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Y:\21●課長\★園村（R8）\08　審査会データ\20260601_★阿蘇限定様式改定決裁\"/>
    </mc:Choice>
  </mc:AlternateContent>
  <xr:revisionPtr revIDLastSave="0" documentId="13_ncr:1_{09E2F381-8251-419D-B710-82910848E3EB}" xr6:coauthVersionLast="47" xr6:coauthVersionMax="47" xr10:uidLastSave="{00000000-0000-0000-0000-000000000000}"/>
  <bookViews>
    <workbookView xWindow="-28920" yWindow="-4965" windowWidth="29040" windowHeight="15720" tabRatio="900" activeTab="2" xr2:uid="{00000000-000D-0000-FFFF-FFFF00000000}"/>
  </bookViews>
  <sheets>
    <sheet name="入力方法" sheetId="11" r:id="rId1"/>
    <sheet name="基本Ⅰ（土木一式）阿蘇限定" sheetId="16" r:id="rId2"/>
    <sheet name="簡易Ⅱ（土木一式）（A1）阿蘇限定" sheetId="14" r:id="rId3"/>
    <sheet name="簡易Ⅱ（土木一式）（A2）阿蘇限定" sheetId="15" r:id="rId4"/>
    <sheet name="簡易Ⅰ（土木一式）阿蘇限定" sheetId="13" r:id="rId5"/>
  </sheets>
  <definedNames>
    <definedName name="_xlnm.Print_Area" localSheetId="4">'簡易Ⅰ（土木一式）阿蘇限定'!$C$2:$M$117</definedName>
    <definedName name="_xlnm.Print_Area" localSheetId="2">'簡易Ⅱ（土木一式）（A1）阿蘇限定'!$A$2:$M$118</definedName>
    <definedName name="_xlnm.Print_Area" localSheetId="3">'簡易Ⅱ（土木一式）（A2）阿蘇限定'!$C$2:$M$116</definedName>
    <definedName name="_xlnm.Print_Area" localSheetId="1">'基本Ⅰ（土木一式）阿蘇限定'!$C$2:$M$123</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3" i="16" l="1"/>
  <c r="P103" i="16" s="1"/>
  <c r="O102" i="16"/>
  <c r="P102" i="16" s="1"/>
  <c r="L82" i="16"/>
  <c r="J70" i="16"/>
  <c r="L41" i="16"/>
  <c r="J12" i="16"/>
  <c r="L83" i="16" l="1"/>
  <c r="L84" i="16" s="1"/>
  <c r="L42" i="16"/>
  <c r="L43" i="16" s="1"/>
  <c r="L59" i="16" s="1"/>
  <c r="L85" i="16" l="1"/>
  <c r="O97" i="15"/>
  <c r="P97" i="15" s="1"/>
  <c r="O96" i="15"/>
  <c r="P96" i="15" s="1"/>
  <c r="L77" i="15"/>
  <c r="L78" i="15" s="1"/>
  <c r="J65" i="15"/>
  <c r="L36" i="15"/>
  <c r="L37" i="15" s="1"/>
  <c r="J7" i="15"/>
  <c r="O97" i="14"/>
  <c r="P97" i="14" s="1"/>
  <c r="O96" i="14"/>
  <c r="P96" i="14" s="1"/>
  <c r="L77" i="14"/>
  <c r="J65" i="14"/>
  <c r="L36" i="14"/>
  <c r="L37" i="14" s="1"/>
  <c r="J7" i="14"/>
  <c r="J7" i="13"/>
  <c r="L36" i="13"/>
  <c r="L37" i="13" s="1"/>
  <c r="L77" i="13"/>
  <c r="L78" i="13" s="1"/>
  <c r="O96" i="13"/>
  <c r="P96" i="13" s="1"/>
  <c r="O97" i="13"/>
  <c r="P97" i="13" s="1"/>
  <c r="L38" i="13" l="1"/>
  <c r="L54" i="13" s="1"/>
  <c r="L38" i="14"/>
  <c r="L54" i="14" s="1"/>
  <c r="L38" i="15"/>
  <c r="L54" i="15" s="1"/>
  <c r="L79" i="15"/>
  <c r="L78" i="14"/>
  <c r="L79" i="14" s="1"/>
  <c r="L79" i="13"/>
  <c r="L80" i="13" l="1"/>
  <c r="L80" i="15"/>
  <c r="L8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A34" authorId="0" shapeId="0" xr:uid="{AC37C1A5-547E-4227-960D-5C4A9CAF9BEF}">
      <text>
        <r>
          <rPr>
            <sz val="10"/>
            <color indexed="81"/>
            <rFont val="MS P ゴシック"/>
            <family val="3"/>
            <charset val="128"/>
          </rPr>
          <t>①不要な選択項目の行を消す。
②選択項目の文字を消し、評価内容のセルと結合させる。</t>
        </r>
      </text>
    </comment>
    <comment ref="A104" authorId="0" shapeId="0" xr:uid="{C452B574-8117-4E7C-B8FC-433A0E5BDE2B}">
      <text>
        <r>
          <rPr>
            <sz val="10"/>
            <color indexed="81"/>
            <rFont val="MS P ゴシック"/>
            <family val="3"/>
            <charset val="128"/>
          </rPr>
          <t>不要な※を取り消し線で消す
※15は自動で消えません。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A29" authorId="0" shapeId="0" xr:uid="{65E0E20C-9E3A-4CDE-AA49-DE93234E2B90}">
      <text>
        <r>
          <rPr>
            <sz val="10"/>
            <color indexed="81"/>
            <rFont val="MS P ゴシック"/>
            <family val="3"/>
            <charset val="128"/>
          </rPr>
          <t>①不要な選択項目の行を消す。
②選択項目の文字を消し、評価内容のセルと結合させる。</t>
        </r>
      </text>
    </comment>
    <comment ref="A98" authorId="0" shapeId="0" xr:uid="{3769C466-F6E1-478F-89AD-D702AEC104EE}">
      <text>
        <r>
          <rPr>
            <sz val="10"/>
            <color indexed="81"/>
            <rFont val="MS P ゴシック"/>
            <family val="3"/>
            <charset val="128"/>
          </rPr>
          <t>不要な※を取り消し線で消す
※15は自動で消えません。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A29" authorId="0" shapeId="0" xr:uid="{CD760C84-4EC8-484E-8CCD-4BB86F36625B}">
      <text>
        <r>
          <rPr>
            <sz val="10"/>
            <color indexed="81"/>
            <rFont val="MS P ゴシック"/>
            <family val="3"/>
            <charset val="128"/>
          </rPr>
          <t>①不要な選択項目の行を消す。
②選択項目の文字を消し、評価内容のセルと結合させる。</t>
        </r>
      </text>
    </comment>
    <comment ref="A98" authorId="0" shapeId="0" xr:uid="{4055F902-BEE3-4B46-AE51-DB529A4B3368}">
      <text>
        <r>
          <rPr>
            <sz val="10"/>
            <color indexed="81"/>
            <rFont val="MS P ゴシック"/>
            <family val="3"/>
            <charset val="128"/>
          </rPr>
          <t>不要な※を取り消し線で消す
※15は自動で消えません。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A29" authorId="0" shapeId="0" xr:uid="{62E5C793-8D91-4BD1-8E22-8653A6F6D1D0}">
      <text>
        <r>
          <rPr>
            <sz val="10"/>
            <color indexed="81"/>
            <rFont val="MS P ゴシック"/>
            <family val="3"/>
            <charset val="128"/>
          </rPr>
          <t>①不要な選択項目の行を消す。
②選択項目の文字を消し、評価内容のセルと結合させる。</t>
        </r>
      </text>
    </comment>
    <comment ref="A98" authorId="0" shapeId="0" xr:uid="{A68DFAC3-1472-4ECE-A303-2A92E532C796}">
      <text>
        <r>
          <rPr>
            <sz val="10"/>
            <color indexed="81"/>
            <rFont val="MS P ゴシック"/>
            <family val="3"/>
            <charset val="128"/>
          </rPr>
          <t>不要な※を取り消し線で消す
※15は自動で消えません。</t>
        </r>
      </text>
    </comment>
  </commentList>
</comments>
</file>

<file path=xl/sharedStrings.xml><?xml version="1.0" encoding="utf-8"?>
<sst xmlns="http://schemas.openxmlformats.org/spreadsheetml/2006/main" count="763" uniqueCount="230">
  <si>
    <t>評価項目</t>
    <rPh sb="0" eb="2">
      <t>ヒョウカ</t>
    </rPh>
    <rPh sb="2" eb="4">
      <t>コウモク</t>
    </rPh>
    <phoneticPr fontId="3"/>
  </si>
  <si>
    <t>評価基準</t>
    <rPh sb="0" eb="2">
      <t>ヒョウカ</t>
    </rPh>
    <rPh sb="2" eb="4">
      <t>キジュン</t>
    </rPh>
    <phoneticPr fontId="3"/>
  </si>
  <si>
    <t>配点</t>
    <rPh sb="0" eb="2">
      <t>ハイテン</t>
    </rPh>
    <phoneticPr fontId="3"/>
  </si>
  <si>
    <t>得点</t>
    <rPh sb="0" eb="2">
      <t>トクテン</t>
    </rPh>
    <phoneticPr fontId="3"/>
  </si>
  <si>
    <t>企業の評価</t>
    <rPh sb="0" eb="2">
      <t>キギョウ</t>
    </rPh>
    <rPh sb="3" eb="5">
      <t>ヒョウカ</t>
    </rPh>
    <phoneticPr fontId="3"/>
  </si>
  <si>
    <t>83点以上</t>
    <rPh sb="2" eb="5">
      <t>テンイジョウ</t>
    </rPh>
    <phoneticPr fontId="3"/>
  </si>
  <si>
    <t>74～82点</t>
    <rPh sb="5" eb="6">
      <t>テン</t>
    </rPh>
    <phoneticPr fontId="3"/>
  </si>
  <si>
    <t>73点以下、又は実績なし</t>
    <rPh sb="2" eb="3">
      <t>テン</t>
    </rPh>
    <rPh sb="3" eb="5">
      <t>イカ</t>
    </rPh>
    <rPh sb="6" eb="7">
      <t>マタ</t>
    </rPh>
    <rPh sb="8" eb="10">
      <t>ジッセキ</t>
    </rPh>
    <phoneticPr fontId="3"/>
  </si>
  <si>
    <t>0.25点</t>
    <rPh sb="4" eb="5">
      <t>テン</t>
    </rPh>
    <phoneticPr fontId="3"/>
  </si>
  <si>
    <t>使用しない</t>
    <phoneticPr fontId="3"/>
  </si>
  <si>
    <t>活動の実績なし</t>
    <rPh sb="0" eb="2">
      <t>カツドウ</t>
    </rPh>
    <rPh sb="3" eb="5">
      <t>ジッセキ</t>
    </rPh>
    <phoneticPr fontId="3"/>
  </si>
  <si>
    <t>補正率</t>
    <rPh sb="0" eb="2">
      <t>ホセイ</t>
    </rPh>
    <rPh sb="2" eb="3">
      <t>リツ</t>
    </rPh>
    <phoneticPr fontId="2"/>
  </si>
  <si>
    <t>配置予定技術者の評価</t>
    <rPh sb="0" eb="2">
      <t>ハイチ</t>
    </rPh>
    <rPh sb="2" eb="4">
      <t>ヨテイ</t>
    </rPh>
    <rPh sb="4" eb="7">
      <t>ギジュツシャ</t>
    </rPh>
    <rPh sb="8" eb="10">
      <t>ヒョウカ</t>
    </rPh>
    <phoneticPr fontId="3"/>
  </si>
  <si>
    <t>指定資格取得後5年以上</t>
    <phoneticPr fontId="3"/>
  </si>
  <si>
    <t>指定資格取得後5年未満</t>
    <phoneticPr fontId="3"/>
  </si>
  <si>
    <t>指定資格未取得</t>
    <rPh sb="4" eb="5">
      <t>ミ</t>
    </rPh>
    <rPh sb="5" eb="7">
      <t>シュトク</t>
    </rPh>
    <phoneticPr fontId="3"/>
  </si>
  <si>
    <t>20ユニット（単位）以上</t>
    <rPh sb="7" eb="9">
      <t>タンイ</t>
    </rPh>
    <rPh sb="10" eb="12">
      <t>イジョウ</t>
    </rPh>
    <phoneticPr fontId="3"/>
  </si>
  <si>
    <t>10～19ユニット（単位）</t>
    <phoneticPr fontId="3"/>
  </si>
  <si>
    <t>0～9ユニット（単位）</t>
    <rPh sb="8" eb="10">
      <t>タンイ</t>
    </rPh>
    <phoneticPr fontId="3"/>
  </si>
  <si>
    <t>配置しない</t>
    <rPh sb="0" eb="2">
      <t>ハイチ</t>
    </rPh>
    <phoneticPr fontId="3"/>
  </si>
  <si>
    <t>合　　　計</t>
    <rPh sb="0" eb="1">
      <t>ゴウ</t>
    </rPh>
    <rPh sb="4" eb="5">
      <t>ケイ</t>
    </rPh>
    <phoneticPr fontId="3"/>
  </si>
  <si>
    <t>　　語句の定義等</t>
    <rPh sb="2" eb="4">
      <t>ゴク</t>
    </rPh>
    <rPh sb="5" eb="7">
      <t>テイギ</t>
    </rPh>
    <rPh sb="7" eb="8">
      <t>トウ</t>
    </rPh>
    <phoneticPr fontId="3"/>
  </si>
  <si>
    <t>様式１０</t>
    <phoneticPr fontId="3"/>
  </si>
  <si>
    <t>○○地区○○事業第○号工事</t>
    <rPh sb="2" eb="4">
      <t>チク</t>
    </rPh>
    <rPh sb="6" eb="8">
      <t>ジギョウ</t>
    </rPh>
    <rPh sb="8" eb="9">
      <t>ダイ</t>
    </rPh>
    <rPh sb="10" eb="11">
      <t>ゴウ</t>
    </rPh>
    <rPh sb="11" eb="13">
      <t>コウジ</t>
    </rPh>
    <phoneticPr fontId="3"/>
  </si>
  <si>
    <t>地域精通度</t>
    <rPh sb="0" eb="2">
      <t>チイキ</t>
    </rPh>
    <rPh sb="2" eb="4">
      <t>セイツウ</t>
    </rPh>
    <rPh sb="4" eb="5">
      <t>ド</t>
    </rPh>
    <phoneticPr fontId="2"/>
  </si>
  <si>
    <t>建設業法上の主たる営業所の所在地</t>
    <rPh sb="0" eb="3">
      <t>ケンセツギョウ</t>
    </rPh>
    <rPh sb="3" eb="4">
      <t>ホウ</t>
    </rPh>
    <rPh sb="4" eb="5">
      <t>ジョウ</t>
    </rPh>
    <rPh sb="6" eb="7">
      <t>シュ</t>
    </rPh>
    <rPh sb="9" eb="12">
      <t>エイギョウショ</t>
    </rPh>
    <rPh sb="13" eb="16">
      <t>ショザイチ</t>
    </rPh>
    <phoneticPr fontId="2"/>
  </si>
  <si>
    <t>上記に該当しない</t>
    <rPh sb="0" eb="2">
      <t>ジョウキ</t>
    </rPh>
    <rPh sb="3" eb="5">
      <t>ガイトウ</t>
    </rPh>
    <phoneticPr fontId="3"/>
  </si>
  <si>
    <t>評価に関する基準（簡易型Ⅱ）(土木一式）</t>
    <rPh sb="0" eb="2">
      <t>ヒョウカ</t>
    </rPh>
    <rPh sb="3" eb="4">
      <t>カン</t>
    </rPh>
    <rPh sb="6" eb="8">
      <t>キジュン</t>
    </rPh>
    <rPh sb="9" eb="11">
      <t>カンイ</t>
    </rPh>
    <rPh sb="11" eb="12">
      <t>ガタ</t>
    </rPh>
    <rPh sb="15" eb="17">
      <t>ドボク</t>
    </rPh>
    <rPh sb="17" eb="19">
      <t>イッシキ</t>
    </rPh>
    <phoneticPr fontId="3"/>
  </si>
  <si>
    <t>評価に関する基準（簡易型Ⅰ）(土木一式）</t>
    <rPh sb="0" eb="2">
      <t>ヒョウカ</t>
    </rPh>
    <rPh sb="3" eb="4">
      <t>カン</t>
    </rPh>
    <rPh sb="6" eb="8">
      <t>キジュン</t>
    </rPh>
    <rPh sb="9" eb="11">
      <t>カンイ</t>
    </rPh>
    <rPh sb="11" eb="12">
      <t>ガタ</t>
    </rPh>
    <rPh sb="15" eb="17">
      <t>ドボク</t>
    </rPh>
    <rPh sb="17" eb="19">
      <t>イッシキ</t>
    </rPh>
    <phoneticPr fontId="3"/>
  </si>
  <si>
    <t>1.50点</t>
    <rPh sb="4" eb="5">
      <t>テン</t>
    </rPh>
    <phoneticPr fontId="3"/>
  </si>
  <si>
    <t>0.50点</t>
    <rPh sb="4" eb="5">
      <t>テン</t>
    </rPh>
    <phoneticPr fontId="3"/>
  </si>
  <si>
    <t>「1級土木施工管理技士、1級建設機械施工技士又は技術士（建設部門、農業部門（農業土木）、森林部門（森林土木）、水産部門（水産土木））」の資格取得後の経過年数を評価</t>
    <rPh sb="28" eb="30">
      <t>ケンセツ</t>
    </rPh>
    <rPh sb="30" eb="32">
      <t>ブモン</t>
    </rPh>
    <rPh sb="33" eb="35">
      <t>ノウギョウ</t>
    </rPh>
    <rPh sb="35" eb="37">
      <t>ブモン</t>
    </rPh>
    <rPh sb="38" eb="40">
      <t>ノウギョウ</t>
    </rPh>
    <rPh sb="40" eb="42">
      <t>ドボク</t>
    </rPh>
    <rPh sb="44" eb="46">
      <t>シンリン</t>
    </rPh>
    <rPh sb="46" eb="48">
      <t>ブモン</t>
    </rPh>
    <rPh sb="49" eb="51">
      <t>シンリン</t>
    </rPh>
    <rPh sb="51" eb="53">
      <t>ドボク</t>
    </rPh>
    <rPh sb="55" eb="57">
      <t>スイサン</t>
    </rPh>
    <rPh sb="57" eb="59">
      <t>ブモン</t>
    </rPh>
    <rPh sb="60" eb="62">
      <t>スイサン</t>
    </rPh>
    <rPh sb="62" eb="64">
      <t>ドボク</t>
    </rPh>
    <phoneticPr fontId="3"/>
  </si>
  <si>
    <t>評価内容</t>
    <rPh sb="0" eb="2">
      <t>ヒョウカ</t>
    </rPh>
    <rPh sb="2" eb="4">
      <t>ナイヨウ</t>
    </rPh>
    <phoneticPr fontId="2"/>
  </si>
  <si>
    <t>協定の締結あり又は活動の実績あり</t>
    <rPh sb="7" eb="8">
      <t>マタ</t>
    </rPh>
    <rPh sb="9" eb="11">
      <t>カツドウ</t>
    </rPh>
    <rPh sb="12" eb="14">
      <t>ジッセキ</t>
    </rPh>
    <phoneticPr fontId="3"/>
  </si>
  <si>
    <t>活動の実績あり</t>
    <rPh sb="0" eb="2">
      <t>カツドウ</t>
    </rPh>
    <rPh sb="3" eb="5">
      <t>ジッセキ</t>
    </rPh>
    <phoneticPr fontId="3"/>
  </si>
  <si>
    <t>【通常工事】</t>
    <rPh sb="1" eb="3">
      <t>ツウジョウ</t>
    </rPh>
    <rPh sb="3" eb="5">
      <t>コウジ</t>
    </rPh>
    <phoneticPr fontId="2"/>
  </si>
  <si>
    <t>活動実績なし</t>
    <rPh sb="0" eb="2">
      <t>カツドウ</t>
    </rPh>
    <rPh sb="2" eb="4">
      <t>ジッセキ</t>
    </rPh>
    <phoneticPr fontId="3"/>
  </si>
  <si>
    <t>10点／小計点</t>
    <rPh sb="2" eb="3">
      <t>テン</t>
    </rPh>
    <rPh sb="4" eb="6">
      <t>ショウケイ</t>
    </rPh>
    <rPh sb="6" eb="7">
      <t>テン</t>
    </rPh>
    <phoneticPr fontId="2"/>
  </si>
  <si>
    <t>（※2）熊本県内市町村：特別地方公共団体を含む。</t>
    <rPh sb="4" eb="6">
      <t>クマモト</t>
    </rPh>
    <rPh sb="6" eb="8">
      <t>ケンナイ</t>
    </rPh>
    <rPh sb="8" eb="11">
      <t>シチョウソン</t>
    </rPh>
    <rPh sb="12" eb="14">
      <t>トクベツ</t>
    </rPh>
    <rPh sb="14" eb="16">
      <t>チホウ</t>
    </rPh>
    <rPh sb="16" eb="18">
      <t>コウキョウ</t>
    </rPh>
    <rPh sb="18" eb="20">
      <t>ダンタイ</t>
    </rPh>
    <rPh sb="21" eb="22">
      <t>フク</t>
    </rPh>
    <phoneticPr fontId="4"/>
  </si>
  <si>
    <t>（※9）同種、異種：建設業法別表第一の上欄に掲げる建設工事の種類。</t>
    <rPh sb="4" eb="6">
      <t>ドウシュ</t>
    </rPh>
    <rPh sb="7" eb="9">
      <t>イシュ</t>
    </rPh>
    <rPh sb="10" eb="13">
      <t>ケンセツギョウ</t>
    </rPh>
    <rPh sb="13" eb="14">
      <t>ホウ</t>
    </rPh>
    <rPh sb="14" eb="16">
      <t>ベッピョウ</t>
    </rPh>
    <rPh sb="16" eb="17">
      <t>ダイ</t>
    </rPh>
    <rPh sb="17" eb="18">
      <t>１</t>
    </rPh>
    <rPh sb="19" eb="21">
      <t>ジョウラン</t>
    </rPh>
    <rPh sb="22" eb="23">
      <t>カカ</t>
    </rPh>
    <rPh sb="25" eb="27">
      <t>ケンセツ</t>
    </rPh>
    <rPh sb="27" eb="29">
      <t>コウジ</t>
    </rPh>
    <rPh sb="30" eb="32">
      <t>シュルイ</t>
    </rPh>
    <phoneticPr fontId="3"/>
  </si>
  <si>
    <t>（※1）国：独立行政法人、日本下水道事業団を含む。</t>
    <rPh sb="4" eb="5">
      <t>クニ</t>
    </rPh>
    <rPh sb="6" eb="8">
      <t>ドクリツ</t>
    </rPh>
    <rPh sb="8" eb="10">
      <t>ギョウセイ</t>
    </rPh>
    <rPh sb="10" eb="12">
      <t>ホウジン</t>
    </rPh>
    <rPh sb="13" eb="15">
      <t>ニホン</t>
    </rPh>
    <rPh sb="15" eb="18">
      <t>ゲスイドウ</t>
    </rPh>
    <rPh sb="18" eb="21">
      <t>ジギョウダン</t>
    </rPh>
    <rPh sb="22" eb="23">
      <t>フク</t>
    </rPh>
    <phoneticPr fontId="3"/>
  </si>
  <si>
    <t>5点／小計点</t>
    <rPh sb="1" eb="2">
      <t>テン</t>
    </rPh>
    <rPh sb="3" eb="5">
      <t>ショウケイ</t>
    </rPh>
    <rPh sb="5" eb="6">
      <t>テン</t>
    </rPh>
    <phoneticPr fontId="2"/>
  </si>
  <si>
    <t>※朱書きは、前回からの変更箇所</t>
    <rPh sb="6" eb="8">
      <t>ゼンカイ</t>
    </rPh>
    <phoneticPr fontId="2"/>
  </si>
  <si>
    <t>0.15点～1.35点</t>
    <rPh sb="4" eb="5">
      <t>テン</t>
    </rPh>
    <rPh sb="10" eb="11">
      <t>テン</t>
    </rPh>
    <phoneticPr fontId="3"/>
  </si>
  <si>
    <t>0.30点～2.70点</t>
    <rPh sb="4" eb="5">
      <t>テン</t>
    </rPh>
    <rPh sb="10" eb="11">
      <t>テン</t>
    </rPh>
    <phoneticPr fontId="3"/>
  </si>
  <si>
    <t>当該工事と同一許可業種の工事成績評定点の平均点</t>
    <rPh sb="0" eb="2">
      <t>トウガイ</t>
    </rPh>
    <rPh sb="2" eb="4">
      <t>コウジ</t>
    </rPh>
    <rPh sb="5" eb="7">
      <t>ドウイツ</t>
    </rPh>
    <rPh sb="7" eb="9">
      <t>キョカ</t>
    </rPh>
    <rPh sb="9" eb="11">
      <t>ギョウシュ</t>
    </rPh>
    <phoneticPr fontId="3"/>
  </si>
  <si>
    <r>
      <t>当該工事と</t>
    </r>
    <r>
      <rPr>
        <u/>
        <sz val="11"/>
        <rFont val="ＭＳ ゴシック"/>
        <family val="3"/>
        <charset val="128"/>
      </rPr>
      <t>同種(※9)</t>
    </r>
    <r>
      <rPr>
        <sz val="11"/>
        <rFont val="ＭＳ ゴシック"/>
        <family val="3"/>
        <charset val="128"/>
      </rPr>
      <t>の優良工事等表彰の実績あり</t>
    </r>
    <rPh sb="0" eb="2">
      <t>トウガイ</t>
    </rPh>
    <rPh sb="2" eb="4">
      <t>コウジ</t>
    </rPh>
    <rPh sb="5" eb="7">
      <t>ドウシュ</t>
    </rPh>
    <rPh sb="12" eb="14">
      <t>ユウリョウ</t>
    </rPh>
    <rPh sb="14" eb="16">
      <t>コウジ</t>
    </rPh>
    <rPh sb="16" eb="17">
      <t>トウ</t>
    </rPh>
    <rPh sb="17" eb="19">
      <t>ヒョウショウ</t>
    </rPh>
    <rPh sb="20" eb="22">
      <t>ジッセキ</t>
    </rPh>
    <phoneticPr fontId="3"/>
  </si>
  <si>
    <r>
      <t>当該工事と</t>
    </r>
    <r>
      <rPr>
        <u/>
        <sz val="11"/>
        <rFont val="ＭＳ ゴシック"/>
        <family val="3"/>
        <charset val="128"/>
      </rPr>
      <t>異種(※9)</t>
    </r>
    <r>
      <rPr>
        <sz val="11"/>
        <rFont val="ＭＳ ゴシック"/>
        <family val="3"/>
        <charset val="128"/>
      </rPr>
      <t>の優良工事等表彰の実績あり</t>
    </r>
    <rPh sb="0" eb="2">
      <t>トウガイ</t>
    </rPh>
    <rPh sb="2" eb="4">
      <t>コウジ</t>
    </rPh>
    <rPh sb="5" eb="7">
      <t>イシュ</t>
    </rPh>
    <rPh sb="12" eb="14">
      <t>ユウリョウ</t>
    </rPh>
    <rPh sb="14" eb="17">
      <t>コウジトウ</t>
    </rPh>
    <rPh sb="17" eb="19">
      <t>ヒョウショウ</t>
    </rPh>
    <rPh sb="20" eb="22">
      <t>ジッセキ</t>
    </rPh>
    <phoneticPr fontId="3"/>
  </si>
  <si>
    <r>
      <t>当該工事と</t>
    </r>
    <r>
      <rPr>
        <u/>
        <sz val="10"/>
        <rFont val="ＭＳ ゴシック"/>
        <family val="3"/>
        <charset val="128"/>
      </rPr>
      <t>同種(※9)</t>
    </r>
    <r>
      <rPr>
        <sz val="10"/>
        <rFont val="ＭＳ ゴシック"/>
        <family val="3"/>
        <charset val="128"/>
      </rPr>
      <t>の熊本県農村振興技術連盟表彰又は熊本県治山林道協会表彰の実績あり</t>
    </r>
    <rPh sb="0" eb="2">
      <t>トウガイ</t>
    </rPh>
    <rPh sb="2" eb="4">
      <t>コウジ</t>
    </rPh>
    <rPh sb="5" eb="7">
      <t>ドウシュ</t>
    </rPh>
    <rPh sb="25" eb="26">
      <t>マタ</t>
    </rPh>
    <rPh sb="27" eb="30">
      <t>クマモトケン</t>
    </rPh>
    <rPh sb="39" eb="41">
      <t>ジッセキ</t>
    </rPh>
    <phoneticPr fontId="3"/>
  </si>
  <si>
    <r>
      <t>当該工事と</t>
    </r>
    <r>
      <rPr>
        <u/>
        <sz val="10"/>
        <rFont val="ＭＳ ゴシック"/>
        <family val="3"/>
        <charset val="128"/>
      </rPr>
      <t>異種(※9)</t>
    </r>
    <r>
      <rPr>
        <sz val="10"/>
        <rFont val="ＭＳ ゴシック"/>
        <family val="3"/>
        <charset val="128"/>
      </rPr>
      <t>の熊本県農村振興技術連盟表彰又は熊本県治山林道協会表彰の実績あり</t>
    </r>
    <rPh sb="0" eb="2">
      <t>トウガイ</t>
    </rPh>
    <rPh sb="2" eb="4">
      <t>コウジ</t>
    </rPh>
    <rPh sb="5" eb="6">
      <t>コト</t>
    </rPh>
    <rPh sb="25" eb="26">
      <t>マタ</t>
    </rPh>
    <rPh sb="27" eb="30">
      <t>クマモトケン</t>
    </rPh>
    <rPh sb="39" eb="41">
      <t>ジッセキ</t>
    </rPh>
    <phoneticPr fontId="3"/>
  </si>
  <si>
    <t xml:space="preserve">小計(企業) </t>
    <rPh sb="0" eb="2">
      <t>ショウケイ</t>
    </rPh>
    <rPh sb="3" eb="5">
      <t>キギョウ</t>
    </rPh>
    <phoneticPr fontId="2"/>
  </si>
  <si>
    <t xml:space="preserve">
・国又は熊本県発注工事は、1件につき1点。
・熊本県内市町村発注工事は、1件につき0.5点。</t>
    <rPh sb="2" eb="3">
      <t>クニ</t>
    </rPh>
    <rPh sb="3" eb="4">
      <t>マタ</t>
    </rPh>
    <rPh sb="5" eb="8">
      <t>クマモトケン</t>
    </rPh>
    <rPh sb="8" eb="10">
      <t>ハッチュウ</t>
    </rPh>
    <rPh sb="10" eb="12">
      <t>コウジ</t>
    </rPh>
    <rPh sb="15" eb="16">
      <t>ケン</t>
    </rPh>
    <rPh sb="20" eb="21">
      <t>テン</t>
    </rPh>
    <rPh sb="24" eb="26">
      <t>クマモト</t>
    </rPh>
    <rPh sb="26" eb="28">
      <t>ケンナイ</t>
    </rPh>
    <rPh sb="28" eb="31">
      <t>シチョウソン</t>
    </rPh>
    <rPh sb="31" eb="33">
      <t>ハッチュウ</t>
    </rPh>
    <rPh sb="33" eb="35">
      <t>コウジ</t>
    </rPh>
    <rPh sb="38" eb="39">
      <t>ケン</t>
    </rPh>
    <rPh sb="45" eb="46">
      <t>テン</t>
    </rPh>
    <phoneticPr fontId="3"/>
  </si>
  <si>
    <t>使用する</t>
    <phoneticPr fontId="3"/>
  </si>
  <si>
    <t>全ての一次下請が県内企業で、そのうち○○地域振興局管内の土木一式工事Ｂ等級企業又はＣ等級企業への１社以上の下請けを含む。
又は全て自社施工</t>
    <rPh sb="20" eb="22">
      <t>チイキ</t>
    </rPh>
    <rPh sb="22" eb="24">
      <t>シンコウ</t>
    </rPh>
    <rPh sb="24" eb="25">
      <t>キョク</t>
    </rPh>
    <rPh sb="25" eb="27">
      <t>カンナイ</t>
    </rPh>
    <rPh sb="28" eb="30">
      <t>ドボク</t>
    </rPh>
    <rPh sb="30" eb="32">
      <t>イッシキ</t>
    </rPh>
    <rPh sb="32" eb="34">
      <t>コウジ</t>
    </rPh>
    <rPh sb="35" eb="37">
      <t>トウキュウ</t>
    </rPh>
    <rPh sb="37" eb="39">
      <t>キギョウ</t>
    </rPh>
    <rPh sb="39" eb="40">
      <t>マタ</t>
    </rPh>
    <rPh sb="42" eb="44">
      <t>トウキュウ</t>
    </rPh>
    <rPh sb="44" eb="46">
      <t>キギョウ</t>
    </rPh>
    <rPh sb="49" eb="50">
      <t>シャ</t>
    </rPh>
    <rPh sb="50" eb="52">
      <t>イジョウ</t>
    </rPh>
    <rPh sb="53" eb="55">
      <t>シタウ</t>
    </rPh>
    <rPh sb="57" eb="58">
      <t>フク</t>
    </rPh>
    <phoneticPr fontId="3"/>
  </si>
  <si>
    <t>小計(企業実績等）</t>
    <rPh sb="0" eb="2">
      <t>ショウケイ</t>
    </rPh>
    <rPh sb="3" eb="5">
      <t>キギョウ</t>
    </rPh>
    <rPh sb="5" eb="7">
      <t>ジッセキ</t>
    </rPh>
    <rPh sb="7" eb="8">
      <t>トウ</t>
    </rPh>
    <phoneticPr fontId="2"/>
  </si>
  <si>
    <r>
      <t>当該工事と</t>
    </r>
    <r>
      <rPr>
        <u/>
        <sz val="11"/>
        <rFont val="ＭＳ ゴシック"/>
        <family val="3"/>
        <charset val="128"/>
      </rPr>
      <t>同種(※9)</t>
    </r>
    <r>
      <rPr>
        <sz val="11"/>
        <rFont val="ＭＳ ゴシック"/>
        <family val="3"/>
        <charset val="128"/>
      </rPr>
      <t>の優良工事等技術者表彰の実績あり</t>
    </r>
    <rPh sb="0" eb="2">
      <t>トウガイ</t>
    </rPh>
    <rPh sb="2" eb="4">
      <t>コウジ</t>
    </rPh>
    <rPh sb="5" eb="7">
      <t>ドウシュ</t>
    </rPh>
    <rPh sb="12" eb="14">
      <t>ユウリョウ</t>
    </rPh>
    <rPh sb="14" eb="16">
      <t>コウジ</t>
    </rPh>
    <rPh sb="16" eb="17">
      <t>トウ</t>
    </rPh>
    <rPh sb="17" eb="20">
      <t>ギジュツシャ</t>
    </rPh>
    <rPh sb="20" eb="22">
      <t>ヒョウショウ</t>
    </rPh>
    <rPh sb="23" eb="25">
      <t>ジッセキ</t>
    </rPh>
    <phoneticPr fontId="3"/>
  </si>
  <si>
    <r>
      <t>当該工事と</t>
    </r>
    <r>
      <rPr>
        <u/>
        <sz val="11"/>
        <rFont val="ＭＳ ゴシック"/>
        <family val="3"/>
        <charset val="128"/>
      </rPr>
      <t>異種(※9)</t>
    </r>
    <r>
      <rPr>
        <sz val="11"/>
        <rFont val="ＭＳ ゴシック"/>
        <family val="3"/>
        <charset val="128"/>
      </rPr>
      <t>の優良工事等技術者表彰の実績あり</t>
    </r>
    <rPh sb="0" eb="2">
      <t>トウガイ</t>
    </rPh>
    <rPh sb="2" eb="4">
      <t>コウジ</t>
    </rPh>
    <rPh sb="5" eb="7">
      <t>イシュ</t>
    </rPh>
    <rPh sb="12" eb="14">
      <t>ユウリョウ</t>
    </rPh>
    <rPh sb="14" eb="17">
      <t>コウジトウ</t>
    </rPh>
    <rPh sb="17" eb="20">
      <t>ギジュツシャ</t>
    </rPh>
    <rPh sb="20" eb="22">
      <t>ヒョウショウ</t>
    </rPh>
    <rPh sb="23" eb="25">
      <t>ジッセキ</t>
    </rPh>
    <phoneticPr fontId="3"/>
  </si>
  <si>
    <r>
      <t>当該工事と</t>
    </r>
    <r>
      <rPr>
        <u/>
        <sz val="10"/>
        <rFont val="ＭＳ ゴシック"/>
        <family val="3"/>
        <charset val="128"/>
      </rPr>
      <t>同種(※9)</t>
    </r>
    <r>
      <rPr>
        <sz val="10"/>
        <rFont val="ＭＳ ゴシック"/>
        <family val="3"/>
        <charset val="128"/>
      </rPr>
      <t>の熊本県農村振興技術連盟技術者表彰又は熊本県治山林道協会技術者表彰の実績あり</t>
    </r>
    <rPh sb="0" eb="2">
      <t>トウガイ</t>
    </rPh>
    <rPh sb="2" eb="4">
      <t>コウジ</t>
    </rPh>
    <rPh sb="5" eb="7">
      <t>ドウシュ</t>
    </rPh>
    <rPh sb="23" eb="26">
      <t>ギジュツシャ</t>
    </rPh>
    <rPh sb="28" eb="29">
      <t>マタ</t>
    </rPh>
    <rPh sb="30" eb="33">
      <t>クマモトケン</t>
    </rPh>
    <rPh sb="39" eb="42">
      <t>ギジュツシャ</t>
    </rPh>
    <rPh sb="45" eb="47">
      <t>ジッセキ</t>
    </rPh>
    <phoneticPr fontId="3"/>
  </si>
  <si>
    <r>
      <t>当該工事と</t>
    </r>
    <r>
      <rPr>
        <u/>
        <sz val="10"/>
        <rFont val="ＭＳ ゴシック"/>
        <family val="3"/>
        <charset val="128"/>
      </rPr>
      <t>異種(※9)</t>
    </r>
    <r>
      <rPr>
        <sz val="10"/>
        <rFont val="ＭＳ ゴシック"/>
        <family val="3"/>
        <charset val="128"/>
      </rPr>
      <t>の熊本県農村振興技術連盟技術者表彰又は熊本県治山林道協会技術者表彰の実績あり</t>
    </r>
    <rPh sb="0" eb="2">
      <t>トウガイ</t>
    </rPh>
    <rPh sb="2" eb="4">
      <t>コウジ</t>
    </rPh>
    <rPh sb="5" eb="6">
      <t>コト</t>
    </rPh>
    <rPh sb="23" eb="26">
      <t>ギジュツシャ</t>
    </rPh>
    <rPh sb="28" eb="29">
      <t>マタ</t>
    </rPh>
    <rPh sb="30" eb="33">
      <t>クマモトケン</t>
    </rPh>
    <rPh sb="39" eb="42">
      <t>ギジュツシャ</t>
    </rPh>
    <rPh sb="45" eb="47">
      <t>ジッセキ</t>
    </rPh>
    <phoneticPr fontId="3"/>
  </si>
  <si>
    <t>主任（監理）技術者、又は現場代理人としての当該工事と同一許可業種の工事成績評定点</t>
    <rPh sb="21" eb="23">
      <t>トウガイ</t>
    </rPh>
    <rPh sb="23" eb="25">
      <t>コウジ</t>
    </rPh>
    <rPh sb="26" eb="27">
      <t>ドウ</t>
    </rPh>
    <rPh sb="27" eb="28">
      <t>イチ</t>
    </rPh>
    <rPh sb="28" eb="30">
      <t>キョカ</t>
    </rPh>
    <rPh sb="30" eb="32">
      <t>ギョウシュ</t>
    </rPh>
    <rPh sb="33" eb="35">
      <t>コウジ</t>
    </rPh>
    <rPh sb="35" eb="37">
      <t>セイセキ</t>
    </rPh>
    <rPh sb="37" eb="39">
      <t>ヒョウテイ</t>
    </rPh>
    <rPh sb="39" eb="40">
      <t>テン</t>
    </rPh>
    <phoneticPr fontId="4"/>
  </si>
  <si>
    <t>小計(技術者)</t>
    <rPh sb="0" eb="2">
      <t>ショウケイ</t>
    </rPh>
    <rPh sb="3" eb="6">
      <t>ギジュツシャ</t>
    </rPh>
    <phoneticPr fontId="2"/>
  </si>
  <si>
    <t>補正後の得点(技術者)</t>
    <rPh sb="0" eb="2">
      <t>ホセイ</t>
    </rPh>
    <rPh sb="2" eb="3">
      <t>ゴ</t>
    </rPh>
    <rPh sb="4" eb="6">
      <t>トクテン</t>
    </rPh>
    <rPh sb="7" eb="10">
      <t>ギジュツシャ</t>
    </rPh>
    <phoneticPr fontId="2"/>
  </si>
  <si>
    <t xml:space="preserve">
・国又は熊本県発注工事は、1件につき0.5点。
・熊本県内市町村発注工事は、1件につき0.25点。</t>
    <rPh sb="2" eb="3">
      <t>クニ</t>
    </rPh>
    <rPh sb="3" eb="4">
      <t>マタ</t>
    </rPh>
    <rPh sb="5" eb="8">
      <t>クマモトケン</t>
    </rPh>
    <rPh sb="8" eb="10">
      <t>ハッチュウ</t>
    </rPh>
    <rPh sb="10" eb="12">
      <t>コウジ</t>
    </rPh>
    <rPh sb="15" eb="16">
      <t>ケン</t>
    </rPh>
    <rPh sb="22" eb="23">
      <t>テン</t>
    </rPh>
    <rPh sb="26" eb="28">
      <t>クマモト</t>
    </rPh>
    <rPh sb="28" eb="30">
      <t>ケンナイ</t>
    </rPh>
    <rPh sb="30" eb="33">
      <t>シチョウソン</t>
    </rPh>
    <rPh sb="33" eb="35">
      <t>ハッチュウ</t>
    </rPh>
    <rPh sb="35" eb="37">
      <t>コウジ</t>
    </rPh>
    <rPh sb="40" eb="41">
      <t>ケン</t>
    </rPh>
    <rPh sb="48" eb="49">
      <t>テン</t>
    </rPh>
    <phoneticPr fontId="3"/>
  </si>
  <si>
    <t>（※10）家畜防疫基本協定：「悪性家畜伝染病」発生に備えて、県（各地域振興局長）と建設業協会（各支部長）
　　　　が締結した協定。</t>
    <rPh sb="23" eb="25">
      <t>ハッセイ</t>
    </rPh>
    <rPh sb="26" eb="27">
      <t>ソナ</t>
    </rPh>
    <rPh sb="30" eb="31">
      <t>ケン</t>
    </rPh>
    <rPh sb="32" eb="33">
      <t>カク</t>
    </rPh>
    <rPh sb="33" eb="35">
      <t>チイキ</t>
    </rPh>
    <rPh sb="35" eb="37">
      <t>シンコウ</t>
    </rPh>
    <rPh sb="37" eb="38">
      <t>キョク</t>
    </rPh>
    <rPh sb="38" eb="39">
      <t>チョウ</t>
    </rPh>
    <rPh sb="41" eb="44">
      <t>ケンセツギョウ</t>
    </rPh>
    <rPh sb="50" eb="51">
      <t>チョウ</t>
    </rPh>
    <phoneticPr fontId="3"/>
  </si>
  <si>
    <t>（※12）家畜防疫支援活動：「悪性家畜伝染病」が発生した場合の支援活動で演習活動を含む。</t>
    <rPh sb="5" eb="7">
      <t>カチク</t>
    </rPh>
    <rPh sb="7" eb="9">
      <t>ボウエキ</t>
    </rPh>
    <rPh sb="9" eb="11">
      <t>シエン</t>
    </rPh>
    <rPh sb="11" eb="13">
      <t>カツドウ</t>
    </rPh>
    <rPh sb="15" eb="17">
      <t>アクセイ</t>
    </rPh>
    <rPh sb="17" eb="19">
      <t>カチク</t>
    </rPh>
    <rPh sb="19" eb="22">
      <t>デンセンビョウ</t>
    </rPh>
    <rPh sb="24" eb="26">
      <t>ハッセイ</t>
    </rPh>
    <rPh sb="28" eb="30">
      <t>バアイ</t>
    </rPh>
    <rPh sb="31" eb="33">
      <t>シエン</t>
    </rPh>
    <rPh sb="33" eb="35">
      <t>カツドウ</t>
    </rPh>
    <phoneticPr fontId="4"/>
  </si>
  <si>
    <t>（※13）県産資材：一般競争入札公告共通事項書に示すとおり。</t>
    <rPh sb="10" eb="12">
      <t>イッパン</t>
    </rPh>
    <rPh sb="12" eb="14">
      <t>キョウソウ</t>
    </rPh>
    <rPh sb="14" eb="16">
      <t>ニュウサツ</t>
    </rPh>
    <rPh sb="16" eb="18">
      <t>コウコク</t>
    </rPh>
    <rPh sb="18" eb="20">
      <t>キョウツウ</t>
    </rPh>
    <rPh sb="20" eb="22">
      <t>ジコウ</t>
    </rPh>
    <rPh sb="22" eb="23">
      <t>ショ</t>
    </rPh>
    <rPh sb="24" eb="25">
      <t>シメ</t>
    </rPh>
    <phoneticPr fontId="3"/>
  </si>
  <si>
    <t>評価に関する基準（基本型Ⅰ）(土木一式）</t>
    <rPh sb="0" eb="2">
      <t>ヒョウカ</t>
    </rPh>
    <rPh sb="3" eb="4">
      <t>カン</t>
    </rPh>
    <rPh sb="6" eb="8">
      <t>キジュン</t>
    </rPh>
    <rPh sb="9" eb="12">
      <t>キホンガタ</t>
    </rPh>
    <rPh sb="15" eb="17">
      <t>ドボク</t>
    </rPh>
    <rPh sb="17" eb="19">
      <t>イッシキ</t>
    </rPh>
    <phoneticPr fontId="3"/>
  </si>
  <si>
    <t>施工計画</t>
    <rPh sb="0" eb="2">
      <t>セコウ</t>
    </rPh>
    <rPh sb="2" eb="4">
      <t>ケイカク</t>
    </rPh>
    <phoneticPr fontId="3"/>
  </si>
  <si>
    <t>（※15）管内のＢ等級又はＣ等級企業：○○地域振興局管内に主たる営業所を有する「土木一式工事」Ｂ等級、又はＣ等級企業。</t>
    <rPh sb="5" eb="7">
      <t>カンナイ</t>
    </rPh>
    <rPh sb="9" eb="11">
      <t>トウキュウ</t>
    </rPh>
    <rPh sb="11" eb="12">
      <t>マタ</t>
    </rPh>
    <rPh sb="14" eb="16">
      <t>トウキュウ</t>
    </rPh>
    <rPh sb="16" eb="18">
      <t>キギョウ</t>
    </rPh>
    <rPh sb="21" eb="23">
      <t>チイキ</t>
    </rPh>
    <rPh sb="23" eb="25">
      <t>シンコウ</t>
    </rPh>
    <rPh sb="25" eb="26">
      <t>キョク</t>
    </rPh>
    <rPh sb="26" eb="28">
      <t>カンナイ</t>
    </rPh>
    <rPh sb="29" eb="30">
      <t>シュ</t>
    </rPh>
    <rPh sb="32" eb="35">
      <t>エイギョウショ</t>
    </rPh>
    <rPh sb="36" eb="37">
      <t>ユウ</t>
    </rPh>
    <rPh sb="40" eb="42">
      <t>ドボク</t>
    </rPh>
    <rPh sb="42" eb="44">
      <t>イッシキ</t>
    </rPh>
    <rPh sb="44" eb="46">
      <t>コウジ</t>
    </rPh>
    <rPh sb="48" eb="50">
      <t>トウキュウ</t>
    </rPh>
    <rPh sb="51" eb="52">
      <t>マタ</t>
    </rPh>
    <rPh sb="54" eb="56">
      <t>トウキュウ</t>
    </rPh>
    <rPh sb="56" eb="58">
      <t>キギョウ</t>
    </rPh>
    <phoneticPr fontId="2"/>
  </si>
  <si>
    <t>0.90点
～  　　　　
0.10点</t>
    <rPh sb="4" eb="5">
      <t>テン</t>
    </rPh>
    <rPh sb="18" eb="19">
      <t>テン</t>
    </rPh>
    <phoneticPr fontId="2"/>
  </si>
  <si>
    <t>（※10）家畜防疫基本協定：「悪性家畜伝染病」発生に備えて、県（各地域振興局長）と建設業協会（各支部長）が締結した協定。</t>
    <rPh sb="23" eb="25">
      <t>ハッセイ</t>
    </rPh>
    <rPh sb="26" eb="27">
      <t>ソナ</t>
    </rPh>
    <rPh sb="30" eb="31">
      <t>ケン</t>
    </rPh>
    <rPh sb="32" eb="33">
      <t>カク</t>
    </rPh>
    <rPh sb="33" eb="35">
      <t>チイキ</t>
    </rPh>
    <rPh sb="35" eb="37">
      <t>シンコウ</t>
    </rPh>
    <rPh sb="37" eb="38">
      <t>キョク</t>
    </rPh>
    <rPh sb="38" eb="39">
      <t>チョウ</t>
    </rPh>
    <rPh sb="41" eb="44">
      <t>ケンセツギョウ</t>
    </rPh>
    <rPh sb="50" eb="51">
      <t>チョウ</t>
    </rPh>
    <phoneticPr fontId="3"/>
  </si>
  <si>
    <t>（※15）管内のＢ等級又はＣ等級企業：○○地域振興局管内に主たる営業所を有する「土木一式工事」Ｂ等級、又はＣ等級企業。</t>
    <rPh sb="5" eb="7">
      <t>カンナイ</t>
    </rPh>
    <rPh sb="9" eb="11">
      <t>トウキュウ</t>
    </rPh>
    <rPh sb="11" eb="12">
      <t>マタ</t>
    </rPh>
    <rPh sb="14" eb="16">
      <t>トウキュウ</t>
    </rPh>
    <rPh sb="16" eb="18">
      <t>キギョウ</t>
    </rPh>
    <rPh sb="21" eb="23">
      <t>チイキ</t>
    </rPh>
    <rPh sb="23" eb="25">
      <t>シンコウ</t>
    </rPh>
    <rPh sb="25" eb="26">
      <t>キョク</t>
    </rPh>
    <rPh sb="26" eb="28">
      <t>カンナイ</t>
    </rPh>
    <rPh sb="29" eb="30">
      <t>シュ</t>
    </rPh>
    <rPh sb="32" eb="35">
      <t>エイギョウショ</t>
    </rPh>
    <rPh sb="36" eb="37">
      <t>ユウ</t>
    </rPh>
    <rPh sb="40" eb="42">
      <t>ドボク</t>
    </rPh>
    <rPh sb="42" eb="44">
      <t>イッシキ</t>
    </rPh>
    <rPh sb="44" eb="46">
      <t>コウジ</t>
    </rPh>
    <rPh sb="48" eb="49">
      <t>トウ</t>
    </rPh>
    <rPh sb="49" eb="50">
      <t>キュウ</t>
    </rPh>
    <rPh sb="51" eb="52">
      <t>マタ</t>
    </rPh>
    <rPh sb="54" eb="56">
      <t>トウキュウ</t>
    </rPh>
    <rPh sb="56" eb="58">
      <t>キギョウ</t>
    </rPh>
    <phoneticPr fontId="2"/>
  </si>
  <si>
    <t>0.450点
～  　　　　
0.050点</t>
    <rPh sb="5" eb="6">
      <t>テン</t>
    </rPh>
    <rPh sb="20" eb="21">
      <t>テン</t>
    </rPh>
    <phoneticPr fontId="2"/>
  </si>
  <si>
    <t>自己採点
（応札者）</t>
    <rPh sb="0" eb="2">
      <t>ジコ</t>
    </rPh>
    <rPh sb="2" eb="4">
      <t>サイテン</t>
    </rPh>
    <rPh sb="6" eb="8">
      <t>オウサツ</t>
    </rPh>
    <rPh sb="8" eb="9">
      <t>シャ</t>
    </rPh>
    <phoneticPr fontId="2"/>
  </si>
  <si>
    <t>施工体制評価</t>
    <rPh sb="0" eb="2">
      <t>セコウ</t>
    </rPh>
    <rPh sb="2" eb="4">
      <t>タイセイ</t>
    </rPh>
    <rPh sb="4" eb="6">
      <t>ヒョウカ</t>
    </rPh>
    <phoneticPr fontId="3"/>
  </si>
  <si>
    <t>品質確保の実効性</t>
    <rPh sb="0" eb="2">
      <t>ヒンシツ</t>
    </rPh>
    <rPh sb="2" eb="4">
      <t>カクホ</t>
    </rPh>
    <rPh sb="5" eb="8">
      <t>ジッコウセイ</t>
    </rPh>
    <phoneticPr fontId="3"/>
  </si>
  <si>
    <t>工事の品質確保のための適切な施工体制が十分確保され、入札公告等に記載された要求要件をより確実に実現できると認められる場合</t>
    <rPh sb="0" eb="2">
      <t>コウジ</t>
    </rPh>
    <phoneticPr fontId="3"/>
  </si>
  <si>
    <t>その他</t>
    <rPh sb="2" eb="3">
      <t>タ</t>
    </rPh>
    <phoneticPr fontId="3"/>
  </si>
  <si>
    <t>施工体制確保の確実性</t>
    <rPh sb="0" eb="2">
      <t>セコウ</t>
    </rPh>
    <rPh sb="2" eb="4">
      <t>タイセイ</t>
    </rPh>
    <rPh sb="4" eb="6">
      <t>カクホ</t>
    </rPh>
    <rPh sb="7" eb="10">
      <t>カクジツセイ</t>
    </rPh>
    <phoneticPr fontId="3"/>
  </si>
  <si>
    <t>工事の品質確保のための施工体制のほか、必要な人員及び材料が確保されていることなどにより、適切な施工体制が十分確保され、入札公告等に記載された要求要件をより確実に実現できると認められる場合</t>
    <phoneticPr fontId="3"/>
  </si>
  <si>
    <t>工事の品質確保のための施工体制のほか、必要な人員及び材料が確保されていることなどにより、適切な施工体制が概ね確保され、入札公告等に記載された要求要件を確実に実現できると認められる場合</t>
    <rPh sb="52" eb="53">
      <t>オオム</t>
    </rPh>
    <phoneticPr fontId="3"/>
  </si>
  <si>
    <t>小計（施工体制）</t>
    <rPh sb="0" eb="2">
      <t>ショウケイ</t>
    </rPh>
    <rPh sb="3" eb="5">
      <t>セコウ</t>
    </rPh>
    <rPh sb="5" eb="7">
      <t>タイセイ</t>
    </rPh>
    <phoneticPr fontId="3"/>
  </si>
  <si>
    <t>　施　工　体　制　評　価　点　合　計</t>
    <rPh sb="1" eb="2">
      <t>セ</t>
    </rPh>
    <rPh sb="3" eb="4">
      <t>コウ</t>
    </rPh>
    <rPh sb="5" eb="6">
      <t>カラダ</t>
    </rPh>
    <rPh sb="7" eb="8">
      <t>セイ</t>
    </rPh>
    <rPh sb="9" eb="10">
      <t>ヒョウ</t>
    </rPh>
    <rPh sb="11" eb="12">
      <t>アタイ</t>
    </rPh>
    <rPh sb="13" eb="14">
      <t>テン</t>
    </rPh>
    <rPh sb="15" eb="16">
      <t>ゴウ</t>
    </rPh>
    <rPh sb="17" eb="18">
      <t>ケイ</t>
    </rPh>
    <phoneticPr fontId="3"/>
  </si>
  <si>
    <t>★受注件数ごとの配点については、下表の配点表を参照のこと。</t>
    <rPh sb="1" eb="3">
      <t>ジュチュウ</t>
    </rPh>
    <rPh sb="3" eb="5">
      <t>ケンスウ</t>
    </rPh>
    <rPh sb="8" eb="10">
      <t>ハイテン</t>
    </rPh>
    <rPh sb="16" eb="18">
      <t>カヒョウ</t>
    </rPh>
    <rPh sb="19" eb="21">
      <t>ハイテン</t>
    </rPh>
    <rPh sb="21" eb="22">
      <t>ヒョウ</t>
    </rPh>
    <rPh sb="23" eb="25">
      <t>サンショウ</t>
    </rPh>
    <phoneticPr fontId="3"/>
  </si>
  <si>
    <t>選択項目</t>
    <rPh sb="0" eb="1">
      <t>セン</t>
    </rPh>
    <rPh sb="1" eb="2">
      <t>タク</t>
    </rPh>
    <rPh sb="2" eb="3">
      <t>コウ</t>
    </rPh>
    <rPh sb="3" eb="4">
      <t>メ</t>
    </rPh>
    <phoneticPr fontId="2"/>
  </si>
  <si>
    <t>入力手順</t>
    <rPh sb="0" eb="2">
      <t>ニュウリョク</t>
    </rPh>
    <rPh sb="2" eb="4">
      <t>テジュン</t>
    </rPh>
    <phoneticPr fontId="2"/>
  </si>
  <si>
    <t>シートの保護を解除する。</t>
    <rPh sb="4" eb="6">
      <t>ホゴ</t>
    </rPh>
    <rPh sb="7" eb="9">
      <t>カイジョ</t>
    </rPh>
    <phoneticPr fontId="2"/>
  </si>
  <si>
    <t>地域貢献度の選択項目について、使用しない行を削除する。</t>
    <rPh sb="0" eb="2">
      <t>チイキ</t>
    </rPh>
    <rPh sb="2" eb="4">
      <t>コウケン</t>
    </rPh>
    <rPh sb="4" eb="5">
      <t>ド</t>
    </rPh>
    <rPh sb="6" eb="8">
      <t>センタク</t>
    </rPh>
    <rPh sb="8" eb="10">
      <t>コウモク</t>
    </rPh>
    <rPh sb="15" eb="17">
      <t>シヨウ</t>
    </rPh>
    <rPh sb="20" eb="21">
      <t>ギョウ</t>
    </rPh>
    <rPh sb="22" eb="24">
      <t>サクジョ</t>
    </rPh>
    <phoneticPr fontId="2"/>
  </si>
  <si>
    <t>使用するシート以外を削除する。</t>
    <rPh sb="0" eb="2">
      <t>シヨウ</t>
    </rPh>
    <rPh sb="7" eb="9">
      <t>イガイ</t>
    </rPh>
    <rPh sb="10" eb="12">
      <t>サクジョ</t>
    </rPh>
    <phoneticPr fontId="2"/>
  </si>
  <si>
    <t>保存する。</t>
    <rPh sb="0" eb="2">
      <t>ホゾン</t>
    </rPh>
    <phoneticPr fontId="2"/>
  </si>
  <si>
    <t>（削除した項目に関する※は取り消し線で表示します。）</t>
    <rPh sb="1" eb="3">
      <t>サクジョ</t>
    </rPh>
    <rPh sb="5" eb="7">
      <t>コウモク</t>
    </rPh>
    <rPh sb="8" eb="9">
      <t>カン</t>
    </rPh>
    <rPh sb="13" eb="14">
      <t>ト</t>
    </rPh>
    <rPh sb="15" eb="16">
      <t>ケ</t>
    </rPh>
    <rPh sb="17" eb="18">
      <t>セン</t>
    </rPh>
    <rPh sb="19" eb="21">
      <t>ヒョウジ</t>
    </rPh>
    <phoneticPr fontId="2"/>
  </si>
  <si>
    <t>⑤</t>
    <phoneticPr fontId="2"/>
  </si>
  <si>
    <t>②</t>
    <phoneticPr fontId="2"/>
  </si>
  <si>
    <t>③</t>
    <phoneticPr fontId="2"/>
  </si>
  <si>
    <t>④</t>
    <phoneticPr fontId="2"/>
  </si>
  <si>
    <t>注：結合してあるセルは自動で取り消し線がつきませんので、手動で取り消し線を付けてください。</t>
    <rPh sb="0" eb="1">
      <t>チュウ</t>
    </rPh>
    <rPh sb="2" eb="4">
      <t>ケツゴウ</t>
    </rPh>
    <rPh sb="11" eb="13">
      <t>ジドウ</t>
    </rPh>
    <rPh sb="14" eb="15">
      <t>ト</t>
    </rPh>
    <rPh sb="16" eb="17">
      <t>ケ</t>
    </rPh>
    <rPh sb="18" eb="19">
      <t>セン</t>
    </rPh>
    <rPh sb="28" eb="30">
      <t>シュドウ</t>
    </rPh>
    <rPh sb="31" eb="32">
      <t>ト</t>
    </rPh>
    <rPh sb="33" eb="34">
      <t>ケ</t>
    </rPh>
    <rPh sb="35" eb="36">
      <t>セン</t>
    </rPh>
    <rPh sb="37" eb="38">
      <t>ツ</t>
    </rPh>
    <phoneticPr fontId="2"/>
  </si>
  <si>
    <t>①</t>
    <phoneticPr fontId="2"/>
  </si>
  <si>
    <t>のセルに入力する。「○○工事（※４）」の箇所は、○○の後ろに文字を入れてから○○を消す。</t>
    <rPh sb="4" eb="6">
      <t>ニュウリョク</t>
    </rPh>
    <rPh sb="12" eb="14">
      <t>コウジ</t>
    </rPh>
    <rPh sb="20" eb="22">
      <t>カショ</t>
    </rPh>
    <rPh sb="27" eb="28">
      <t>ウシ</t>
    </rPh>
    <rPh sb="30" eb="32">
      <t>モジ</t>
    </rPh>
    <rPh sb="33" eb="34">
      <t>イ</t>
    </rPh>
    <rPh sb="41" eb="42">
      <t>ケ</t>
    </rPh>
    <phoneticPr fontId="2"/>
  </si>
  <si>
    <t>「選択項目」と入っているセルの文字を消し、評価内容のセルと結合させる。</t>
    <rPh sb="1" eb="3">
      <t>センタク</t>
    </rPh>
    <rPh sb="3" eb="5">
      <t>コウモク</t>
    </rPh>
    <rPh sb="7" eb="8">
      <t>ハイ</t>
    </rPh>
    <rPh sb="15" eb="17">
      <t>モジ</t>
    </rPh>
    <rPh sb="18" eb="19">
      <t>ケ</t>
    </rPh>
    <rPh sb="21" eb="23">
      <t>ヒョウカ</t>
    </rPh>
    <rPh sb="23" eb="25">
      <t>ナイヨウ</t>
    </rPh>
    <rPh sb="29" eb="31">
      <t>ケツゴウ</t>
    </rPh>
    <phoneticPr fontId="2"/>
  </si>
  <si>
    <t>○○地域振興局管内</t>
    <rPh sb="2" eb="4">
      <t>チイキ</t>
    </rPh>
    <rPh sb="4" eb="6">
      <t>シンコウ</t>
    </rPh>
    <rPh sb="6" eb="7">
      <t>キョク</t>
    </rPh>
    <rPh sb="7" eb="9">
      <t>カンナイ</t>
    </rPh>
    <phoneticPr fontId="2"/>
  </si>
  <si>
    <t>（※4）○○工事：○○○で、請負額2,500万円以上の工事。　</t>
    <rPh sb="6" eb="8">
      <t>コウジ</t>
    </rPh>
    <phoneticPr fontId="3"/>
  </si>
  <si>
    <t>○○市町村内</t>
    <rPh sb="2" eb="5">
      <t>シチョウソン</t>
    </rPh>
    <rPh sb="5" eb="6">
      <t>ナイ</t>
    </rPh>
    <phoneticPr fontId="2"/>
  </si>
  <si>
    <t>５．５千万円以上～７千万未満の工事</t>
    <rPh sb="5" eb="6">
      <t>エン</t>
    </rPh>
    <rPh sb="6" eb="8">
      <t>イジョウ</t>
    </rPh>
    <rPh sb="10" eb="12">
      <t>センマン</t>
    </rPh>
    <rPh sb="12" eb="14">
      <t>ミマン</t>
    </rPh>
    <rPh sb="15" eb="17">
      <t>コウジ</t>
    </rPh>
    <phoneticPr fontId="2"/>
  </si>
  <si>
    <t>３千万円以上～５．５千万円未満の工事</t>
    <rPh sb="1" eb="2">
      <t>セン</t>
    </rPh>
    <rPh sb="2" eb="3">
      <t>マン</t>
    </rPh>
    <rPh sb="3" eb="4">
      <t>エン</t>
    </rPh>
    <rPh sb="4" eb="6">
      <t>イジョウ</t>
    </rPh>
    <rPh sb="12" eb="13">
      <t>エン</t>
    </rPh>
    <rPh sb="13" eb="15">
      <t>ミマン</t>
    </rPh>
    <rPh sb="16" eb="18">
      <t>コウジ</t>
    </rPh>
    <phoneticPr fontId="2"/>
  </si>
  <si>
    <t>地域貢献度</t>
    <phoneticPr fontId="3"/>
  </si>
  <si>
    <t>優良工事等表彰の有無</t>
    <phoneticPr fontId="3"/>
  </si>
  <si>
    <t>同種工事の施工実績</t>
    <rPh sb="0" eb="2">
      <t>ドウシュ</t>
    </rPh>
    <rPh sb="2" eb="4">
      <t>コウジ</t>
    </rPh>
    <phoneticPr fontId="3"/>
  </si>
  <si>
    <t>当該工事と同一許可業種の工事受注状況</t>
    <rPh sb="0" eb="2">
      <t>トウガイ</t>
    </rPh>
    <rPh sb="2" eb="4">
      <t>コウジ</t>
    </rPh>
    <rPh sb="5" eb="7">
      <t>ドウイツ</t>
    </rPh>
    <rPh sb="7" eb="9">
      <t>キョカ</t>
    </rPh>
    <rPh sb="9" eb="11">
      <t>ギョウシュ</t>
    </rPh>
    <rPh sb="12" eb="14">
      <t>コウジ</t>
    </rPh>
    <rPh sb="14" eb="16">
      <t>ジュチュウ</t>
    </rPh>
    <rPh sb="16" eb="18">
      <t>ジョウキョウ</t>
    </rPh>
    <phoneticPr fontId="2"/>
  </si>
  <si>
    <t>配置予定技術者の資格</t>
    <phoneticPr fontId="3"/>
  </si>
  <si>
    <t>優良工事等表彰の技術者表彰の有無</t>
    <rPh sb="5" eb="7">
      <t>ヒョウショウ</t>
    </rPh>
    <phoneticPr fontId="3"/>
  </si>
  <si>
    <t>主任（監理）技術者、又は現場代理人としての同種工事の施工経験</t>
    <rPh sb="10" eb="11">
      <t>マタ</t>
    </rPh>
    <rPh sb="12" eb="14">
      <t>ゲンバ</t>
    </rPh>
    <rPh sb="14" eb="17">
      <t>ダイリニン</t>
    </rPh>
    <rPh sb="28" eb="30">
      <t>ケイケン</t>
    </rPh>
    <phoneticPr fontId="3"/>
  </si>
  <si>
    <t>継続教育の取得状況</t>
    <rPh sb="0" eb="2">
      <t>ケイゾク</t>
    </rPh>
    <rPh sb="2" eb="4">
      <t>キョウイク</t>
    </rPh>
    <rPh sb="5" eb="7">
      <t>シュトク</t>
    </rPh>
    <rPh sb="7" eb="9">
      <t>ジョウキョウ</t>
    </rPh>
    <phoneticPr fontId="3"/>
  </si>
  <si>
    <t>若手技術者の追加配置</t>
    <rPh sb="0" eb="2">
      <t>ワカテ</t>
    </rPh>
    <rPh sb="2" eb="5">
      <t>ギジュツシャ</t>
    </rPh>
    <rPh sb="6" eb="8">
      <t>ツイカ</t>
    </rPh>
    <rPh sb="8" eb="10">
      <t>ハイチ</t>
    </rPh>
    <phoneticPr fontId="3"/>
  </si>
  <si>
    <t>工事の品質確保のための適切な施工体制が概ね確保され、入札公告等に記載された要求要件を確実に実現できると認められる場合</t>
    <phoneticPr fontId="3"/>
  </si>
  <si>
    <t xml:space="preserve">（例）
品質確保に関する提案：①コンクリートの打設に関する提案
安全確保に関する提案：②通行車両の安全確保に関する提案
　　　　　      　　　③自転車・歩行者の安全確保に関する提案 
施工上の課題対応に関する提案：④騒音振動対策に関する提案
</t>
    <rPh sb="32" eb="34">
      <t>アンゼン</t>
    </rPh>
    <rPh sb="34" eb="36">
      <t>カクホ</t>
    </rPh>
    <rPh sb="37" eb="38">
      <t>カン</t>
    </rPh>
    <rPh sb="40" eb="42">
      <t>テイアン</t>
    </rPh>
    <rPh sb="96" eb="98">
      <t>セコウ</t>
    </rPh>
    <rPh sb="98" eb="99">
      <t>ジョウ</t>
    </rPh>
    <rPh sb="100" eb="102">
      <t>カダイ</t>
    </rPh>
    <rPh sb="102" eb="104">
      <t>タイオウ</t>
    </rPh>
    <rPh sb="105" eb="106">
      <t>カン</t>
    </rPh>
    <rPh sb="108" eb="110">
      <t>テイアン</t>
    </rPh>
    <rPh sb="112" eb="114">
      <t>ソウオン</t>
    </rPh>
    <rPh sb="114" eb="116">
      <t>シンドウ</t>
    </rPh>
    <rPh sb="116" eb="118">
      <t>タイサク</t>
    </rPh>
    <rPh sb="119" eb="120">
      <t>カン</t>
    </rPh>
    <rPh sb="122" eb="124">
      <t>テイアン</t>
    </rPh>
    <phoneticPr fontId="3"/>
  </si>
  <si>
    <t>Ａ評価（施工計画の評価項目に対して、４項目を評価した場合）</t>
    <rPh sb="1" eb="3">
      <t>ヒョウカ</t>
    </rPh>
    <rPh sb="4" eb="6">
      <t>セコウ</t>
    </rPh>
    <rPh sb="6" eb="8">
      <t>ケイカク</t>
    </rPh>
    <rPh sb="9" eb="11">
      <t>ヒョウカ</t>
    </rPh>
    <rPh sb="11" eb="13">
      <t>コウモク</t>
    </rPh>
    <rPh sb="14" eb="15">
      <t>タイ</t>
    </rPh>
    <rPh sb="19" eb="21">
      <t>コウモク</t>
    </rPh>
    <rPh sb="22" eb="24">
      <t>ヒョウカ</t>
    </rPh>
    <rPh sb="26" eb="28">
      <t>バアイ</t>
    </rPh>
    <phoneticPr fontId="3"/>
  </si>
  <si>
    <t>Ｂ評価（施工計画の評価項目に対して、３項目を評価した場合）</t>
    <rPh sb="1" eb="3">
      <t>ヒョウカ</t>
    </rPh>
    <phoneticPr fontId="3"/>
  </si>
  <si>
    <t>Ｃ評価（施工計画の評価項目に対して、２項目を評価した場合）</t>
    <rPh sb="1" eb="3">
      <t>ヒョウカ</t>
    </rPh>
    <phoneticPr fontId="3"/>
  </si>
  <si>
    <t>Ｄ評価（施工計画の評価項目に対して、１項目を評価した場合）</t>
    <rPh sb="1" eb="3">
      <t>ヒョウカ</t>
    </rPh>
    <phoneticPr fontId="3"/>
  </si>
  <si>
    <t>Ｅ評価（評価項目がない場合。文字数超過、様式違い、課題の取り違い）</t>
    <rPh sb="1" eb="3">
      <t>ヒョウカ</t>
    </rPh>
    <rPh sb="4" eb="6">
      <t>ヒョウカ</t>
    </rPh>
    <rPh sb="6" eb="8">
      <t>コウモク</t>
    </rPh>
    <rPh sb="11" eb="13">
      <t>バアイ</t>
    </rPh>
    <rPh sb="14" eb="17">
      <t>モジスウ</t>
    </rPh>
    <rPh sb="17" eb="19">
      <t>チョウカ</t>
    </rPh>
    <rPh sb="20" eb="22">
      <t>ヨウシキ</t>
    </rPh>
    <rPh sb="22" eb="23">
      <t>チガ</t>
    </rPh>
    <rPh sb="25" eb="27">
      <t>カダイ</t>
    </rPh>
    <rPh sb="28" eb="29">
      <t>ト</t>
    </rPh>
    <rPh sb="30" eb="31">
      <t>チガ</t>
    </rPh>
    <phoneticPr fontId="3"/>
  </si>
  <si>
    <r>
      <rPr>
        <u/>
        <sz val="11"/>
        <rFont val="ＭＳ ゴシック"/>
        <family val="3"/>
        <charset val="128"/>
      </rPr>
      <t>県内企業(※14)</t>
    </r>
    <r>
      <rPr>
        <sz val="11"/>
        <rFont val="ＭＳ ゴシック"/>
        <family val="3"/>
        <charset val="128"/>
      </rPr>
      <t>（</t>
    </r>
    <r>
      <rPr>
        <u/>
        <sz val="11"/>
        <rFont val="ＭＳ ゴシック"/>
        <family val="3"/>
        <charset val="128"/>
      </rPr>
      <t>管内のＢ等級又はＣ等級企業(※15)</t>
    </r>
    <r>
      <rPr>
        <sz val="11"/>
        <rFont val="ＭＳ ゴシック"/>
        <family val="3"/>
        <charset val="128"/>
      </rPr>
      <t>を含む）への下請け、又は自社施工</t>
    </r>
    <rPh sb="10" eb="12">
      <t>カンナイ</t>
    </rPh>
    <rPh sb="14" eb="16">
      <t>トウキュウ</t>
    </rPh>
    <rPh sb="16" eb="17">
      <t>マタ</t>
    </rPh>
    <rPh sb="19" eb="21">
      <t>トウキュウ</t>
    </rPh>
    <rPh sb="21" eb="23">
      <t>キギョウ</t>
    </rPh>
    <rPh sb="29" eb="30">
      <t>フク</t>
    </rPh>
    <phoneticPr fontId="3"/>
  </si>
  <si>
    <t>補正後の得点(企業実績等)</t>
    <rPh sb="0" eb="2">
      <t>ホセイ</t>
    </rPh>
    <rPh sb="2" eb="3">
      <t>ゴ</t>
    </rPh>
    <rPh sb="4" eb="6">
      <t>トクテン</t>
    </rPh>
    <rPh sb="7" eb="9">
      <t>キギョウ</t>
    </rPh>
    <rPh sb="9" eb="11">
      <t>ジッセキ</t>
    </rPh>
    <rPh sb="11" eb="12">
      <t>ナド</t>
    </rPh>
    <phoneticPr fontId="2"/>
  </si>
  <si>
    <t>当該工事と同一許可業種の工事受注状況</t>
  </si>
  <si>
    <t>働き方改革への取り組み</t>
    <rPh sb="0" eb="1">
      <t>ハタラ</t>
    </rPh>
    <rPh sb="2" eb="5">
      <t>カタカイカク</t>
    </rPh>
    <rPh sb="7" eb="8">
      <t>ト</t>
    </rPh>
    <rPh sb="9" eb="10">
      <t>ク</t>
    </rPh>
    <phoneticPr fontId="2"/>
  </si>
  <si>
    <t>上記に該当しない</t>
  </si>
  <si>
    <t>受注件数１件</t>
  </si>
  <si>
    <t>受注件数０件</t>
  </si>
  <si>
    <t>（※17）「土木一式工事」の工事成績評定点：同一許可業種で、請負額500万円以上の工事の工事成績評定点。</t>
    <rPh sb="22" eb="24">
      <t>ドウイツ</t>
    </rPh>
    <rPh sb="24" eb="26">
      <t>キョカ</t>
    </rPh>
    <rPh sb="26" eb="28">
      <t>ギョウシュ</t>
    </rPh>
    <rPh sb="30" eb="32">
      <t>ウケオイ</t>
    </rPh>
    <rPh sb="32" eb="33">
      <t>ガク</t>
    </rPh>
    <rPh sb="36" eb="40">
      <t>マンエンイジョウ</t>
    </rPh>
    <rPh sb="41" eb="43">
      <t>コウジ</t>
    </rPh>
    <rPh sb="44" eb="46">
      <t>コウジ</t>
    </rPh>
    <rPh sb="46" eb="48">
      <t>セイセキ</t>
    </rPh>
    <rPh sb="48" eb="50">
      <t>ヒョウテイ</t>
    </rPh>
    <rPh sb="50" eb="51">
      <t>テン</t>
    </rPh>
    <phoneticPr fontId="4"/>
  </si>
  <si>
    <t>（※5）熊本県：熊本県土木部、農林水産部、教育庁施設課、企業局及び県警本部。</t>
    <rPh sb="8" eb="10">
      <t>クマモト</t>
    </rPh>
    <rPh sb="21" eb="23">
      <t>キョウイク</t>
    </rPh>
    <rPh sb="23" eb="24">
      <t>チョウ</t>
    </rPh>
    <rPh sb="24" eb="26">
      <t>シセツ</t>
    </rPh>
    <rPh sb="26" eb="27">
      <t>カ</t>
    </rPh>
    <rPh sb="28" eb="30">
      <t>キギョウ</t>
    </rPh>
    <rPh sb="30" eb="31">
      <t>キョク</t>
    </rPh>
    <rPh sb="31" eb="32">
      <t>オヨ</t>
    </rPh>
    <rPh sb="33" eb="35">
      <t>ケンケイ</t>
    </rPh>
    <rPh sb="35" eb="37">
      <t>ホンブ</t>
    </rPh>
    <phoneticPr fontId="3"/>
  </si>
  <si>
    <t>（※17）「土木一式工事」の工事成績評定点：同一許可業種で、請負額2,500万円以上の工事の工事成績評定点。</t>
    <rPh sb="22" eb="24">
      <t>ドウイツ</t>
    </rPh>
    <rPh sb="24" eb="26">
      <t>キョカ</t>
    </rPh>
    <rPh sb="26" eb="28">
      <t>ギョウシュ</t>
    </rPh>
    <rPh sb="30" eb="32">
      <t>ウケオイ</t>
    </rPh>
    <rPh sb="32" eb="33">
      <t>ガク</t>
    </rPh>
    <rPh sb="38" eb="42">
      <t>マンエンイジョウ</t>
    </rPh>
    <rPh sb="43" eb="45">
      <t>コウジ</t>
    </rPh>
    <rPh sb="46" eb="48">
      <t>コウジ</t>
    </rPh>
    <rPh sb="48" eb="50">
      <t>セイセキ</t>
    </rPh>
    <rPh sb="50" eb="52">
      <t>ヒョウテイ</t>
    </rPh>
    <rPh sb="52" eb="53">
      <t>テン</t>
    </rPh>
    <phoneticPr fontId="4"/>
  </si>
  <si>
    <t>受注件数０件</t>
    <phoneticPr fontId="2"/>
  </si>
  <si>
    <t>当該工事と同一許可業種の工事受注状況</t>
    <rPh sb="4" eb="5">
      <t>ド</t>
    </rPh>
    <phoneticPr fontId="2"/>
  </si>
  <si>
    <t>現場代理人として配置する</t>
    <phoneticPr fontId="3"/>
  </si>
  <si>
    <t>全工種に従事する担当技術者として配置する</t>
    <phoneticPr fontId="3"/>
  </si>
  <si>
    <r>
      <t>当工事における若手技術者（主任（監理）技術者以外）の追加配置
（ただし、40歳未満の者で</t>
    </r>
    <r>
      <rPr>
        <u/>
        <sz val="11"/>
        <rFont val="ＭＳ ゴシック"/>
        <family val="3"/>
        <charset val="128"/>
      </rPr>
      <t>直接的かつ恒常的な雇用関係にある者(※19)</t>
    </r>
    <r>
      <rPr>
        <sz val="11"/>
        <rFont val="ＭＳ ゴシック"/>
        <family val="3"/>
        <charset val="128"/>
      </rPr>
      <t>に限る。）</t>
    </r>
    <rPh sb="38" eb="41">
      <t>サイミマン</t>
    </rPh>
    <rPh sb="42" eb="43">
      <t>シャ</t>
    </rPh>
    <rPh sb="44" eb="47">
      <t>チョクセツテキ</t>
    </rPh>
    <rPh sb="49" eb="52">
      <t>コウジョウテキ</t>
    </rPh>
    <rPh sb="53" eb="55">
      <t>コヨウ</t>
    </rPh>
    <rPh sb="55" eb="57">
      <t>カンケイ</t>
    </rPh>
    <rPh sb="60" eb="61">
      <t>シャ</t>
    </rPh>
    <rPh sb="67" eb="68">
      <t>カギ</t>
    </rPh>
    <phoneticPr fontId="3"/>
  </si>
  <si>
    <t>３億円以上～５億円未満の工事</t>
    <rPh sb="1" eb="2">
      <t>オク</t>
    </rPh>
    <rPh sb="2" eb="3">
      <t>エン</t>
    </rPh>
    <rPh sb="3" eb="5">
      <t>イジョウ</t>
    </rPh>
    <rPh sb="7" eb="9">
      <t>オクエン</t>
    </rPh>
    <rPh sb="9" eb="11">
      <t>ミマン</t>
    </rPh>
    <rPh sb="12" eb="14">
      <t>コウジ</t>
    </rPh>
    <phoneticPr fontId="2"/>
  </si>
  <si>
    <t>７千万円以上～３億円未満の工事</t>
    <rPh sb="1" eb="3">
      <t>センマン</t>
    </rPh>
    <rPh sb="3" eb="4">
      <t>エン</t>
    </rPh>
    <rPh sb="4" eb="6">
      <t>イジョウ</t>
    </rPh>
    <rPh sb="8" eb="10">
      <t>オクエン</t>
    </rPh>
    <rPh sb="10" eb="12">
      <t>ミマン</t>
    </rPh>
    <rPh sb="13" eb="15">
      <t>コウジ</t>
    </rPh>
    <phoneticPr fontId="2"/>
  </si>
  <si>
    <t>７３点以下</t>
    <rPh sb="2" eb="3">
      <t>テン</t>
    </rPh>
    <rPh sb="3" eb="5">
      <t>イカ</t>
    </rPh>
    <phoneticPr fontId="2"/>
  </si>
  <si>
    <t>７４点</t>
    <rPh sb="2" eb="3">
      <t>テン</t>
    </rPh>
    <phoneticPr fontId="2"/>
  </si>
  <si>
    <t>７５点</t>
    <rPh sb="2" eb="3">
      <t>テン</t>
    </rPh>
    <phoneticPr fontId="2"/>
  </si>
  <si>
    <t>７６点</t>
    <rPh sb="2" eb="3">
      <t>テン</t>
    </rPh>
    <phoneticPr fontId="2"/>
  </si>
  <si>
    <t>７７点</t>
    <rPh sb="2" eb="3">
      <t>テン</t>
    </rPh>
    <phoneticPr fontId="2"/>
  </si>
  <si>
    <t>７８点</t>
    <rPh sb="2" eb="3">
      <t>テン</t>
    </rPh>
    <phoneticPr fontId="2"/>
  </si>
  <si>
    <t>７９点</t>
    <rPh sb="2" eb="3">
      <t>テン</t>
    </rPh>
    <phoneticPr fontId="2"/>
  </si>
  <si>
    <t>８０点</t>
    <rPh sb="2" eb="3">
      <t>テン</t>
    </rPh>
    <phoneticPr fontId="2"/>
  </si>
  <si>
    <t>８１点</t>
    <rPh sb="2" eb="3">
      <t>テン</t>
    </rPh>
    <phoneticPr fontId="2"/>
  </si>
  <si>
    <t>８２点</t>
    <rPh sb="2" eb="3">
      <t>テン</t>
    </rPh>
    <phoneticPr fontId="2"/>
  </si>
  <si>
    <t>８３点以上</t>
    <rPh sb="2" eb="3">
      <t>テン</t>
    </rPh>
    <rPh sb="3" eb="5">
      <t>イジョウ</t>
    </rPh>
    <phoneticPr fontId="2"/>
  </si>
  <si>
    <t>受注件数１件</t>
    <phoneticPr fontId="2"/>
  </si>
  <si>
    <t>受注件数２件</t>
    <phoneticPr fontId="2"/>
  </si>
  <si>
    <t>受注件数３件</t>
    <phoneticPr fontId="2"/>
  </si>
  <si>
    <t>受注件数４件</t>
    <phoneticPr fontId="2"/>
  </si>
  <si>
    <t>受注件数５件</t>
    <phoneticPr fontId="2"/>
  </si>
  <si>
    <t>受注件数６件</t>
    <phoneticPr fontId="2"/>
  </si>
  <si>
    <t>受注件数７件</t>
    <phoneticPr fontId="2"/>
  </si>
  <si>
    <t>受注件数８件</t>
    <phoneticPr fontId="2"/>
  </si>
  <si>
    <t>受注件数９件</t>
    <phoneticPr fontId="2"/>
  </si>
  <si>
    <t>受注件数１０件以上</t>
    <phoneticPr fontId="2"/>
  </si>
  <si>
    <t>受注件数１０件以上</t>
  </si>
  <si>
    <t>受注件数９件</t>
  </si>
  <si>
    <t>受注件数８件</t>
  </si>
  <si>
    <t>受注件数７件</t>
  </si>
  <si>
    <t>受注件数６件</t>
  </si>
  <si>
    <t>受注件数５件</t>
  </si>
  <si>
    <t>受注件数４件</t>
  </si>
  <si>
    <t>受注件数３件</t>
  </si>
  <si>
    <t>受注件数２件</t>
  </si>
  <si>
    <t>８３点以上</t>
    <rPh sb="2" eb="3">
      <t>テン</t>
    </rPh>
    <rPh sb="3" eb="5">
      <t>イジョウ</t>
    </rPh>
    <phoneticPr fontId="24"/>
  </si>
  <si>
    <t>８２点</t>
    <rPh sb="2" eb="3">
      <t>テン</t>
    </rPh>
    <phoneticPr fontId="24"/>
  </si>
  <si>
    <t>８１点</t>
    <rPh sb="2" eb="3">
      <t>テン</t>
    </rPh>
    <phoneticPr fontId="24"/>
  </si>
  <si>
    <t>８０点</t>
    <rPh sb="2" eb="3">
      <t>テン</t>
    </rPh>
    <phoneticPr fontId="24"/>
  </si>
  <si>
    <t>７９点</t>
    <rPh sb="2" eb="3">
      <t>テン</t>
    </rPh>
    <phoneticPr fontId="24"/>
  </si>
  <si>
    <t>７８点</t>
    <rPh sb="2" eb="3">
      <t>テン</t>
    </rPh>
    <phoneticPr fontId="24"/>
  </si>
  <si>
    <t>７７点</t>
    <rPh sb="2" eb="3">
      <t>テン</t>
    </rPh>
    <phoneticPr fontId="24"/>
  </si>
  <si>
    <t>７６点</t>
    <rPh sb="2" eb="3">
      <t>テン</t>
    </rPh>
    <phoneticPr fontId="24"/>
  </si>
  <si>
    <t>７５点</t>
    <rPh sb="2" eb="3">
      <t>テン</t>
    </rPh>
    <phoneticPr fontId="24"/>
  </si>
  <si>
    <t>７４点</t>
    <rPh sb="2" eb="3">
      <t>テン</t>
    </rPh>
    <phoneticPr fontId="24"/>
  </si>
  <si>
    <t>７３点以下</t>
    <rPh sb="2" eb="3">
      <t>テン</t>
    </rPh>
    <rPh sb="3" eb="5">
      <t>イカ</t>
    </rPh>
    <phoneticPr fontId="24"/>
  </si>
  <si>
    <t>企業名</t>
    <rPh sb="0" eb="3">
      <t>キギョウメイ</t>
    </rPh>
    <phoneticPr fontId="2"/>
  </si>
  <si>
    <t>※入札参加者は黄色セル以外は変更しないこと</t>
    <phoneticPr fontId="2"/>
  </si>
  <si>
    <t>球磨地域振興局管内の令和2年発生災害復旧工事の受注状況</t>
    <phoneticPr fontId="3"/>
  </si>
  <si>
    <t>令和2年度災害関連等工事で同一許可業種の工事受注実績</t>
    <rPh sb="4" eb="5">
      <t>ド</t>
    </rPh>
    <rPh sb="24" eb="26">
      <t>ジッセキ</t>
    </rPh>
    <phoneticPr fontId="2"/>
  </si>
  <si>
    <t>受注件数2件以上</t>
    <phoneticPr fontId="2"/>
  </si>
  <si>
    <t>受注件数1件</t>
    <phoneticPr fontId="2"/>
  </si>
  <si>
    <t>受注件数0件</t>
    <phoneticPr fontId="2"/>
  </si>
  <si>
    <t>受注件数9件
　～
受注件数1件</t>
    <rPh sb="0" eb="2">
      <t>ジュチュウ</t>
    </rPh>
    <rPh sb="2" eb="4">
      <t>ケンスウ</t>
    </rPh>
    <rPh sb="5" eb="6">
      <t>ケン</t>
    </rPh>
    <rPh sb="10" eb="12">
      <t>ジュチュウ</t>
    </rPh>
    <rPh sb="12" eb="14">
      <t>ケンスウ</t>
    </rPh>
    <rPh sb="15" eb="16">
      <t>ケン</t>
    </rPh>
    <phoneticPr fontId="3"/>
  </si>
  <si>
    <t>受注件数0件</t>
    <rPh sb="0" eb="2">
      <t>ジュチュウ</t>
    </rPh>
    <rPh sb="2" eb="4">
      <t>ケンスウ</t>
    </rPh>
    <rPh sb="5" eb="6">
      <t>ケン</t>
    </rPh>
    <phoneticPr fontId="3"/>
  </si>
  <si>
    <t>受注件数1件</t>
    <rPh sb="0" eb="2">
      <t>ジュチュウ</t>
    </rPh>
    <rPh sb="2" eb="4">
      <t>ケンスウ</t>
    </rPh>
    <rPh sb="5" eb="6">
      <t>ケン</t>
    </rPh>
    <phoneticPr fontId="3"/>
  </si>
  <si>
    <t>受注件数2件以上</t>
    <rPh sb="0" eb="2">
      <t>ジュチュウ</t>
    </rPh>
    <rPh sb="2" eb="4">
      <t>ケンスウ</t>
    </rPh>
    <rPh sb="5" eb="6">
      <t>ケン</t>
    </rPh>
    <rPh sb="6" eb="8">
      <t>イジョウ</t>
    </rPh>
    <phoneticPr fontId="3"/>
  </si>
  <si>
    <t>受注件数10件以上</t>
    <rPh sb="0" eb="2">
      <t>ジュチュウ</t>
    </rPh>
    <rPh sb="2" eb="4">
      <t>ケンスウ</t>
    </rPh>
    <rPh sb="6" eb="7">
      <t>ケン</t>
    </rPh>
    <rPh sb="7" eb="9">
      <t>イジョウ</t>
    </rPh>
    <phoneticPr fontId="3"/>
  </si>
  <si>
    <t>「ICT建設機械による施工」かつ「3次元出来形管理等の施工管理」を実施する</t>
    <rPh sb="4" eb="8">
      <t>ケンセツキカイ</t>
    </rPh>
    <phoneticPr fontId="3"/>
  </si>
  <si>
    <t>「ICT建設機械による施工」又は「3次元出来形管理等の施工管理」のいずれかを実施する</t>
    <phoneticPr fontId="3"/>
  </si>
  <si>
    <r>
      <rPr>
        <u/>
        <sz val="11"/>
        <rFont val="ＭＳ ゴシック"/>
        <family val="3"/>
        <charset val="128"/>
      </rPr>
      <t>熊本県（※5）</t>
    </r>
    <r>
      <rPr>
        <sz val="11"/>
        <rFont val="ＭＳ ゴシック"/>
        <family val="3"/>
        <charset val="128"/>
      </rPr>
      <t>が発注した</t>
    </r>
    <r>
      <rPr>
        <u/>
        <sz val="11"/>
        <rFont val="ＭＳ ゴシック"/>
        <family val="3"/>
        <charset val="128"/>
      </rPr>
      <t>球磨地域振興局管内の令和2年発生災害復旧工事（※20）</t>
    </r>
    <r>
      <rPr>
        <sz val="11"/>
        <rFont val="ＭＳ ゴシック"/>
        <family val="3"/>
        <charset val="128"/>
      </rPr>
      <t>を令和5年（2023年）1月1日以降に入札公告が行われたもののうち、当該工事技術申請書締切日までに元請けとして受注契約し、予定価格が3,000万円以上の「土木一式工事」の総工事件数
（主たる営業所が○○地域振興局管内に存する場合にのみ評価する。）</t>
    </r>
    <phoneticPr fontId="2"/>
  </si>
  <si>
    <r>
      <t>本工事で使用する主要資材『別表1』の</t>
    </r>
    <r>
      <rPr>
        <u/>
        <sz val="11"/>
        <rFont val="ＭＳ ゴシック"/>
        <family val="3"/>
        <charset val="128"/>
      </rPr>
      <t>県産資材(※13)</t>
    </r>
    <r>
      <rPr>
        <sz val="11"/>
        <rFont val="ＭＳ ゴシック"/>
        <family val="3"/>
        <charset val="128"/>
      </rPr>
      <t>使用の有無</t>
    </r>
    <rPh sb="0" eb="1">
      <t>ホン</t>
    </rPh>
    <rPh sb="1" eb="3">
      <t>コウジ</t>
    </rPh>
    <rPh sb="4" eb="6">
      <t>シヨウ</t>
    </rPh>
    <rPh sb="13" eb="15">
      <t>ベッピョウ</t>
    </rPh>
    <rPh sb="27" eb="29">
      <t>シヨウ</t>
    </rPh>
    <rPh sb="30" eb="32">
      <t>ウム</t>
    </rPh>
    <phoneticPr fontId="3"/>
  </si>
  <si>
    <r>
      <t>○○地域振興局長との</t>
    </r>
    <r>
      <rPr>
        <u/>
        <sz val="11"/>
        <rFont val="ＭＳ ゴシック"/>
        <family val="3"/>
        <charset val="128"/>
      </rPr>
      <t>家畜防疫基本協定(※10)</t>
    </r>
    <r>
      <rPr>
        <sz val="11"/>
        <rFont val="ＭＳ ゴシック"/>
        <family val="3"/>
        <charset val="128"/>
      </rPr>
      <t>の締結
又は、</t>
    </r>
    <r>
      <rPr>
        <u/>
        <sz val="11"/>
        <rFont val="ＭＳ ゴシック"/>
        <family val="3"/>
        <charset val="128"/>
      </rPr>
      <t>過去2年間(※11)</t>
    </r>
    <r>
      <rPr>
        <sz val="11"/>
        <rFont val="ＭＳ ゴシック"/>
        <family val="3"/>
        <charset val="128"/>
      </rPr>
      <t>の○○地域振興局管内における</t>
    </r>
    <r>
      <rPr>
        <u/>
        <sz val="11"/>
        <rFont val="ＭＳ ゴシック"/>
        <family val="3"/>
        <charset val="128"/>
      </rPr>
      <t>家畜防疫支援活動(※12)</t>
    </r>
    <r>
      <rPr>
        <sz val="11"/>
        <rFont val="ＭＳ ゴシック"/>
        <family val="3"/>
        <charset val="128"/>
      </rPr>
      <t>の実績</t>
    </r>
    <rPh sb="27" eb="28">
      <t>マタ</t>
    </rPh>
    <rPh sb="58" eb="60">
      <t>シエン</t>
    </rPh>
    <rPh sb="60" eb="62">
      <t>カツドウ</t>
    </rPh>
    <rPh sb="68" eb="70">
      <t>ジッセキ</t>
    </rPh>
    <phoneticPr fontId="3"/>
  </si>
  <si>
    <t>（※16）令和2年度災害関連等工事（工事仕様書表紙に「令和2年度災害関連等工事」と示された工事）：
        ① 令和2年発生災害復旧工事
        ② ①に係る災害復旧助成事業、災害関連事業、災害関連緊急事業、激甚災害対策特別緊急事業、特定緊急砂防事業、復旧治山事業、林地荒廃防止事業及び緊急総合治山事業等、関連事業の建設工事
        ③ ①の災害に起因する再度災害防止に係るその他の建設工事
        ④ 令和2年7月豪雨による影響で河川・砂防・ダム等に堆積した土砂を撤去する建設工事</t>
    <rPh sb="9" eb="10">
      <t>ド</t>
    </rPh>
    <phoneticPr fontId="3"/>
  </si>
  <si>
    <t>全ての一次下請が県内企業で、そのうち○○地域振興局管内の土木一式工事Ｂ等級企業又はＣ等級企業への1社以上の下請けを含む。
又は全て自社施工</t>
    <rPh sb="20" eb="22">
      <t>チイキ</t>
    </rPh>
    <rPh sb="22" eb="24">
      <t>シンコウ</t>
    </rPh>
    <rPh sb="24" eb="25">
      <t>キョク</t>
    </rPh>
    <rPh sb="25" eb="27">
      <t>カンナイ</t>
    </rPh>
    <rPh sb="28" eb="30">
      <t>ドボク</t>
    </rPh>
    <rPh sb="30" eb="32">
      <t>イッシキ</t>
    </rPh>
    <rPh sb="32" eb="34">
      <t>コウジ</t>
    </rPh>
    <rPh sb="35" eb="37">
      <t>トウキュウ</t>
    </rPh>
    <rPh sb="37" eb="39">
      <t>キギョウ</t>
    </rPh>
    <rPh sb="39" eb="40">
      <t>マタ</t>
    </rPh>
    <rPh sb="42" eb="44">
      <t>トウキュウ</t>
    </rPh>
    <rPh sb="44" eb="46">
      <t>キギョウ</t>
    </rPh>
    <rPh sb="49" eb="50">
      <t>シャ</t>
    </rPh>
    <rPh sb="50" eb="52">
      <t>イジョウ</t>
    </rPh>
    <rPh sb="53" eb="55">
      <t>シタウ</t>
    </rPh>
    <rPh sb="57" eb="58">
      <t>フク</t>
    </rPh>
    <phoneticPr fontId="3"/>
  </si>
  <si>
    <t>（※19）直接的かつ恒常的な雇用関係にある者：競争参加資格確認申請書の提出期限の日以前連続して3か月以上雇用関係にある者。</t>
    <rPh sb="5" eb="8">
      <t>チョクセツテキ</t>
    </rPh>
    <rPh sb="10" eb="13">
      <t>コウジョウテキ</t>
    </rPh>
    <rPh sb="14" eb="16">
      <t>コヨウ</t>
    </rPh>
    <rPh sb="16" eb="18">
      <t>カンケイ</t>
    </rPh>
    <rPh sb="21" eb="22">
      <t>モノ</t>
    </rPh>
    <rPh sb="23" eb="25">
      <t>キョウソウ</t>
    </rPh>
    <rPh sb="25" eb="27">
      <t>サンカ</t>
    </rPh>
    <rPh sb="27" eb="29">
      <t>シカク</t>
    </rPh>
    <rPh sb="29" eb="31">
      <t>カクニン</t>
    </rPh>
    <rPh sb="31" eb="33">
      <t>シンセイ</t>
    </rPh>
    <rPh sb="33" eb="34">
      <t>ショ</t>
    </rPh>
    <rPh sb="35" eb="37">
      <t>テイシュツ</t>
    </rPh>
    <rPh sb="37" eb="39">
      <t>キゲン</t>
    </rPh>
    <rPh sb="40" eb="41">
      <t>ヒ</t>
    </rPh>
    <rPh sb="41" eb="43">
      <t>イゼン</t>
    </rPh>
    <rPh sb="43" eb="45">
      <t>レンゾク</t>
    </rPh>
    <rPh sb="52" eb="54">
      <t>コヨウ</t>
    </rPh>
    <rPh sb="54" eb="56">
      <t>カンケイ</t>
    </rPh>
    <phoneticPr fontId="3"/>
  </si>
  <si>
    <r>
      <rPr>
        <u/>
        <sz val="11"/>
        <rFont val="ＭＳ ゴシック"/>
        <family val="3"/>
        <charset val="128"/>
      </rPr>
      <t>熊本県(※5)</t>
    </r>
    <r>
      <rPr>
        <sz val="11"/>
        <rFont val="ＭＳ ゴシック"/>
        <family val="3"/>
        <charset val="128"/>
      </rPr>
      <t>発注工事で</t>
    </r>
    <r>
      <rPr>
        <u/>
        <sz val="11"/>
        <rFont val="ＭＳ ゴシック"/>
        <family val="3"/>
        <charset val="128"/>
      </rPr>
      <t>過去5年間(※6)</t>
    </r>
    <r>
      <rPr>
        <sz val="11"/>
        <rFont val="ＭＳ ゴシック"/>
        <family val="3"/>
        <charset val="128"/>
      </rPr>
      <t>に元請けとして完成した</t>
    </r>
    <r>
      <rPr>
        <u/>
        <sz val="11"/>
        <rFont val="ＭＳ ゴシック"/>
        <family val="3"/>
        <charset val="128"/>
      </rPr>
      <t>「土木一式工事」の工事成績評定点の平均点(※7)</t>
    </r>
    <rPh sb="33" eb="35">
      <t>ドボク</t>
    </rPh>
    <rPh sb="35" eb="37">
      <t>イッシキ</t>
    </rPh>
    <rPh sb="37" eb="39">
      <t>コウジ</t>
    </rPh>
    <rPh sb="41" eb="43">
      <t>コウジ</t>
    </rPh>
    <phoneticPr fontId="3"/>
  </si>
  <si>
    <t>加算点×補正率＝（小数第3位を四捨五入）</t>
    <rPh sb="0" eb="2">
      <t>カサン</t>
    </rPh>
    <rPh sb="2" eb="3">
      <t>テン</t>
    </rPh>
    <rPh sb="4" eb="6">
      <t>ホセイ</t>
    </rPh>
    <rPh sb="6" eb="7">
      <t>リツ</t>
    </rPh>
    <rPh sb="9" eb="11">
      <t>ショウスウ</t>
    </rPh>
    <rPh sb="11" eb="12">
      <t>ダイ</t>
    </rPh>
    <rPh sb="13" eb="14">
      <t>イ</t>
    </rPh>
    <rPh sb="15" eb="19">
      <t>シシャゴニュウ</t>
    </rPh>
    <phoneticPr fontId="2"/>
  </si>
  <si>
    <t>（※7）「土木一式工事」の工事成績評定点の平均点：同一許可業種で、請負額500万円を超える工事を対象として計算し、
        小数第1位を四捨五入して整数止めとする。</t>
    <rPh sb="5" eb="7">
      <t>ドボク</t>
    </rPh>
    <rPh sb="7" eb="9">
      <t>イッシキ</t>
    </rPh>
    <rPh sb="9" eb="11">
      <t>コウジ</t>
    </rPh>
    <rPh sb="25" eb="27">
      <t>ドウイツ</t>
    </rPh>
    <rPh sb="27" eb="29">
      <t>キョカ</t>
    </rPh>
    <rPh sb="29" eb="31">
      <t>ギョウシュ</t>
    </rPh>
    <rPh sb="53" eb="55">
      <t>ケイサン</t>
    </rPh>
    <phoneticPr fontId="2"/>
  </si>
  <si>
    <t>（※7）「土木一式工事」の工事成績評定点の平均点：同一許可業種で、請負額500万円を超える工事を対象として計算
      し、小数第1位を四捨五入して整数止めとする。</t>
    <rPh sb="5" eb="7">
      <t>ドボク</t>
    </rPh>
    <rPh sb="7" eb="9">
      <t>イッシキ</t>
    </rPh>
    <rPh sb="9" eb="11">
      <t>コウジ</t>
    </rPh>
    <rPh sb="25" eb="27">
      <t>ドウイツ</t>
    </rPh>
    <rPh sb="27" eb="29">
      <t>キョカ</t>
    </rPh>
    <rPh sb="29" eb="31">
      <t>ギョウシュ</t>
    </rPh>
    <rPh sb="53" eb="55">
      <t>ケイサン</t>
    </rPh>
    <phoneticPr fontId="2"/>
  </si>
  <si>
    <t>（※20）令和2年発生災害復旧工事：土木部所管工事においては、公共土木施設災害復旧事業費国庫負担法対象事業における復旧費のみで行う災害復旧工事。農林水産部所管工事においては、農林水産業施設
　　　災害復旧事業費国庫補助の暫定措置に関する法律に基づく令和2年に発生した農地災害復旧工事又は農業用施設災害復旧工事、治山施設は公共土木施設災害復旧事業費国庫負担法の適用対象となる公共
　　　土木施設に係る林地荒廃防止施設又は地すべり防止施設の災害復旧工事。いずれも関連事業は除く。</t>
    <phoneticPr fontId="2"/>
  </si>
  <si>
    <r>
      <rPr>
        <u/>
        <sz val="11"/>
        <rFont val="ＭＳ ゴシック"/>
        <family val="3"/>
        <charset val="128"/>
      </rPr>
      <t>過去2年間(※18)</t>
    </r>
    <r>
      <rPr>
        <sz val="11"/>
        <rFont val="ＭＳ ゴシック"/>
        <family val="3"/>
        <charset val="128"/>
      </rPr>
      <t>に取得した建設系CPD協議会加盟団体の単位取得数</t>
    </r>
    <rPh sb="0" eb="2">
      <t>カコ</t>
    </rPh>
    <rPh sb="3" eb="5">
      <t>ネンカン</t>
    </rPh>
    <rPh sb="11" eb="13">
      <t>シュトク</t>
    </rPh>
    <rPh sb="15" eb="18">
      <t>ケンセツケイ</t>
    </rPh>
    <rPh sb="21" eb="24">
      <t>キョウギカイ</t>
    </rPh>
    <rPh sb="24" eb="26">
      <t>カメイ</t>
    </rPh>
    <rPh sb="26" eb="28">
      <t>ダンタイ</t>
    </rPh>
    <rPh sb="29" eb="31">
      <t>タンイ</t>
    </rPh>
    <rPh sb="31" eb="33">
      <t>シュトク</t>
    </rPh>
    <rPh sb="33" eb="34">
      <t>カズ</t>
    </rPh>
    <phoneticPr fontId="3"/>
  </si>
  <si>
    <r>
      <t>国土交通省及び農林水産省又は熊本県発注工事で</t>
    </r>
    <r>
      <rPr>
        <u/>
        <sz val="11"/>
        <color rgb="FFFF0000"/>
        <rFont val="ＭＳ ゴシック"/>
        <family val="3"/>
        <charset val="128"/>
      </rPr>
      <t>令和3年度(2021年度)</t>
    </r>
    <r>
      <rPr>
        <u/>
        <sz val="11"/>
        <rFont val="ＭＳ ゴシック"/>
        <family val="3"/>
        <charset val="128"/>
      </rPr>
      <t>以降(※8)</t>
    </r>
    <r>
      <rPr>
        <sz val="11"/>
        <rFont val="ＭＳ ゴシック"/>
        <family val="3"/>
        <charset val="128"/>
      </rPr>
      <t xml:space="preserve">における優良工事等表彰の実績
</t>
    </r>
    <r>
      <rPr>
        <u/>
        <sz val="11"/>
        <color rgb="FFFF0000"/>
        <rFont val="ＭＳ ゴシック"/>
        <family val="3"/>
        <charset val="128"/>
      </rPr>
      <t>令和3年度(2021年度)</t>
    </r>
    <r>
      <rPr>
        <u/>
        <sz val="11"/>
        <rFont val="ＭＳ ゴシック"/>
        <family val="3"/>
        <charset val="128"/>
      </rPr>
      <t>以降(※8)</t>
    </r>
    <r>
      <rPr>
        <sz val="11"/>
        <rFont val="ＭＳ ゴシック"/>
        <family val="3"/>
        <charset val="128"/>
      </rPr>
      <t xml:space="preserve">における熊本県農村振興技術連盟表彰又は熊本県治山林道協会表彰の実績 </t>
    </r>
    <rPh sb="0" eb="2">
      <t>コクド</t>
    </rPh>
    <rPh sb="2" eb="5">
      <t>コウツウショウ</t>
    </rPh>
    <rPh sb="5" eb="6">
      <t>オヨ</t>
    </rPh>
    <rPh sb="7" eb="9">
      <t>ノウリン</t>
    </rPh>
    <rPh sb="9" eb="12">
      <t>スイサンショウ</t>
    </rPh>
    <rPh sb="12" eb="13">
      <t>マタ</t>
    </rPh>
    <rPh sb="22" eb="24">
      <t>レイワ</t>
    </rPh>
    <rPh sb="35" eb="37">
      <t>イコウ</t>
    </rPh>
    <rPh sb="45" eb="47">
      <t>ユウリョウ</t>
    </rPh>
    <rPh sb="50" eb="52">
      <t>ヒョウショウ</t>
    </rPh>
    <rPh sb="92" eb="93">
      <t>マタ</t>
    </rPh>
    <rPh sb="94" eb="97">
      <t>クマモトケン</t>
    </rPh>
    <rPh sb="106" eb="108">
      <t>ジッセキ</t>
    </rPh>
    <phoneticPr fontId="3"/>
  </si>
  <si>
    <r>
      <rPr>
        <u/>
        <sz val="11"/>
        <rFont val="ＭＳ ゴシック"/>
        <family val="3"/>
        <charset val="128"/>
      </rPr>
      <t>熊本県（※5）</t>
    </r>
    <r>
      <rPr>
        <sz val="11"/>
        <rFont val="ＭＳ ゴシック"/>
        <family val="3"/>
        <charset val="128"/>
      </rPr>
      <t>が発注した工事で、</t>
    </r>
    <r>
      <rPr>
        <sz val="11"/>
        <color rgb="FFFF0000"/>
        <rFont val="ＭＳ ゴシック"/>
        <family val="3"/>
        <charset val="128"/>
      </rPr>
      <t>令和8年(2026年)</t>
    </r>
    <r>
      <rPr>
        <sz val="11"/>
        <rFont val="ＭＳ ゴシック"/>
        <family val="3"/>
        <charset val="128"/>
      </rPr>
      <t>6月1日から当該工事入札公告日までに元請けとして受注契約した予定価格3,000万円以上の「土木一式工事」の工事件数
但し、</t>
    </r>
    <r>
      <rPr>
        <u/>
        <sz val="11"/>
        <rFont val="ＭＳ ゴシック"/>
        <family val="3"/>
        <charset val="128"/>
      </rPr>
      <t>令和2年度災害関連等工事（※16）</t>
    </r>
    <r>
      <rPr>
        <sz val="11"/>
        <rFont val="ＭＳ ゴシック"/>
        <family val="3"/>
        <charset val="128"/>
      </rPr>
      <t>で元請として受注契約した工事は除く。</t>
    </r>
    <rPh sb="0" eb="3">
      <t>クマモトケン</t>
    </rPh>
    <rPh sb="8" eb="10">
      <t>ハッチュウ</t>
    </rPh>
    <rPh sb="12" eb="14">
      <t>コウジ</t>
    </rPh>
    <rPh sb="28" eb="29">
      <t>ガツ</t>
    </rPh>
    <rPh sb="30" eb="31">
      <t>ニチ</t>
    </rPh>
    <rPh sb="33" eb="35">
      <t>トウガイ</t>
    </rPh>
    <rPh sb="35" eb="37">
      <t>コウジ</t>
    </rPh>
    <rPh sb="37" eb="39">
      <t>ニュウサツ</t>
    </rPh>
    <rPh sb="39" eb="41">
      <t>コウコク</t>
    </rPh>
    <rPh sb="41" eb="42">
      <t>ヒ</t>
    </rPh>
    <rPh sb="45" eb="47">
      <t>モトウケ</t>
    </rPh>
    <rPh sb="51" eb="53">
      <t>ジュチュウ</t>
    </rPh>
    <rPh sb="53" eb="55">
      <t>ケイヤク</t>
    </rPh>
    <rPh sb="57" eb="59">
      <t>ヨテイ</t>
    </rPh>
    <rPh sb="59" eb="61">
      <t>カカク</t>
    </rPh>
    <rPh sb="66" eb="68">
      <t>マンエン</t>
    </rPh>
    <rPh sb="68" eb="70">
      <t>イジョウ</t>
    </rPh>
    <rPh sb="72" eb="74">
      <t>ドボク</t>
    </rPh>
    <rPh sb="74" eb="76">
      <t>イッシキ</t>
    </rPh>
    <rPh sb="76" eb="78">
      <t>コウジ</t>
    </rPh>
    <rPh sb="85" eb="86">
      <t>タダ</t>
    </rPh>
    <rPh sb="92" eb="93">
      <t>ド</t>
    </rPh>
    <rPh sb="97" eb="98">
      <t>トウ</t>
    </rPh>
    <rPh sb="113" eb="115">
      <t>ケイヤク</t>
    </rPh>
    <phoneticPr fontId="3"/>
  </si>
  <si>
    <r>
      <rPr>
        <u/>
        <sz val="11"/>
        <rFont val="ＭＳ ゴシック"/>
        <family val="3"/>
        <charset val="128"/>
      </rPr>
      <t>熊本県（※5）</t>
    </r>
    <r>
      <rPr>
        <sz val="11"/>
        <rFont val="ＭＳ ゴシック"/>
        <family val="3"/>
        <charset val="128"/>
      </rPr>
      <t>が発注した</t>
    </r>
    <r>
      <rPr>
        <u/>
        <sz val="11"/>
        <rFont val="ＭＳ ゴシック"/>
        <family val="3"/>
        <charset val="128"/>
      </rPr>
      <t>令和2年度災害関連等工事（※16）</t>
    </r>
    <r>
      <rPr>
        <sz val="11"/>
        <rFont val="ＭＳ ゴシック"/>
        <family val="3"/>
        <charset val="128"/>
      </rPr>
      <t>を令和2年(2020年)4月1日から</t>
    </r>
    <r>
      <rPr>
        <sz val="11"/>
        <color rgb="FFFF0000"/>
        <rFont val="ＭＳ ゴシック"/>
        <family val="3"/>
        <charset val="128"/>
      </rPr>
      <t>令和8年(2026年)</t>
    </r>
    <r>
      <rPr>
        <sz val="11"/>
        <rFont val="ＭＳ ゴシック"/>
        <family val="3"/>
        <charset val="128"/>
      </rPr>
      <t>3月31日までに元請けとして受注契約したもののうち、当初請負額が1,500万円以上、又は</t>
    </r>
    <r>
      <rPr>
        <sz val="11"/>
        <color rgb="FFFF0000"/>
        <rFont val="ＭＳ ゴシック"/>
        <family val="3"/>
        <charset val="128"/>
      </rPr>
      <t>令和8年(2026年)</t>
    </r>
    <r>
      <rPr>
        <sz val="11"/>
        <rFont val="ＭＳ ゴシック"/>
        <family val="3"/>
        <charset val="128"/>
      </rPr>
      <t>3月31日までに完成した工事では最終請負額が1,500万円以上の「土木一式工事」の総工事件数</t>
    </r>
    <rPh sb="0" eb="3">
      <t>クマモトケン</t>
    </rPh>
    <rPh sb="8" eb="10">
      <t>ハッチュウ</t>
    </rPh>
    <rPh sb="30" eb="32">
      <t>レイワ</t>
    </rPh>
    <rPh sb="42" eb="43">
      <t>ガツ</t>
    </rPh>
    <rPh sb="44" eb="45">
      <t>ニチ</t>
    </rPh>
    <rPh sb="59" eb="60">
      <t>ガツ</t>
    </rPh>
    <rPh sb="62" eb="63">
      <t>ニチ</t>
    </rPh>
    <rPh sb="66" eb="68">
      <t>モトウケ</t>
    </rPh>
    <rPh sb="72" eb="74">
      <t>ジュチュウ</t>
    </rPh>
    <rPh sb="74" eb="76">
      <t>ケイヤク</t>
    </rPh>
    <rPh sb="84" eb="86">
      <t>トウショ</t>
    </rPh>
    <rPh sb="86" eb="88">
      <t>ウケオイ</t>
    </rPh>
    <rPh sb="88" eb="89">
      <t>ガク</t>
    </rPh>
    <rPh sb="95" eb="97">
      <t>マンエン</t>
    </rPh>
    <rPh sb="97" eb="99">
      <t>イジョウ</t>
    </rPh>
    <rPh sb="100" eb="101">
      <t>マタ</t>
    </rPh>
    <rPh sb="114" eb="115">
      <t>ガツ</t>
    </rPh>
    <rPh sb="117" eb="118">
      <t>ニチ</t>
    </rPh>
    <rPh sb="121" eb="123">
      <t>カンセイ</t>
    </rPh>
    <rPh sb="125" eb="127">
      <t>コウジ</t>
    </rPh>
    <rPh sb="129" eb="131">
      <t>サイシュウ</t>
    </rPh>
    <rPh sb="131" eb="133">
      <t>ウケオイ</t>
    </rPh>
    <rPh sb="133" eb="134">
      <t>ガク</t>
    </rPh>
    <rPh sb="140" eb="142">
      <t>マンエン</t>
    </rPh>
    <rPh sb="142" eb="144">
      <t>イジョウ</t>
    </rPh>
    <rPh sb="146" eb="148">
      <t>ドボク</t>
    </rPh>
    <rPh sb="148" eb="150">
      <t>イッシキ</t>
    </rPh>
    <rPh sb="150" eb="152">
      <t>コウジ</t>
    </rPh>
    <rPh sb="154" eb="155">
      <t>ソウ</t>
    </rPh>
    <rPh sb="155" eb="157">
      <t>コウジ</t>
    </rPh>
    <rPh sb="157" eb="159">
      <t>ケンスウ</t>
    </rPh>
    <phoneticPr fontId="3"/>
  </si>
  <si>
    <r>
      <t>国土交通省及び農林水産省又は熊本県発注工事で</t>
    </r>
    <r>
      <rPr>
        <u/>
        <sz val="11"/>
        <color rgb="FFFF0000"/>
        <rFont val="ＭＳ ゴシック"/>
        <family val="3"/>
        <charset val="128"/>
      </rPr>
      <t>令和3年度(2021年度)</t>
    </r>
    <r>
      <rPr>
        <u/>
        <sz val="11"/>
        <rFont val="ＭＳ ゴシック"/>
        <family val="3"/>
        <charset val="128"/>
      </rPr>
      <t>以降(※8)</t>
    </r>
    <r>
      <rPr>
        <sz val="11"/>
        <rFont val="ＭＳ ゴシック"/>
        <family val="3"/>
        <charset val="128"/>
      </rPr>
      <t xml:space="preserve">における優良工事等技術者表彰の実績
</t>
    </r>
    <r>
      <rPr>
        <u/>
        <sz val="11"/>
        <color rgb="FFFF0000"/>
        <rFont val="ＭＳ ゴシック"/>
        <family val="3"/>
        <charset val="128"/>
      </rPr>
      <t>令和3年度(2021年度)</t>
    </r>
    <r>
      <rPr>
        <u/>
        <sz val="11"/>
        <rFont val="ＭＳ ゴシック"/>
        <family val="3"/>
        <charset val="128"/>
      </rPr>
      <t>以降(※8)</t>
    </r>
    <r>
      <rPr>
        <sz val="11"/>
        <rFont val="ＭＳ ゴシック"/>
        <family val="3"/>
        <charset val="128"/>
      </rPr>
      <t xml:space="preserve">における熊本県農村振興技術連盟技術者表彰又は熊本県治山林道協会技術者表彰の実績 </t>
    </r>
    <rPh sb="0" eb="2">
      <t>コクド</t>
    </rPh>
    <rPh sb="2" eb="5">
      <t>コウツウショウ</t>
    </rPh>
    <rPh sb="5" eb="6">
      <t>オヨ</t>
    </rPh>
    <rPh sb="7" eb="9">
      <t>ノウリン</t>
    </rPh>
    <rPh sb="9" eb="12">
      <t>スイサンショウ</t>
    </rPh>
    <rPh sb="12" eb="13">
      <t>マタ</t>
    </rPh>
    <rPh sb="22" eb="24">
      <t>レイワ</t>
    </rPh>
    <rPh sb="35" eb="37">
      <t>イコウ</t>
    </rPh>
    <rPh sb="45" eb="47">
      <t>ユウリョウ</t>
    </rPh>
    <rPh sb="50" eb="53">
      <t>ギジュツシャ</t>
    </rPh>
    <rPh sb="53" eb="55">
      <t>ヒョウショウ</t>
    </rPh>
    <rPh sb="93" eb="96">
      <t>ギジュツシャ</t>
    </rPh>
    <rPh sb="98" eb="99">
      <t>マタ</t>
    </rPh>
    <rPh sb="100" eb="103">
      <t>クマモトケン</t>
    </rPh>
    <rPh sb="109" eb="112">
      <t>ギジュツシャ</t>
    </rPh>
    <rPh sb="115" eb="117">
      <t>ジッセキ</t>
    </rPh>
    <phoneticPr fontId="3"/>
  </si>
  <si>
    <r>
      <rPr>
        <u/>
        <sz val="11"/>
        <rFont val="ＭＳ ゴシック"/>
        <family val="3"/>
        <charset val="128"/>
      </rPr>
      <t>国(※1)</t>
    </r>
    <r>
      <rPr>
        <sz val="11"/>
        <rFont val="ＭＳ ゴシック"/>
        <family val="3"/>
        <charset val="128"/>
      </rPr>
      <t>又は熊本県発注工事で、</t>
    </r>
    <r>
      <rPr>
        <u/>
        <sz val="11"/>
        <color rgb="FFFF0000"/>
        <rFont val="ＭＳ ゴシック"/>
        <family val="3"/>
        <charset val="128"/>
      </rPr>
      <t>令和3年度(2021年度)</t>
    </r>
    <r>
      <rPr>
        <u/>
        <sz val="11"/>
        <rFont val="ＭＳ ゴシック"/>
        <family val="3"/>
        <charset val="128"/>
      </rPr>
      <t>以降(※8)</t>
    </r>
    <r>
      <rPr>
        <sz val="11"/>
        <rFont val="ＭＳ ゴシック"/>
        <family val="3"/>
        <charset val="128"/>
      </rPr>
      <t>に主任（監理）技術者又は現場代理人として従事し、完成した</t>
    </r>
    <r>
      <rPr>
        <u/>
        <sz val="11"/>
        <rFont val="ＭＳ ゴシック"/>
        <family val="3"/>
        <charset val="128"/>
      </rPr>
      <t xml:space="preserve">「土木一式工事」の工事成績評定点(※17)
</t>
    </r>
    <r>
      <rPr>
        <sz val="11"/>
        <rFont val="ＭＳ ゴシック"/>
        <family val="3"/>
        <charset val="128"/>
      </rPr>
      <t>（評価する工事は1件とする）</t>
    </r>
    <rPh sb="0" eb="1">
      <t>クニ</t>
    </rPh>
    <rPh sb="5" eb="6">
      <t>マタ</t>
    </rPh>
    <rPh sb="7" eb="10">
      <t>クマモトケン</t>
    </rPh>
    <rPh sb="10" eb="12">
      <t>ハッチュウ</t>
    </rPh>
    <rPh sb="12" eb="14">
      <t>コウジ</t>
    </rPh>
    <rPh sb="29" eb="31">
      <t>イコウ</t>
    </rPh>
    <rPh sb="36" eb="38">
      <t>シュニン</t>
    </rPh>
    <rPh sb="39" eb="41">
      <t>カンリ</t>
    </rPh>
    <rPh sb="42" eb="45">
      <t>ギジュツシャ</t>
    </rPh>
    <rPh sb="45" eb="46">
      <t>マタ</t>
    </rPh>
    <rPh sb="47" eb="49">
      <t>ゲンバ</t>
    </rPh>
    <rPh sb="49" eb="52">
      <t>ダイリニン</t>
    </rPh>
    <rPh sb="55" eb="57">
      <t>ジュウジ</t>
    </rPh>
    <rPh sb="59" eb="61">
      <t>カンセイ</t>
    </rPh>
    <rPh sb="64" eb="66">
      <t>ドボク</t>
    </rPh>
    <rPh sb="66" eb="68">
      <t>イッシキ</t>
    </rPh>
    <rPh sb="68" eb="70">
      <t>コウジ</t>
    </rPh>
    <rPh sb="72" eb="74">
      <t>コウジ</t>
    </rPh>
    <rPh sb="74" eb="76">
      <t>セイセキ</t>
    </rPh>
    <rPh sb="76" eb="78">
      <t>ヒョウテイ</t>
    </rPh>
    <rPh sb="78" eb="79">
      <t>テン</t>
    </rPh>
    <rPh sb="86" eb="88">
      <t>ヒョウカ</t>
    </rPh>
    <rPh sb="90" eb="92">
      <t>コウジ</t>
    </rPh>
    <rPh sb="94" eb="95">
      <t>ケン</t>
    </rPh>
    <phoneticPr fontId="3"/>
  </si>
  <si>
    <r>
      <t>（※3）</t>
    </r>
    <r>
      <rPr>
        <sz val="11"/>
        <color rgb="FFFF0000"/>
        <rFont val="ＭＳ ゴシック"/>
        <family val="3"/>
        <charset val="128"/>
      </rPr>
      <t>平成28年度(2016年度)</t>
    </r>
    <r>
      <rPr>
        <sz val="11"/>
        <rFont val="ＭＳ ゴシック"/>
        <family val="3"/>
        <charset val="128"/>
      </rPr>
      <t>以降：</t>
    </r>
    <r>
      <rPr>
        <sz val="11"/>
        <color rgb="FFFF0000"/>
        <rFont val="ＭＳ ゴシック"/>
        <family val="3"/>
        <charset val="128"/>
      </rPr>
      <t>平成28年(2016年)</t>
    </r>
    <r>
      <rPr>
        <sz val="11"/>
        <rFont val="ＭＳ ゴシック"/>
        <family val="3"/>
        <charset val="128"/>
      </rPr>
      <t>4月1日から入札公告日までの間。</t>
    </r>
    <rPh sb="17" eb="19">
      <t>イコウ</t>
    </rPh>
    <rPh sb="33" eb="34">
      <t>ガツ</t>
    </rPh>
    <rPh sb="35" eb="36">
      <t>ニチ</t>
    </rPh>
    <rPh sb="38" eb="40">
      <t>ニュウサツ</t>
    </rPh>
    <rPh sb="40" eb="42">
      <t>コウコク</t>
    </rPh>
    <rPh sb="42" eb="43">
      <t>ビ</t>
    </rPh>
    <rPh sb="46" eb="47">
      <t>アイダ</t>
    </rPh>
    <phoneticPr fontId="3"/>
  </si>
  <si>
    <r>
      <t>（※6）過去5年間：</t>
    </r>
    <r>
      <rPr>
        <sz val="11"/>
        <color rgb="FFFF0000"/>
        <rFont val="ＭＳ ゴシック"/>
        <family val="3"/>
        <charset val="128"/>
      </rPr>
      <t>令和3年(2021年)</t>
    </r>
    <r>
      <rPr>
        <sz val="11"/>
        <rFont val="ＭＳ ゴシック"/>
        <family val="3"/>
        <charset val="128"/>
      </rPr>
      <t>4月1日から</t>
    </r>
    <r>
      <rPr>
        <sz val="11"/>
        <color rgb="FFFF0000"/>
        <rFont val="ＭＳ ゴシック"/>
        <family val="3"/>
        <charset val="128"/>
      </rPr>
      <t>令和8年(2026年)</t>
    </r>
    <r>
      <rPr>
        <sz val="11"/>
        <rFont val="ＭＳ ゴシック"/>
        <family val="3"/>
        <charset val="128"/>
      </rPr>
      <t>3月31日までの間。</t>
    </r>
    <phoneticPr fontId="3"/>
  </si>
  <si>
    <r>
      <t>（※8）</t>
    </r>
    <r>
      <rPr>
        <sz val="11"/>
        <color rgb="FFFF0000"/>
        <rFont val="ＭＳ ゴシック"/>
        <family val="3"/>
        <charset val="128"/>
      </rPr>
      <t>令和3年度(2021年度)</t>
    </r>
    <r>
      <rPr>
        <sz val="11"/>
        <rFont val="ＭＳ ゴシック"/>
        <family val="3"/>
        <charset val="128"/>
      </rPr>
      <t>以降：</t>
    </r>
    <r>
      <rPr>
        <sz val="11"/>
        <color rgb="FFFF0000"/>
        <rFont val="ＭＳ ゴシック"/>
        <family val="3"/>
        <charset val="128"/>
      </rPr>
      <t>令和3年(2021年)</t>
    </r>
    <r>
      <rPr>
        <sz val="11"/>
        <rFont val="ＭＳ ゴシック"/>
        <family val="3"/>
        <charset val="128"/>
      </rPr>
      <t>4月1日から入札公告日までの間。</t>
    </r>
    <rPh sb="37" eb="39">
      <t>ニュウサツ</t>
    </rPh>
    <phoneticPr fontId="3"/>
  </si>
  <si>
    <r>
      <t>（※11）過去2年間：</t>
    </r>
    <r>
      <rPr>
        <sz val="11"/>
        <color rgb="FFFF0000"/>
        <rFont val="ＭＳ ゴシック"/>
        <family val="3"/>
        <charset val="128"/>
      </rPr>
      <t>令和6年(2024年)</t>
    </r>
    <r>
      <rPr>
        <sz val="11"/>
        <rFont val="ＭＳ ゴシック"/>
        <family val="3"/>
        <charset val="128"/>
      </rPr>
      <t>4月1日から</t>
    </r>
    <r>
      <rPr>
        <sz val="11"/>
        <color rgb="FFFF0000"/>
        <rFont val="ＭＳ ゴシック"/>
        <family val="3"/>
        <charset val="128"/>
      </rPr>
      <t>令和8年(2026年)</t>
    </r>
    <r>
      <rPr>
        <sz val="11"/>
        <rFont val="ＭＳ ゴシック"/>
        <family val="3"/>
        <charset val="128"/>
      </rPr>
      <t>3月31日までの間。</t>
    </r>
    <phoneticPr fontId="3"/>
  </si>
  <si>
    <r>
      <t>（※18）過去2年間：</t>
    </r>
    <r>
      <rPr>
        <sz val="11"/>
        <color rgb="FFFF0000"/>
        <rFont val="ＭＳ ゴシック"/>
        <family val="3"/>
        <charset val="128"/>
      </rPr>
      <t>令和6年(2024年)4月1日</t>
    </r>
    <r>
      <rPr>
        <sz val="11"/>
        <rFont val="ＭＳ ゴシック"/>
        <family val="3"/>
        <charset val="128"/>
      </rPr>
      <t>から</t>
    </r>
    <r>
      <rPr>
        <sz val="11"/>
        <color rgb="FFFF0000"/>
        <rFont val="ＭＳ ゴシック"/>
        <family val="3"/>
        <charset val="128"/>
      </rPr>
      <t>令和8年(2026年)</t>
    </r>
    <r>
      <rPr>
        <sz val="11"/>
        <rFont val="ＭＳ ゴシック"/>
        <family val="3"/>
        <charset val="128"/>
      </rPr>
      <t>3月31日までの間。</t>
    </r>
    <rPh sb="11" eb="13">
      <t>レイワ</t>
    </rPh>
    <phoneticPr fontId="2"/>
  </si>
  <si>
    <t>（※21）ICT活用工事（〇〇工）：熊本県農業農村整備事業ICT活用工事試行要領又は熊本県森林整備保全事業ICT活用工事試行要領による。</t>
    <phoneticPr fontId="3"/>
  </si>
  <si>
    <r>
      <t>本工事で</t>
    </r>
    <r>
      <rPr>
        <u/>
        <sz val="11"/>
        <rFont val="ＭＳ ゴシック"/>
        <family val="3"/>
        <charset val="128"/>
      </rPr>
      <t>ICT活用工事（〇〇工）（※21</t>
    </r>
    <r>
      <rPr>
        <sz val="11"/>
        <rFont val="ＭＳ ゴシック"/>
        <family val="3"/>
        <charset val="128"/>
      </rPr>
      <t>）の施工を実施する</t>
    </r>
    <phoneticPr fontId="2"/>
  </si>
  <si>
    <t>（※4）○○工事：○○○で、請負額500万円以上の工事。　</t>
    <rPh sb="6" eb="8">
      <t>コウジ</t>
    </rPh>
    <phoneticPr fontId="3"/>
  </si>
  <si>
    <t>（※14）県内企業：熊本県内に主たる営業所を有する建設業者。</t>
    <phoneticPr fontId="3"/>
  </si>
  <si>
    <r>
      <t>○○地域振興局管内における</t>
    </r>
    <r>
      <rPr>
        <sz val="11"/>
        <color rgb="FFFF0000"/>
        <rFont val="ＭＳ ゴシック"/>
        <family val="3"/>
        <charset val="128"/>
      </rPr>
      <t>令和6年(2024年)</t>
    </r>
    <r>
      <rPr>
        <sz val="11"/>
        <rFont val="ＭＳ ゴシック"/>
        <family val="3"/>
        <charset val="128"/>
      </rPr>
      <t>4月1日以降の農林水産業施設の災害支援活動の実績</t>
    </r>
    <rPh sb="25" eb="26">
      <t>ガツ</t>
    </rPh>
    <rPh sb="27" eb="28">
      <t>ニチ</t>
    </rPh>
    <rPh sb="28" eb="30">
      <t>イコウ</t>
    </rPh>
    <rPh sb="39" eb="41">
      <t>サイガイ</t>
    </rPh>
    <rPh sb="41" eb="43">
      <t>シエン</t>
    </rPh>
    <rPh sb="43" eb="45">
      <t>カツドウ</t>
    </rPh>
    <rPh sb="46" eb="48">
      <t>ジッセキ</t>
    </rPh>
    <phoneticPr fontId="3"/>
  </si>
  <si>
    <r>
      <rPr>
        <u/>
        <sz val="11"/>
        <rFont val="ＭＳ ゴシック"/>
        <family val="3"/>
        <charset val="128"/>
      </rPr>
      <t>国(※1)</t>
    </r>
    <r>
      <rPr>
        <sz val="11"/>
        <rFont val="ＭＳ ゴシック"/>
        <family val="3"/>
        <charset val="128"/>
      </rPr>
      <t>、熊本県又は</t>
    </r>
    <r>
      <rPr>
        <u/>
        <sz val="11"/>
        <rFont val="ＭＳ ゴシック"/>
        <family val="3"/>
        <charset val="128"/>
      </rPr>
      <t>熊本県内市町村(※2)</t>
    </r>
    <r>
      <rPr>
        <sz val="11"/>
        <rFont val="ＭＳ ゴシック"/>
        <family val="3"/>
        <charset val="128"/>
      </rPr>
      <t>発注工事で</t>
    </r>
    <r>
      <rPr>
        <u/>
        <sz val="11"/>
        <color rgb="FFFF0000"/>
        <rFont val="ＭＳ ゴシック"/>
        <family val="3"/>
        <charset val="128"/>
      </rPr>
      <t>平成28年度(2016年度)</t>
    </r>
    <r>
      <rPr>
        <u/>
        <sz val="11"/>
        <rFont val="ＭＳ ゴシック"/>
        <family val="3"/>
        <charset val="128"/>
      </rPr>
      <t>以降(※3)</t>
    </r>
    <r>
      <rPr>
        <sz val="11"/>
        <rFont val="ＭＳ ゴシック"/>
        <family val="3"/>
        <charset val="128"/>
      </rPr>
      <t>に元請けとして完成した「</t>
    </r>
    <r>
      <rPr>
        <u/>
        <sz val="11"/>
        <rFont val="ＭＳ ゴシック"/>
        <family val="3"/>
        <charset val="128"/>
      </rPr>
      <t>○○工事(※4)</t>
    </r>
    <r>
      <rPr>
        <sz val="11"/>
        <rFont val="ＭＳ ゴシック"/>
        <family val="3"/>
        <charset val="128"/>
      </rPr>
      <t>」の施工実績
（評価する工事は2件とする。）</t>
    </r>
    <rPh sb="9" eb="10">
      <t>マタ</t>
    </rPh>
    <rPh sb="11" eb="13">
      <t>クマモト</t>
    </rPh>
    <rPh sb="13" eb="15">
      <t>ケンナイ</t>
    </rPh>
    <rPh sb="15" eb="18">
      <t>シチョウソン</t>
    </rPh>
    <rPh sb="22" eb="24">
      <t>ハッチュウ</t>
    </rPh>
    <rPh sb="24" eb="26">
      <t>コウジ</t>
    </rPh>
    <rPh sb="41" eb="43">
      <t>イコウ</t>
    </rPh>
    <rPh sb="48" eb="50">
      <t>モトウ</t>
    </rPh>
    <rPh sb="54" eb="56">
      <t>カンセイ</t>
    </rPh>
    <rPh sb="75" eb="77">
      <t>ヒョウカ</t>
    </rPh>
    <rPh sb="79" eb="81">
      <t>コウジ</t>
    </rPh>
    <rPh sb="83" eb="84">
      <t>ケン</t>
    </rPh>
    <phoneticPr fontId="3"/>
  </si>
  <si>
    <r>
      <rPr>
        <u/>
        <sz val="11"/>
        <rFont val="ＭＳ ゴシック"/>
        <family val="3"/>
        <charset val="128"/>
      </rPr>
      <t>国(※1)</t>
    </r>
    <r>
      <rPr>
        <sz val="11"/>
        <rFont val="ＭＳ ゴシック"/>
        <family val="3"/>
        <charset val="128"/>
      </rPr>
      <t>、熊本県又は</t>
    </r>
    <r>
      <rPr>
        <u/>
        <sz val="11"/>
        <rFont val="ＭＳ ゴシック"/>
        <family val="3"/>
        <charset val="128"/>
      </rPr>
      <t>熊本県内市町村(※2)</t>
    </r>
    <r>
      <rPr>
        <sz val="11"/>
        <rFont val="ＭＳ ゴシック"/>
        <family val="3"/>
        <charset val="128"/>
      </rPr>
      <t>発注工事で</t>
    </r>
    <r>
      <rPr>
        <u/>
        <sz val="11"/>
        <color rgb="FFFF0000"/>
        <rFont val="ＭＳ ゴシック"/>
        <family val="3"/>
        <charset val="128"/>
      </rPr>
      <t>平成28年度(2016年度)</t>
    </r>
    <r>
      <rPr>
        <u/>
        <sz val="11"/>
        <rFont val="ＭＳ ゴシック"/>
        <family val="3"/>
        <charset val="128"/>
      </rPr>
      <t>以降(※3)</t>
    </r>
    <r>
      <rPr>
        <sz val="11"/>
        <rFont val="ＭＳ ゴシック"/>
        <family val="3"/>
        <charset val="128"/>
      </rPr>
      <t>に元請けとして完成した「</t>
    </r>
    <r>
      <rPr>
        <u/>
        <sz val="11"/>
        <rFont val="ＭＳ ゴシック"/>
        <family val="3"/>
        <charset val="128"/>
      </rPr>
      <t>○○工事(※4)</t>
    </r>
    <r>
      <rPr>
        <sz val="11"/>
        <rFont val="ＭＳ ゴシック"/>
        <family val="3"/>
        <charset val="128"/>
      </rPr>
      <t>」の施工経験
（評価する工事は2件とする。）</t>
    </r>
    <rPh sb="9" eb="10">
      <t>マタ</t>
    </rPh>
    <rPh sb="11" eb="13">
      <t>クマモト</t>
    </rPh>
    <rPh sb="13" eb="15">
      <t>ケンナイ</t>
    </rPh>
    <rPh sb="15" eb="18">
      <t>シチョウソン</t>
    </rPh>
    <rPh sb="22" eb="24">
      <t>ハッチュウ</t>
    </rPh>
    <rPh sb="24" eb="26">
      <t>コウジ</t>
    </rPh>
    <rPh sb="41" eb="43">
      <t>イコウ</t>
    </rPh>
    <rPh sb="48" eb="50">
      <t>モトウ</t>
    </rPh>
    <rPh sb="54" eb="56">
      <t>カンセイ</t>
    </rPh>
    <rPh sb="71" eb="73">
      <t>ケイケン</t>
    </rPh>
    <phoneticPr fontId="3"/>
  </si>
  <si>
    <t>単独で活動の実績あり（阿蘇の草原維持活動以外）</t>
    <rPh sb="0" eb="2">
      <t>タンドク</t>
    </rPh>
    <rPh sb="3" eb="5">
      <t>カツドウ</t>
    </rPh>
    <rPh sb="6" eb="8">
      <t>ジッセキ</t>
    </rPh>
    <rPh sb="11" eb="13">
      <t>アソ</t>
    </rPh>
    <rPh sb="14" eb="22">
      <t>ソウゲンイジカツドウイガイ</t>
    </rPh>
    <phoneticPr fontId="3"/>
  </si>
  <si>
    <t>団体で活動の実績あり（阿蘇の草原維持活動以外）</t>
    <rPh sb="0" eb="2">
      <t>ダンタイ</t>
    </rPh>
    <rPh sb="3" eb="5">
      <t>カツドウ</t>
    </rPh>
    <rPh sb="6" eb="8">
      <t>ジッセキ</t>
    </rPh>
    <rPh sb="11" eb="13">
      <t>アソ</t>
    </rPh>
    <rPh sb="14" eb="22">
      <t>ソウゲンイジカツドウイガイ</t>
    </rPh>
    <phoneticPr fontId="3"/>
  </si>
  <si>
    <t>単独で活動の実績あり（阿蘇の草原維持活動以外）＋阿蘇の草原維持活動の実績あり</t>
    <rPh sb="0" eb="2">
      <t>タンドク</t>
    </rPh>
    <rPh sb="3" eb="5">
      <t>カツドウ</t>
    </rPh>
    <rPh sb="6" eb="8">
      <t>ジッセキ</t>
    </rPh>
    <rPh sb="24" eb="26">
      <t>アソ</t>
    </rPh>
    <rPh sb="27" eb="33">
      <t>ソウゲンイジカツドウ</t>
    </rPh>
    <rPh sb="34" eb="36">
      <t>ジッセキ</t>
    </rPh>
    <phoneticPr fontId="3"/>
  </si>
  <si>
    <t>団体で活動の実績あり（阿蘇の草原維持活動以外）＋阿蘇の草原維持活動の実績あり</t>
    <rPh sb="0" eb="2">
      <t>ダンタイ</t>
    </rPh>
    <rPh sb="3" eb="5">
      <t>カツドウ</t>
    </rPh>
    <rPh sb="6" eb="8">
      <t>ジッセキ</t>
    </rPh>
    <rPh sb="24" eb="26">
      <t>アソ</t>
    </rPh>
    <rPh sb="27" eb="29">
      <t>ソウゲン</t>
    </rPh>
    <rPh sb="29" eb="31">
      <t>イジ</t>
    </rPh>
    <rPh sb="31" eb="33">
      <t>カツドウ</t>
    </rPh>
    <rPh sb="34" eb="36">
      <t>ジッセキ</t>
    </rPh>
    <phoneticPr fontId="3"/>
  </si>
  <si>
    <t>阿蘇限定 簡易型Ⅱ</t>
    <rPh sb="0" eb="2">
      <t>アソ</t>
    </rPh>
    <rPh sb="2" eb="4">
      <t>ゲンテイ</t>
    </rPh>
    <rPh sb="5" eb="8">
      <t>カンイガタ</t>
    </rPh>
    <phoneticPr fontId="2"/>
  </si>
  <si>
    <t>阿蘇限定 簡易型Ⅰ</t>
    <rPh sb="0" eb="2">
      <t>アソ</t>
    </rPh>
    <rPh sb="2" eb="4">
      <t>ゲンテイ</t>
    </rPh>
    <rPh sb="5" eb="8">
      <t>カンイガタ</t>
    </rPh>
    <phoneticPr fontId="2"/>
  </si>
  <si>
    <t>阿蘇限定 基本型Ⅰ</t>
    <rPh sb="0" eb="2">
      <t>アソ</t>
    </rPh>
    <rPh sb="2" eb="4">
      <t>ゲンテイ</t>
    </rPh>
    <rPh sb="5" eb="7">
      <t>キホン</t>
    </rPh>
    <rPh sb="7" eb="8">
      <t>ガタ</t>
    </rPh>
    <phoneticPr fontId="2"/>
  </si>
  <si>
    <t>阿蘇の草原維持活動の実績あり</t>
    <rPh sb="0" eb="2">
      <t>アソ</t>
    </rPh>
    <rPh sb="3" eb="5">
      <t>ソウゲン</t>
    </rPh>
    <rPh sb="5" eb="7">
      <t>イジ</t>
    </rPh>
    <rPh sb="7" eb="9">
      <t>カツドウ</t>
    </rPh>
    <rPh sb="10" eb="12">
      <t>ジッセキ</t>
    </rPh>
    <phoneticPr fontId="3"/>
  </si>
  <si>
    <r>
      <t xml:space="preserve">過去2年間(※11)継続して、農林水産部が所管する事業が対象とする農地・林地・海岸及び農林水産業用施設等の地域資源や農山漁村の環境を保全する活動に会社として参加した「施策推進活動」や「社会貢献活動」の実績の有無
</t>
    </r>
    <r>
      <rPr>
        <sz val="11"/>
        <color rgb="FFFF0000"/>
        <rFont val="ＭＳ ゴシック"/>
        <family val="3"/>
        <charset val="128"/>
      </rPr>
      <t>過去２年間（※11）継続して、阿蘇の草原を管理する者（牧野組合、原野組合、造林組合、行政区）が主催する阿蘇の草原維持活動（野焼き、輪地切り、輪地焼き）に複数の社員が参加した実績の有無</t>
    </r>
    <rPh sb="106" eb="108">
      <t>カコ</t>
    </rPh>
    <rPh sb="109" eb="111">
      <t>ネンカン</t>
    </rPh>
    <rPh sb="116" eb="118">
      <t>ケイゾク</t>
    </rPh>
    <rPh sb="121" eb="123">
      <t>アソ</t>
    </rPh>
    <rPh sb="124" eb="126">
      <t>ソウゲン</t>
    </rPh>
    <rPh sb="127" eb="129">
      <t>カンリ</t>
    </rPh>
    <rPh sb="131" eb="132">
      <t>モノ</t>
    </rPh>
    <rPh sb="133" eb="137">
      <t>ボクヤクミアイ</t>
    </rPh>
    <rPh sb="138" eb="142">
      <t>ゲンヤクミアイ</t>
    </rPh>
    <rPh sb="143" eb="147">
      <t>ゾウリンクミアイ</t>
    </rPh>
    <rPh sb="148" eb="151">
      <t>ギョウセイク</t>
    </rPh>
    <rPh sb="153" eb="155">
      <t>シュサイ</t>
    </rPh>
    <rPh sb="157" eb="159">
      <t>アソ</t>
    </rPh>
    <rPh sb="192" eb="194">
      <t>ジッセキ</t>
    </rPh>
    <rPh sb="195" eb="197">
      <t>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</si>
</sst>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点&quot;"/>
    <numFmt numFmtId="177" formatCode="#,##0.00&quot;点&quot;"/>
    <numFmt numFmtId="178" formatCode="#,##0&quot;点&quot;"/>
    <numFmt numFmtId="179" formatCode="&quot;／&quot;#,##0.000&quot;点&quot;"/>
    <numFmt numFmtId="180" formatCode="#,##0.000&quot;点&quot;"/>
    <numFmt numFmtId="181" formatCode="&quot;5/&quot;#"/>
    <numFmt numFmtId="182" formatCode="&quot;10/&quot;#"/>
    <numFmt numFmtId="183" formatCode="&quot;／&quot;#,##0.00&quot;点&quot;"/>
    <numFmt numFmtId="184" formatCode="&quot;5/&quot;#.0"/>
    <numFmt numFmtId="185" formatCode="&quot;／&quot;#,##0.0&quot;点&quot;"/>
    <numFmt numFmtId="186" formatCode="0.00_ "/>
  </numFmts>
  <fonts count="2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6"/>
      <name val="ＭＳ 明朝"/>
      <family val="1"/>
      <charset val="128"/>
    </font>
    <font>
      <sz val="11"/>
      <name val="ＭＳ ゴシック"/>
      <family val="3"/>
      <charset val="128"/>
    </font>
    <font>
      <b/>
      <sz val="16"/>
      <name val="ＭＳ ゴシック"/>
      <family val="3"/>
      <charset val="128"/>
    </font>
    <font>
      <sz val="12"/>
      <name val="ＭＳ ゴシック"/>
      <family val="3"/>
      <charset val="128"/>
    </font>
    <font>
      <sz val="14"/>
      <name val="ＭＳ ゴシック"/>
      <family val="3"/>
      <charset val="128"/>
    </font>
    <font>
      <u/>
      <sz val="11"/>
      <name val="ＭＳ ゴシック"/>
      <family val="3"/>
      <charset val="128"/>
    </font>
    <font>
      <sz val="10"/>
      <name val="ＭＳ ゴシック"/>
      <family val="3"/>
      <charset val="128"/>
    </font>
    <font>
      <strike/>
      <sz val="12"/>
      <name val="ＭＳ ゴシック"/>
      <family val="3"/>
      <charset val="128"/>
    </font>
    <font>
      <u/>
      <sz val="10"/>
      <name val="ＭＳ ゴシック"/>
      <family val="3"/>
      <charset val="128"/>
    </font>
    <font>
      <b/>
      <u/>
      <sz val="12"/>
      <name val="ＭＳ ゴシック"/>
      <family val="3"/>
      <charset val="128"/>
    </font>
    <font>
      <b/>
      <sz val="14"/>
      <name val="ＭＳ ゴシック"/>
      <family val="3"/>
      <charset val="128"/>
    </font>
    <font>
      <sz val="11"/>
      <name val="ＭＳ Ｐゴシック"/>
      <family val="2"/>
      <charset val="128"/>
      <scheme val="minor"/>
    </font>
    <font>
      <sz val="11"/>
      <color theme="1"/>
      <name val="ＭＳ ゴシック"/>
      <family val="3"/>
      <charset val="128"/>
    </font>
    <font>
      <sz val="11"/>
      <color rgb="FFFF0000"/>
      <name val="ＭＳ Ｐゴシック"/>
      <family val="2"/>
      <charset val="128"/>
      <scheme val="minor"/>
    </font>
    <font>
      <sz val="10"/>
      <color indexed="81"/>
      <name val="MS P ゴシック"/>
      <family val="3"/>
      <charset val="128"/>
    </font>
    <font>
      <sz val="11"/>
      <name val="ＭＳ Ｐゴシック"/>
      <family val="3"/>
      <charset val="128"/>
      <scheme val="minor"/>
    </font>
    <font>
      <sz val="10"/>
      <name val="ＭＳ Ｐゴシック"/>
      <family val="3"/>
      <charset val="128"/>
      <scheme val="minor"/>
    </font>
    <font>
      <sz val="11"/>
      <color rgb="FFFF0000"/>
      <name val="ＭＳ ゴシック"/>
      <family val="3"/>
      <charset val="128"/>
    </font>
    <font>
      <u/>
      <sz val="11"/>
      <color rgb="FFFF0000"/>
      <name val="ＭＳ ゴシック"/>
      <family val="3"/>
      <charset val="128"/>
    </font>
    <font>
      <strike/>
      <sz val="11"/>
      <name val="ＭＳ ゴシック"/>
      <family val="3"/>
      <charset val="128"/>
    </font>
    <font>
      <b/>
      <sz val="15"/>
      <color theme="3"/>
      <name val="ＭＳ Ｐゴシック"/>
      <family val="2"/>
      <charset val="128"/>
      <scheme val="minor"/>
    </font>
    <font>
      <b/>
      <sz val="1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2DCDB"/>
        <bgColor indexed="64"/>
      </patternFill>
    </fill>
    <fill>
      <patternFill patternType="solid">
        <fgColor theme="8" tint="0.79998168889431442"/>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rgb="FFFF0000"/>
      </top>
      <bottom/>
      <diagonal/>
    </border>
    <border diagonalDown="1">
      <left style="thin">
        <color theme="1"/>
      </left>
      <right/>
      <top style="medium">
        <color indexed="64"/>
      </top>
      <bottom/>
      <diagonal style="thin">
        <color theme="1"/>
      </diagonal>
    </border>
    <border>
      <left/>
      <right/>
      <top style="hair">
        <color indexed="64"/>
      </top>
      <bottom style="hair">
        <color indexed="64"/>
      </bottom>
      <diagonal/>
    </border>
    <border>
      <left style="thin">
        <color indexed="64"/>
      </left>
      <right style="thin">
        <color theme="1"/>
      </right>
      <top style="hair">
        <color indexed="64"/>
      </top>
      <bottom style="hair">
        <color indexed="64"/>
      </bottom>
      <diagonal/>
    </border>
    <border diagonalDown="1">
      <left style="thin">
        <color theme="1"/>
      </left>
      <right/>
      <top/>
      <bottom/>
      <diagonal style="thin">
        <color theme="1"/>
      </diagonal>
    </border>
    <border diagonalDown="1">
      <left style="thin">
        <color theme="1"/>
      </left>
      <right/>
      <top style="thin">
        <color indexed="64"/>
      </top>
      <bottom/>
      <diagonal style="thin">
        <color theme="1"/>
      </diagonal>
    </border>
    <border diagonalDown="1">
      <left style="thin">
        <color theme="1"/>
      </left>
      <right/>
      <top/>
      <bottom style="thin">
        <color indexed="64"/>
      </bottom>
      <diagonal style="thin">
        <color theme="1"/>
      </diagonal>
    </border>
    <border diagonalDown="1">
      <left style="thin">
        <color theme="1"/>
      </left>
      <right/>
      <top style="medium">
        <color indexed="64"/>
      </top>
      <bottom style="medium">
        <color indexed="64"/>
      </bottom>
      <diagonal style="thin">
        <color theme="1"/>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style="medium">
        <color indexed="64"/>
      </top>
      <bottom style="thin">
        <color rgb="FFFF0000"/>
      </bottom>
      <diagonal style="thin">
        <color indexed="64"/>
      </diagonal>
    </border>
    <border diagonalDown="1">
      <left style="thin">
        <color indexed="64"/>
      </left>
      <right style="medium">
        <color indexed="64"/>
      </right>
      <top style="thin">
        <color rgb="FFFF0000"/>
      </top>
      <bottom style="thin">
        <color rgb="FFFF0000"/>
      </bottom>
      <diagonal style="thin">
        <color indexed="64"/>
      </diagonal>
    </border>
    <border diagonalDown="1">
      <left style="thin">
        <color indexed="64"/>
      </left>
      <right style="medium">
        <color indexed="64"/>
      </right>
      <top style="thin">
        <color rgb="FFFF0000"/>
      </top>
      <bottom style="medium">
        <color indexed="64"/>
      </bottom>
      <diagonal style="thin">
        <color indexed="64"/>
      </diagonal>
    </border>
    <border>
      <left style="thin">
        <color indexed="64"/>
      </left>
      <right style="medium">
        <color indexed="64"/>
      </right>
      <top/>
      <bottom style="thin">
        <color indexed="64"/>
      </bottom>
      <diagonal/>
    </border>
    <border diagonalDown="1">
      <left style="thin">
        <color indexed="64"/>
      </left>
      <right style="medium">
        <color indexed="64"/>
      </right>
      <top/>
      <bottom style="thin">
        <color indexed="64"/>
      </bottom>
      <diagonal style="thin">
        <color indexed="64"/>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diagonalDown="1">
      <left style="thin">
        <color indexed="64"/>
      </left>
      <right style="medium">
        <color indexed="64"/>
      </right>
      <top style="thin">
        <color indexed="64"/>
      </top>
      <bottom/>
      <diagonal style="thin">
        <color indexed="64"/>
      </diagonal>
    </border>
    <border>
      <left style="hair">
        <color auto="1"/>
      </left>
      <right/>
      <top style="thin">
        <color auto="1"/>
      </top>
      <bottom style="hair">
        <color auto="1"/>
      </bottom>
      <diagonal/>
    </border>
    <border>
      <left style="hair">
        <color auto="1"/>
      </left>
      <right/>
      <top style="hair">
        <color auto="1"/>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0">
    <xf numFmtId="0" fontId="0" fillId="0" borderId="0" xfId="0">
      <alignment vertical="center"/>
    </xf>
    <xf numFmtId="0" fontId="5" fillId="2" borderId="0" xfId="1" applyFont="1" applyFill="1">
      <alignment vertical="center"/>
    </xf>
    <xf numFmtId="0" fontId="6" fillId="2" borderId="0" xfId="1" applyFont="1" applyFill="1">
      <alignment vertical="center"/>
    </xf>
    <xf numFmtId="0" fontId="8" fillId="4" borderId="0" xfId="1" applyFont="1" applyFill="1">
      <alignment vertical="center"/>
    </xf>
    <xf numFmtId="0" fontId="7" fillId="2" borderId="0" xfId="1" applyFont="1" applyFill="1" applyAlignment="1">
      <alignment horizontal="center" vertical="center"/>
    </xf>
    <xf numFmtId="0" fontId="13" fillId="2" borderId="0" xfId="1" applyFont="1" applyFill="1" applyAlignment="1">
      <alignment horizontal="right" vertical="center"/>
    </xf>
    <xf numFmtId="0" fontId="5" fillId="2" borderId="0" xfId="0" applyFont="1" applyFill="1">
      <alignment vertical="center"/>
    </xf>
    <xf numFmtId="0" fontId="14" fillId="2" borderId="0" xfId="1" applyFont="1" applyFill="1">
      <alignment vertical="center"/>
    </xf>
    <xf numFmtId="0" fontId="8" fillId="2" borderId="0" xfId="1" applyFont="1" applyFill="1">
      <alignment vertical="center"/>
    </xf>
    <xf numFmtId="0" fontId="7" fillId="2" borderId="0" xfId="1" applyFont="1" applyFill="1">
      <alignment vertical="center"/>
    </xf>
    <xf numFmtId="0" fontId="8" fillId="2" borderId="0" xfId="1" applyFont="1" applyFill="1" applyAlignment="1">
      <alignment horizontal="center" vertical="center"/>
    </xf>
    <xf numFmtId="177" fontId="5" fillId="2" borderId="9" xfId="1" applyNumberFormat="1" applyFont="1" applyFill="1" applyBorder="1">
      <alignment vertical="center"/>
    </xf>
    <xf numFmtId="177" fontId="5" fillId="2" borderId="50" xfId="1" applyNumberFormat="1" applyFont="1" applyFill="1" applyBorder="1" applyAlignment="1">
      <alignment horizontal="right" vertical="center"/>
    </xf>
    <xf numFmtId="177" fontId="5" fillId="2" borderId="50" xfId="1" applyNumberFormat="1" applyFont="1" applyFill="1" applyBorder="1">
      <alignment vertical="center"/>
    </xf>
    <xf numFmtId="177" fontId="5" fillId="2" borderId="16" xfId="1" applyNumberFormat="1" applyFont="1" applyFill="1" applyBorder="1">
      <alignment vertical="center"/>
    </xf>
    <xf numFmtId="177" fontId="5" fillId="2" borderId="12" xfId="1" applyNumberFormat="1" applyFont="1" applyFill="1" applyBorder="1">
      <alignment vertical="center"/>
    </xf>
    <xf numFmtId="177" fontId="5" fillId="2" borderId="22" xfId="1" applyNumberFormat="1" applyFont="1" applyFill="1" applyBorder="1">
      <alignment vertical="center"/>
    </xf>
    <xf numFmtId="177" fontId="5" fillId="2" borderId="26" xfId="1" applyNumberFormat="1" applyFont="1" applyFill="1" applyBorder="1">
      <alignment vertical="center"/>
    </xf>
    <xf numFmtId="177" fontId="5" fillId="2" borderId="50" xfId="1" applyNumberFormat="1" applyFont="1" applyFill="1" applyBorder="1" applyAlignment="1">
      <alignment horizontal="right" vertical="center" shrinkToFit="1"/>
    </xf>
    <xf numFmtId="177" fontId="5" fillId="2" borderId="50" xfId="0" applyNumberFormat="1" applyFont="1" applyFill="1" applyBorder="1" applyAlignment="1">
      <alignment horizontal="right" vertical="center"/>
    </xf>
    <xf numFmtId="177" fontId="5" fillId="2" borderId="66" xfId="1" applyNumberFormat="1" applyFont="1" applyFill="1" applyBorder="1">
      <alignment vertical="center"/>
    </xf>
    <xf numFmtId="177" fontId="5" fillId="2" borderId="68" xfId="2" applyNumberFormat="1" applyFont="1" applyFill="1" applyBorder="1">
      <alignment vertical="center"/>
    </xf>
    <xf numFmtId="177" fontId="5" fillId="2" borderId="26" xfId="2" applyNumberFormat="1" applyFont="1" applyFill="1" applyBorder="1">
      <alignment vertical="center"/>
    </xf>
    <xf numFmtId="177" fontId="5" fillId="2" borderId="62" xfId="2" applyNumberFormat="1" applyFont="1" applyFill="1" applyBorder="1">
      <alignment vertical="center"/>
    </xf>
    <xf numFmtId="177" fontId="5" fillId="2" borderId="12" xfId="2" applyNumberFormat="1" applyFont="1" applyFill="1" applyBorder="1">
      <alignment vertical="center"/>
    </xf>
    <xf numFmtId="0" fontId="5" fillId="2" borderId="36" xfId="0" applyFont="1" applyFill="1" applyBorder="1" applyAlignment="1">
      <alignment horizontal="left" vertical="center" wrapText="1"/>
    </xf>
    <xf numFmtId="177" fontId="5" fillId="2" borderId="16" xfId="2" applyNumberFormat="1" applyFont="1" applyFill="1" applyBorder="1">
      <alignment vertical="center"/>
    </xf>
    <xf numFmtId="183" fontId="5" fillId="2" borderId="14" xfId="1" applyNumberFormat="1" applyFont="1" applyFill="1" applyBorder="1" applyAlignment="1">
      <alignment horizontal="right" vertical="center" shrinkToFit="1"/>
    </xf>
    <xf numFmtId="183" fontId="5" fillId="2" borderId="15" xfId="1" applyNumberFormat="1" applyFont="1" applyFill="1" applyBorder="1" applyAlignment="1">
      <alignment horizontal="right" vertical="center" shrinkToFit="1"/>
    </xf>
    <xf numFmtId="177" fontId="5" fillId="3" borderId="88" xfId="2" applyNumberFormat="1" applyFont="1" applyFill="1" applyBorder="1">
      <alignment vertical="center"/>
    </xf>
    <xf numFmtId="0" fontId="5" fillId="3" borderId="28" xfId="0" applyFont="1" applyFill="1" applyBorder="1" applyAlignment="1">
      <alignment vertical="center" wrapText="1"/>
    </xf>
    <xf numFmtId="177" fontId="5" fillId="3" borderId="34" xfId="2" applyNumberFormat="1" applyFont="1" applyFill="1" applyBorder="1">
      <alignment vertical="center"/>
    </xf>
    <xf numFmtId="177" fontId="5" fillId="3" borderId="85" xfId="2" applyNumberFormat="1" applyFont="1" applyFill="1" applyBorder="1">
      <alignment vertical="center"/>
    </xf>
    <xf numFmtId="177" fontId="5" fillId="3" borderId="16" xfId="2" applyNumberFormat="1" applyFont="1" applyFill="1" applyBorder="1">
      <alignment vertical="center"/>
    </xf>
    <xf numFmtId="177" fontId="5" fillId="3" borderId="89" xfId="2" applyNumberFormat="1" applyFont="1" applyFill="1" applyBorder="1">
      <alignment vertical="center"/>
    </xf>
    <xf numFmtId="177" fontId="5" fillId="2" borderId="26" xfId="2" applyNumberFormat="1" applyFont="1" applyFill="1" applyBorder="1" applyAlignment="1">
      <alignment horizontal="right" vertical="center"/>
    </xf>
    <xf numFmtId="0" fontId="5" fillId="2" borderId="0" xfId="0" applyFont="1" applyFill="1" applyAlignment="1">
      <alignment horizontal="left" vertical="center"/>
    </xf>
    <xf numFmtId="177" fontId="5" fillId="2" borderId="50" xfId="2" applyNumberFormat="1" applyFont="1" applyFill="1" applyBorder="1" applyAlignment="1">
      <alignment horizontal="right" vertical="center"/>
    </xf>
    <xf numFmtId="177" fontId="5" fillId="2" borderId="12" xfId="2" applyNumberFormat="1" applyFont="1" applyFill="1" applyBorder="1" applyAlignment="1">
      <alignment horizontal="right" vertical="center"/>
    </xf>
    <xf numFmtId="177" fontId="5" fillId="0" borderId="26" xfId="0" applyNumberFormat="1" applyFont="1" applyBorder="1">
      <alignment vertical="center"/>
    </xf>
    <xf numFmtId="0" fontId="5" fillId="0" borderId="64" xfId="0" applyFont="1" applyBorder="1" applyAlignment="1">
      <alignment horizontal="left" vertical="center" shrinkToFit="1"/>
    </xf>
    <xf numFmtId="0" fontId="5" fillId="0" borderId="65" xfId="0" applyFont="1" applyBorder="1" applyAlignment="1">
      <alignment horizontal="left" vertical="center" shrinkToFit="1"/>
    </xf>
    <xf numFmtId="177" fontId="5" fillId="0" borderId="12" xfId="0" applyNumberFormat="1" applyFont="1" applyBorder="1">
      <alignment vertical="center"/>
    </xf>
    <xf numFmtId="0" fontId="5" fillId="3" borderId="1" xfId="0" applyFont="1" applyFill="1" applyBorder="1" applyAlignment="1">
      <alignment vertical="center" wrapText="1"/>
    </xf>
    <xf numFmtId="177" fontId="5" fillId="3" borderId="4" xfId="2" applyNumberFormat="1" applyFont="1" applyFill="1" applyBorder="1">
      <alignment vertical="center"/>
    </xf>
    <xf numFmtId="177" fontId="5" fillId="3" borderId="87" xfId="2" applyNumberFormat="1" applyFont="1" applyFill="1" applyBorder="1">
      <alignment vertical="center"/>
    </xf>
    <xf numFmtId="0" fontId="5" fillId="3" borderId="6" xfId="1" applyFont="1" applyFill="1" applyBorder="1" applyAlignment="1">
      <alignment vertical="center" wrapText="1"/>
    </xf>
    <xf numFmtId="0" fontId="5" fillId="3" borderId="12" xfId="1" applyFont="1" applyFill="1" applyBorder="1" applyAlignment="1">
      <alignment vertical="center" shrinkToFit="1"/>
    </xf>
    <xf numFmtId="0" fontId="5" fillId="3" borderId="0" xfId="1" applyFont="1" applyFill="1" applyAlignment="1">
      <alignment vertical="center" shrinkToFit="1"/>
    </xf>
    <xf numFmtId="176" fontId="5" fillId="3" borderId="9" xfId="1" applyNumberFormat="1" applyFont="1" applyFill="1" applyBorder="1">
      <alignment vertical="center"/>
    </xf>
    <xf numFmtId="176" fontId="5" fillId="3" borderId="84" xfId="1" applyNumberFormat="1" applyFont="1" applyFill="1" applyBorder="1">
      <alignment vertical="center"/>
    </xf>
    <xf numFmtId="0" fontId="5" fillId="3" borderId="28" xfId="1" applyFont="1" applyFill="1" applyBorder="1" applyAlignment="1">
      <alignment vertical="center" wrapText="1"/>
    </xf>
    <xf numFmtId="176" fontId="5" fillId="3" borderId="34" xfId="1" applyNumberFormat="1" applyFont="1" applyFill="1" applyBorder="1">
      <alignment vertical="center"/>
    </xf>
    <xf numFmtId="176" fontId="5" fillId="3" borderId="85" xfId="1" applyNumberFormat="1" applyFont="1" applyFill="1" applyBorder="1">
      <alignment vertical="center"/>
    </xf>
    <xf numFmtId="0" fontId="5" fillId="3" borderId="13" xfId="1" applyFont="1" applyFill="1" applyBorder="1" applyAlignment="1">
      <alignment vertical="center" wrapText="1"/>
    </xf>
    <xf numFmtId="176" fontId="5" fillId="3" borderId="16" xfId="1" applyNumberFormat="1" applyFont="1" applyFill="1" applyBorder="1">
      <alignment vertical="center"/>
    </xf>
    <xf numFmtId="176" fontId="5" fillId="3" borderId="86" xfId="1" applyNumberFormat="1" applyFont="1" applyFill="1" applyBorder="1">
      <alignment vertical="center"/>
    </xf>
    <xf numFmtId="0" fontId="5" fillId="2" borderId="1" xfId="1" applyFont="1" applyFill="1" applyBorder="1">
      <alignment vertical="center"/>
    </xf>
    <xf numFmtId="0" fontId="5" fillId="2" borderId="2" xfId="1" applyFont="1" applyFill="1" applyBorder="1">
      <alignment vertical="center"/>
    </xf>
    <xf numFmtId="0" fontId="5" fillId="2" borderId="87" xfId="1" applyFont="1" applyFill="1" applyBorder="1">
      <alignment vertical="center"/>
    </xf>
    <xf numFmtId="0" fontId="5" fillId="2" borderId="14" xfId="1" applyFont="1" applyFill="1" applyBorder="1">
      <alignment vertical="center"/>
    </xf>
    <xf numFmtId="0" fontId="5" fillId="2" borderId="5" xfId="1" applyFont="1" applyFill="1" applyBorder="1">
      <alignment vertical="center"/>
    </xf>
    <xf numFmtId="0" fontId="7" fillId="2" borderId="6" xfId="1" applyFont="1" applyFill="1" applyBorder="1">
      <alignment vertical="center"/>
    </xf>
    <xf numFmtId="0" fontId="7" fillId="2" borderId="7" xfId="1" applyFont="1" applyFill="1" applyBorder="1">
      <alignment vertical="center"/>
    </xf>
    <xf numFmtId="0" fontId="7" fillId="2" borderId="8" xfId="1" applyFont="1" applyFill="1" applyBorder="1">
      <alignment vertical="center"/>
    </xf>
    <xf numFmtId="0" fontId="7" fillId="2" borderId="10" xfId="1" applyFont="1" applyFill="1" applyBorder="1">
      <alignment vertical="center"/>
    </xf>
    <xf numFmtId="0" fontId="7" fillId="2" borderId="0" xfId="0" applyFont="1" applyFill="1">
      <alignment vertical="center"/>
    </xf>
    <xf numFmtId="0" fontId="7" fillId="2" borderId="11" xfId="0" applyFont="1" applyFill="1" applyBorder="1">
      <alignment vertical="center"/>
    </xf>
    <xf numFmtId="0" fontId="5" fillId="2" borderId="0" xfId="1" applyFont="1" applyFill="1" applyAlignment="1">
      <alignment horizontal="left" vertical="center"/>
    </xf>
    <xf numFmtId="0" fontId="7" fillId="2" borderId="0" xfId="0" applyFont="1" applyFill="1" applyAlignment="1">
      <alignment vertical="center" wrapText="1"/>
    </xf>
    <xf numFmtId="0" fontId="7" fillId="2" borderId="0" xfId="0" applyFont="1" applyFill="1" applyAlignment="1">
      <alignment horizontal="center" vertical="center"/>
    </xf>
    <xf numFmtId="0" fontId="7" fillId="2" borderId="11" xfId="0" applyFont="1" applyFill="1" applyBorder="1" applyAlignment="1">
      <alignment horizontal="left" vertical="center"/>
    </xf>
    <xf numFmtId="178" fontId="7" fillId="2" borderId="0" xfId="0" applyNumberFormat="1" applyFont="1" applyFill="1" applyAlignment="1">
      <alignment horizontal="center" vertical="center"/>
    </xf>
    <xf numFmtId="177" fontId="7" fillId="2" borderId="0" xfId="0" applyNumberFormat="1" applyFont="1" applyFill="1" applyAlignment="1">
      <alignment horizontal="center" vertical="center"/>
    </xf>
    <xf numFmtId="0" fontId="11" fillId="2" borderId="0" xfId="1" applyFont="1" applyFill="1" applyAlignment="1">
      <alignment horizontal="center" vertical="center"/>
    </xf>
    <xf numFmtId="177" fontId="7" fillId="2" borderId="0" xfId="1" applyNumberFormat="1" applyFont="1" applyFill="1" applyAlignment="1">
      <alignment horizontal="center" vertical="center"/>
    </xf>
    <xf numFmtId="0" fontId="7" fillId="2" borderId="11" xfId="1" applyFont="1" applyFill="1" applyBorder="1" applyAlignment="1">
      <alignment horizontal="left" vertical="center"/>
    </xf>
    <xf numFmtId="0" fontId="10" fillId="2" borderId="0" xfId="0" applyFont="1" applyFill="1">
      <alignment vertical="center"/>
    </xf>
    <xf numFmtId="0" fontId="7" fillId="2" borderId="10" xfId="2" applyFont="1" applyFill="1" applyBorder="1">
      <alignment vertical="center"/>
    </xf>
    <xf numFmtId="0" fontId="7" fillId="2" borderId="0" xfId="2" applyFont="1" applyFill="1">
      <alignment vertical="center"/>
    </xf>
    <xf numFmtId="176" fontId="10" fillId="2" borderId="0" xfId="2" applyNumberFormat="1" applyFont="1" applyFill="1" applyAlignment="1">
      <alignment horizontal="left" vertical="center"/>
    </xf>
    <xf numFmtId="0" fontId="7" fillId="2" borderId="11" xfId="2" applyFont="1" applyFill="1" applyBorder="1">
      <alignment vertical="center"/>
    </xf>
    <xf numFmtId="176" fontId="7" fillId="2" borderId="0" xfId="2" applyNumberFormat="1" applyFont="1" applyFill="1" applyAlignment="1">
      <alignment horizontal="center" vertical="center"/>
    </xf>
    <xf numFmtId="0" fontId="16" fillId="2" borderId="0" xfId="0" applyFont="1" applyFill="1">
      <alignment vertical="center"/>
    </xf>
    <xf numFmtId="0" fontId="8" fillId="4" borderId="0" xfId="0" applyFont="1" applyFill="1">
      <alignment vertical="center"/>
    </xf>
    <xf numFmtId="180" fontId="5" fillId="2" borderId="12" xfId="1" applyNumberFormat="1" applyFont="1" applyFill="1" applyBorder="1">
      <alignment vertical="center"/>
    </xf>
    <xf numFmtId="180" fontId="5" fillId="2" borderId="50" xfId="1" applyNumberFormat="1" applyFont="1" applyFill="1" applyBorder="1" applyAlignment="1">
      <alignment horizontal="right" vertical="center"/>
    </xf>
    <xf numFmtId="180" fontId="5" fillId="2" borderId="50" xfId="1" applyNumberFormat="1" applyFont="1" applyFill="1" applyBorder="1">
      <alignment vertical="center"/>
    </xf>
    <xf numFmtId="180" fontId="5" fillId="2" borderId="22" xfId="1" applyNumberFormat="1" applyFont="1" applyFill="1" applyBorder="1">
      <alignment vertical="center"/>
    </xf>
    <xf numFmtId="180" fontId="5" fillId="2" borderId="26" xfId="1" applyNumberFormat="1" applyFont="1" applyFill="1" applyBorder="1">
      <alignment vertical="center"/>
    </xf>
    <xf numFmtId="180" fontId="5" fillId="2" borderId="50" xfId="0" applyNumberFormat="1" applyFont="1" applyFill="1" applyBorder="1" applyAlignment="1">
      <alignment horizontal="right" vertical="center"/>
    </xf>
    <xf numFmtId="180" fontId="5" fillId="2" borderId="66" xfId="1" applyNumberFormat="1" applyFont="1" applyFill="1" applyBorder="1">
      <alignment vertical="center"/>
    </xf>
    <xf numFmtId="180" fontId="5" fillId="2" borderId="68" xfId="2" applyNumberFormat="1" applyFont="1" applyFill="1" applyBorder="1">
      <alignment vertical="center"/>
    </xf>
    <xf numFmtId="180" fontId="5" fillId="2" borderId="26" xfId="2" applyNumberFormat="1" applyFont="1" applyFill="1" applyBorder="1">
      <alignment vertical="center"/>
    </xf>
    <xf numFmtId="180" fontId="5" fillId="2" borderId="62" xfId="2" applyNumberFormat="1" applyFont="1" applyFill="1" applyBorder="1">
      <alignment vertical="center"/>
    </xf>
    <xf numFmtId="180" fontId="5" fillId="2" borderId="12" xfId="2" applyNumberFormat="1" applyFont="1" applyFill="1" applyBorder="1">
      <alignment vertical="center"/>
    </xf>
    <xf numFmtId="180" fontId="5" fillId="2" borderId="16" xfId="2" applyNumberFormat="1" applyFont="1" applyFill="1" applyBorder="1">
      <alignment vertical="center"/>
    </xf>
    <xf numFmtId="179" fontId="5" fillId="2" borderId="14" xfId="1" applyNumberFormat="1" applyFont="1" applyFill="1" applyBorder="1" applyAlignment="1">
      <alignment horizontal="right" vertical="center" shrinkToFit="1"/>
    </xf>
    <xf numFmtId="179" fontId="5" fillId="2" borderId="15" xfId="1" applyNumberFormat="1" applyFont="1" applyFill="1" applyBorder="1" applyAlignment="1">
      <alignment horizontal="right" vertical="center" shrinkToFit="1"/>
    </xf>
    <xf numFmtId="180" fontId="5" fillId="2" borderId="26" xfId="2" applyNumberFormat="1" applyFont="1" applyFill="1" applyBorder="1" applyAlignment="1">
      <alignment horizontal="right" vertical="center"/>
    </xf>
    <xf numFmtId="180" fontId="5" fillId="2" borderId="50" xfId="2" applyNumberFormat="1" applyFont="1" applyFill="1" applyBorder="1" applyAlignment="1">
      <alignment horizontal="right" vertical="center"/>
    </xf>
    <xf numFmtId="180" fontId="5" fillId="2" borderId="12" xfId="2" applyNumberFormat="1" applyFont="1" applyFill="1" applyBorder="1" applyAlignment="1">
      <alignment horizontal="right" vertical="center"/>
    </xf>
    <xf numFmtId="180" fontId="5" fillId="0" borderId="26" xfId="0" applyNumberFormat="1" applyFont="1" applyBorder="1">
      <alignment vertical="center"/>
    </xf>
    <xf numFmtId="180" fontId="5" fillId="0" borderId="22" xfId="0" applyNumberFormat="1" applyFont="1" applyBorder="1">
      <alignment vertical="center"/>
    </xf>
    <xf numFmtId="177" fontId="5" fillId="3" borderId="4" xfId="2" applyNumberFormat="1" applyFont="1" applyFill="1" applyBorder="1" applyAlignment="1">
      <alignment vertical="center" wrapText="1"/>
    </xf>
    <xf numFmtId="177" fontId="5" fillId="3" borderId="87" xfId="2" applyNumberFormat="1" applyFont="1" applyFill="1" applyBorder="1" applyAlignment="1">
      <alignment vertical="center" wrapText="1"/>
    </xf>
    <xf numFmtId="180" fontId="5" fillId="2" borderId="16" xfId="1" applyNumberFormat="1" applyFont="1" applyFill="1" applyBorder="1">
      <alignment vertical="center"/>
    </xf>
    <xf numFmtId="177" fontId="5" fillId="0" borderId="22" xfId="0" applyNumberFormat="1" applyFont="1" applyBorder="1">
      <alignment vertical="center"/>
    </xf>
    <xf numFmtId="177" fontId="5" fillId="2" borderId="62" xfId="1" applyNumberFormat="1" applyFont="1" applyFill="1" applyBorder="1">
      <alignment vertical="center"/>
    </xf>
    <xf numFmtId="0" fontId="0" fillId="5" borderId="0" xfId="0" applyFill="1">
      <alignment vertical="center"/>
    </xf>
    <xf numFmtId="0" fontId="5" fillId="3" borderId="99" xfId="0" applyFont="1" applyFill="1" applyBorder="1" applyAlignment="1">
      <alignment vertical="center" wrapText="1"/>
    </xf>
    <xf numFmtId="177" fontId="5" fillId="3" borderId="46" xfId="2" applyNumberFormat="1" applyFont="1" applyFill="1" applyBorder="1">
      <alignment vertical="center"/>
    </xf>
    <xf numFmtId="0" fontId="5" fillId="2" borderId="13" xfId="0" applyFont="1" applyFill="1" applyBorder="1" applyAlignment="1">
      <alignment vertical="top" wrapText="1"/>
    </xf>
    <xf numFmtId="0" fontId="5" fillId="2" borderId="16" xfId="1" applyFont="1" applyFill="1" applyBorder="1" applyAlignment="1">
      <alignment vertical="center" shrinkToFit="1"/>
    </xf>
    <xf numFmtId="0" fontId="5" fillId="2" borderId="36" xfId="1" applyFont="1" applyFill="1" applyBorder="1" applyAlignment="1">
      <alignment vertical="center" shrinkToFit="1"/>
    </xf>
    <xf numFmtId="177" fontId="5" fillId="2" borderId="97" xfId="2" applyNumberFormat="1" applyFont="1" applyFill="1" applyBorder="1">
      <alignment vertical="center"/>
    </xf>
    <xf numFmtId="177" fontId="5" fillId="2" borderId="30" xfId="1" applyNumberFormat="1" applyFont="1" applyFill="1" applyBorder="1">
      <alignment vertical="center"/>
    </xf>
    <xf numFmtId="177" fontId="5" fillId="2" borderId="63" xfId="2" applyNumberFormat="1" applyFont="1" applyFill="1" applyBorder="1">
      <alignment vertical="center"/>
    </xf>
    <xf numFmtId="0" fontId="5" fillId="0" borderId="26" xfId="1" applyFont="1" applyBorder="1" applyAlignment="1" applyProtection="1">
      <alignment vertical="center" wrapText="1"/>
      <protection locked="0"/>
    </xf>
    <xf numFmtId="177" fontId="5" fillId="2" borderId="97" xfId="2" applyNumberFormat="1" applyFont="1" applyFill="1" applyBorder="1" applyProtection="1">
      <alignment vertical="center"/>
      <protection locked="0"/>
    </xf>
    <xf numFmtId="180" fontId="5" fillId="2" borderId="97" xfId="2" applyNumberFormat="1" applyFont="1" applyFill="1" applyBorder="1" applyProtection="1">
      <alignment vertical="center"/>
      <protection locked="0"/>
    </xf>
    <xf numFmtId="180" fontId="5" fillId="2" borderId="30" xfId="1" applyNumberFormat="1" applyFont="1" applyFill="1" applyBorder="1">
      <alignment vertical="center"/>
    </xf>
    <xf numFmtId="0" fontId="17" fillId="0" borderId="0" xfId="0" applyFont="1">
      <alignment vertical="center"/>
    </xf>
    <xf numFmtId="177" fontId="5" fillId="3" borderId="86" xfId="2" applyNumberFormat="1" applyFont="1" applyFill="1" applyBorder="1">
      <alignment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0" xfId="1" applyFont="1" applyFill="1" applyAlignment="1">
      <alignment horizontal="left" vertical="center" wrapText="1"/>
    </xf>
    <xf numFmtId="0" fontId="5" fillId="2" borderId="26" xfId="1" applyFont="1" applyFill="1" applyBorder="1" applyAlignment="1">
      <alignment horizontal="left" vertical="center" shrinkToFit="1"/>
    </xf>
    <xf numFmtId="0" fontId="5" fillId="2" borderId="25" xfId="1" applyFont="1" applyFill="1" applyBorder="1" applyAlignment="1">
      <alignment horizontal="left" vertical="center" shrinkToFit="1"/>
    </xf>
    <xf numFmtId="0" fontId="5" fillId="2" borderId="90" xfId="1" applyFont="1" applyFill="1" applyBorder="1" applyAlignment="1">
      <alignment horizontal="center" vertical="center" wrapText="1"/>
    </xf>
    <xf numFmtId="177" fontId="5" fillId="3" borderId="96" xfId="2" applyNumberFormat="1" applyFont="1" applyFill="1" applyBorder="1">
      <alignment vertical="center"/>
    </xf>
    <xf numFmtId="176" fontId="5" fillId="0" borderId="9" xfId="0" applyNumberFormat="1" applyFont="1" applyBorder="1">
      <alignment vertical="center"/>
    </xf>
    <xf numFmtId="176" fontId="5" fillId="0" borderId="79" xfId="0" applyNumberFormat="1" applyFont="1" applyBorder="1">
      <alignment vertical="center"/>
    </xf>
    <xf numFmtId="176" fontId="5" fillId="0" borderId="12" xfId="0" applyNumberFormat="1" applyFont="1" applyBorder="1">
      <alignment vertical="center"/>
    </xf>
    <xf numFmtId="176" fontId="5" fillId="0" borderId="26" xfId="0" applyNumberFormat="1" applyFont="1" applyBorder="1" applyAlignment="1">
      <alignment horizontal="right" vertical="center"/>
    </xf>
    <xf numFmtId="176" fontId="5" fillId="0" borderId="79" xfId="0" applyNumberFormat="1" applyFont="1" applyBorder="1" applyAlignment="1">
      <alignment horizontal="right" vertical="center"/>
    </xf>
    <xf numFmtId="176" fontId="5" fillId="0" borderId="22" xfId="0" applyNumberFormat="1" applyFont="1" applyBorder="1" applyAlignment="1">
      <alignment horizontal="right" vertical="center"/>
    </xf>
    <xf numFmtId="0" fontId="5" fillId="3" borderId="0" xfId="0" applyFont="1" applyFill="1">
      <alignment vertical="center"/>
    </xf>
    <xf numFmtId="0" fontId="5" fillId="3" borderId="16" xfId="0" applyFont="1" applyFill="1" applyBorder="1">
      <alignment vertical="center"/>
    </xf>
    <xf numFmtId="0" fontId="5" fillId="3" borderId="80" xfId="0" applyFont="1" applyFill="1" applyBorder="1">
      <alignment vertical="center"/>
    </xf>
    <xf numFmtId="0" fontId="7" fillId="0" borderId="83" xfId="0" applyFont="1" applyBorder="1">
      <alignment vertical="center"/>
    </xf>
    <xf numFmtId="0" fontId="15" fillId="0" borderId="0" xfId="0" applyFont="1">
      <alignment vertical="center"/>
    </xf>
    <xf numFmtId="0" fontId="20" fillId="0" borderId="0" xfId="0" applyFont="1" applyAlignment="1">
      <alignment horizontal="center" vertical="center"/>
    </xf>
    <xf numFmtId="186" fontId="20" fillId="0" borderId="0" xfId="0" applyNumberFormat="1" applyFont="1">
      <alignment vertical="center"/>
    </xf>
    <xf numFmtId="0" fontId="5" fillId="2" borderId="0" xfId="1" applyFont="1" applyFill="1" applyAlignment="1">
      <alignment vertical="center" wrapText="1"/>
    </xf>
    <xf numFmtId="0" fontId="21" fillId="0" borderId="0" xfId="0" applyFont="1" applyAlignment="1">
      <alignment horizontal="left" vertical="top" wrapText="1" shrinkToFit="1"/>
    </xf>
    <xf numFmtId="0" fontId="21" fillId="0" borderId="0" xfId="0" applyFont="1" applyAlignment="1">
      <alignment horizontal="left" vertical="center" wrapText="1"/>
    </xf>
    <xf numFmtId="0" fontId="17" fillId="0" borderId="0" xfId="0" applyFont="1" applyAlignment="1">
      <alignment vertical="center" wrapText="1"/>
    </xf>
    <xf numFmtId="0" fontId="5" fillId="5" borderId="0" xfId="1" applyFont="1" applyFill="1" applyProtection="1">
      <alignment vertical="center"/>
      <protection locked="0"/>
    </xf>
    <xf numFmtId="0" fontId="5" fillId="3" borderId="99" xfId="0" applyFont="1" applyFill="1" applyBorder="1" applyAlignment="1">
      <alignment vertical="center" shrinkToFit="1"/>
    </xf>
    <xf numFmtId="0" fontId="5" fillId="3" borderId="28" xfId="0" applyFont="1" applyFill="1" applyBorder="1" applyAlignment="1">
      <alignment vertical="center" shrinkToFit="1"/>
    </xf>
    <xf numFmtId="0" fontId="15" fillId="0" borderId="0" xfId="0" applyFont="1" applyAlignment="1">
      <alignment horizontal="justify" vertical="center" wrapText="1"/>
    </xf>
    <xf numFmtId="0" fontId="5" fillId="3" borderId="10" xfId="0" applyFont="1" applyFill="1" applyBorder="1" applyAlignment="1">
      <alignment vertical="center" shrinkToFit="1"/>
    </xf>
    <xf numFmtId="177" fontId="5" fillId="3" borderId="104" xfId="2" applyNumberFormat="1" applyFont="1" applyFill="1" applyBorder="1">
      <alignment vertical="center"/>
    </xf>
    <xf numFmtId="180" fontId="5" fillId="2" borderId="0" xfId="0" applyNumberFormat="1" applyFont="1" applyFill="1">
      <alignment vertical="center"/>
    </xf>
    <xf numFmtId="180" fontId="15" fillId="0" borderId="0" xfId="0" applyNumberFormat="1" applyFont="1">
      <alignment vertical="center"/>
    </xf>
    <xf numFmtId="180" fontId="5" fillId="4" borderId="75" xfId="2" applyNumberFormat="1" applyFont="1" applyFill="1" applyBorder="1" applyProtection="1">
      <alignment vertical="center"/>
      <protection locked="0"/>
    </xf>
    <xf numFmtId="177" fontId="5" fillId="2" borderId="0" xfId="0" applyNumberFormat="1" applyFont="1" applyFill="1" applyAlignment="1">
      <alignment horizontal="right" vertical="center"/>
    </xf>
    <xf numFmtId="177" fontId="5" fillId="4" borderId="75" xfId="2" applyNumberFormat="1" applyFont="1" applyFill="1" applyBorder="1" applyProtection="1">
      <alignment vertical="center"/>
      <protection locked="0"/>
    </xf>
    <xf numFmtId="177" fontId="5" fillId="2" borderId="0" xfId="0" applyNumberFormat="1" applyFont="1" applyFill="1">
      <alignment vertical="center"/>
    </xf>
    <xf numFmtId="177" fontId="5" fillId="4" borderId="75" xfId="2" applyNumberFormat="1" applyFont="1" applyFill="1" applyBorder="1" applyAlignment="1" applyProtection="1">
      <alignment horizontal="right" vertical="center"/>
      <protection locked="0"/>
    </xf>
    <xf numFmtId="0" fontId="25" fillId="2" borderId="0" xfId="1" applyFont="1" applyFill="1">
      <alignment vertical="center"/>
    </xf>
    <xf numFmtId="0" fontId="5" fillId="4" borderId="0" xfId="1" applyFont="1" applyFill="1">
      <alignment vertical="center"/>
    </xf>
    <xf numFmtId="0" fontId="21" fillId="2" borderId="0" xfId="1" applyFont="1" applyFill="1">
      <alignment vertical="center"/>
    </xf>
    <xf numFmtId="0" fontId="5" fillId="0" borderId="0" xfId="1" applyFont="1" applyAlignment="1" applyProtection="1">
      <alignment vertical="center" wrapText="1"/>
      <protection locked="0"/>
    </xf>
    <xf numFmtId="176" fontId="10" fillId="5" borderId="0" xfId="2" applyNumberFormat="1" applyFont="1" applyFill="1" applyAlignment="1">
      <alignment horizontal="left" vertical="center"/>
    </xf>
    <xf numFmtId="176" fontId="7" fillId="5" borderId="0" xfId="2" applyNumberFormat="1" applyFont="1" applyFill="1" applyAlignment="1">
      <alignment horizontal="center" vertical="center"/>
    </xf>
    <xf numFmtId="176" fontId="5" fillId="0" borderId="105" xfId="0" applyNumberFormat="1" applyFont="1" applyBorder="1">
      <alignment vertical="center"/>
    </xf>
    <xf numFmtId="177" fontId="5" fillId="0" borderId="60" xfId="0" applyNumberFormat="1" applyFont="1" applyBorder="1">
      <alignment vertical="center"/>
    </xf>
    <xf numFmtId="176" fontId="5" fillId="0" borderId="103" xfId="0" applyNumberFormat="1" applyFont="1" applyBorder="1">
      <alignment vertical="center"/>
    </xf>
    <xf numFmtId="176" fontId="5" fillId="0" borderId="112" xfId="0" applyNumberFormat="1" applyFont="1" applyBorder="1" applyAlignment="1">
      <alignment horizontal="right" vertical="center"/>
    </xf>
    <xf numFmtId="176" fontId="5" fillId="0" borderId="52" xfId="0" applyNumberFormat="1" applyFont="1" applyBorder="1" applyAlignment="1">
      <alignment horizontal="right" vertical="center"/>
    </xf>
    <xf numFmtId="176" fontId="5" fillId="0" borderId="113" xfId="0" applyNumberFormat="1" applyFont="1" applyBorder="1" applyAlignment="1">
      <alignment horizontal="right" vertical="center"/>
    </xf>
    <xf numFmtId="177" fontId="21" fillId="2" borderId="68" xfId="2" applyNumberFormat="1" applyFont="1" applyFill="1" applyBorder="1">
      <alignment vertical="center"/>
    </xf>
    <xf numFmtId="177" fontId="21" fillId="2" borderId="50" xfId="2" applyNumberFormat="1" applyFont="1" applyFill="1" applyBorder="1">
      <alignment vertical="center"/>
    </xf>
    <xf numFmtId="177" fontId="21" fillId="2" borderId="12" xfId="2" applyNumberFormat="1" applyFont="1" applyFill="1" applyBorder="1">
      <alignment vertical="center"/>
    </xf>
    <xf numFmtId="180" fontId="21" fillId="2" borderId="68" xfId="2" applyNumberFormat="1" applyFont="1" applyFill="1" applyBorder="1">
      <alignment vertical="center"/>
    </xf>
    <xf numFmtId="180" fontId="21" fillId="2" borderId="50" xfId="2" applyNumberFormat="1" applyFont="1" applyFill="1" applyBorder="1">
      <alignment vertical="center"/>
    </xf>
    <xf numFmtId="180" fontId="21" fillId="2" borderId="12" xfId="2" applyNumberFormat="1" applyFont="1" applyFill="1" applyBorder="1">
      <alignment vertical="center"/>
    </xf>
    <xf numFmtId="0" fontId="7" fillId="5" borderId="14" xfId="1" applyFont="1" applyFill="1" applyBorder="1" applyAlignment="1" applyProtection="1">
      <alignment horizontal="right" vertical="center"/>
      <protection locked="0"/>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1" applyFont="1" applyFill="1" applyBorder="1" applyAlignment="1">
      <alignment horizontal="center" vertical="center" textRotation="255"/>
    </xf>
    <xf numFmtId="0" fontId="5" fillId="2" borderId="8" xfId="1" applyFont="1" applyFill="1" applyBorder="1" applyAlignment="1">
      <alignment horizontal="center" vertical="center" textRotation="255"/>
    </xf>
    <xf numFmtId="0" fontId="5" fillId="2" borderId="10"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5" borderId="6" xfId="1" applyFont="1" applyFill="1" applyBorder="1" applyAlignment="1" applyProtection="1">
      <alignment vertical="center" wrapText="1" shrinkToFit="1"/>
      <protection locked="0"/>
    </xf>
    <xf numFmtId="0" fontId="5" fillId="5" borderId="7" xfId="0" applyFont="1" applyFill="1" applyBorder="1" applyProtection="1">
      <alignment vertical="center"/>
      <protection locked="0"/>
    </xf>
    <xf numFmtId="0" fontId="5" fillId="5" borderId="10" xfId="0" applyFont="1" applyFill="1" applyBorder="1" applyProtection="1">
      <alignment vertical="center"/>
      <protection locked="0"/>
    </xf>
    <xf numFmtId="0" fontId="5" fillId="5" borderId="0" xfId="0" applyFont="1" applyFill="1" applyProtection="1">
      <alignment vertical="center"/>
      <protection locked="0"/>
    </xf>
    <xf numFmtId="0" fontId="5" fillId="5" borderId="13" xfId="0" applyFont="1" applyFill="1" applyBorder="1" applyProtection="1">
      <alignment vertical="center"/>
      <protection locked="0"/>
    </xf>
    <xf numFmtId="0" fontId="5" fillId="5" borderId="14" xfId="0" applyFont="1" applyFill="1" applyBorder="1" applyProtection="1">
      <alignment vertical="center"/>
      <protection locked="0"/>
    </xf>
    <xf numFmtId="0" fontId="5" fillId="2" borderId="72" xfId="1" applyFont="1" applyFill="1" applyBorder="1" applyAlignment="1">
      <alignment vertical="center" shrinkToFit="1"/>
    </xf>
    <xf numFmtId="0" fontId="5" fillId="2" borderId="73" xfId="1" applyFont="1" applyFill="1" applyBorder="1" applyAlignment="1">
      <alignment vertical="center" shrinkToFit="1"/>
    </xf>
    <xf numFmtId="177" fontId="5" fillId="2" borderId="92" xfId="1" applyNumberFormat="1" applyFont="1" applyFill="1" applyBorder="1">
      <alignment vertical="center"/>
    </xf>
    <xf numFmtId="177" fontId="5" fillId="2" borderId="93" xfId="1" applyNumberFormat="1" applyFont="1" applyFill="1" applyBorder="1">
      <alignment vertical="center"/>
    </xf>
    <xf numFmtId="177" fontId="5" fillId="2" borderId="94" xfId="1" applyNumberFormat="1" applyFont="1" applyFill="1" applyBorder="1">
      <alignment vertical="center"/>
    </xf>
    <xf numFmtId="183" fontId="5" fillId="2" borderId="7" xfId="1" applyNumberFormat="1" applyFont="1" applyFill="1" applyBorder="1" applyAlignment="1">
      <alignment horizontal="right" vertical="center" shrinkToFit="1"/>
    </xf>
    <xf numFmtId="183" fontId="5" fillId="2" borderId="8" xfId="0" applyNumberFormat="1" applyFont="1" applyFill="1" applyBorder="1" applyAlignment="1">
      <alignment horizontal="right" vertical="center"/>
    </xf>
    <xf numFmtId="183" fontId="5" fillId="2" borderId="0" xfId="0" applyNumberFormat="1" applyFont="1" applyFill="1" applyAlignment="1">
      <alignment horizontal="right" vertical="center"/>
    </xf>
    <xf numFmtId="183" fontId="5" fillId="2" borderId="11" xfId="0" applyNumberFormat="1" applyFont="1" applyFill="1" applyBorder="1" applyAlignment="1">
      <alignment horizontal="right" vertical="center"/>
    </xf>
    <xf numFmtId="183" fontId="5" fillId="2" borderId="14" xfId="0" applyNumberFormat="1" applyFont="1" applyFill="1" applyBorder="1" applyAlignment="1">
      <alignment horizontal="right" vertical="center"/>
    </xf>
    <xf numFmtId="183" fontId="5" fillId="2" borderId="15" xfId="0" applyNumberFormat="1" applyFont="1" applyFill="1" applyBorder="1" applyAlignment="1">
      <alignment horizontal="right" vertical="center"/>
    </xf>
    <xf numFmtId="0" fontId="5" fillId="2" borderId="61" xfId="1" applyFont="1" applyFill="1" applyBorder="1" applyAlignment="1">
      <alignment vertical="center" shrinkToFit="1"/>
    </xf>
    <xf numFmtId="0" fontId="5" fillId="2" borderId="52" xfId="1" applyFont="1" applyFill="1" applyBorder="1" applyAlignment="1">
      <alignment vertical="center" shrinkToFit="1"/>
    </xf>
    <xf numFmtId="0" fontId="5" fillId="2" borderId="74" xfId="1" applyFont="1" applyFill="1" applyBorder="1" applyAlignment="1">
      <alignment vertical="center" shrinkToFit="1"/>
    </xf>
    <xf numFmtId="0" fontId="5" fillId="2" borderId="55" xfId="1" applyFont="1" applyFill="1" applyBorder="1" applyAlignment="1">
      <alignment vertical="center" shrinkToFit="1"/>
    </xf>
    <xf numFmtId="0" fontId="5" fillId="2" borderId="0" xfId="1" applyFont="1" applyFill="1" applyAlignment="1">
      <alignment horizontal="center" vertical="center" textRotation="255"/>
    </xf>
    <xf numFmtId="0" fontId="5" fillId="2" borderId="48" xfId="1" applyFont="1" applyFill="1" applyBorder="1" applyAlignment="1">
      <alignment horizontal="left" vertical="top" wrapText="1"/>
    </xf>
    <xf numFmtId="0" fontId="5" fillId="2" borderId="33" xfId="1" applyFont="1" applyFill="1" applyBorder="1" applyAlignment="1">
      <alignment horizontal="left" vertical="top" wrapText="1"/>
    </xf>
    <xf numFmtId="0" fontId="5" fillId="2" borderId="49" xfId="1" applyFont="1" applyFill="1" applyBorder="1" applyAlignment="1">
      <alignment horizontal="left" vertical="top" wrapText="1"/>
    </xf>
    <xf numFmtId="0" fontId="5" fillId="5" borderId="9" xfId="1" applyFont="1" applyFill="1" applyBorder="1" applyAlignment="1" applyProtection="1">
      <alignment horizontal="left" vertical="center" wrapText="1"/>
      <protection locked="0"/>
    </xf>
    <xf numFmtId="0" fontId="5" fillId="5" borderId="17" xfId="1" applyFont="1" applyFill="1" applyBorder="1" applyAlignment="1" applyProtection="1">
      <alignment horizontal="left" vertical="center" wrapText="1"/>
      <protection locked="0"/>
    </xf>
    <xf numFmtId="0" fontId="5" fillId="5" borderId="12" xfId="1" applyFont="1" applyFill="1" applyBorder="1" applyAlignment="1" applyProtection="1">
      <alignment horizontal="left" vertical="center" wrapText="1"/>
      <protection locked="0"/>
    </xf>
    <xf numFmtId="0" fontId="5" fillId="5" borderId="19" xfId="1" applyFont="1" applyFill="1" applyBorder="1" applyAlignment="1" applyProtection="1">
      <alignment horizontal="left" vertical="center" wrapText="1"/>
      <protection locked="0"/>
    </xf>
    <xf numFmtId="0" fontId="5" fillId="5" borderId="22" xfId="1" applyFont="1" applyFill="1" applyBorder="1" applyAlignment="1" applyProtection="1">
      <alignment horizontal="left" vertical="center" wrapText="1"/>
      <protection locked="0"/>
    </xf>
    <xf numFmtId="0" fontId="5" fillId="5" borderId="21" xfId="1" applyFont="1" applyFill="1" applyBorder="1" applyAlignment="1" applyProtection="1">
      <alignment horizontal="left" vertical="center" wrapText="1"/>
      <protection locked="0"/>
    </xf>
    <xf numFmtId="0" fontId="5" fillId="2" borderId="9" xfId="1" applyFont="1" applyFill="1" applyBorder="1" applyAlignment="1">
      <alignment vertical="top" wrapText="1" shrinkToFit="1"/>
    </xf>
    <xf numFmtId="0" fontId="5" fillId="2" borderId="17" xfId="1" applyFont="1" applyFill="1" applyBorder="1" applyAlignment="1">
      <alignment vertical="top" shrinkToFit="1"/>
    </xf>
    <xf numFmtId="0" fontId="5" fillId="2" borderId="12" xfId="1" applyFont="1" applyFill="1" applyBorder="1" applyAlignment="1">
      <alignment vertical="top" wrapText="1" shrinkToFit="1"/>
    </xf>
    <xf numFmtId="0" fontId="5" fillId="2" borderId="19" xfId="1" applyFont="1" applyFill="1" applyBorder="1" applyAlignment="1">
      <alignment vertical="top" shrinkToFit="1"/>
    </xf>
    <xf numFmtId="0" fontId="5" fillId="2" borderId="12" xfId="0" applyFont="1" applyFill="1" applyBorder="1" applyAlignment="1">
      <alignment vertical="top" shrinkToFit="1"/>
    </xf>
    <xf numFmtId="0" fontId="5" fillId="2" borderId="19" xfId="0" applyFont="1" applyFill="1" applyBorder="1" applyAlignment="1">
      <alignment vertical="top" shrinkToFit="1"/>
    </xf>
    <xf numFmtId="0" fontId="5" fillId="2" borderId="22" xfId="0" applyFont="1" applyFill="1" applyBorder="1" applyAlignment="1">
      <alignment vertical="top" shrinkToFit="1"/>
    </xf>
    <xf numFmtId="0" fontId="5" fillId="2" borderId="21" xfId="0" applyFont="1" applyFill="1" applyBorder="1" applyAlignment="1">
      <alignment vertical="top" shrinkToFit="1"/>
    </xf>
    <xf numFmtId="0" fontId="5" fillId="2" borderId="32" xfId="1" applyFont="1" applyFill="1" applyBorder="1" applyAlignment="1">
      <alignment horizontal="left" vertical="top" wrapText="1"/>
    </xf>
    <xf numFmtId="0" fontId="5" fillId="2" borderId="26"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1" xfId="1" applyFont="1" applyFill="1" applyBorder="1" applyAlignment="1">
      <alignment horizontal="left" vertical="center" wrapText="1"/>
    </xf>
    <xf numFmtId="177" fontId="5" fillId="4" borderId="75" xfId="1" applyNumberFormat="1" applyFont="1" applyFill="1" applyBorder="1" applyAlignment="1" applyProtection="1">
      <alignment horizontal="right" vertical="center"/>
      <protection locked="0"/>
    </xf>
    <xf numFmtId="177" fontId="5" fillId="4" borderId="95" xfId="1" applyNumberFormat="1" applyFont="1" applyFill="1" applyBorder="1" applyAlignment="1" applyProtection="1">
      <alignment horizontal="right" vertical="center"/>
      <protection locked="0"/>
    </xf>
    <xf numFmtId="183" fontId="5" fillId="2" borderId="39" xfId="0" applyNumberFormat="1" applyFont="1" applyFill="1" applyBorder="1" applyAlignment="1">
      <alignment horizontal="right" vertical="center"/>
    </xf>
    <xf numFmtId="183" fontId="5" fillId="2" borderId="23" xfId="0" applyNumberFormat="1" applyFont="1" applyFill="1" applyBorder="1" applyAlignment="1">
      <alignment horizontal="right" vertical="center"/>
    </xf>
    <xf numFmtId="0" fontId="5" fillId="2" borderId="24"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20" xfId="1" applyFont="1" applyFill="1" applyBorder="1" applyAlignment="1">
      <alignment horizontal="left" vertical="top" wrapText="1"/>
    </xf>
    <xf numFmtId="0" fontId="5" fillId="2" borderId="56" xfId="1" applyFont="1" applyFill="1" applyBorder="1" applyAlignment="1">
      <alignment vertical="center" shrinkToFit="1"/>
    </xf>
    <xf numFmtId="0" fontId="5" fillId="2" borderId="57" xfId="1" applyFont="1" applyFill="1" applyBorder="1" applyAlignment="1">
      <alignment vertical="center" shrinkToFit="1"/>
    </xf>
    <xf numFmtId="177" fontId="5" fillId="2" borderId="91" xfId="1" applyNumberFormat="1" applyFont="1" applyFill="1" applyBorder="1">
      <alignment vertical="center"/>
    </xf>
    <xf numFmtId="177" fontId="5" fillId="2" borderId="96" xfId="1" applyNumberFormat="1" applyFont="1" applyFill="1" applyBorder="1">
      <alignment vertical="center"/>
    </xf>
    <xf numFmtId="183" fontId="5" fillId="2" borderId="38" xfId="1" applyNumberFormat="1" applyFont="1" applyFill="1" applyBorder="1" applyAlignment="1">
      <alignment horizontal="right" vertical="center" shrinkToFit="1"/>
    </xf>
    <xf numFmtId="183" fontId="5" fillId="2" borderId="27" xfId="0" applyNumberFormat="1" applyFont="1" applyFill="1" applyBorder="1" applyAlignment="1">
      <alignment horizontal="right" vertical="center"/>
    </xf>
    <xf numFmtId="0" fontId="5" fillId="2" borderId="58" xfId="1" applyFont="1" applyFill="1" applyBorder="1" applyAlignment="1">
      <alignment vertical="center" shrinkToFit="1"/>
    </xf>
    <xf numFmtId="0" fontId="5" fillId="2" borderId="54" xfId="1" applyFont="1" applyFill="1" applyBorder="1" applyAlignment="1">
      <alignment vertical="center" shrinkToFit="1"/>
    </xf>
    <xf numFmtId="0" fontId="5" fillId="5" borderId="68" xfId="1" applyFont="1" applyFill="1" applyBorder="1" applyAlignment="1" applyProtection="1">
      <alignment horizontal="left" vertical="center" shrinkToFit="1"/>
      <protection locked="0"/>
    </xf>
    <xf numFmtId="0" fontId="5" fillId="5" borderId="69" xfId="1" applyFont="1" applyFill="1" applyBorder="1" applyAlignment="1" applyProtection="1">
      <alignment horizontal="left" vertical="center" shrinkToFit="1"/>
      <protection locked="0"/>
    </xf>
    <xf numFmtId="177" fontId="5" fillId="4" borderId="75" xfId="2" applyNumberFormat="1" applyFont="1" applyFill="1" applyBorder="1" applyAlignment="1" applyProtection="1">
      <alignment horizontal="right" vertical="center"/>
      <protection locked="0"/>
    </xf>
    <xf numFmtId="0" fontId="5" fillId="2" borderId="22" xfId="1" applyFont="1" applyFill="1" applyBorder="1" applyAlignment="1">
      <alignment horizontal="left" vertical="center" shrinkToFit="1"/>
    </xf>
    <xf numFmtId="0" fontId="5" fillId="2" borderId="21" xfId="1" applyFont="1" applyFill="1" applyBorder="1" applyAlignment="1">
      <alignment horizontal="left" vertical="center" shrinkToFit="1"/>
    </xf>
    <xf numFmtId="183" fontId="5" fillId="2" borderId="38" xfId="1" applyNumberFormat="1" applyFont="1" applyFill="1" applyBorder="1" applyAlignment="1">
      <alignment horizontal="right" vertical="center"/>
    </xf>
    <xf numFmtId="0" fontId="5" fillId="2" borderId="50" xfId="1" applyFont="1" applyFill="1" applyBorder="1" applyAlignment="1">
      <alignment vertical="center" shrinkToFit="1"/>
    </xf>
    <xf numFmtId="0" fontId="5" fillId="2" borderId="51" xfId="0" applyFont="1" applyFill="1" applyBorder="1" applyAlignment="1">
      <alignment vertical="center" shrinkToFit="1"/>
    </xf>
    <xf numFmtId="177" fontId="5" fillId="2" borderId="62" xfId="1" applyNumberFormat="1" applyFont="1" applyFill="1" applyBorder="1" applyAlignment="1">
      <alignment horizontal="right" vertical="center"/>
    </xf>
    <xf numFmtId="177" fontId="5" fillId="2" borderId="63" xfId="0" applyNumberFormat="1" applyFont="1" applyFill="1" applyBorder="1">
      <alignment vertical="center"/>
    </xf>
    <xf numFmtId="0" fontId="10" fillId="2" borderId="50" xfId="1" applyFont="1" applyFill="1" applyBorder="1" applyAlignment="1">
      <alignment horizontal="left" vertical="center" wrapText="1" shrinkToFit="1"/>
    </xf>
    <xf numFmtId="0" fontId="10" fillId="2" borderId="51" xfId="1" applyFont="1" applyFill="1" applyBorder="1" applyAlignment="1">
      <alignment horizontal="left" vertical="center" wrapText="1" shrinkToFit="1"/>
    </xf>
    <xf numFmtId="0" fontId="5" fillId="2" borderId="70" xfId="1" applyFont="1" applyFill="1" applyBorder="1" applyAlignment="1">
      <alignment horizontal="left" vertical="center" shrinkToFit="1"/>
    </xf>
    <xf numFmtId="0" fontId="5" fillId="2" borderId="53" xfId="1" applyFont="1" applyFill="1" applyBorder="1" applyAlignment="1">
      <alignment horizontal="left" vertical="center" shrinkToFit="1"/>
    </xf>
    <xf numFmtId="0" fontId="5" fillId="2" borderId="32" xfId="1" applyFont="1" applyFill="1" applyBorder="1" applyAlignment="1">
      <alignment vertical="top" wrapText="1"/>
    </xf>
    <xf numFmtId="0" fontId="5" fillId="2" borderId="33" xfId="0" applyFont="1" applyFill="1" applyBorder="1" applyAlignment="1">
      <alignment vertical="top" wrapText="1"/>
    </xf>
    <xf numFmtId="0" fontId="5" fillId="5" borderId="26" xfId="1" applyFont="1" applyFill="1" applyBorder="1" applyAlignment="1" applyProtection="1">
      <alignment vertical="center" wrapText="1"/>
      <protection locked="0"/>
    </xf>
    <xf numFmtId="0" fontId="5" fillId="5" borderId="38" xfId="1" applyFont="1" applyFill="1" applyBorder="1" applyAlignment="1" applyProtection="1">
      <alignment vertical="center" wrapText="1"/>
      <protection locked="0"/>
    </xf>
    <xf numFmtId="0" fontId="5" fillId="5" borderId="22" xfId="1" applyFont="1" applyFill="1" applyBorder="1" applyAlignment="1" applyProtection="1">
      <alignment vertical="center" wrapText="1"/>
      <protection locked="0"/>
    </xf>
    <xf numFmtId="0" fontId="5" fillId="5" borderId="39" xfId="1" applyFont="1" applyFill="1" applyBorder="1" applyAlignment="1" applyProtection="1">
      <alignment vertical="center" wrapText="1"/>
      <protection locked="0"/>
    </xf>
    <xf numFmtId="0" fontId="5" fillId="2" borderId="30" xfId="1" applyFont="1" applyFill="1" applyBorder="1" applyAlignment="1">
      <alignment vertical="center" wrapText="1" shrinkToFit="1"/>
    </xf>
    <xf numFmtId="0" fontId="5" fillId="2" borderId="30" xfId="1" applyFont="1" applyFill="1" applyBorder="1" applyAlignment="1">
      <alignment vertical="center" shrinkToFit="1"/>
    </xf>
    <xf numFmtId="177" fontId="5" fillId="4" borderId="98" xfId="2" applyNumberFormat="1" applyFont="1" applyFill="1" applyBorder="1" applyAlignment="1" applyProtection="1">
      <alignment horizontal="right" vertical="center"/>
      <protection locked="0"/>
    </xf>
    <xf numFmtId="177" fontId="5" fillId="4" borderId="95" xfId="2" applyNumberFormat="1" applyFont="1" applyFill="1" applyBorder="1" applyAlignment="1" applyProtection="1">
      <alignment horizontal="right" vertical="center"/>
      <protection locked="0"/>
    </xf>
    <xf numFmtId="0" fontId="21" fillId="2" borderId="50" xfId="1" applyFont="1" applyFill="1" applyBorder="1" applyAlignment="1">
      <alignment vertical="center" shrinkToFit="1"/>
    </xf>
    <xf numFmtId="0" fontId="21" fillId="2" borderId="51" xfId="1" applyFont="1" applyFill="1" applyBorder="1" applyAlignment="1">
      <alignment vertical="center" shrinkToFit="1"/>
    </xf>
    <xf numFmtId="0" fontId="21" fillId="6" borderId="50" xfId="1" applyFont="1" applyFill="1" applyBorder="1" applyAlignment="1">
      <alignment horizontal="left" vertical="center" shrinkToFit="1"/>
    </xf>
    <xf numFmtId="0" fontId="21" fillId="6" borderId="51" xfId="1" applyFont="1" applyFill="1" applyBorder="1" applyAlignment="1">
      <alignment horizontal="left" vertical="center" shrinkToFit="1"/>
    </xf>
    <xf numFmtId="183" fontId="5" fillId="2" borderId="27" xfId="1" applyNumberFormat="1" applyFont="1" applyFill="1" applyBorder="1" applyAlignment="1">
      <alignment horizontal="right" vertical="center" shrinkToFit="1"/>
    </xf>
    <xf numFmtId="183" fontId="5" fillId="2" borderId="0" xfId="1" applyNumberFormat="1" applyFont="1" applyFill="1" applyAlignment="1">
      <alignment horizontal="right" vertical="center" shrinkToFit="1"/>
    </xf>
    <xf numFmtId="183" fontId="5" fillId="2" borderId="11" xfId="1" applyNumberFormat="1" applyFont="1" applyFill="1" applyBorder="1" applyAlignment="1">
      <alignment horizontal="right" vertical="center" shrinkToFit="1"/>
    </xf>
    <xf numFmtId="0" fontId="5" fillId="2" borderId="68" xfId="1" applyFont="1" applyFill="1" applyBorder="1" applyAlignment="1">
      <alignment horizontal="left" vertical="center" shrinkToFit="1"/>
    </xf>
    <xf numFmtId="0" fontId="5" fillId="2" borderId="69" xfId="1" applyFont="1" applyFill="1" applyBorder="1" applyAlignment="1">
      <alignment horizontal="left" vertical="center" shrinkToFit="1"/>
    </xf>
    <xf numFmtId="0" fontId="21" fillId="2" borderId="68" xfId="1" applyFont="1" applyFill="1" applyBorder="1" applyAlignment="1">
      <alignment vertical="center" shrinkToFit="1"/>
    </xf>
    <xf numFmtId="0" fontId="21" fillId="2" borderId="69" xfId="1" applyFont="1" applyFill="1" applyBorder="1" applyAlignment="1">
      <alignment vertical="center" shrinkToFit="1"/>
    </xf>
    <xf numFmtId="0" fontId="21" fillId="2" borderId="62" xfId="1" applyFont="1" applyFill="1" applyBorder="1" applyAlignment="1">
      <alignment vertical="center" shrinkToFit="1"/>
    </xf>
    <xf numFmtId="0" fontId="21" fillId="2" borderId="64" xfId="1" applyFont="1" applyFill="1" applyBorder="1" applyAlignment="1">
      <alignment vertical="center" shrinkToFit="1"/>
    </xf>
    <xf numFmtId="0" fontId="5" fillId="2" borderId="30" xfId="0" applyFont="1" applyFill="1" applyBorder="1" applyAlignment="1">
      <alignment horizontal="center" vertical="center" textRotation="255"/>
    </xf>
    <xf numFmtId="0" fontId="5" fillId="2" borderId="31" xfId="0" applyFont="1" applyFill="1" applyBorder="1" applyAlignment="1">
      <alignment horizontal="center" vertical="center" textRotation="255"/>
    </xf>
    <xf numFmtId="0" fontId="5" fillId="2" borderId="42" xfId="0" applyFont="1" applyFill="1" applyBorder="1" applyAlignment="1">
      <alignment horizontal="center" vertical="center" textRotation="255"/>
    </xf>
    <xf numFmtId="0" fontId="5" fillId="2" borderId="19"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12" xfId="1" applyFont="1" applyFill="1" applyBorder="1" applyAlignment="1">
      <alignment vertical="center" shrinkToFit="1"/>
    </xf>
    <xf numFmtId="0" fontId="5" fillId="2" borderId="19" xfId="0" applyFont="1" applyFill="1" applyBorder="1" applyAlignment="1">
      <alignment vertical="center" shrinkToFit="1"/>
    </xf>
    <xf numFmtId="0" fontId="5" fillId="2" borderId="66" xfId="1" applyFont="1" applyFill="1" applyBorder="1" applyAlignment="1">
      <alignment vertical="center" shrinkToFit="1"/>
    </xf>
    <xf numFmtId="0" fontId="5" fillId="2" borderId="67" xfId="0" applyFont="1" applyFill="1" applyBorder="1" applyAlignment="1">
      <alignment vertical="center" shrinkToFit="1"/>
    </xf>
    <xf numFmtId="0" fontId="5" fillId="2" borderId="25" xfId="0" applyFont="1" applyFill="1" applyBorder="1" applyAlignment="1">
      <alignment horizontal="left" vertical="center" wrapText="1"/>
    </xf>
    <xf numFmtId="0" fontId="10" fillId="5" borderId="68" xfId="1" applyFont="1" applyFill="1" applyBorder="1" applyAlignment="1" applyProtection="1">
      <alignment vertical="center" wrapText="1" shrinkToFit="1"/>
      <protection locked="0"/>
    </xf>
    <xf numFmtId="0" fontId="10" fillId="5" borderId="69" xfId="0" applyFont="1" applyFill="1" applyBorder="1" applyAlignment="1" applyProtection="1">
      <alignment vertical="center" wrapText="1" shrinkToFit="1"/>
      <protection locked="0"/>
    </xf>
    <xf numFmtId="0" fontId="5" fillId="6" borderId="30" xfId="0" applyFont="1" applyFill="1" applyBorder="1" applyAlignment="1">
      <alignment horizontal="left" vertical="center" wrapText="1"/>
    </xf>
    <xf numFmtId="0" fontId="5" fillId="6" borderId="31" xfId="0" applyFont="1" applyFill="1" applyBorder="1" applyAlignment="1">
      <alignment horizontal="left" vertical="center" wrapText="1"/>
    </xf>
    <xf numFmtId="183" fontId="5" fillId="3" borderId="100" xfId="0" applyNumberFormat="1" applyFont="1" applyFill="1" applyBorder="1" applyAlignment="1">
      <alignment horizontal="right" vertical="center"/>
    </xf>
    <xf numFmtId="183" fontId="5" fillId="3" borderId="101" xfId="0" applyNumberFormat="1" applyFont="1" applyFill="1" applyBorder="1" applyAlignment="1">
      <alignment horizontal="right" vertical="center"/>
    </xf>
    <xf numFmtId="0" fontId="5" fillId="3" borderId="34"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4" xfId="1" applyFont="1" applyFill="1" applyBorder="1" applyAlignment="1">
      <alignment horizontal="left" vertical="center" shrinkToFit="1"/>
    </xf>
    <xf numFmtId="0" fontId="5" fillId="3" borderId="29" xfId="1" applyFont="1" applyFill="1" applyBorder="1" applyAlignment="1">
      <alignment horizontal="left" vertical="center" shrinkToFit="1"/>
    </xf>
    <xf numFmtId="182" fontId="5" fillId="3" borderId="37" xfId="0" applyNumberFormat="1" applyFont="1" applyFill="1" applyBorder="1" applyAlignment="1">
      <alignment horizontal="right" vertical="center"/>
    </xf>
    <xf numFmtId="182" fontId="5" fillId="3" borderId="35" xfId="0" applyNumberFormat="1" applyFont="1" applyFill="1" applyBorder="1" applyAlignment="1">
      <alignment horizontal="right" vertical="center"/>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0" xfId="1" applyFont="1" applyFill="1" applyBorder="1" applyAlignment="1">
      <alignment horizontal="left" vertical="center" shrinkToFit="1"/>
    </xf>
    <xf numFmtId="0" fontId="5" fillId="3" borderId="41" xfId="1" applyFont="1" applyFill="1" applyBorder="1" applyAlignment="1">
      <alignment horizontal="left" vertical="center" shrinkToFit="1"/>
    </xf>
    <xf numFmtId="183" fontId="5" fillId="3" borderId="14" xfId="0" applyNumberFormat="1" applyFont="1" applyFill="1" applyBorder="1" applyAlignment="1">
      <alignment horizontal="right" vertical="center"/>
    </xf>
    <xf numFmtId="183" fontId="5" fillId="3" borderId="15" xfId="0" applyNumberFormat="1" applyFont="1" applyFill="1" applyBorder="1" applyAlignment="1">
      <alignment horizontal="right" vertical="center"/>
    </xf>
    <xf numFmtId="0" fontId="5" fillId="0" borderId="50" xfId="0" applyFont="1" applyBorder="1" applyAlignment="1">
      <alignment horizontal="left" vertical="center" wrapText="1"/>
    </xf>
    <xf numFmtId="0" fontId="5" fillId="0" borderId="51" xfId="0" applyFont="1" applyBorder="1" applyAlignment="1">
      <alignment horizontal="left" vertical="center" wrapText="1"/>
    </xf>
    <xf numFmtId="0" fontId="5" fillId="0" borderId="66" xfId="0" applyFont="1" applyBorder="1" applyAlignment="1">
      <alignment horizontal="left" vertical="center" shrinkToFit="1"/>
    </xf>
    <xf numFmtId="0" fontId="5" fillId="0" borderId="67" xfId="0" applyFont="1" applyBorder="1" applyAlignment="1">
      <alignment horizontal="left" vertical="center" shrinkToFi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6" xfId="1" applyFont="1" applyFill="1" applyBorder="1" applyAlignment="1">
      <alignment horizontal="center" vertical="center" shrinkToFit="1"/>
    </xf>
    <xf numFmtId="0" fontId="5" fillId="3" borderId="47" xfId="1" applyFont="1" applyFill="1" applyBorder="1" applyAlignment="1">
      <alignment horizontal="center" vertical="center" shrinkToFit="1"/>
    </xf>
    <xf numFmtId="0" fontId="5" fillId="2" borderId="32"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49" xfId="0" applyFont="1" applyFill="1" applyBorder="1" applyAlignment="1">
      <alignment horizontal="left" vertical="top" wrapText="1"/>
    </xf>
    <xf numFmtId="0" fontId="5" fillId="0" borderId="12" xfId="0" applyFont="1" applyBorder="1" applyAlignment="1">
      <alignment horizontal="left" vertical="center" wrapText="1"/>
    </xf>
    <xf numFmtId="0" fontId="5" fillId="0" borderId="19" xfId="0" applyFont="1" applyBorder="1" applyAlignment="1">
      <alignment horizontal="left" vertical="center" wrapText="1"/>
    </xf>
    <xf numFmtId="0" fontId="5" fillId="0" borderId="22" xfId="0" applyFont="1" applyBorder="1" applyAlignment="1">
      <alignment horizontal="left" vertical="center" wrapText="1"/>
    </xf>
    <xf numFmtId="0" fontId="5" fillId="0" borderId="21" xfId="0" applyFont="1" applyBorder="1" applyAlignment="1">
      <alignment horizontal="left" vertical="center" wrapText="1"/>
    </xf>
    <xf numFmtId="0" fontId="5" fillId="2" borderId="30" xfId="1" applyFont="1" applyFill="1" applyBorder="1" applyAlignment="1">
      <alignment horizontal="left" vertical="center" shrinkToFit="1"/>
    </xf>
    <xf numFmtId="177" fontId="5" fillId="2" borderId="111" xfId="2" applyNumberFormat="1" applyFont="1" applyFill="1" applyBorder="1" applyAlignment="1">
      <alignment horizontal="right" vertical="center"/>
    </xf>
    <xf numFmtId="177" fontId="5" fillId="2" borderId="91" xfId="2" applyNumberFormat="1" applyFont="1" applyFill="1" applyBorder="1" applyAlignment="1">
      <alignment horizontal="right" vertical="center"/>
    </xf>
    <xf numFmtId="177" fontId="5" fillId="2" borderId="96" xfId="2" applyNumberFormat="1" applyFont="1" applyFill="1" applyBorder="1" applyAlignment="1">
      <alignment horizontal="right" vertical="center"/>
    </xf>
    <xf numFmtId="183" fontId="5" fillId="2" borderId="24" xfId="1" applyNumberFormat="1" applyFont="1" applyFill="1" applyBorder="1" applyAlignment="1">
      <alignment horizontal="right" vertical="center" shrinkToFit="1"/>
    </xf>
    <xf numFmtId="183" fontId="5" fillId="2" borderId="10" xfId="1" applyNumberFormat="1" applyFont="1" applyFill="1" applyBorder="1" applyAlignment="1">
      <alignment horizontal="right" vertical="center" shrinkToFit="1"/>
    </xf>
    <xf numFmtId="183" fontId="5" fillId="2" borderId="20" xfId="1" applyNumberFormat="1" applyFont="1" applyFill="1" applyBorder="1" applyAlignment="1">
      <alignment horizontal="right" vertical="center" shrinkToFit="1"/>
    </xf>
    <xf numFmtId="183" fontId="5" fillId="2" borderId="23" xfId="1" applyNumberFormat="1" applyFont="1" applyFill="1" applyBorder="1" applyAlignment="1">
      <alignment horizontal="right" vertical="center" shrinkToFit="1"/>
    </xf>
    <xf numFmtId="0" fontId="5" fillId="2" borderId="60" xfId="1" applyFont="1" applyFill="1" applyBorder="1" applyAlignment="1">
      <alignment horizontal="left" vertical="center" shrinkToFit="1"/>
    </xf>
    <xf numFmtId="0" fontId="5" fillId="2" borderId="31" xfId="1" applyFont="1" applyFill="1" applyBorder="1" applyAlignment="1">
      <alignment horizontal="left" vertical="center" shrinkToFit="1"/>
    </xf>
    <xf numFmtId="0" fontId="5" fillId="0" borderId="102" xfId="0" applyFont="1" applyBorder="1" applyAlignment="1">
      <alignment horizontal="left" vertical="top" wrapText="1"/>
    </xf>
    <xf numFmtId="0" fontId="5" fillId="0" borderId="68" xfId="0" applyFont="1" applyBorder="1" applyAlignment="1">
      <alignment horizontal="left" vertical="center" wrapText="1"/>
    </xf>
    <xf numFmtId="0" fontId="5" fillId="0" borderId="69" xfId="0" applyFont="1" applyBorder="1" applyAlignment="1">
      <alignment horizontal="left" vertical="center" wrapText="1"/>
    </xf>
    <xf numFmtId="176" fontId="5" fillId="4" borderId="98" xfId="2" applyNumberFormat="1" applyFont="1" applyFill="1" applyBorder="1" applyAlignment="1">
      <alignment horizontal="right" vertical="center"/>
    </xf>
    <xf numFmtId="176" fontId="5" fillId="4" borderId="75" xfId="2" applyNumberFormat="1" applyFont="1" applyFill="1" applyBorder="1" applyAlignment="1">
      <alignment horizontal="right" vertical="center"/>
    </xf>
    <xf numFmtId="176" fontId="5" fillId="4" borderId="95" xfId="2" applyNumberFormat="1" applyFont="1" applyFill="1" applyBorder="1" applyAlignment="1">
      <alignment horizontal="right" vertical="center"/>
    </xf>
    <xf numFmtId="183" fontId="5" fillId="0" borderId="24" xfId="0" applyNumberFormat="1" applyFont="1" applyBorder="1" applyAlignment="1">
      <alignment horizontal="right" vertical="center"/>
    </xf>
    <xf numFmtId="183" fontId="5" fillId="0" borderId="27" xfId="0" applyNumberFormat="1" applyFont="1" applyBorder="1" applyAlignment="1">
      <alignment horizontal="right" vertical="center"/>
    </xf>
    <xf numFmtId="183" fontId="5" fillId="0" borderId="10" xfId="0" applyNumberFormat="1" applyFont="1" applyBorder="1" applyAlignment="1">
      <alignment horizontal="right" vertical="center"/>
    </xf>
    <xf numFmtId="183" fontId="5" fillId="0" borderId="11" xfId="0" applyNumberFormat="1" applyFont="1" applyBorder="1" applyAlignment="1">
      <alignment horizontal="right" vertical="center"/>
    </xf>
    <xf numFmtId="183" fontId="5" fillId="0" borderId="20" xfId="0" applyNumberFormat="1" applyFont="1" applyBorder="1" applyAlignment="1">
      <alignment horizontal="right" vertical="center"/>
    </xf>
    <xf numFmtId="183" fontId="5" fillId="0" borderId="23" xfId="0" applyNumberFormat="1" applyFont="1" applyBorder="1" applyAlignment="1">
      <alignment horizontal="right" vertical="center"/>
    </xf>
    <xf numFmtId="0" fontId="5" fillId="2" borderId="48" xfId="0" applyFont="1" applyFill="1" applyBorder="1" applyAlignment="1">
      <alignment horizontal="left" vertical="top" wrapText="1"/>
    </xf>
    <xf numFmtId="0" fontId="5" fillId="3" borderId="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 xfId="1" applyFont="1" applyFill="1" applyBorder="1" applyAlignment="1">
      <alignment horizontal="center" vertical="center" shrinkToFit="1"/>
    </xf>
    <xf numFmtId="0" fontId="5" fillId="3" borderId="45" xfId="1" applyFont="1" applyFill="1" applyBorder="1" applyAlignment="1">
      <alignment horizontal="center" vertical="center" shrinkToFit="1"/>
    </xf>
    <xf numFmtId="183" fontId="5" fillId="3" borderId="2" xfId="0" applyNumberFormat="1" applyFont="1" applyFill="1" applyBorder="1" applyAlignment="1">
      <alignment horizontal="right" vertical="center" shrinkToFit="1"/>
    </xf>
    <xf numFmtId="183" fontId="5" fillId="3" borderId="5" xfId="0" applyNumberFormat="1" applyFont="1" applyFill="1" applyBorder="1" applyAlignment="1">
      <alignment horizontal="right" vertical="center" shrinkToFit="1"/>
    </xf>
    <xf numFmtId="0" fontId="5" fillId="0" borderId="30"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106" xfId="0" applyFont="1" applyBorder="1" applyAlignment="1">
      <alignment vertical="top" wrapText="1"/>
    </xf>
    <xf numFmtId="0" fontId="5" fillId="0" borderId="107" xfId="0" applyFont="1" applyBorder="1" applyAlignment="1">
      <alignment vertical="top" wrapText="1"/>
    </xf>
    <xf numFmtId="0" fontId="5" fillId="0" borderId="26" xfId="0" applyFont="1" applyBorder="1" applyAlignment="1">
      <alignment horizontal="left" vertical="center" wrapText="1"/>
    </xf>
    <xf numFmtId="0" fontId="5" fillId="0" borderId="25" xfId="0" applyFont="1" applyBorder="1" applyAlignment="1">
      <alignment horizontal="left" vertical="center" wrapText="1"/>
    </xf>
    <xf numFmtId="0" fontId="5" fillId="0" borderId="16" xfId="0" applyFont="1" applyBorder="1" applyAlignment="1">
      <alignment horizontal="left" vertical="center" wrapText="1"/>
    </xf>
    <xf numFmtId="0" fontId="5" fillId="0" borderId="36" xfId="0" applyFont="1" applyBorder="1" applyAlignment="1">
      <alignment horizontal="left" vertical="center" wrapText="1"/>
    </xf>
    <xf numFmtId="0" fontId="5" fillId="0" borderId="26" xfId="0" applyFont="1" applyBorder="1" applyAlignment="1">
      <alignment horizontal="left" vertical="center" shrinkToFit="1"/>
    </xf>
    <xf numFmtId="0" fontId="5" fillId="0" borderId="25" xfId="0" applyFont="1" applyBorder="1" applyAlignment="1">
      <alignment horizontal="left" vertical="center" shrinkToFit="1"/>
    </xf>
    <xf numFmtId="176" fontId="5" fillId="4" borderId="98" xfId="0" applyNumberFormat="1" applyFont="1" applyFill="1" applyBorder="1" applyAlignment="1" applyProtection="1">
      <alignment horizontal="right" vertical="center"/>
      <protection locked="0"/>
    </xf>
    <xf numFmtId="176" fontId="5" fillId="4" borderId="75" xfId="0" applyNumberFormat="1" applyFont="1" applyFill="1" applyBorder="1" applyAlignment="1" applyProtection="1">
      <alignment horizontal="right" vertical="center"/>
      <protection locked="0"/>
    </xf>
    <xf numFmtId="176" fontId="5" fillId="4" borderId="97" xfId="0" applyNumberFormat="1" applyFont="1" applyFill="1" applyBorder="1" applyAlignment="1" applyProtection="1">
      <alignment horizontal="right" vertical="center"/>
      <protection locked="0"/>
    </xf>
    <xf numFmtId="176" fontId="5" fillId="4" borderId="95" xfId="0" applyNumberFormat="1" applyFont="1" applyFill="1" applyBorder="1" applyAlignment="1" applyProtection="1">
      <alignment horizontal="right" vertical="center"/>
      <protection locked="0"/>
    </xf>
    <xf numFmtId="0" fontId="5" fillId="0" borderId="62" xfId="0" applyFont="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63" xfId="0" applyFont="1" applyBorder="1" applyAlignment="1">
      <alignment horizontal="left" vertical="center" wrapText="1" shrinkToFit="1"/>
    </xf>
    <xf numFmtId="177" fontId="5" fillId="0" borderId="110" xfId="0" applyNumberFormat="1" applyFont="1" applyBorder="1" applyAlignment="1">
      <alignment horizontal="right" vertical="center" wrapText="1"/>
    </xf>
    <xf numFmtId="177" fontId="5" fillId="0" borderId="19" xfId="0" applyNumberFormat="1" applyFont="1" applyBorder="1" applyAlignment="1">
      <alignment horizontal="right" vertical="center" wrapText="1"/>
    </xf>
    <xf numFmtId="177" fontId="5" fillId="0" borderId="105" xfId="0" applyNumberFormat="1" applyFont="1" applyBorder="1" applyAlignment="1">
      <alignment horizontal="right" vertical="center" wrapText="1"/>
    </xf>
    <xf numFmtId="183" fontId="5" fillId="0" borderId="13" xfId="0" applyNumberFormat="1" applyFont="1" applyBorder="1" applyAlignment="1">
      <alignment horizontal="right" vertical="center"/>
    </xf>
    <xf numFmtId="183" fontId="5" fillId="0" borderId="15" xfId="0" applyNumberFormat="1" applyFont="1" applyBorder="1" applyAlignment="1">
      <alignment horizontal="right" vertical="center"/>
    </xf>
    <xf numFmtId="0" fontId="5" fillId="0" borderId="50" xfId="0" applyFont="1" applyBorder="1" applyAlignment="1">
      <alignment horizontal="left" vertical="center" shrinkToFit="1"/>
    </xf>
    <xf numFmtId="0" fontId="5" fillId="0" borderId="51" xfId="0" applyFont="1" applyBorder="1" applyAlignment="1">
      <alignment horizontal="left" vertical="center" shrinkToFit="1"/>
    </xf>
    <xf numFmtId="0" fontId="5" fillId="0" borderId="108" xfId="0" applyFont="1" applyBorder="1" applyAlignment="1">
      <alignment horizontal="left" vertical="center" shrinkToFit="1"/>
    </xf>
    <xf numFmtId="0" fontId="5" fillId="0" borderId="109" xfId="0" applyFont="1" applyBorder="1" applyAlignment="1">
      <alignment horizontal="left" vertical="center" shrinkToFit="1"/>
    </xf>
    <xf numFmtId="0" fontId="5" fillId="2" borderId="58" xfId="1" applyFont="1" applyFill="1" applyBorder="1" applyAlignment="1">
      <alignment horizontal="left" vertical="center" shrinkToFit="1"/>
    </xf>
    <xf numFmtId="0" fontId="5" fillId="2" borderId="59" xfId="1" applyFont="1" applyFill="1" applyBorder="1" applyAlignment="1">
      <alignment horizontal="left" vertical="center" shrinkToFit="1"/>
    </xf>
    <xf numFmtId="0" fontId="5" fillId="2" borderId="60" xfId="1" applyFont="1" applyFill="1" applyBorder="1" applyAlignment="1">
      <alignment vertical="center" shrinkToFit="1"/>
    </xf>
    <xf numFmtId="0" fontId="5" fillId="2" borderId="31" xfId="1" applyFont="1" applyFill="1" applyBorder="1" applyAlignment="1">
      <alignment vertical="center" shrinkToFit="1"/>
    </xf>
    <xf numFmtId="0" fontId="5" fillId="2" borderId="44" xfId="1" applyFont="1" applyFill="1" applyBorder="1" applyAlignment="1">
      <alignment horizontal="left" vertical="top" wrapText="1"/>
    </xf>
    <xf numFmtId="0" fontId="5" fillId="2" borderId="16"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23" fillId="2" borderId="30" xfId="1" applyFont="1" applyFill="1" applyBorder="1" applyAlignment="1">
      <alignment vertical="center" shrinkToFit="1"/>
    </xf>
    <xf numFmtId="0" fontId="23" fillId="2" borderId="60" xfId="1" applyFont="1" applyFill="1" applyBorder="1" applyAlignment="1">
      <alignment vertical="center" shrinkToFit="1"/>
    </xf>
    <xf numFmtId="0" fontId="5" fillId="2" borderId="42" xfId="1" applyFont="1" applyFill="1" applyBorder="1" applyAlignment="1">
      <alignment vertical="center" shrinkToFit="1"/>
    </xf>
    <xf numFmtId="183" fontId="5" fillId="2" borderId="2" xfId="1" applyNumberFormat="1" applyFont="1" applyFill="1" applyBorder="1" applyAlignment="1">
      <alignment horizontal="right" vertical="center" shrinkToFit="1"/>
    </xf>
    <xf numFmtId="183" fontId="5" fillId="2" borderId="5" xfId="0" applyNumberFormat="1" applyFont="1" applyFill="1" applyBorder="1" applyAlignment="1">
      <alignment horizontal="right" vertical="center" shrinkToFit="1"/>
    </xf>
    <xf numFmtId="0" fontId="5" fillId="2" borderId="7"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9"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8" xfId="1" applyFont="1" applyFill="1" applyBorder="1" applyAlignment="1">
      <alignment vertical="center" shrinkToFit="1"/>
    </xf>
    <xf numFmtId="0" fontId="5" fillId="2" borderId="26" xfId="1" applyFont="1" applyFill="1" applyBorder="1" applyAlignment="1">
      <alignment vertical="center" wrapText="1"/>
    </xf>
    <xf numFmtId="0" fontId="5" fillId="2" borderId="25" xfId="1" applyFont="1" applyFill="1" applyBorder="1" applyAlignment="1">
      <alignment vertical="center" wrapText="1"/>
    </xf>
    <xf numFmtId="0" fontId="5" fillId="2" borderId="12" xfId="1" applyFont="1" applyFill="1" applyBorder="1" applyAlignment="1">
      <alignment vertical="center" wrapText="1"/>
    </xf>
    <xf numFmtId="0" fontId="5" fillId="2" borderId="19" xfId="1" applyFont="1" applyFill="1" applyBorder="1" applyAlignment="1">
      <alignment vertical="center" wrapText="1"/>
    </xf>
    <xf numFmtId="0" fontId="5" fillId="2" borderId="22" xfId="1" applyFont="1" applyFill="1" applyBorder="1" applyAlignment="1">
      <alignment vertical="center" wrapText="1"/>
    </xf>
    <xf numFmtId="0" fontId="5" fillId="2" borderId="21" xfId="1" applyFont="1" applyFill="1" applyBorder="1" applyAlignment="1">
      <alignment vertical="center" wrapText="1"/>
    </xf>
    <xf numFmtId="0" fontId="5" fillId="5" borderId="26" xfId="1" applyFont="1" applyFill="1" applyBorder="1" applyAlignment="1" applyProtection="1">
      <alignment horizontal="left" vertical="center" wrapText="1"/>
      <protection locked="0"/>
    </xf>
    <xf numFmtId="0" fontId="5" fillId="5" borderId="25" xfId="1" applyFont="1" applyFill="1" applyBorder="1" applyAlignment="1" applyProtection="1">
      <alignment horizontal="left" vertical="center" wrapText="1"/>
      <protection locked="0"/>
    </xf>
    <xf numFmtId="0" fontId="5" fillId="2" borderId="0" xfId="1" applyFont="1" applyFill="1" applyAlignment="1">
      <alignment horizontal="left" vertical="center" wrapText="1"/>
    </xf>
    <xf numFmtId="183" fontId="5" fillId="3" borderId="7" xfId="0" applyNumberFormat="1" applyFont="1" applyFill="1" applyBorder="1" applyAlignment="1">
      <alignment horizontal="right" vertical="center"/>
    </xf>
    <xf numFmtId="183" fontId="5" fillId="3" borderId="8" xfId="0" applyNumberFormat="1" applyFont="1" applyFill="1" applyBorder="1" applyAlignment="1">
      <alignment horizontal="right" vertical="center"/>
    </xf>
    <xf numFmtId="0" fontId="5" fillId="3" borderId="37" xfId="1" applyFont="1" applyFill="1" applyBorder="1" applyAlignment="1">
      <alignment horizontal="left" vertical="center" shrinkToFit="1"/>
    </xf>
    <xf numFmtId="0" fontId="5" fillId="3" borderId="43" xfId="1" applyFont="1" applyFill="1" applyBorder="1" applyAlignment="1">
      <alignment horizontal="left" vertical="center" shrinkToFit="1"/>
    </xf>
    <xf numFmtId="0" fontId="8" fillId="4" borderId="0" xfId="0" applyFont="1" applyFill="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183" fontId="5" fillId="0" borderId="1" xfId="0" applyNumberFormat="1" applyFont="1" applyBorder="1" applyAlignment="1">
      <alignment horizontal="center" vertical="center"/>
    </xf>
    <xf numFmtId="183" fontId="5" fillId="0" borderId="5" xfId="0" applyNumberFormat="1" applyFont="1" applyBorder="1" applyAlignment="1">
      <alignment horizontal="center" vertical="center"/>
    </xf>
    <xf numFmtId="0" fontId="5" fillId="0" borderId="78" xfId="0" applyFont="1" applyBorder="1" applyAlignment="1">
      <alignment horizontal="left" vertical="center" wrapText="1"/>
    </xf>
    <xf numFmtId="0" fontId="5" fillId="0" borderId="12" xfId="0" applyFont="1" applyBorder="1" applyAlignment="1">
      <alignment horizontal="left" vertical="center"/>
    </xf>
    <xf numFmtId="0" fontId="5" fillId="0" borderId="0" xfId="0" applyFont="1" applyAlignment="1">
      <alignment horizontal="left" vertical="center"/>
    </xf>
    <xf numFmtId="0" fontId="5" fillId="0" borderId="24" xfId="0" applyFont="1" applyBorder="1" applyAlignment="1">
      <alignment horizontal="left" vertical="center"/>
    </xf>
    <xf numFmtId="0" fontId="5" fillId="0" borderId="38" xfId="0" applyFont="1" applyBorder="1" applyAlignment="1">
      <alignment horizontal="left" vertical="center"/>
    </xf>
    <xf numFmtId="0" fontId="5" fillId="0" borderId="10" xfId="0" applyFont="1" applyBorder="1" applyAlignment="1">
      <alignment horizontal="left" vertical="center"/>
    </xf>
    <xf numFmtId="0" fontId="5" fillId="0" borderId="20" xfId="0" applyFont="1" applyBorder="1" applyAlignment="1">
      <alignment horizontal="left" vertical="center"/>
    </xf>
    <xf numFmtId="0" fontId="5" fillId="0" borderId="39" xfId="0" applyFont="1" applyBorder="1" applyAlignment="1">
      <alignment horizontal="left" vertical="center"/>
    </xf>
    <xf numFmtId="0" fontId="5" fillId="0" borderId="38" xfId="0" applyFont="1" applyBorder="1" applyAlignment="1">
      <alignment horizontal="left" vertical="center" wrapText="1"/>
    </xf>
    <xf numFmtId="176" fontId="5" fillId="0" borderId="81" xfId="0" applyNumberFormat="1" applyFont="1" applyBorder="1" applyAlignment="1">
      <alignment horizontal="right" vertical="center"/>
    </xf>
    <xf numFmtId="176" fontId="5" fillId="0" borderId="80" xfId="0" applyNumberFormat="1" applyFont="1" applyBorder="1" applyAlignment="1">
      <alignment horizontal="right" vertical="center"/>
    </xf>
    <xf numFmtId="176" fontId="5" fillId="0" borderId="82" xfId="0" applyNumberFormat="1" applyFont="1" applyBorder="1" applyAlignment="1">
      <alignment horizontal="right" vertical="center"/>
    </xf>
    <xf numFmtId="185" fontId="5" fillId="0" borderId="24" xfId="0" applyNumberFormat="1" applyFont="1" applyBorder="1" applyAlignment="1">
      <alignment horizontal="center" vertical="center"/>
    </xf>
    <xf numFmtId="185" fontId="5" fillId="0" borderId="27" xfId="0" applyNumberFormat="1" applyFont="1" applyBorder="1" applyAlignment="1">
      <alignment horizontal="center" vertical="center"/>
    </xf>
    <xf numFmtId="185" fontId="5" fillId="0" borderId="10" xfId="0" applyNumberFormat="1" applyFont="1" applyBorder="1" applyAlignment="1">
      <alignment horizontal="center" vertical="center"/>
    </xf>
    <xf numFmtId="185" fontId="5" fillId="0" borderId="11" xfId="0" applyNumberFormat="1" applyFont="1" applyBorder="1" applyAlignment="1">
      <alignment horizontal="center" vertical="center"/>
    </xf>
    <xf numFmtId="185" fontId="5" fillId="0" borderId="20" xfId="0" applyNumberFormat="1" applyFont="1" applyBorder="1" applyAlignment="1">
      <alignment horizontal="center" vertical="center"/>
    </xf>
    <xf numFmtId="185" fontId="5" fillId="0" borderId="23" xfId="0" applyNumberFormat="1" applyFont="1" applyBorder="1" applyAlignment="1">
      <alignment horizontal="center" vertical="center"/>
    </xf>
    <xf numFmtId="0" fontId="5" fillId="0" borderId="22" xfId="0" applyFont="1" applyBorder="1" applyAlignment="1">
      <alignment horizontal="left" vertical="center"/>
    </xf>
    <xf numFmtId="0" fontId="5" fillId="0" borderId="0" xfId="0" applyFont="1" applyAlignment="1">
      <alignment vertical="top" wrapText="1" shrinkToFit="1"/>
    </xf>
    <xf numFmtId="0" fontId="5" fillId="0" borderId="11" xfId="0" applyFont="1" applyBorder="1" applyAlignment="1">
      <alignment vertical="top" wrapText="1" shrinkToFit="1"/>
    </xf>
    <xf numFmtId="0" fontId="5" fillId="0" borderId="0" xfId="0" applyFont="1" applyAlignment="1">
      <alignment horizontal="left" vertical="top" wrapText="1"/>
    </xf>
    <xf numFmtId="0" fontId="5" fillId="0" borderId="6"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7" xfId="0" applyFont="1" applyBorder="1" applyAlignment="1">
      <alignment horizontal="left" vertical="center"/>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176" fontId="5" fillId="0" borderId="77" xfId="0" applyNumberFormat="1" applyFont="1" applyBorder="1">
      <alignment vertical="center"/>
    </xf>
    <xf numFmtId="176" fontId="5" fillId="0" borderId="80" xfId="0" applyNumberFormat="1" applyFont="1" applyBorder="1">
      <alignment vertical="center"/>
    </xf>
    <xf numFmtId="185" fontId="5" fillId="0" borderId="6" xfId="0" applyNumberFormat="1" applyFont="1" applyBorder="1" applyAlignment="1">
      <alignment horizontal="center" vertical="center"/>
    </xf>
    <xf numFmtId="185" fontId="5" fillId="0" borderId="8" xfId="0" applyNumberFormat="1" applyFont="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183" fontId="5" fillId="3" borderId="10" xfId="0" applyNumberFormat="1" applyFont="1" applyFill="1" applyBorder="1" applyAlignment="1">
      <alignment horizontal="center" vertical="center"/>
    </xf>
    <xf numFmtId="183" fontId="5" fillId="3" borderId="11" xfId="0" applyNumberFormat="1" applyFont="1" applyFill="1" applyBorder="1" applyAlignment="1">
      <alignment horizontal="center" vertical="center"/>
    </xf>
    <xf numFmtId="0" fontId="5" fillId="0" borderId="0" xfId="0" applyFont="1" applyAlignment="1">
      <alignment horizontal="left" vertical="top" wrapText="1" shrinkToFit="1"/>
    </xf>
    <xf numFmtId="0" fontId="5" fillId="0" borderId="11" xfId="0" applyFont="1" applyBorder="1" applyAlignment="1">
      <alignment horizontal="left" vertical="top" wrapText="1" shrinkToFit="1"/>
    </xf>
    <xf numFmtId="0" fontId="5" fillId="5" borderId="26" xfId="1" applyFont="1" applyFill="1" applyBorder="1" applyAlignment="1" applyProtection="1">
      <alignment horizontal="left" vertical="center" shrinkToFit="1"/>
      <protection locked="0"/>
    </xf>
    <xf numFmtId="0" fontId="5" fillId="5" borderId="25" xfId="1" applyFont="1" applyFill="1" applyBorder="1" applyAlignment="1" applyProtection="1">
      <alignment horizontal="left" vertical="center" shrinkToFit="1"/>
      <protection locked="0"/>
    </xf>
    <xf numFmtId="0" fontId="5" fillId="2" borderId="66" xfId="1" applyFont="1" applyFill="1" applyBorder="1" applyAlignment="1">
      <alignment horizontal="left" vertical="center" shrinkToFit="1"/>
    </xf>
    <xf numFmtId="0" fontId="5" fillId="2" borderId="67" xfId="1" applyFont="1" applyFill="1" applyBorder="1" applyAlignment="1">
      <alignment horizontal="left" vertical="center" shrinkToFit="1"/>
    </xf>
    <xf numFmtId="0" fontId="5" fillId="2" borderId="54" xfId="1" applyFont="1" applyFill="1" applyBorder="1" applyAlignment="1">
      <alignment horizontal="left" vertical="center" shrinkToFit="1"/>
    </xf>
    <xf numFmtId="0" fontId="5" fillId="2" borderId="71" xfId="1" applyFont="1" applyFill="1" applyBorder="1" applyAlignment="1">
      <alignment vertical="center" wrapText="1" shrinkToFit="1"/>
    </xf>
    <xf numFmtId="0" fontId="5" fillId="2" borderId="71" xfId="1" applyFont="1" applyFill="1" applyBorder="1" applyAlignment="1">
      <alignment vertical="center" shrinkToFit="1"/>
    </xf>
    <xf numFmtId="0" fontId="5" fillId="2" borderId="26" xfId="1" applyFont="1" applyFill="1" applyBorder="1" applyAlignment="1">
      <alignment horizontal="left" vertical="center" shrinkToFit="1"/>
    </xf>
    <xf numFmtId="0" fontId="5" fillId="2" borderId="25" xfId="1" applyFont="1" applyFill="1" applyBorder="1" applyAlignment="1">
      <alignment horizontal="left" vertical="center" shrinkToFit="1"/>
    </xf>
    <xf numFmtId="0" fontId="5" fillId="2" borderId="63" xfId="1" applyFont="1" applyFill="1" applyBorder="1" applyAlignment="1">
      <alignment vertical="center" shrinkToFit="1"/>
    </xf>
    <xf numFmtId="0" fontId="5" fillId="2" borderId="65" xfId="0" applyFont="1" applyFill="1" applyBorder="1" applyAlignment="1">
      <alignment vertical="center" shrinkToFit="1"/>
    </xf>
    <xf numFmtId="0" fontId="5" fillId="2" borderId="22" xfId="1" applyFont="1" applyFill="1" applyBorder="1" applyAlignment="1">
      <alignment vertical="center" shrinkToFit="1"/>
    </xf>
    <xf numFmtId="0" fontId="5" fillId="2" borderId="21" xfId="0" applyFont="1" applyFill="1" applyBorder="1" applyAlignment="1">
      <alignment vertical="center" shrinkToFit="1"/>
    </xf>
    <xf numFmtId="0" fontId="10" fillId="5" borderId="26" xfId="1" applyFont="1" applyFill="1" applyBorder="1" applyAlignment="1" applyProtection="1">
      <alignment vertical="center" wrapText="1" shrinkToFit="1"/>
      <protection locked="0"/>
    </xf>
    <xf numFmtId="0" fontId="10" fillId="5" borderId="25" xfId="0" applyFont="1" applyFill="1" applyBorder="1" applyAlignment="1" applyProtection="1">
      <alignment vertical="center" wrapText="1" shrinkToFit="1"/>
      <protection locked="0"/>
    </xf>
    <xf numFmtId="176" fontId="5" fillId="4" borderId="98" xfId="2" applyNumberFormat="1" applyFont="1" applyFill="1" applyBorder="1">
      <alignment vertical="center"/>
    </xf>
    <xf numFmtId="176" fontId="5" fillId="4" borderId="75" xfId="2" applyNumberFormat="1" applyFont="1" applyFill="1" applyBorder="1">
      <alignment vertical="center"/>
    </xf>
    <xf numFmtId="176" fontId="5" fillId="4" borderId="95" xfId="2" applyNumberFormat="1" applyFont="1" applyFill="1" applyBorder="1">
      <alignment vertical="center"/>
    </xf>
    <xf numFmtId="183" fontId="5" fillId="0" borderId="6" xfId="0" applyNumberFormat="1" applyFont="1" applyBorder="1" applyAlignment="1">
      <alignment horizontal="right" vertical="center"/>
    </xf>
    <xf numFmtId="183" fontId="5" fillId="0" borderId="8" xfId="0" applyNumberFormat="1" applyFont="1" applyBorder="1" applyAlignment="1">
      <alignment horizontal="right" vertical="center"/>
    </xf>
    <xf numFmtId="176" fontId="5" fillId="4" borderId="98" xfId="0" applyNumberFormat="1" applyFont="1" applyFill="1" applyBorder="1" applyProtection="1">
      <alignment vertical="center"/>
      <protection locked="0"/>
    </xf>
    <xf numFmtId="176" fontId="5" fillId="4" borderId="75" xfId="0" applyNumberFormat="1" applyFont="1" applyFill="1" applyBorder="1" applyProtection="1">
      <alignment vertical="center"/>
      <protection locked="0"/>
    </xf>
    <xf numFmtId="176" fontId="5" fillId="4" borderId="97" xfId="0" applyNumberFormat="1" applyFont="1" applyFill="1" applyBorder="1" applyProtection="1">
      <alignment vertical="center"/>
      <protection locked="0"/>
    </xf>
    <xf numFmtId="177" fontId="5" fillId="4" borderId="98" xfId="0" applyNumberFormat="1" applyFont="1" applyFill="1" applyBorder="1" applyProtection="1">
      <alignment vertical="center"/>
      <protection locked="0"/>
    </xf>
    <xf numFmtId="177" fontId="5" fillId="4" borderId="75" xfId="0" applyNumberFormat="1" applyFont="1" applyFill="1" applyBorder="1" applyProtection="1">
      <alignment vertical="center"/>
      <protection locked="0"/>
    </xf>
    <xf numFmtId="177" fontId="5" fillId="4" borderId="95" xfId="0" applyNumberFormat="1" applyFont="1" applyFill="1" applyBorder="1" applyProtection="1">
      <alignment vertical="center"/>
      <protection locked="0"/>
    </xf>
    <xf numFmtId="177" fontId="5" fillId="0" borderId="31" xfId="0" applyNumberFormat="1" applyFont="1" applyBorder="1" applyAlignment="1">
      <alignment horizontal="right" vertical="center" wrapText="1"/>
    </xf>
    <xf numFmtId="177" fontId="5" fillId="4" borderId="75" xfId="1" applyNumberFormat="1" applyFont="1" applyFill="1" applyBorder="1" applyProtection="1">
      <alignment vertical="center"/>
      <protection locked="0"/>
    </xf>
    <xf numFmtId="177" fontId="5" fillId="4" borderId="95" xfId="1" applyNumberFormat="1" applyFont="1" applyFill="1" applyBorder="1" applyProtection="1">
      <alignment vertical="center"/>
      <protection locked="0"/>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49" xfId="0" applyFont="1" applyFill="1" applyBorder="1" applyAlignment="1">
      <alignment horizontal="left" vertical="center" wrapText="1"/>
    </xf>
    <xf numFmtId="177" fontId="5" fillId="4" borderId="98" xfId="0" applyNumberFormat="1" applyFont="1" applyFill="1" applyBorder="1" applyAlignment="1" applyProtection="1">
      <alignment horizontal="right" vertical="center"/>
      <protection locked="0"/>
    </xf>
    <xf numFmtId="177" fontId="5" fillId="4" borderId="75" xfId="0" applyNumberFormat="1" applyFont="1" applyFill="1" applyBorder="1" applyAlignment="1" applyProtection="1">
      <alignment horizontal="right" vertical="center"/>
      <protection locked="0"/>
    </xf>
    <xf numFmtId="177" fontId="5" fillId="4" borderId="95" xfId="0" applyNumberFormat="1" applyFont="1" applyFill="1" applyBorder="1" applyAlignment="1" applyProtection="1">
      <alignment horizontal="right" vertical="center"/>
      <protection locked="0"/>
    </xf>
    <xf numFmtId="180" fontId="5" fillId="4" borderId="75" xfId="2" applyNumberFormat="1" applyFont="1" applyFill="1" applyBorder="1" applyAlignment="1" applyProtection="1">
      <alignment horizontal="right" vertical="center"/>
      <protection locked="0"/>
    </xf>
    <xf numFmtId="179" fontId="5" fillId="2" borderId="38" xfId="1" applyNumberFormat="1" applyFont="1" applyFill="1" applyBorder="1" applyAlignment="1">
      <alignment horizontal="right" vertical="center" shrinkToFit="1"/>
    </xf>
    <xf numFmtId="179" fontId="5" fillId="2" borderId="27" xfId="0" applyNumberFormat="1" applyFont="1" applyFill="1" applyBorder="1" applyAlignment="1">
      <alignment horizontal="right" vertical="center"/>
    </xf>
    <xf numFmtId="179" fontId="5" fillId="2" borderId="0" xfId="0" applyNumberFormat="1" applyFont="1" applyFill="1" applyAlignment="1">
      <alignment horizontal="right" vertical="center"/>
    </xf>
    <xf numFmtId="179" fontId="5" fillId="2" borderId="11" xfId="0" applyNumberFormat="1" applyFont="1" applyFill="1" applyBorder="1" applyAlignment="1">
      <alignment horizontal="right" vertical="center"/>
    </xf>
    <xf numFmtId="180" fontId="5" fillId="4" borderId="76" xfId="1" applyNumberFormat="1" applyFont="1" applyFill="1" applyBorder="1" applyAlignment="1" applyProtection="1">
      <alignment horizontal="right" vertical="center"/>
      <protection locked="0"/>
    </xf>
    <xf numFmtId="180" fontId="5" fillId="4" borderId="75" xfId="1" applyNumberFormat="1" applyFont="1" applyFill="1" applyBorder="1" applyAlignment="1" applyProtection="1">
      <alignment horizontal="right" vertical="center"/>
      <protection locked="0"/>
    </xf>
    <xf numFmtId="180" fontId="5" fillId="4" borderId="95" xfId="1" applyNumberFormat="1" applyFont="1" applyFill="1" applyBorder="1" applyAlignment="1" applyProtection="1">
      <alignment horizontal="right" vertical="center"/>
      <protection locked="0"/>
    </xf>
    <xf numFmtId="179" fontId="5" fillId="2" borderId="7" xfId="1" applyNumberFormat="1" applyFont="1" applyFill="1" applyBorder="1" applyAlignment="1">
      <alignment horizontal="right" vertical="center" shrinkToFit="1"/>
    </xf>
    <xf numFmtId="179" fontId="5" fillId="2" borderId="8" xfId="0" applyNumberFormat="1" applyFont="1" applyFill="1" applyBorder="1" applyAlignment="1">
      <alignment horizontal="right" vertical="center"/>
    </xf>
    <xf numFmtId="179" fontId="5" fillId="2" borderId="39" xfId="0" applyNumberFormat="1" applyFont="1" applyFill="1" applyBorder="1" applyAlignment="1">
      <alignment horizontal="right" vertical="center"/>
    </xf>
    <xf numFmtId="179" fontId="5" fillId="2" borderId="23" xfId="0" applyNumberFormat="1" applyFont="1" applyFill="1" applyBorder="1" applyAlignment="1">
      <alignment horizontal="right" vertical="center"/>
    </xf>
    <xf numFmtId="180" fontId="5" fillId="2" borderId="91" xfId="1" applyNumberFormat="1" applyFont="1" applyFill="1" applyBorder="1">
      <alignment vertical="center"/>
    </xf>
    <xf numFmtId="180" fontId="5" fillId="2" borderId="96" xfId="1" applyNumberFormat="1" applyFont="1" applyFill="1" applyBorder="1">
      <alignment vertical="center"/>
    </xf>
    <xf numFmtId="179" fontId="5" fillId="2" borderId="38" xfId="1" applyNumberFormat="1" applyFont="1" applyFill="1" applyBorder="1" applyAlignment="1">
      <alignment horizontal="right" vertical="center"/>
    </xf>
    <xf numFmtId="180" fontId="5" fillId="2" borderId="62" xfId="1" applyNumberFormat="1" applyFont="1" applyFill="1" applyBorder="1" applyAlignment="1">
      <alignment horizontal="right" vertical="center"/>
    </xf>
    <xf numFmtId="180" fontId="5" fillId="2" borderId="63" xfId="0" applyNumberFormat="1" applyFont="1" applyFill="1" applyBorder="1">
      <alignment vertical="center"/>
    </xf>
    <xf numFmtId="180" fontId="5" fillId="4" borderId="98" xfId="2" applyNumberFormat="1" applyFont="1" applyFill="1" applyBorder="1" applyAlignment="1" applyProtection="1">
      <alignment horizontal="right" vertical="center"/>
      <protection locked="0"/>
    </xf>
    <xf numFmtId="180" fontId="5" fillId="4" borderId="95" xfId="2" applyNumberFormat="1" applyFont="1" applyFill="1" applyBorder="1" applyAlignment="1" applyProtection="1">
      <alignment horizontal="right" vertical="center"/>
      <protection locked="0"/>
    </xf>
    <xf numFmtId="179" fontId="5" fillId="2" borderId="27" xfId="1" applyNumberFormat="1" applyFont="1" applyFill="1" applyBorder="1" applyAlignment="1">
      <alignment horizontal="right" vertical="center" shrinkToFit="1"/>
    </xf>
    <xf numFmtId="179" fontId="5" fillId="2" borderId="0" xfId="1" applyNumberFormat="1" applyFont="1" applyFill="1" applyAlignment="1">
      <alignment horizontal="right" vertical="center" shrinkToFit="1"/>
    </xf>
    <xf numFmtId="179" fontId="5" fillId="2" borderId="11" xfId="1" applyNumberFormat="1" applyFont="1" applyFill="1" applyBorder="1" applyAlignment="1">
      <alignment horizontal="right" vertical="center" shrinkToFit="1"/>
    </xf>
    <xf numFmtId="179" fontId="5" fillId="3" borderId="100" xfId="0" applyNumberFormat="1" applyFont="1" applyFill="1" applyBorder="1" applyAlignment="1">
      <alignment horizontal="right" vertical="center"/>
    </xf>
    <xf numFmtId="179" fontId="5" fillId="3" borderId="101" xfId="0" applyNumberFormat="1" applyFont="1" applyFill="1" applyBorder="1" applyAlignment="1">
      <alignment horizontal="right" vertical="center"/>
    </xf>
    <xf numFmtId="184" fontId="5" fillId="3" borderId="37" xfId="0" applyNumberFormat="1" applyFont="1" applyFill="1" applyBorder="1" applyAlignment="1">
      <alignment horizontal="right" vertical="center"/>
    </xf>
    <xf numFmtId="184" fontId="5" fillId="3" borderId="35" xfId="0" applyNumberFormat="1" applyFont="1" applyFill="1" applyBorder="1" applyAlignment="1">
      <alignment horizontal="right" vertical="center"/>
    </xf>
    <xf numFmtId="0" fontId="19" fillId="0" borderId="0" xfId="0" applyFont="1">
      <alignment vertical="center"/>
    </xf>
    <xf numFmtId="180" fontId="5" fillId="2" borderId="91" xfId="2" applyNumberFormat="1" applyFont="1" applyFill="1" applyBorder="1" applyAlignment="1">
      <alignment horizontal="center" vertical="center"/>
    </xf>
    <xf numFmtId="180" fontId="5" fillId="2" borderId="96" xfId="2" applyNumberFormat="1" applyFont="1" applyFill="1" applyBorder="1" applyAlignment="1">
      <alignment horizontal="center" vertical="center"/>
    </xf>
    <xf numFmtId="179" fontId="5" fillId="2" borderId="24" xfId="1" applyNumberFormat="1" applyFont="1" applyFill="1" applyBorder="1" applyAlignment="1">
      <alignment horizontal="right" vertical="center" shrinkToFit="1"/>
    </xf>
    <xf numFmtId="179" fontId="5" fillId="2" borderId="10" xfId="1" applyNumberFormat="1" applyFont="1" applyFill="1" applyBorder="1" applyAlignment="1">
      <alignment horizontal="right" vertical="center" shrinkToFit="1"/>
    </xf>
    <xf numFmtId="179" fontId="5" fillId="2" borderId="20" xfId="1" applyNumberFormat="1" applyFont="1" applyFill="1" applyBorder="1" applyAlignment="1">
      <alignment horizontal="right" vertical="center" shrinkToFit="1"/>
    </xf>
    <xf numFmtId="179" fontId="5" fillId="2" borderId="23" xfId="1" applyNumberFormat="1" applyFont="1" applyFill="1" applyBorder="1" applyAlignment="1">
      <alignment horizontal="right" vertical="center" shrinkToFit="1"/>
    </xf>
    <xf numFmtId="180" fontId="5" fillId="4" borderId="98" xfId="2" applyNumberFormat="1" applyFont="1" applyFill="1" applyBorder="1">
      <alignment vertical="center"/>
    </xf>
    <xf numFmtId="0" fontId="0" fillId="4" borderId="75" xfId="0" applyFill="1" applyBorder="1">
      <alignment vertical="center"/>
    </xf>
    <xf numFmtId="0" fontId="0" fillId="4" borderId="95" xfId="0" applyFill="1" applyBorder="1">
      <alignment vertical="center"/>
    </xf>
    <xf numFmtId="0" fontId="15" fillId="0" borderId="0" xfId="0" applyFont="1" applyAlignment="1">
      <alignment horizontal="justify" vertical="center" wrapText="1"/>
    </xf>
    <xf numFmtId="179" fontId="5" fillId="0" borderId="24" xfId="0" applyNumberFormat="1" applyFont="1" applyBorder="1" applyAlignment="1">
      <alignment horizontal="right" vertical="center"/>
    </xf>
    <xf numFmtId="179" fontId="5" fillId="0" borderId="27" xfId="0" applyNumberFormat="1" applyFont="1" applyBorder="1" applyAlignment="1">
      <alignment horizontal="right" vertical="center"/>
    </xf>
    <xf numFmtId="179" fontId="5" fillId="0" borderId="10" xfId="0" applyNumberFormat="1" applyFont="1" applyBorder="1" applyAlignment="1">
      <alignment horizontal="right" vertical="center"/>
    </xf>
    <xf numFmtId="179" fontId="5" fillId="0" borderId="11" xfId="0" applyNumberFormat="1" applyFont="1" applyBorder="1" applyAlignment="1">
      <alignment horizontal="right" vertical="center"/>
    </xf>
    <xf numFmtId="180" fontId="5" fillId="4" borderId="98" xfId="0" applyNumberFormat="1" applyFont="1" applyFill="1" applyBorder="1" applyProtection="1">
      <alignment vertical="center"/>
      <protection locked="0"/>
    </xf>
    <xf numFmtId="0" fontId="0" fillId="4" borderId="97" xfId="0" applyFill="1" applyBorder="1">
      <alignment vertical="center"/>
    </xf>
    <xf numFmtId="180" fontId="5" fillId="4" borderId="75" xfId="1" applyNumberFormat="1" applyFont="1" applyFill="1" applyBorder="1" applyProtection="1">
      <alignment vertical="center"/>
      <protection locked="0"/>
    </xf>
    <xf numFmtId="180" fontId="5" fillId="4" borderId="95" xfId="1" applyNumberFormat="1" applyFont="1" applyFill="1" applyBorder="1" applyProtection="1">
      <alignment vertical="center"/>
      <protection locked="0"/>
    </xf>
    <xf numFmtId="180" fontId="5" fillId="4" borderId="75" xfId="0" applyNumberFormat="1" applyFont="1" applyFill="1" applyBorder="1" applyProtection="1">
      <alignment vertical="center"/>
      <protection locked="0"/>
    </xf>
    <xf numFmtId="180" fontId="5" fillId="4" borderId="95" xfId="0" applyNumberFormat="1" applyFont="1" applyFill="1" applyBorder="1" applyProtection="1">
      <alignment vertical="center"/>
      <protection locked="0"/>
    </xf>
    <xf numFmtId="179" fontId="5" fillId="0" borderId="20" xfId="0" applyNumberFormat="1" applyFont="1" applyBorder="1" applyAlignment="1">
      <alignment horizontal="right" vertical="center"/>
    </xf>
    <xf numFmtId="179" fontId="5" fillId="0" borderId="23" xfId="0" applyNumberFormat="1" applyFont="1" applyBorder="1" applyAlignment="1">
      <alignment horizontal="right" vertical="center"/>
    </xf>
    <xf numFmtId="177" fontId="5" fillId="0" borderId="62" xfId="0" applyNumberFormat="1" applyFont="1" applyBorder="1" applyAlignment="1">
      <alignment horizontal="right" vertical="center" wrapText="1"/>
    </xf>
    <xf numFmtId="177" fontId="5" fillId="0" borderId="0" xfId="0" applyNumberFormat="1" applyFont="1" applyAlignment="1">
      <alignment horizontal="right" vertical="center"/>
    </xf>
    <xf numFmtId="177" fontId="5" fillId="0" borderId="63" xfId="0" applyNumberFormat="1" applyFont="1" applyBorder="1" applyAlignment="1">
      <alignment horizontal="right" vertical="center"/>
    </xf>
    <xf numFmtId="177" fontId="5" fillId="4" borderId="97" xfId="1" applyNumberFormat="1" applyFont="1" applyFill="1" applyBorder="1" applyProtection="1">
      <alignment vertical="center"/>
      <protection locked="0"/>
    </xf>
    <xf numFmtId="179" fontId="5" fillId="2" borderId="14" xfId="0" applyNumberFormat="1" applyFont="1" applyFill="1" applyBorder="1" applyAlignment="1">
      <alignment horizontal="right" vertical="center"/>
    </xf>
    <xf numFmtId="179" fontId="5" fillId="2" borderId="15" xfId="0" applyNumberFormat="1" applyFont="1" applyFill="1" applyBorder="1" applyAlignment="1">
      <alignment horizontal="right" vertical="center"/>
    </xf>
    <xf numFmtId="179" fontId="5" fillId="3" borderId="14" xfId="0" applyNumberFormat="1" applyFont="1" applyFill="1" applyBorder="1" applyAlignment="1">
      <alignment horizontal="right" vertical="center"/>
    </xf>
    <xf numFmtId="179" fontId="5" fillId="3" borderId="15" xfId="0" applyNumberFormat="1" applyFont="1" applyFill="1" applyBorder="1" applyAlignment="1">
      <alignment horizontal="right" vertical="center"/>
    </xf>
    <xf numFmtId="179" fontId="5" fillId="3" borderId="7" xfId="0" applyNumberFormat="1" applyFont="1" applyFill="1" applyBorder="1" applyAlignment="1">
      <alignment horizontal="right" vertical="center"/>
    </xf>
    <xf numFmtId="179" fontId="5" fillId="3" borderId="8" xfId="0" applyNumberFormat="1" applyFont="1" applyFill="1" applyBorder="1" applyAlignment="1">
      <alignment horizontal="right" vertical="center"/>
    </xf>
    <xf numFmtId="181" fontId="5" fillId="3" borderId="37" xfId="0" applyNumberFormat="1" applyFont="1" applyFill="1" applyBorder="1" applyAlignment="1">
      <alignment horizontal="right" vertical="center"/>
    </xf>
    <xf numFmtId="181" fontId="5" fillId="3" borderId="35" xfId="0" applyNumberFormat="1" applyFont="1" applyFill="1" applyBorder="1" applyAlignment="1">
      <alignment horizontal="right" vertical="center"/>
    </xf>
  </cellXfs>
  <cellStyles count="5">
    <cellStyle name="標準" xfId="0" builtinId="0"/>
    <cellStyle name="標準 2" xfId="3" xr:uid="{00000000-0005-0000-0000-000001000000}"/>
    <cellStyle name="標準 3" xfId="4" xr:uid="{00000000-0005-0000-0000-000002000000}"/>
    <cellStyle name="標準_（審査会後）V5-1最新（加工用）総合評価結果一覧（農林水）" xfId="1" xr:uid="{00000000-0005-0000-0000-000003000000}"/>
    <cellStyle name="標準_様式10（ゲート、配電）V3-1" xfId="2" xr:uid="{00000000-0005-0000-0000-000004000000}"/>
  </cellStyles>
  <dxfs count="8">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colors>
    <mruColors>
      <color rgb="FFF2DCD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178460</xdr:colOff>
      <xdr:row>87</xdr:row>
      <xdr:rowOff>22239</xdr:rowOff>
    </xdr:from>
    <xdr:to>
      <xdr:col>12</xdr:col>
      <xdr:colOff>359306</xdr:colOff>
      <xdr:row>98</xdr:row>
      <xdr:rowOff>172719</xdr:rowOff>
    </xdr:to>
    <xdr:pic>
      <xdr:nvPicPr>
        <xdr:cNvPr id="2" name="図 1">
          <a:extLst>
            <a:ext uri="{FF2B5EF4-FFF2-40B4-BE49-F238E27FC236}">
              <a16:creationId xmlns:a16="http://schemas.microsoft.com/office/drawing/2014/main" id="{54CA58DB-5F27-4189-A6A7-302A487C6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09860" y="21853539"/>
          <a:ext cx="5867906" cy="2228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2708275</xdr:colOff>
      <xdr:row>43</xdr:row>
      <xdr:rowOff>269875</xdr:rowOff>
    </xdr:from>
    <xdr:to>
      <xdr:col>6</xdr:col>
      <xdr:colOff>5545818</xdr:colOff>
      <xdr:row>45</xdr:row>
      <xdr:rowOff>84818</xdr:rowOff>
    </xdr:to>
    <xdr:sp macro="" textlink="">
      <xdr:nvSpPr>
        <xdr:cNvPr id="6" name="正方形/長方形 5">
          <a:extLst>
            <a:ext uri="{FF2B5EF4-FFF2-40B4-BE49-F238E27FC236}">
              <a16:creationId xmlns:a16="http://schemas.microsoft.com/office/drawing/2014/main" id="{25376E63-EAD8-4648-A8DC-47DA89367D94}"/>
            </a:ext>
          </a:extLst>
        </xdr:cNvPr>
        <xdr:cNvSpPr/>
      </xdr:nvSpPr>
      <xdr:spPr>
        <a:xfrm>
          <a:off x="5883275" y="9642475"/>
          <a:ext cx="2837543" cy="526143"/>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★効果・課題検証のための試行</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465926</xdr:colOff>
      <xdr:row>81</xdr:row>
      <xdr:rowOff>24392</xdr:rowOff>
    </xdr:from>
    <xdr:to>
      <xdr:col>12</xdr:col>
      <xdr:colOff>210037</xdr:colOff>
      <xdr:row>92</xdr:row>
      <xdr:rowOff>132081</xdr:rowOff>
    </xdr:to>
    <xdr:pic>
      <xdr:nvPicPr>
        <xdr:cNvPr id="2" name="図 1">
          <a:extLst>
            <a:ext uri="{FF2B5EF4-FFF2-40B4-BE49-F238E27FC236}">
              <a16:creationId xmlns:a16="http://schemas.microsoft.com/office/drawing/2014/main" id="{8E75B159-92CE-4F63-B943-AB3889947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5526" y="20712692"/>
          <a:ext cx="5649611" cy="2112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2203450</xdr:colOff>
      <xdr:row>38</xdr:row>
      <xdr:rowOff>285750</xdr:rowOff>
    </xdr:from>
    <xdr:to>
      <xdr:col>6</xdr:col>
      <xdr:colOff>4971143</xdr:colOff>
      <xdr:row>40</xdr:row>
      <xdr:rowOff>145143</xdr:rowOff>
    </xdr:to>
    <xdr:sp macro="" textlink="">
      <xdr:nvSpPr>
        <xdr:cNvPr id="3" name="正方形/長方形 2">
          <a:extLst>
            <a:ext uri="{FF2B5EF4-FFF2-40B4-BE49-F238E27FC236}">
              <a16:creationId xmlns:a16="http://schemas.microsoft.com/office/drawing/2014/main" id="{C4550123-8F88-4B39-8CE5-6CE5F5A63AA3}"/>
            </a:ext>
          </a:extLst>
        </xdr:cNvPr>
        <xdr:cNvSpPr/>
      </xdr:nvSpPr>
      <xdr:spPr>
        <a:xfrm>
          <a:off x="5441950" y="8388350"/>
          <a:ext cx="2767693" cy="570593"/>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★効果・課題検証のための試行</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609676</xdr:colOff>
      <xdr:row>81</xdr:row>
      <xdr:rowOff>29383</xdr:rowOff>
    </xdr:from>
    <xdr:to>
      <xdr:col>12</xdr:col>
      <xdr:colOff>307556</xdr:colOff>
      <xdr:row>92</xdr:row>
      <xdr:rowOff>135255</xdr:rowOff>
    </xdr:to>
    <xdr:pic>
      <xdr:nvPicPr>
        <xdr:cNvPr id="2" name="図 1">
          <a:extLst>
            <a:ext uri="{FF2B5EF4-FFF2-40B4-BE49-F238E27FC236}">
              <a16:creationId xmlns:a16="http://schemas.microsoft.com/office/drawing/2014/main" id="{6558030F-66A4-419E-9B25-262470AEA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99776" y="20590683"/>
          <a:ext cx="5603380" cy="2110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2292350</xdr:colOff>
      <xdr:row>38</xdr:row>
      <xdr:rowOff>285750</xdr:rowOff>
    </xdr:from>
    <xdr:to>
      <xdr:col>6</xdr:col>
      <xdr:colOff>5060043</xdr:colOff>
      <xdr:row>40</xdr:row>
      <xdr:rowOff>145143</xdr:rowOff>
    </xdr:to>
    <xdr:sp macro="" textlink="">
      <xdr:nvSpPr>
        <xdr:cNvPr id="4" name="正方形/長方形 3">
          <a:extLst>
            <a:ext uri="{FF2B5EF4-FFF2-40B4-BE49-F238E27FC236}">
              <a16:creationId xmlns:a16="http://schemas.microsoft.com/office/drawing/2014/main" id="{BC78DC75-9901-45D8-9337-2BD9E8450E39}"/>
            </a:ext>
          </a:extLst>
        </xdr:cNvPr>
        <xdr:cNvSpPr/>
      </xdr:nvSpPr>
      <xdr:spPr>
        <a:xfrm>
          <a:off x="5530850" y="8921750"/>
          <a:ext cx="2767693" cy="570593"/>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★効果・課題検証のための試行</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577852</xdr:colOff>
      <xdr:row>81</xdr:row>
      <xdr:rowOff>101615</xdr:rowOff>
    </xdr:from>
    <xdr:ext cx="5678858" cy="1962935"/>
    <xdr:pic>
      <xdr:nvPicPr>
        <xdr:cNvPr id="2" name="図 1">
          <a:extLst>
            <a:ext uri="{FF2B5EF4-FFF2-40B4-BE49-F238E27FC236}">
              <a16:creationId xmlns:a16="http://schemas.microsoft.com/office/drawing/2014/main" id="{E97EDB22-7620-4115-9479-510C27431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28252" y="21120115"/>
          <a:ext cx="5678858" cy="19629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1114425</xdr:colOff>
      <xdr:row>67</xdr:row>
      <xdr:rowOff>152400</xdr:rowOff>
    </xdr:from>
    <xdr:to>
      <xdr:col>8</xdr:col>
      <xdr:colOff>3181350</xdr:colOff>
      <xdr:row>69</xdr:row>
      <xdr:rowOff>161925</xdr:rowOff>
    </xdr:to>
    <xdr:sp macro="" textlink="">
      <xdr:nvSpPr>
        <xdr:cNvPr id="4" name="テキスト ボックス 3">
          <a:extLst>
            <a:ext uri="{FF2B5EF4-FFF2-40B4-BE49-F238E27FC236}">
              <a16:creationId xmlns:a16="http://schemas.microsoft.com/office/drawing/2014/main" id="{8B1D4A2A-9C97-42CC-8DA1-62FB533CADAC}"/>
            </a:ext>
          </a:extLst>
        </xdr:cNvPr>
        <xdr:cNvSpPr txBox="1"/>
      </xdr:nvSpPr>
      <xdr:spPr>
        <a:xfrm>
          <a:off x="6172200" y="15868650"/>
          <a:ext cx="0" cy="485775"/>
        </a:xfrm>
        <a:prstGeom prst="rect">
          <a:avLst/>
        </a:prstGeom>
        <a:solidFill>
          <a:schemeClr val="lt1"/>
        </a:solidFill>
        <a:ln w="1270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★評定点については、下記の配点表を参照のこと。</a:t>
          </a:r>
        </a:p>
      </xdr:txBody>
    </xdr:sp>
    <xdr:clientData/>
  </xdr:twoCellAnchor>
  <xdr:twoCellAnchor>
    <xdr:from>
      <xdr:col>6</xdr:col>
      <xdr:colOff>2343150</xdr:colOff>
      <xdr:row>38</xdr:row>
      <xdr:rowOff>285750</xdr:rowOff>
    </xdr:from>
    <xdr:to>
      <xdr:col>6</xdr:col>
      <xdr:colOff>5110843</xdr:colOff>
      <xdr:row>40</xdr:row>
      <xdr:rowOff>145143</xdr:rowOff>
    </xdr:to>
    <xdr:sp macro="" textlink="">
      <xdr:nvSpPr>
        <xdr:cNvPr id="6" name="正方形/長方形 5">
          <a:extLst>
            <a:ext uri="{FF2B5EF4-FFF2-40B4-BE49-F238E27FC236}">
              <a16:creationId xmlns:a16="http://schemas.microsoft.com/office/drawing/2014/main" id="{78D33F4B-E820-482D-9A4C-29678B80102D}"/>
            </a:ext>
          </a:extLst>
        </xdr:cNvPr>
        <xdr:cNvSpPr/>
      </xdr:nvSpPr>
      <xdr:spPr>
        <a:xfrm>
          <a:off x="5505450" y="8667750"/>
          <a:ext cx="2767693" cy="570593"/>
        </a:xfrm>
        <a:prstGeom prst="rect">
          <a:avLst/>
        </a:prstGeom>
        <a:solidFill>
          <a:sysClr val="window" lastClr="FFFFFF"/>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★効果・課題検証のための試行</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workbookViewId="0">
      <selection activeCell="B13" sqref="B13"/>
    </sheetView>
  </sheetViews>
  <sheetFormatPr defaultRowHeight="13.2"/>
  <cols>
    <col min="1" max="1" width="3.33203125" bestFit="1" customWidth="1"/>
  </cols>
  <sheetData>
    <row r="1" spans="1:3">
      <c r="B1" t="s">
        <v>85</v>
      </c>
    </row>
    <row r="3" spans="1:3">
      <c r="A3" t="s">
        <v>96</v>
      </c>
      <c r="B3" s="109"/>
      <c r="C3" t="s">
        <v>97</v>
      </c>
    </row>
    <row r="4" spans="1:3">
      <c r="A4" t="s">
        <v>92</v>
      </c>
      <c r="B4" t="s">
        <v>86</v>
      </c>
    </row>
    <row r="5" spans="1:3">
      <c r="A5" t="s">
        <v>93</v>
      </c>
      <c r="B5" t="s">
        <v>87</v>
      </c>
    </row>
    <row r="6" spans="1:3">
      <c r="B6" s="122" t="s">
        <v>98</v>
      </c>
    </row>
    <row r="7" spans="1:3">
      <c r="B7" t="s">
        <v>90</v>
      </c>
    </row>
    <row r="8" spans="1:3">
      <c r="B8" s="122" t="s">
        <v>95</v>
      </c>
    </row>
    <row r="9" spans="1:3">
      <c r="A9" t="s">
        <v>94</v>
      </c>
      <c r="B9" t="s">
        <v>88</v>
      </c>
    </row>
    <row r="10" spans="1:3">
      <c r="A10" t="s">
        <v>91</v>
      </c>
      <c r="B10" t="s">
        <v>89</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9EE1-7DDD-467C-98B5-4A092FD8F017}">
  <sheetPr>
    <pageSetUpPr fitToPage="1"/>
  </sheetPr>
  <dimension ref="A1:AB125"/>
  <sheetViews>
    <sheetView showGridLines="0" view="pageBreakPreview" zoomScale="40" zoomScaleNormal="75" zoomScaleSheetLayoutView="40" workbookViewId="0">
      <selection activeCell="R42" sqref="R42"/>
    </sheetView>
  </sheetViews>
  <sheetFormatPr defaultColWidth="9" defaultRowHeight="13.2"/>
  <cols>
    <col min="1" max="2" width="7.6640625" style="6" customWidth="1"/>
    <col min="3" max="4" width="1.88671875" style="6" customWidth="1"/>
    <col min="5" max="5" width="23.33203125" style="6" customWidth="1"/>
    <col min="6" max="6" width="2.88671875" style="6" bestFit="1" customWidth="1"/>
    <col min="7" max="7" width="80.6640625" style="6" customWidth="1"/>
    <col min="8" max="8" width="16.21875" style="6" customWidth="1"/>
    <col min="9" max="9" width="42.21875" style="6" customWidth="1"/>
    <col min="10" max="11" width="14.77734375" style="6" customWidth="1"/>
    <col min="12" max="12" width="9.77734375" style="6" customWidth="1"/>
    <col min="13" max="13" width="7.21875" style="6" customWidth="1"/>
    <col min="14" max="26" width="9" style="6"/>
    <col min="27" max="27" width="21.21875" style="6" hidden="1" customWidth="1"/>
    <col min="28" max="28" width="0" style="6" hidden="1" customWidth="1"/>
    <col min="29" max="16384" width="9" style="6"/>
  </cols>
  <sheetData>
    <row r="1" spans="2:13" ht="19.2">
      <c r="B1" s="1"/>
      <c r="C1" s="2" t="s">
        <v>35</v>
      </c>
      <c r="D1" s="2"/>
      <c r="E1" s="1"/>
      <c r="F1" s="1"/>
      <c r="G1" s="3" t="s">
        <v>135</v>
      </c>
      <c r="H1" s="4"/>
      <c r="I1" s="418" t="s">
        <v>227</v>
      </c>
      <c r="J1" s="418"/>
      <c r="K1" s="418"/>
      <c r="L1" s="418"/>
      <c r="M1" s="5"/>
    </row>
    <row r="2" spans="2:13" ht="16.2">
      <c r="B2" s="1"/>
      <c r="C2" s="7"/>
      <c r="D2" s="7"/>
      <c r="E2" s="8"/>
      <c r="F2" s="1"/>
      <c r="G2" s="1"/>
      <c r="H2" s="161" t="s">
        <v>178</v>
      </c>
      <c r="I2" s="162"/>
      <c r="J2" s="163" t="s">
        <v>179</v>
      </c>
      <c r="K2" s="1"/>
      <c r="L2" s="1"/>
      <c r="M2" s="5"/>
    </row>
    <row r="3" spans="2:13" ht="16.8" thickBot="1">
      <c r="B3" s="1"/>
      <c r="C3" s="9" t="s">
        <v>22</v>
      </c>
      <c r="D3" s="9"/>
      <c r="E3" s="1"/>
      <c r="F3" s="1"/>
      <c r="G3" s="10" t="s">
        <v>66</v>
      </c>
      <c r="H3" s="1"/>
      <c r="I3" s="179" t="s">
        <v>23</v>
      </c>
      <c r="J3" s="179"/>
      <c r="K3" s="179"/>
      <c r="L3" s="179"/>
      <c r="M3" s="179"/>
    </row>
    <row r="4" spans="2:13" ht="27" thickBot="1">
      <c r="C4" s="180" t="s">
        <v>0</v>
      </c>
      <c r="D4" s="181"/>
      <c r="E4" s="181"/>
      <c r="F4" s="182" t="s">
        <v>32</v>
      </c>
      <c r="G4" s="183"/>
      <c r="H4" s="184" t="s">
        <v>1</v>
      </c>
      <c r="I4" s="184"/>
      <c r="J4" s="125" t="s">
        <v>2</v>
      </c>
      <c r="K4" s="129" t="s">
        <v>73</v>
      </c>
      <c r="L4" s="181" t="s">
        <v>3</v>
      </c>
      <c r="M4" s="185"/>
    </row>
    <row r="5" spans="2:13" ht="19.5" customHeight="1">
      <c r="C5" s="186" t="s">
        <v>67</v>
      </c>
      <c r="D5" s="187"/>
      <c r="E5" s="192" t="s">
        <v>114</v>
      </c>
      <c r="F5" s="193"/>
      <c r="G5" s="193"/>
      <c r="H5" s="198" t="s">
        <v>115</v>
      </c>
      <c r="I5" s="199"/>
      <c r="J5" s="11">
        <v>10</v>
      </c>
      <c r="K5" s="200"/>
      <c r="L5" s="203">
        <v>10</v>
      </c>
      <c r="M5" s="204"/>
    </row>
    <row r="6" spans="2:13" ht="19.5" customHeight="1">
      <c r="C6" s="188"/>
      <c r="D6" s="189"/>
      <c r="E6" s="194"/>
      <c r="F6" s="195"/>
      <c r="G6" s="195"/>
      <c r="H6" s="209" t="s">
        <v>116</v>
      </c>
      <c r="I6" s="210"/>
      <c r="J6" s="12">
        <v>7.5</v>
      </c>
      <c r="K6" s="201"/>
      <c r="L6" s="205"/>
      <c r="M6" s="206"/>
    </row>
    <row r="7" spans="2:13" ht="19.5" customHeight="1">
      <c r="C7" s="188"/>
      <c r="D7" s="189"/>
      <c r="E7" s="194"/>
      <c r="F7" s="195"/>
      <c r="G7" s="195"/>
      <c r="H7" s="209" t="s">
        <v>117</v>
      </c>
      <c r="I7" s="210"/>
      <c r="J7" s="12">
        <v>5</v>
      </c>
      <c r="K7" s="201"/>
      <c r="L7" s="205"/>
      <c r="M7" s="206"/>
    </row>
    <row r="8" spans="2:13" ht="19.5" customHeight="1">
      <c r="C8" s="188"/>
      <c r="D8" s="189"/>
      <c r="E8" s="194"/>
      <c r="F8" s="195"/>
      <c r="G8" s="195"/>
      <c r="H8" s="209" t="s">
        <v>118</v>
      </c>
      <c r="I8" s="210"/>
      <c r="J8" s="13">
        <v>2.5</v>
      </c>
      <c r="K8" s="201"/>
      <c r="L8" s="205"/>
      <c r="M8" s="206"/>
    </row>
    <row r="9" spans="2:13" ht="19.5" customHeight="1" thickBot="1">
      <c r="C9" s="190"/>
      <c r="D9" s="191"/>
      <c r="E9" s="196"/>
      <c r="F9" s="197"/>
      <c r="G9" s="197"/>
      <c r="H9" s="211" t="s">
        <v>119</v>
      </c>
      <c r="I9" s="212"/>
      <c r="J9" s="14">
        <v>0</v>
      </c>
      <c r="K9" s="202"/>
      <c r="L9" s="207"/>
      <c r="M9" s="208"/>
    </row>
    <row r="10" spans="2:13" ht="16.5" customHeight="1">
      <c r="C10" s="186" t="s">
        <v>4</v>
      </c>
      <c r="D10" s="187"/>
      <c r="E10" s="214" t="s">
        <v>106</v>
      </c>
      <c r="F10" s="217" t="s">
        <v>219</v>
      </c>
      <c r="G10" s="218"/>
      <c r="H10" s="223" t="s">
        <v>51</v>
      </c>
      <c r="I10" s="224"/>
      <c r="J10" s="15">
        <v>2</v>
      </c>
      <c r="K10" s="238"/>
      <c r="L10" s="203">
        <v>2</v>
      </c>
      <c r="M10" s="204"/>
    </row>
    <row r="11" spans="2:13" ht="16.5" customHeight="1">
      <c r="C11" s="188"/>
      <c r="D11" s="189"/>
      <c r="E11" s="215"/>
      <c r="F11" s="219"/>
      <c r="G11" s="220"/>
      <c r="H11" s="225"/>
      <c r="I11" s="226"/>
      <c r="J11" s="12" t="s">
        <v>29</v>
      </c>
      <c r="K11" s="238"/>
      <c r="L11" s="205"/>
      <c r="M11" s="206"/>
    </row>
    <row r="12" spans="2:13" ht="16.5" customHeight="1">
      <c r="C12" s="188"/>
      <c r="D12" s="189"/>
      <c r="E12" s="215"/>
      <c r="F12" s="219"/>
      <c r="G12" s="220"/>
      <c r="H12" s="227"/>
      <c r="I12" s="228"/>
      <c r="J12" s="13">
        <f>J10*1/2</f>
        <v>1</v>
      </c>
      <c r="K12" s="238"/>
      <c r="L12" s="205"/>
      <c r="M12" s="206"/>
    </row>
    <row r="13" spans="2:13" ht="16.5" customHeight="1">
      <c r="C13" s="188"/>
      <c r="D13" s="189"/>
      <c r="E13" s="215"/>
      <c r="F13" s="219"/>
      <c r="G13" s="220"/>
      <c r="H13" s="227"/>
      <c r="I13" s="228"/>
      <c r="J13" s="12" t="s">
        <v>30</v>
      </c>
      <c r="K13" s="238"/>
      <c r="L13" s="205"/>
      <c r="M13" s="206"/>
    </row>
    <row r="14" spans="2:13" ht="16.5" customHeight="1">
      <c r="C14" s="188"/>
      <c r="D14" s="189"/>
      <c r="E14" s="216"/>
      <c r="F14" s="221"/>
      <c r="G14" s="222"/>
      <c r="H14" s="229"/>
      <c r="I14" s="230"/>
      <c r="J14" s="16">
        <v>0</v>
      </c>
      <c r="K14" s="239"/>
      <c r="L14" s="240"/>
      <c r="M14" s="241"/>
    </row>
    <row r="15" spans="2:13" ht="16.5" customHeight="1">
      <c r="C15" s="188"/>
      <c r="D15" s="189"/>
      <c r="E15" s="242" t="s">
        <v>45</v>
      </c>
      <c r="F15" s="232" t="s">
        <v>198</v>
      </c>
      <c r="G15" s="233"/>
      <c r="H15" s="245" t="s">
        <v>5</v>
      </c>
      <c r="I15" s="246"/>
      <c r="J15" s="17">
        <v>3</v>
      </c>
      <c r="K15" s="247"/>
      <c r="L15" s="249">
        <v>3</v>
      </c>
      <c r="M15" s="250"/>
    </row>
    <row r="16" spans="2:13" ht="16.5" customHeight="1">
      <c r="C16" s="188"/>
      <c r="D16" s="189"/>
      <c r="E16" s="243"/>
      <c r="F16" s="234"/>
      <c r="G16" s="235"/>
      <c r="H16" s="209" t="s">
        <v>6</v>
      </c>
      <c r="I16" s="210"/>
      <c r="J16" s="18" t="s">
        <v>44</v>
      </c>
      <c r="K16" s="247"/>
      <c r="L16" s="205"/>
      <c r="M16" s="206"/>
    </row>
    <row r="17" spans="3:27" ht="16.5" customHeight="1">
      <c r="C17" s="188"/>
      <c r="D17" s="189"/>
      <c r="E17" s="244"/>
      <c r="F17" s="236"/>
      <c r="G17" s="237"/>
      <c r="H17" s="251" t="s">
        <v>7</v>
      </c>
      <c r="I17" s="252"/>
      <c r="J17" s="16">
        <v>0</v>
      </c>
      <c r="K17" s="248"/>
      <c r="L17" s="240"/>
      <c r="M17" s="241"/>
    </row>
    <row r="18" spans="3:27" ht="16.5" customHeight="1">
      <c r="C18" s="188"/>
      <c r="D18" s="189"/>
      <c r="E18" s="231" t="s">
        <v>105</v>
      </c>
      <c r="F18" s="232" t="s">
        <v>204</v>
      </c>
      <c r="G18" s="233"/>
      <c r="H18" s="245" t="s">
        <v>46</v>
      </c>
      <c r="I18" s="246"/>
      <c r="J18" s="17">
        <v>1</v>
      </c>
      <c r="K18" s="238"/>
      <c r="L18" s="258">
        <v>1</v>
      </c>
      <c r="M18" s="250"/>
      <c r="AA18" s="157">
        <v>1</v>
      </c>
    </row>
    <row r="19" spans="3:27" ht="16.5" customHeight="1">
      <c r="C19" s="188"/>
      <c r="D19" s="189"/>
      <c r="E19" s="215"/>
      <c r="F19" s="234"/>
      <c r="G19" s="235"/>
      <c r="H19" s="259" t="s">
        <v>47</v>
      </c>
      <c r="I19" s="260"/>
      <c r="J19" s="261" t="s">
        <v>30</v>
      </c>
      <c r="K19" s="238"/>
      <c r="L19" s="205"/>
      <c r="M19" s="206"/>
      <c r="AA19" s="157" t="s">
        <v>30</v>
      </c>
    </row>
    <row r="20" spans="3:27" ht="25.5" customHeight="1">
      <c r="C20" s="188"/>
      <c r="D20" s="189"/>
      <c r="E20" s="215"/>
      <c r="F20" s="234"/>
      <c r="G20" s="235"/>
      <c r="H20" s="263" t="s">
        <v>48</v>
      </c>
      <c r="I20" s="264"/>
      <c r="J20" s="262"/>
      <c r="K20" s="238"/>
      <c r="L20" s="205"/>
      <c r="M20" s="206"/>
      <c r="AA20" s="157">
        <v>0.5</v>
      </c>
    </row>
    <row r="21" spans="3:27" ht="25.5" customHeight="1">
      <c r="C21" s="188"/>
      <c r="D21" s="189"/>
      <c r="E21" s="215"/>
      <c r="F21" s="234"/>
      <c r="G21" s="235"/>
      <c r="H21" s="263" t="s">
        <v>49</v>
      </c>
      <c r="I21" s="264"/>
      <c r="J21" s="19" t="s">
        <v>8</v>
      </c>
      <c r="K21" s="238"/>
      <c r="L21" s="205"/>
      <c r="M21" s="206"/>
      <c r="AA21" s="157" t="s">
        <v>8</v>
      </c>
    </row>
    <row r="22" spans="3:27" ht="16.5" customHeight="1">
      <c r="C22" s="188"/>
      <c r="D22" s="189"/>
      <c r="E22" s="216"/>
      <c r="F22" s="236"/>
      <c r="G22" s="237"/>
      <c r="H22" s="265" t="s">
        <v>26</v>
      </c>
      <c r="I22" s="266"/>
      <c r="J22" s="20">
        <v>0</v>
      </c>
      <c r="K22" s="239"/>
      <c r="L22" s="240"/>
      <c r="M22" s="241"/>
      <c r="AA22" s="157">
        <v>0</v>
      </c>
    </row>
    <row r="23" spans="3:27" ht="15.75" customHeight="1">
      <c r="C23" s="188"/>
      <c r="D23" s="189"/>
      <c r="E23" s="242" t="s">
        <v>24</v>
      </c>
      <c r="F23" s="232" t="s">
        <v>25</v>
      </c>
      <c r="G23" s="233"/>
      <c r="H23" s="253" t="s">
        <v>99</v>
      </c>
      <c r="I23" s="254"/>
      <c r="J23" s="21">
        <v>2</v>
      </c>
      <c r="K23" s="255"/>
      <c r="L23" s="249">
        <v>2</v>
      </c>
      <c r="M23" s="250"/>
    </row>
    <row r="24" spans="3:27" ht="15.75" customHeight="1">
      <c r="C24" s="188"/>
      <c r="D24" s="189"/>
      <c r="E24" s="244"/>
      <c r="F24" s="236"/>
      <c r="G24" s="237"/>
      <c r="H24" s="256" t="s">
        <v>26</v>
      </c>
      <c r="I24" s="257"/>
      <c r="J24" s="15">
        <v>0</v>
      </c>
      <c r="K24" s="255"/>
      <c r="L24" s="205"/>
      <c r="M24" s="206"/>
    </row>
    <row r="25" spans="3:27" ht="25.5" customHeight="1">
      <c r="C25" s="188"/>
      <c r="D25" s="189"/>
      <c r="E25" s="267" t="s">
        <v>104</v>
      </c>
      <c r="F25" s="269" t="s">
        <v>194</v>
      </c>
      <c r="G25" s="270"/>
      <c r="H25" s="273" t="s">
        <v>33</v>
      </c>
      <c r="I25" s="274"/>
      <c r="J25" s="22">
        <v>1</v>
      </c>
      <c r="K25" s="275"/>
      <c r="L25" s="249">
        <v>3</v>
      </c>
      <c r="M25" s="281"/>
    </row>
    <row r="26" spans="3:27" ht="25.5" customHeight="1">
      <c r="C26" s="188"/>
      <c r="D26" s="189"/>
      <c r="E26" s="268"/>
      <c r="F26" s="271"/>
      <c r="G26" s="272"/>
      <c r="H26" s="265" t="s">
        <v>26</v>
      </c>
      <c r="I26" s="266"/>
      <c r="J26" s="20">
        <v>0</v>
      </c>
      <c r="K26" s="276"/>
      <c r="L26" s="282"/>
      <c r="M26" s="283"/>
    </row>
    <row r="27" spans="3:27" ht="16.95" customHeight="1">
      <c r="C27" s="188"/>
      <c r="D27" s="189"/>
      <c r="E27" s="268"/>
      <c r="F27" s="269" t="s">
        <v>218</v>
      </c>
      <c r="G27" s="270"/>
      <c r="H27" s="284" t="s">
        <v>34</v>
      </c>
      <c r="I27" s="285"/>
      <c r="J27" s="21">
        <v>1</v>
      </c>
      <c r="K27" s="275"/>
      <c r="L27" s="282"/>
      <c r="M27" s="283"/>
    </row>
    <row r="28" spans="3:27" ht="16.95" customHeight="1">
      <c r="C28" s="188"/>
      <c r="D28" s="189"/>
      <c r="E28" s="268"/>
      <c r="F28" s="271"/>
      <c r="G28" s="272"/>
      <c r="H28" s="256" t="s">
        <v>10</v>
      </c>
      <c r="I28" s="257"/>
      <c r="J28" s="16">
        <v>0</v>
      </c>
      <c r="K28" s="276"/>
      <c r="L28" s="282"/>
      <c r="M28" s="283"/>
    </row>
    <row r="29" spans="3:27" ht="0.45" customHeight="1">
      <c r="C29" s="188"/>
      <c r="D29" s="189"/>
      <c r="E29" s="268"/>
      <c r="F29" s="290" t="s">
        <v>84</v>
      </c>
      <c r="G29" s="118"/>
      <c r="H29" s="127"/>
      <c r="I29" s="128"/>
      <c r="J29" s="116"/>
      <c r="K29" s="160"/>
      <c r="L29" s="282"/>
      <c r="M29" s="283"/>
    </row>
    <row r="30" spans="3:27" ht="16.95" customHeight="1">
      <c r="C30" s="188"/>
      <c r="D30" s="189"/>
      <c r="E30" s="268"/>
      <c r="F30" s="291"/>
      <c r="G30" s="293" t="s">
        <v>193</v>
      </c>
      <c r="H30" s="295" t="s">
        <v>52</v>
      </c>
      <c r="I30" s="296"/>
      <c r="J30" s="24">
        <v>1</v>
      </c>
      <c r="K30" s="275"/>
      <c r="L30" s="282"/>
      <c r="M30" s="283"/>
    </row>
    <row r="31" spans="3:27" ht="16.95" customHeight="1">
      <c r="C31" s="188"/>
      <c r="D31" s="189"/>
      <c r="E31" s="268"/>
      <c r="F31" s="291"/>
      <c r="G31" s="294"/>
      <c r="H31" s="297" t="s">
        <v>9</v>
      </c>
      <c r="I31" s="298"/>
      <c r="J31" s="23">
        <v>0</v>
      </c>
      <c r="K31" s="276"/>
      <c r="L31" s="282"/>
      <c r="M31" s="283"/>
    </row>
    <row r="32" spans="3:27" ht="39" customHeight="1">
      <c r="C32" s="188"/>
      <c r="D32" s="189"/>
      <c r="E32" s="268"/>
      <c r="F32" s="291"/>
      <c r="G32" s="299" t="s">
        <v>120</v>
      </c>
      <c r="H32" s="300" t="s">
        <v>53</v>
      </c>
      <c r="I32" s="301"/>
      <c r="J32" s="21">
        <v>1</v>
      </c>
      <c r="K32" s="275"/>
      <c r="L32" s="282"/>
      <c r="M32" s="283"/>
    </row>
    <row r="33" spans="1:27" ht="16.5" customHeight="1">
      <c r="C33" s="188"/>
      <c r="D33" s="189"/>
      <c r="E33" s="268"/>
      <c r="F33" s="291"/>
      <c r="G33" s="294"/>
      <c r="H33" s="256" t="s">
        <v>26</v>
      </c>
      <c r="I33" s="257"/>
      <c r="J33" s="24">
        <v>0</v>
      </c>
      <c r="K33" s="276"/>
      <c r="L33" s="282"/>
      <c r="M33" s="283"/>
    </row>
    <row r="34" spans="1:27" ht="19.5" customHeight="1">
      <c r="C34" s="188"/>
      <c r="D34" s="189"/>
      <c r="E34" s="268"/>
      <c r="F34" s="291"/>
      <c r="G34" s="302" t="s">
        <v>229</v>
      </c>
      <c r="H34" s="286" t="s">
        <v>223</v>
      </c>
      <c r="I34" s="287"/>
      <c r="J34" s="173">
        <v>1</v>
      </c>
      <c r="K34" s="275"/>
      <c r="L34" s="282"/>
      <c r="M34" s="283"/>
    </row>
    <row r="35" spans="1:27" ht="19.5" customHeight="1">
      <c r="C35" s="188"/>
      <c r="D35" s="189"/>
      <c r="E35" s="268"/>
      <c r="F35" s="291"/>
      <c r="G35" s="303"/>
      <c r="H35" s="277" t="s">
        <v>224</v>
      </c>
      <c r="I35" s="278"/>
      <c r="J35" s="174">
        <v>0.8</v>
      </c>
      <c r="K35" s="255"/>
      <c r="L35" s="282"/>
      <c r="M35" s="283"/>
    </row>
    <row r="36" spans="1:27" ht="19.5" customHeight="1">
      <c r="C36" s="188"/>
      <c r="D36" s="189"/>
      <c r="E36" s="268"/>
      <c r="F36" s="291"/>
      <c r="G36" s="303"/>
      <c r="H36" s="279" t="s">
        <v>228</v>
      </c>
      <c r="I36" s="280"/>
      <c r="J36" s="174">
        <v>0.6</v>
      </c>
      <c r="K36" s="255"/>
      <c r="L36" s="282"/>
      <c r="M36" s="283"/>
    </row>
    <row r="37" spans="1:27" ht="19.5" customHeight="1">
      <c r="C37" s="188"/>
      <c r="D37" s="189"/>
      <c r="E37" s="268"/>
      <c r="F37" s="291"/>
      <c r="G37" s="303"/>
      <c r="H37" s="277" t="s">
        <v>221</v>
      </c>
      <c r="I37" s="278"/>
      <c r="J37" s="174">
        <v>0.3</v>
      </c>
      <c r="K37" s="255"/>
      <c r="L37" s="282"/>
      <c r="M37" s="283"/>
    </row>
    <row r="38" spans="1:27" ht="19.5" customHeight="1">
      <c r="C38" s="188"/>
      <c r="D38" s="189"/>
      <c r="E38" s="268"/>
      <c r="F38" s="291"/>
      <c r="G38" s="303"/>
      <c r="H38" s="277" t="s">
        <v>222</v>
      </c>
      <c r="I38" s="278"/>
      <c r="J38" s="174">
        <v>0.15</v>
      </c>
      <c r="K38" s="255"/>
      <c r="L38" s="282"/>
      <c r="M38" s="283"/>
    </row>
    <row r="39" spans="1:27" ht="19.5" customHeight="1">
      <c r="C39" s="188"/>
      <c r="D39" s="189"/>
      <c r="E39" s="268"/>
      <c r="F39" s="291"/>
      <c r="G39" s="303"/>
      <c r="H39" s="288" t="s">
        <v>36</v>
      </c>
      <c r="I39" s="289"/>
      <c r="J39" s="175">
        <v>0</v>
      </c>
      <c r="K39" s="276"/>
      <c r="L39" s="282"/>
      <c r="M39" s="283"/>
    </row>
    <row r="40" spans="1:27" ht="1.2" customHeight="1" thickBot="1">
      <c r="C40" s="188"/>
      <c r="D40" s="189"/>
      <c r="E40" s="112"/>
      <c r="F40" s="292"/>
      <c r="G40" s="25"/>
      <c r="H40" s="113"/>
      <c r="I40" s="114"/>
      <c r="J40" s="26"/>
      <c r="K40" s="115"/>
      <c r="L40" s="27"/>
      <c r="M40" s="28"/>
    </row>
    <row r="41" spans="1:27" ht="19.5" customHeight="1">
      <c r="C41" s="188"/>
      <c r="D41" s="189"/>
      <c r="E41" s="110" t="s">
        <v>54</v>
      </c>
      <c r="F41" s="322"/>
      <c r="G41" s="323"/>
      <c r="H41" s="324"/>
      <c r="I41" s="325"/>
      <c r="J41" s="111"/>
      <c r="K41" s="29"/>
      <c r="L41" s="304">
        <f>SUM(L10:M39)</f>
        <v>11</v>
      </c>
      <c r="M41" s="305"/>
    </row>
    <row r="42" spans="1:27" ht="19.5" customHeight="1">
      <c r="C42" s="188"/>
      <c r="D42" s="189"/>
      <c r="E42" s="30" t="s">
        <v>11</v>
      </c>
      <c r="F42" s="306"/>
      <c r="G42" s="307"/>
      <c r="H42" s="308" t="s">
        <v>37</v>
      </c>
      <c r="I42" s="309"/>
      <c r="J42" s="31"/>
      <c r="K42" s="32"/>
      <c r="L42" s="310">
        <f>L41</f>
        <v>11</v>
      </c>
      <c r="M42" s="311"/>
    </row>
    <row r="43" spans="1:27" ht="20.55" customHeight="1" thickBot="1">
      <c r="C43" s="188"/>
      <c r="D43" s="189"/>
      <c r="E43" s="54" t="s">
        <v>61</v>
      </c>
      <c r="F43" s="312"/>
      <c r="G43" s="313"/>
      <c r="H43" s="314" t="s">
        <v>199</v>
      </c>
      <c r="I43" s="315"/>
      <c r="J43" s="33"/>
      <c r="K43" s="34"/>
      <c r="L43" s="316">
        <f>ROUND(L41*10/L42,2)</f>
        <v>10</v>
      </c>
      <c r="M43" s="317"/>
    </row>
    <row r="44" spans="1:27" ht="28.2" customHeight="1">
      <c r="C44" s="188"/>
      <c r="D44" s="189"/>
      <c r="E44" s="355" t="s">
        <v>123</v>
      </c>
      <c r="F44" s="343" t="s">
        <v>215</v>
      </c>
      <c r="G44" s="343"/>
      <c r="H44" s="344" t="s">
        <v>190</v>
      </c>
      <c r="I44" s="345"/>
      <c r="J44" s="167">
        <v>1</v>
      </c>
      <c r="K44" s="346"/>
      <c r="L44" s="349">
        <v>1</v>
      </c>
      <c r="M44" s="350"/>
      <c r="S44" s="142"/>
      <c r="T44" s="143"/>
      <c r="U44" s="143"/>
      <c r="V44" s="143"/>
      <c r="W44" s="143"/>
      <c r="X44" s="141"/>
      <c r="Y44" s="142"/>
      <c r="Z44" s="143"/>
      <c r="AA44" s="143"/>
    </row>
    <row r="45" spans="1:27" ht="28.2" customHeight="1">
      <c r="C45" s="188"/>
      <c r="D45" s="189"/>
      <c r="E45" s="327"/>
      <c r="F45" s="343"/>
      <c r="G45" s="343"/>
      <c r="H45" s="318" t="s">
        <v>191</v>
      </c>
      <c r="I45" s="319"/>
      <c r="J45" s="167">
        <v>0.5</v>
      </c>
      <c r="K45" s="347"/>
      <c r="L45" s="351"/>
      <c r="M45" s="352"/>
      <c r="S45" s="142"/>
      <c r="T45" s="143"/>
      <c r="U45" s="143"/>
      <c r="V45" s="143"/>
      <c r="W45" s="143"/>
      <c r="X45" s="141"/>
      <c r="Y45" s="142"/>
      <c r="Z45" s="143"/>
      <c r="AA45" s="143"/>
    </row>
    <row r="46" spans="1:27" ht="19.05" customHeight="1">
      <c r="C46" s="188"/>
      <c r="D46" s="189"/>
      <c r="E46" s="328"/>
      <c r="F46" s="343"/>
      <c r="G46" s="343"/>
      <c r="H46" s="320" t="s">
        <v>124</v>
      </c>
      <c r="I46" s="321"/>
      <c r="J46" s="169">
        <v>0</v>
      </c>
      <c r="K46" s="348"/>
      <c r="L46" s="353"/>
      <c r="M46" s="354"/>
      <c r="S46" s="142"/>
      <c r="T46" s="143"/>
      <c r="U46" s="143"/>
      <c r="V46" s="143"/>
      <c r="W46" s="143"/>
      <c r="X46" s="141"/>
      <c r="Y46" s="142"/>
      <c r="Z46" s="143"/>
      <c r="AA46" s="143"/>
    </row>
    <row r="47" spans="1:27" s="36" customFormat="1" ht="21" customHeight="1">
      <c r="C47" s="188"/>
      <c r="D47" s="189"/>
      <c r="E47" s="326" t="s">
        <v>107</v>
      </c>
      <c r="F47" s="329" t="s">
        <v>205</v>
      </c>
      <c r="G47" s="330"/>
      <c r="H47" s="333" t="s">
        <v>186</v>
      </c>
      <c r="I47" s="333"/>
      <c r="J47" s="35">
        <v>1</v>
      </c>
      <c r="K47" s="334"/>
      <c r="L47" s="337">
        <v>1</v>
      </c>
      <c r="M47" s="281"/>
      <c r="R47" s="6"/>
    </row>
    <row r="48" spans="1:27" s="36" customFormat="1" ht="21" customHeight="1">
      <c r="C48" s="188"/>
      <c r="D48" s="189"/>
      <c r="E48" s="327"/>
      <c r="F48" s="329"/>
      <c r="G48" s="330"/>
      <c r="H48" s="341" t="s">
        <v>187</v>
      </c>
      <c r="I48" s="341"/>
      <c r="J48" s="37">
        <v>0.5</v>
      </c>
      <c r="K48" s="335"/>
      <c r="L48" s="338"/>
      <c r="M48" s="283"/>
      <c r="R48" s="6"/>
    </row>
    <row r="49" spans="3:28" s="36" customFormat="1" ht="21" customHeight="1">
      <c r="C49" s="188"/>
      <c r="D49" s="189"/>
      <c r="E49" s="328"/>
      <c r="F49" s="331"/>
      <c r="G49" s="332"/>
      <c r="H49" s="342" t="s">
        <v>188</v>
      </c>
      <c r="I49" s="342"/>
      <c r="J49" s="38">
        <v>0</v>
      </c>
      <c r="K49" s="336"/>
      <c r="L49" s="339"/>
      <c r="M49" s="340"/>
    </row>
    <row r="50" spans="3:28" s="36" customFormat="1" ht="17.25" customHeight="1">
      <c r="C50" s="188"/>
      <c r="D50" s="213"/>
      <c r="E50" s="326" t="s">
        <v>181</v>
      </c>
      <c r="F50" s="366" t="s">
        <v>206</v>
      </c>
      <c r="G50" s="367"/>
      <c r="H50" s="370" t="s">
        <v>189</v>
      </c>
      <c r="I50" s="371"/>
      <c r="J50" s="39">
        <v>1</v>
      </c>
      <c r="K50" s="372"/>
      <c r="L50" s="349">
        <v>1</v>
      </c>
      <c r="M50" s="350"/>
      <c r="AA50" s="6" t="s">
        <v>158</v>
      </c>
      <c r="AB50" s="159">
        <v>1</v>
      </c>
    </row>
    <row r="51" spans="3:28" s="36" customFormat="1" ht="17.25" customHeight="1">
      <c r="C51" s="188"/>
      <c r="D51" s="213"/>
      <c r="E51" s="327"/>
      <c r="F51" s="329"/>
      <c r="G51" s="330"/>
      <c r="H51" s="376" t="s">
        <v>185</v>
      </c>
      <c r="I51" s="40"/>
      <c r="J51" s="379" t="s">
        <v>69</v>
      </c>
      <c r="K51" s="373"/>
      <c r="L51" s="351"/>
      <c r="M51" s="352"/>
      <c r="AA51" s="6" t="s">
        <v>159</v>
      </c>
      <c r="AB51" s="159">
        <v>0.9</v>
      </c>
    </row>
    <row r="52" spans="3:28" s="36" customFormat="1" ht="17.25" customHeight="1">
      <c r="C52" s="188"/>
      <c r="D52" s="213"/>
      <c r="E52" s="327"/>
      <c r="F52" s="329"/>
      <c r="G52" s="330"/>
      <c r="H52" s="377"/>
      <c r="I52" s="362" t="s">
        <v>83</v>
      </c>
      <c r="J52" s="380"/>
      <c r="K52" s="373"/>
      <c r="L52" s="351"/>
      <c r="M52" s="352"/>
      <c r="AA52" s="6" t="s">
        <v>160</v>
      </c>
      <c r="AB52" s="159">
        <v>0.8</v>
      </c>
    </row>
    <row r="53" spans="3:28" s="36" customFormat="1" ht="17.25" customHeight="1">
      <c r="C53" s="188"/>
      <c r="D53" s="213"/>
      <c r="E53" s="327"/>
      <c r="F53" s="329"/>
      <c r="G53" s="330"/>
      <c r="H53" s="377"/>
      <c r="I53" s="363"/>
      <c r="J53" s="380"/>
      <c r="K53" s="373"/>
      <c r="L53" s="351"/>
      <c r="M53" s="352"/>
      <c r="AA53" s="6" t="s">
        <v>161</v>
      </c>
      <c r="AB53" s="159">
        <v>0.7</v>
      </c>
    </row>
    <row r="54" spans="3:28" s="36" customFormat="1" ht="17.25" customHeight="1">
      <c r="C54" s="188"/>
      <c r="D54" s="213"/>
      <c r="E54" s="327"/>
      <c r="F54" s="329"/>
      <c r="G54" s="330"/>
      <c r="H54" s="378"/>
      <c r="I54" s="41"/>
      <c r="J54" s="381"/>
      <c r="K54" s="373"/>
      <c r="L54" s="351"/>
      <c r="M54" s="352"/>
      <c r="AA54" s="6" t="s">
        <v>162</v>
      </c>
      <c r="AB54" s="159">
        <v>0.6</v>
      </c>
    </row>
    <row r="55" spans="3:28" s="36" customFormat="1" ht="17.25" customHeight="1">
      <c r="C55" s="188"/>
      <c r="D55" s="213"/>
      <c r="E55" s="328"/>
      <c r="F55" s="331"/>
      <c r="G55" s="332"/>
      <c r="H55" s="320" t="s">
        <v>186</v>
      </c>
      <c r="I55" s="321"/>
      <c r="J55" s="42">
        <v>0</v>
      </c>
      <c r="K55" s="375"/>
      <c r="L55" s="353"/>
      <c r="M55" s="354"/>
      <c r="AA55" s="6" t="s">
        <v>163</v>
      </c>
      <c r="AB55" s="159">
        <v>0.5</v>
      </c>
    </row>
    <row r="56" spans="3:28" ht="22.5" customHeight="1">
      <c r="C56" s="188"/>
      <c r="D56" s="213"/>
      <c r="E56" s="364" t="s">
        <v>180</v>
      </c>
      <c r="F56" s="366" t="s">
        <v>192</v>
      </c>
      <c r="G56" s="367"/>
      <c r="H56" s="370" t="s">
        <v>182</v>
      </c>
      <c r="I56" s="371"/>
      <c r="J56" s="170">
        <v>2</v>
      </c>
      <c r="K56" s="372"/>
      <c r="L56" s="349">
        <v>2</v>
      </c>
      <c r="M56" s="350"/>
      <c r="R56" s="36"/>
      <c r="S56" s="151"/>
      <c r="T56" s="151"/>
      <c r="U56" s="151"/>
      <c r="V56" s="151"/>
      <c r="W56" s="151"/>
      <c r="X56" s="141"/>
      <c r="Y56" s="141"/>
      <c r="Z56" s="141"/>
      <c r="AA56" s="141" t="s">
        <v>164</v>
      </c>
      <c r="AB56" s="159">
        <v>0.4</v>
      </c>
    </row>
    <row r="57" spans="3:28" ht="22.5" customHeight="1">
      <c r="C57" s="188"/>
      <c r="D57" s="213"/>
      <c r="E57" s="364"/>
      <c r="F57" s="329"/>
      <c r="G57" s="330"/>
      <c r="H57" s="384" t="s">
        <v>183</v>
      </c>
      <c r="I57" s="385"/>
      <c r="J57" s="171">
        <v>1</v>
      </c>
      <c r="K57" s="373"/>
      <c r="L57" s="351"/>
      <c r="M57" s="352"/>
      <c r="R57" s="36"/>
      <c r="S57" s="151"/>
      <c r="T57" s="151"/>
      <c r="U57" s="151"/>
      <c r="V57" s="151"/>
      <c r="W57" s="151"/>
      <c r="X57" s="141"/>
      <c r="Y57" s="141"/>
      <c r="Z57" s="141"/>
      <c r="AA57" s="141" t="s">
        <v>165</v>
      </c>
      <c r="AB57" s="159">
        <v>0.3</v>
      </c>
    </row>
    <row r="58" spans="3:28" ht="26.55" customHeight="1" thickBot="1">
      <c r="C58" s="188"/>
      <c r="D58" s="213"/>
      <c r="E58" s="365"/>
      <c r="F58" s="368"/>
      <c r="G58" s="369"/>
      <c r="H58" s="386" t="s">
        <v>184</v>
      </c>
      <c r="I58" s="387"/>
      <c r="J58" s="172">
        <v>0</v>
      </c>
      <c r="K58" s="374"/>
      <c r="L58" s="382"/>
      <c r="M58" s="383"/>
      <c r="R58" s="36"/>
      <c r="S58" s="151"/>
      <c r="T58" s="151"/>
      <c r="U58" s="151"/>
      <c r="V58" s="151"/>
      <c r="W58" s="151"/>
      <c r="X58" s="141"/>
      <c r="Y58" s="141"/>
      <c r="Z58" s="141"/>
      <c r="AA58" s="141" t="s">
        <v>166</v>
      </c>
      <c r="AB58" s="159">
        <v>0.2</v>
      </c>
    </row>
    <row r="59" spans="3:28" ht="22.5" customHeight="1" thickBot="1">
      <c r="C59" s="190"/>
      <c r="D59" s="191"/>
      <c r="E59" s="43" t="s">
        <v>50</v>
      </c>
      <c r="F59" s="356"/>
      <c r="G59" s="357"/>
      <c r="H59" s="358"/>
      <c r="I59" s="359"/>
      <c r="J59" s="44"/>
      <c r="K59" s="45"/>
      <c r="L59" s="360">
        <f>SUM(L43:M58)</f>
        <v>15</v>
      </c>
      <c r="M59" s="361"/>
      <c r="AA59" s="6" t="s">
        <v>125</v>
      </c>
      <c r="AB59" s="159">
        <v>0.1</v>
      </c>
    </row>
    <row r="60" spans="3:28" ht="18.75" customHeight="1">
      <c r="C60" s="186" t="s">
        <v>12</v>
      </c>
      <c r="D60" s="400"/>
      <c r="E60" s="214" t="s">
        <v>108</v>
      </c>
      <c r="F60" s="402" t="s">
        <v>31</v>
      </c>
      <c r="G60" s="403"/>
      <c r="H60" s="391" t="s">
        <v>13</v>
      </c>
      <c r="I60" s="391"/>
      <c r="J60" s="15">
        <v>2</v>
      </c>
      <c r="K60" s="238"/>
      <c r="L60" s="282">
        <v>2</v>
      </c>
      <c r="M60" s="206"/>
      <c r="AA60" s="6" t="s">
        <v>126</v>
      </c>
      <c r="AB60" s="159">
        <v>0</v>
      </c>
    </row>
    <row r="61" spans="3:28" ht="18.75" customHeight="1">
      <c r="C61" s="188"/>
      <c r="D61" s="213"/>
      <c r="E61" s="215"/>
      <c r="F61" s="234"/>
      <c r="G61" s="235"/>
      <c r="H61" s="390" t="s">
        <v>14</v>
      </c>
      <c r="I61" s="390"/>
      <c r="J61" s="13">
        <v>1</v>
      </c>
      <c r="K61" s="238"/>
      <c r="L61" s="205"/>
      <c r="M61" s="206"/>
    </row>
    <row r="62" spans="3:28" ht="18.75" customHeight="1">
      <c r="C62" s="188"/>
      <c r="D62" s="213"/>
      <c r="E62" s="216"/>
      <c r="F62" s="236"/>
      <c r="G62" s="237"/>
      <c r="H62" s="404" t="s">
        <v>15</v>
      </c>
      <c r="I62" s="404"/>
      <c r="J62" s="16">
        <v>0</v>
      </c>
      <c r="K62" s="239"/>
      <c r="L62" s="240"/>
      <c r="M62" s="241"/>
    </row>
    <row r="63" spans="3:28" ht="16.5" customHeight="1">
      <c r="C63" s="188"/>
      <c r="D63" s="213"/>
      <c r="E63" s="231" t="s">
        <v>109</v>
      </c>
      <c r="F63" s="232" t="s">
        <v>207</v>
      </c>
      <c r="G63" s="233"/>
      <c r="H63" s="245" t="s">
        <v>55</v>
      </c>
      <c r="I63" s="246"/>
      <c r="J63" s="17">
        <v>1</v>
      </c>
      <c r="K63" s="238"/>
      <c r="L63" s="249">
        <v>1</v>
      </c>
      <c r="M63" s="250"/>
      <c r="AA63" s="159">
        <v>1</v>
      </c>
    </row>
    <row r="64" spans="3:28" ht="16.5" customHeight="1">
      <c r="C64" s="188"/>
      <c r="D64" s="213"/>
      <c r="E64" s="215"/>
      <c r="F64" s="234"/>
      <c r="G64" s="235"/>
      <c r="H64" s="259" t="s">
        <v>56</v>
      </c>
      <c r="I64" s="260"/>
      <c r="J64" s="261" t="s">
        <v>30</v>
      </c>
      <c r="K64" s="238"/>
      <c r="L64" s="205"/>
      <c r="M64" s="206"/>
      <c r="AA64" s="159">
        <v>0.5</v>
      </c>
    </row>
    <row r="65" spans="3:28" ht="31.5" customHeight="1">
      <c r="C65" s="188"/>
      <c r="D65" s="213"/>
      <c r="E65" s="215"/>
      <c r="F65" s="234"/>
      <c r="G65" s="235"/>
      <c r="H65" s="263" t="s">
        <v>57</v>
      </c>
      <c r="I65" s="264"/>
      <c r="J65" s="262"/>
      <c r="K65" s="238"/>
      <c r="L65" s="205"/>
      <c r="M65" s="206"/>
      <c r="AA65" s="159">
        <v>0.5</v>
      </c>
    </row>
    <row r="66" spans="3:28" ht="31.5" customHeight="1">
      <c r="C66" s="188"/>
      <c r="D66" s="213"/>
      <c r="E66" s="215"/>
      <c r="F66" s="234"/>
      <c r="G66" s="235"/>
      <c r="H66" s="263" t="s">
        <v>58</v>
      </c>
      <c r="I66" s="264"/>
      <c r="J66" s="19" t="s">
        <v>8</v>
      </c>
      <c r="K66" s="238"/>
      <c r="L66" s="205"/>
      <c r="M66" s="206"/>
      <c r="AA66" s="159">
        <v>0.25</v>
      </c>
    </row>
    <row r="67" spans="3:28" ht="18.75" customHeight="1">
      <c r="C67" s="188"/>
      <c r="D67" s="213"/>
      <c r="E67" s="216"/>
      <c r="F67" s="236"/>
      <c r="G67" s="237"/>
      <c r="H67" s="388" t="s">
        <v>26</v>
      </c>
      <c r="I67" s="389"/>
      <c r="J67" s="16">
        <v>0</v>
      </c>
      <c r="K67" s="239"/>
      <c r="L67" s="240"/>
      <c r="M67" s="241"/>
      <c r="AA67" s="159">
        <v>0</v>
      </c>
    </row>
    <row r="68" spans="3:28" ht="16.5" customHeight="1">
      <c r="C68" s="188"/>
      <c r="D68" s="213"/>
      <c r="E68" s="231" t="s">
        <v>110</v>
      </c>
      <c r="F68" s="411" t="s">
        <v>220</v>
      </c>
      <c r="G68" s="412"/>
      <c r="H68" s="225" t="s">
        <v>51</v>
      </c>
      <c r="I68" s="226"/>
      <c r="J68" s="15">
        <v>2</v>
      </c>
      <c r="K68" s="238"/>
      <c r="L68" s="249">
        <v>2</v>
      </c>
      <c r="M68" s="250"/>
    </row>
    <row r="69" spans="3:28" ht="16.5" customHeight="1">
      <c r="C69" s="188"/>
      <c r="D69" s="213"/>
      <c r="E69" s="215"/>
      <c r="F69" s="219"/>
      <c r="G69" s="220"/>
      <c r="H69" s="225"/>
      <c r="I69" s="226"/>
      <c r="J69" s="12" t="s">
        <v>29</v>
      </c>
      <c r="K69" s="238"/>
      <c r="L69" s="205"/>
      <c r="M69" s="206"/>
    </row>
    <row r="70" spans="3:28" ht="16.5" customHeight="1">
      <c r="C70" s="188"/>
      <c r="D70" s="213"/>
      <c r="E70" s="215"/>
      <c r="F70" s="219"/>
      <c r="G70" s="220"/>
      <c r="H70" s="227"/>
      <c r="I70" s="228"/>
      <c r="J70" s="13">
        <f>J68*1/2</f>
        <v>1</v>
      </c>
      <c r="K70" s="238"/>
      <c r="L70" s="205"/>
      <c r="M70" s="206"/>
    </row>
    <row r="71" spans="3:28" ht="16.5" customHeight="1">
      <c r="C71" s="188"/>
      <c r="D71" s="213"/>
      <c r="E71" s="215"/>
      <c r="F71" s="219"/>
      <c r="G71" s="220"/>
      <c r="H71" s="227"/>
      <c r="I71" s="228"/>
      <c r="J71" s="12" t="s">
        <v>30</v>
      </c>
      <c r="K71" s="238"/>
      <c r="L71" s="205"/>
      <c r="M71" s="206"/>
    </row>
    <row r="72" spans="3:28" ht="16.5" customHeight="1">
      <c r="C72" s="188"/>
      <c r="D72" s="213"/>
      <c r="E72" s="216"/>
      <c r="F72" s="221"/>
      <c r="G72" s="222"/>
      <c r="H72" s="229"/>
      <c r="I72" s="230"/>
      <c r="J72" s="16">
        <v>0</v>
      </c>
      <c r="K72" s="239"/>
      <c r="L72" s="240"/>
      <c r="M72" s="241"/>
    </row>
    <row r="73" spans="3:28" ht="21" customHeight="1">
      <c r="C73" s="188"/>
      <c r="D73" s="213"/>
      <c r="E73" s="242" t="s">
        <v>59</v>
      </c>
      <c r="F73" s="232" t="s">
        <v>208</v>
      </c>
      <c r="G73" s="233"/>
      <c r="H73" s="245" t="s">
        <v>5</v>
      </c>
      <c r="I73" s="246"/>
      <c r="J73" s="17">
        <v>3</v>
      </c>
      <c r="K73" s="238"/>
      <c r="L73" s="249">
        <v>3</v>
      </c>
      <c r="M73" s="250"/>
      <c r="AA73" s="6" t="s">
        <v>167</v>
      </c>
      <c r="AB73" s="159">
        <v>3</v>
      </c>
    </row>
    <row r="74" spans="3:28" ht="21" customHeight="1">
      <c r="C74" s="188"/>
      <c r="D74" s="213"/>
      <c r="E74" s="243"/>
      <c r="F74" s="234"/>
      <c r="G74" s="235"/>
      <c r="H74" s="209" t="s">
        <v>6</v>
      </c>
      <c r="I74" s="210"/>
      <c r="J74" s="18" t="s">
        <v>44</v>
      </c>
      <c r="K74" s="238"/>
      <c r="L74" s="205"/>
      <c r="M74" s="206"/>
      <c r="AA74" s="6" t="s">
        <v>168</v>
      </c>
      <c r="AB74" s="159">
        <v>2.7</v>
      </c>
    </row>
    <row r="75" spans="3:28" ht="21" customHeight="1">
      <c r="C75" s="188"/>
      <c r="D75" s="213"/>
      <c r="E75" s="244"/>
      <c r="F75" s="236"/>
      <c r="G75" s="237"/>
      <c r="H75" s="251" t="s">
        <v>7</v>
      </c>
      <c r="I75" s="252"/>
      <c r="J75" s="16">
        <v>0</v>
      </c>
      <c r="K75" s="239"/>
      <c r="L75" s="240"/>
      <c r="M75" s="241"/>
      <c r="AA75" s="6" t="s">
        <v>169</v>
      </c>
      <c r="AB75" s="159">
        <v>2.4</v>
      </c>
    </row>
    <row r="76" spans="3:28" ht="16.5" customHeight="1">
      <c r="C76" s="188"/>
      <c r="D76" s="213"/>
      <c r="E76" s="231" t="s">
        <v>111</v>
      </c>
      <c r="F76" s="405" t="s">
        <v>203</v>
      </c>
      <c r="G76" s="406"/>
      <c r="H76" s="274" t="s">
        <v>16</v>
      </c>
      <c r="I76" s="274"/>
      <c r="J76" s="17">
        <v>1</v>
      </c>
      <c r="K76" s="238"/>
      <c r="L76" s="249">
        <v>1</v>
      </c>
      <c r="M76" s="250"/>
      <c r="AA76" s="6" t="s">
        <v>170</v>
      </c>
      <c r="AB76" s="159">
        <v>2.1</v>
      </c>
    </row>
    <row r="77" spans="3:28" ht="16.5" customHeight="1">
      <c r="C77" s="188"/>
      <c r="D77" s="213"/>
      <c r="E77" s="215"/>
      <c r="F77" s="407"/>
      <c r="G77" s="408"/>
      <c r="H77" s="390" t="s">
        <v>17</v>
      </c>
      <c r="I77" s="390"/>
      <c r="J77" s="13">
        <v>0.5</v>
      </c>
      <c r="K77" s="238"/>
      <c r="L77" s="205"/>
      <c r="M77" s="206"/>
      <c r="AA77" s="6" t="s">
        <v>171</v>
      </c>
      <c r="AB77" s="159">
        <v>1.8</v>
      </c>
    </row>
    <row r="78" spans="3:28" ht="16.5" customHeight="1">
      <c r="C78" s="188"/>
      <c r="D78" s="213"/>
      <c r="E78" s="216"/>
      <c r="F78" s="409"/>
      <c r="G78" s="410"/>
      <c r="H78" s="391" t="s">
        <v>18</v>
      </c>
      <c r="I78" s="391"/>
      <c r="J78" s="15">
        <v>0</v>
      </c>
      <c r="K78" s="239"/>
      <c r="L78" s="240"/>
      <c r="M78" s="241"/>
      <c r="AA78" s="6" t="s">
        <v>172</v>
      </c>
      <c r="AB78" s="159">
        <v>1.5</v>
      </c>
    </row>
    <row r="79" spans="3:28" ht="17.55" customHeight="1">
      <c r="C79" s="188"/>
      <c r="D79" s="213"/>
      <c r="E79" s="231" t="s">
        <v>112</v>
      </c>
      <c r="F79" s="232" t="s">
        <v>134</v>
      </c>
      <c r="G79" s="233"/>
      <c r="H79" s="274" t="s">
        <v>132</v>
      </c>
      <c r="I79" s="395"/>
      <c r="J79" s="17">
        <v>1</v>
      </c>
      <c r="K79" s="238"/>
      <c r="L79" s="249">
        <v>1</v>
      </c>
      <c r="M79" s="250"/>
      <c r="AA79" s="6" t="s">
        <v>173</v>
      </c>
      <c r="AB79" s="159">
        <v>1.2</v>
      </c>
    </row>
    <row r="80" spans="3:28" ht="17.55" customHeight="1">
      <c r="C80" s="188"/>
      <c r="D80" s="213"/>
      <c r="E80" s="215"/>
      <c r="F80" s="234"/>
      <c r="G80" s="235"/>
      <c r="H80" s="390" t="s">
        <v>133</v>
      </c>
      <c r="I80" s="396"/>
      <c r="J80" s="13">
        <v>0.5</v>
      </c>
      <c r="K80" s="238"/>
      <c r="L80" s="205"/>
      <c r="M80" s="206"/>
      <c r="AA80" s="6" t="s">
        <v>174</v>
      </c>
      <c r="AB80" s="159">
        <v>0.9</v>
      </c>
    </row>
    <row r="81" spans="3:28" ht="17.55" customHeight="1" thickBot="1">
      <c r="C81" s="188"/>
      <c r="D81" s="213"/>
      <c r="E81" s="392"/>
      <c r="F81" s="393"/>
      <c r="G81" s="394"/>
      <c r="H81" s="397" t="s">
        <v>19</v>
      </c>
      <c r="I81" s="397"/>
      <c r="J81" s="14">
        <v>0</v>
      </c>
      <c r="K81" s="238"/>
      <c r="L81" s="207"/>
      <c r="M81" s="208"/>
      <c r="AA81" s="6" t="s">
        <v>175</v>
      </c>
      <c r="AB81" s="159">
        <v>0.6</v>
      </c>
    </row>
    <row r="82" spans="3:28" ht="21" customHeight="1">
      <c r="C82" s="188"/>
      <c r="D82" s="213"/>
      <c r="E82" s="46" t="s">
        <v>60</v>
      </c>
      <c r="F82" s="322"/>
      <c r="G82" s="323"/>
      <c r="H82" s="47"/>
      <c r="I82" s="48"/>
      <c r="J82" s="49"/>
      <c r="K82" s="50"/>
      <c r="L82" s="414">
        <f>SUM(L60:M81)</f>
        <v>10</v>
      </c>
      <c r="M82" s="415"/>
      <c r="AA82" s="6" t="s">
        <v>176</v>
      </c>
      <c r="AB82" s="159">
        <v>0.3</v>
      </c>
    </row>
    <row r="83" spans="3:28" ht="21" customHeight="1">
      <c r="C83" s="188"/>
      <c r="D83" s="213"/>
      <c r="E83" s="51" t="s">
        <v>11</v>
      </c>
      <c r="F83" s="306"/>
      <c r="G83" s="307"/>
      <c r="H83" s="308" t="s">
        <v>37</v>
      </c>
      <c r="I83" s="416"/>
      <c r="J83" s="52"/>
      <c r="K83" s="53"/>
      <c r="L83" s="310">
        <f>L82</f>
        <v>10</v>
      </c>
      <c r="M83" s="311"/>
      <c r="AA83" s="6" t="s">
        <v>177</v>
      </c>
      <c r="AB83" s="159">
        <v>0</v>
      </c>
    </row>
    <row r="84" spans="3:28" ht="21" customHeight="1" thickBot="1">
      <c r="C84" s="190"/>
      <c r="D84" s="401"/>
      <c r="E84" s="54" t="s">
        <v>61</v>
      </c>
      <c r="F84" s="312"/>
      <c r="G84" s="313"/>
      <c r="H84" s="314" t="s">
        <v>199</v>
      </c>
      <c r="I84" s="417"/>
      <c r="J84" s="55"/>
      <c r="K84" s="56"/>
      <c r="L84" s="316">
        <f>ROUND(L82*10/L83,2)</f>
        <v>10</v>
      </c>
      <c r="M84" s="317"/>
    </row>
    <row r="85" spans="3:28" ht="25.5" customHeight="1" thickBot="1">
      <c r="C85" s="57"/>
      <c r="D85" s="58"/>
      <c r="E85" s="58" t="s">
        <v>20</v>
      </c>
      <c r="F85" s="58"/>
      <c r="G85" s="58"/>
      <c r="H85" s="58"/>
      <c r="I85" s="58"/>
      <c r="J85" s="58"/>
      <c r="K85" s="59"/>
      <c r="L85" s="398">
        <f>L5+L59+L84</f>
        <v>35</v>
      </c>
      <c r="M85" s="399"/>
    </row>
    <row r="86" spans="3:28" ht="13.8" thickBot="1">
      <c r="C86" s="180" t="s">
        <v>21</v>
      </c>
      <c r="D86" s="181"/>
      <c r="E86" s="181"/>
      <c r="F86" s="124"/>
      <c r="G86" s="58"/>
      <c r="H86" s="58"/>
      <c r="I86" s="58"/>
      <c r="J86" s="58"/>
      <c r="K86" s="60"/>
      <c r="L86" s="58"/>
      <c r="M86" s="61"/>
    </row>
    <row r="87" spans="3:28" ht="4.95" customHeight="1">
      <c r="C87" s="62"/>
      <c r="D87" s="63"/>
      <c r="E87" s="63"/>
      <c r="F87" s="63"/>
      <c r="G87" s="63"/>
      <c r="H87" s="63"/>
      <c r="I87" s="63"/>
      <c r="J87" s="63"/>
      <c r="K87" s="63"/>
      <c r="L87" s="63"/>
      <c r="M87" s="64"/>
    </row>
    <row r="88" spans="3:28" ht="15" customHeight="1">
      <c r="C88" s="65"/>
      <c r="D88" s="9"/>
      <c r="E88" s="413" t="s">
        <v>40</v>
      </c>
      <c r="F88" s="413"/>
      <c r="G88" s="413"/>
      <c r="H88" s="413"/>
      <c r="I88" s="66"/>
      <c r="J88" s="66"/>
      <c r="K88" s="66"/>
      <c r="L88" s="66"/>
      <c r="M88" s="67"/>
    </row>
    <row r="89" spans="3:28" ht="15" customHeight="1">
      <c r="C89" s="65"/>
      <c r="D89" s="9"/>
      <c r="E89" s="68" t="s">
        <v>38</v>
      </c>
      <c r="F89" s="69"/>
      <c r="G89" s="69"/>
      <c r="H89" s="69"/>
      <c r="I89" s="70"/>
      <c r="J89" s="70"/>
      <c r="K89" s="70"/>
      <c r="L89" s="70"/>
      <c r="M89" s="71"/>
    </row>
    <row r="90" spans="3:28" ht="15" customHeight="1">
      <c r="C90" s="65"/>
      <c r="D90" s="9"/>
      <c r="E90" s="68" t="s">
        <v>209</v>
      </c>
      <c r="F90" s="68"/>
      <c r="I90" s="72"/>
      <c r="J90" s="73"/>
      <c r="K90" s="73"/>
      <c r="L90" s="73"/>
      <c r="M90" s="67"/>
    </row>
    <row r="91" spans="3:28" ht="15" customHeight="1">
      <c r="C91" s="65"/>
      <c r="D91" s="9"/>
      <c r="E91" s="148" t="s">
        <v>100</v>
      </c>
      <c r="F91" s="148"/>
      <c r="G91" s="148"/>
      <c r="H91" s="164"/>
      <c r="I91" s="66"/>
      <c r="J91" s="73"/>
      <c r="K91" s="73"/>
      <c r="L91" s="73"/>
      <c r="M91" s="67"/>
    </row>
    <row r="92" spans="3:28" ht="15" customHeight="1">
      <c r="C92" s="65"/>
      <c r="D92" s="9"/>
      <c r="E92" s="68" t="s">
        <v>128</v>
      </c>
      <c r="F92" s="126"/>
      <c r="G92" s="126"/>
      <c r="H92" s="126"/>
      <c r="I92" s="72"/>
      <c r="J92" s="73"/>
      <c r="K92" s="73"/>
      <c r="L92" s="73"/>
      <c r="M92" s="67"/>
    </row>
    <row r="93" spans="3:28" ht="15" customHeight="1">
      <c r="C93" s="65"/>
      <c r="D93" s="9"/>
      <c r="E93" s="68" t="s">
        <v>210</v>
      </c>
      <c r="F93" s="9"/>
      <c r="G93" s="9"/>
      <c r="H93" s="9"/>
      <c r="I93" s="66"/>
      <c r="J93" s="73"/>
      <c r="K93" s="73"/>
      <c r="L93" s="73"/>
      <c r="M93" s="67"/>
    </row>
    <row r="94" spans="3:28" ht="15" customHeight="1">
      <c r="C94" s="65"/>
      <c r="D94" s="9"/>
      <c r="E94" s="413" t="s">
        <v>200</v>
      </c>
      <c r="F94" s="413"/>
      <c r="G94" s="413"/>
      <c r="H94" s="413"/>
      <c r="I94" s="66"/>
      <c r="J94" s="73"/>
      <c r="K94" s="73"/>
      <c r="L94" s="73"/>
      <c r="M94" s="67"/>
    </row>
    <row r="95" spans="3:28" ht="15" customHeight="1">
      <c r="C95" s="65"/>
      <c r="D95" s="9"/>
      <c r="E95" s="413"/>
      <c r="F95" s="413"/>
      <c r="G95" s="413"/>
      <c r="H95" s="413"/>
      <c r="I95" s="72"/>
      <c r="J95" s="73"/>
      <c r="K95" s="73"/>
      <c r="L95" s="73"/>
      <c r="M95" s="67"/>
    </row>
    <row r="96" spans="3:28" ht="15" customHeight="1">
      <c r="C96" s="65"/>
      <c r="D96" s="9"/>
      <c r="E96" s="68" t="s">
        <v>211</v>
      </c>
      <c r="F96" s="68"/>
      <c r="I96" s="72"/>
      <c r="J96" s="73"/>
      <c r="K96" s="73"/>
      <c r="L96" s="73"/>
      <c r="M96" s="67"/>
    </row>
    <row r="97" spans="1:16" ht="15" customHeight="1">
      <c r="C97" s="65"/>
      <c r="D97" s="9"/>
      <c r="E97" s="68" t="s">
        <v>39</v>
      </c>
      <c r="F97" s="68"/>
      <c r="I97" s="72"/>
      <c r="J97" s="73"/>
      <c r="K97" s="73"/>
      <c r="L97" s="73"/>
      <c r="M97" s="67"/>
    </row>
    <row r="98" spans="1:16" ht="15" customHeight="1">
      <c r="C98" s="65"/>
      <c r="D98" s="9"/>
      <c r="E98" s="413" t="s">
        <v>63</v>
      </c>
      <c r="F98" s="413"/>
      <c r="G98" s="413"/>
      <c r="H98" s="413"/>
      <c r="I98" s="72"/>
      <c r="J98" s="73"/>
      <c r="K98" s="73"/>
      <c r="L98" s="73"/>
      <c r="M98" s="67"/>
    </row>
    <row r="99" spans="1:16" ht="15" customHeight="1">
      <c r="C99" s="65"/>
      <c r="D99" s="9"/>
      <c r="E99" s="413"/>
      <c r="F99" s="413"/>
      <c r="G99" s="413"/>
      <c r="H99" s="413"/>
      <c r="I99" s="72"/>
      <c r="J99" s="73"/>
      <c r="K99" s="73"/>
      <c r="L99" s="73"/>
      <c r="M99" s="67"/>
    </row>
    <row r="100" spans="1:16" ht="15" customHeight="1">
      <c r="C100" s="65"/>
      <c r="D100" s="9"/>
      <c r="E100" s="68" t="s">
        <v>212</v>
      </c>
      <c r="F100" s="126"/>
      <c r="G100" s="126"/>
      <c r="H100" s="126"/>
      <c r="I100" s="72"/>
      <c r="J100" s="73"/>
      <c r="K100" s="73"/>
      <c r="L100" s="73"/>
      <c r="M100" s="67"/>
    </row>
    <row r="101" spans="1:16" ht="15" customHeight="1">
      <c r="C101" s="65"/>
      <c r="D101" s="9"/>
      <c r="E101" s="68" t="s">
        <v>64</v>
      </c>
      <c r="F101" s="68"/>
      <c r="I101" s="74"/>
      <c r="J101" s="75"/>
      <c r="K101" s="75"/>
      <c r="L101" s="75"/>
      <c r="M101" s="76"/>
    </row>
    <row r="102" spans="1:16" ht="15" customHeight="1">
      <c r="C102" s="65"/>
      <c r="D102" s="9"/>
      <c r="E102" s="1" t="s">
        <v>65</v>
      </c>
      <c r="F102" s="68"/>
      <c r="I102" s="66"/>
      <c r="J102" s="66"/>
      <c r="K102" s="66"/>
      <c r="L102" s="66"/>
      <c r="M102" s="67"/>
      <c r="O102" s="6">
        <f>O25</f>
        <v>0</v>
      </c>
      <c r="P102" s="6" t="b">
        <f t="shared" ref="P102:P103" si="0">IFERROR(O102=0,1)</f>
        <v>1</v>
      </c>
    </row>
    <row r="103" spans="1:16" ht="15" customHeight="1">
      <c r="C103" s="65"/>
      <c r="D103" s="9"/>
      <c r="E103" s="1" t="s">
        <v>217</v>
      </c>
      <c r="F103" s="68"/>
      <c r="G103" s="68"/>
      <c r="H103" s="68"/>
      <c r="I103" s="77"/>
      <c r="J103" s="66"/>
      <c r="K103" s="66"/>
      <c r="L103" s="66"/>
      <c r="M103" s="67"/>
      <c r="O103" s="6">
        <f>O27</f>
        <v>0</v>
      </c>
      <c r="P103" s="6" t="b">
        <f t="shared" si="0"/>
        <v>1</v>
      </c>
    </row>
    <row r="104" spans="1:16" ht="15" customHeight="1">
      <c r="C104" s="78"/>
      <c r="D104" s="79"/>
      <c r="E104" s="148" t="s">
        <v>68</v>
      </c>
      <c r="F104" s="148"/>
      <c r="G104" s="148"/>
      <c r="H104" s="148"/>
      <c r="I104" s="165"/>
      <c r="J104" s="79"/>
      <c r="K104" s="79"/>
      <c r="L104" s="79"/>
      <c r="M104" s="81"/>
    </row>
    <row r="105" spans="1:16" ht="15" customHeight="1">
      <c r="C105" s="78"/>
      <c r="D105" s="79"/>
      <c r="E105" s="442" t="s">
        <v>195</v>
      </c>
      <c r="F105" s="442"/>
      <c r="G105" s="442"/>
      <c r="H105" s="442"/>
      <c r="I105" s="442"/>
      <c r="J105" s="442"/>
      <c r="K105" s="442"/>
      <c r="L105" s="442"/>
      <c r="M105" s="443"/>
    </row>
    <row r="106" spans="1:16" ht="15" customHeight="1">
      <c r="C106" s="78"/>
      <c r="D106" s="79"/>
      <c r="E106" s="442"/>
      <c r="F106" s="442"/>
      <c r="G106" s="442"/>
      <c r="H106" s="442"/>
      <c r="I106" s="442"/>
      <c r="J106" s="442"/>
      <c r="K106" s="442"/>
      <c r="L106" s="442"/>
      <c r="M106" s="443"/>
    </row>
    <row r="107" spans="1:16" ht="15" customHeight="1">
      <c r="C107" s="78"/>
      <c r="D107" s="79"/>
      <c r="E107" s="442"/>
      <c r="F107" s="442"/>
      <c r="G107" s="442"/>
      <c r="H107" s="442"/>
      <c r="I107" s="442"/>
      <c r="J107" s="442"/>
      <c r="K107" s="442"/>
      <c r="L107" s="442"/>
      <c r="M107" s="443"/>
    </row>
    <row r="108" spans="1:16" ht="15" customHeight="1">
      <c r="C108" s="78"/>
      <c r="D108" s="79"/>
      <c r="E108" s="442"/>
      <c r="F108" s="442"/>
      <c r="G108" s="442"/>
      <c r="H108" s="442"/>
      <c r="I108" s="442"/>
      <c r="J108" s="442"/>
      <c r="K108" s="442"/>
      <c r="L108" s="442"/>
      <c r="M108" s="443"/>
    </row>
    <row r="109" spans="1:16" ht="4.95" customHeight="1">
      <c r="C109" s="78"/>
      <c r="D109" s="79"/>
      <c r="E109" s="442"/>
      <c r="F109" s="442"/>
      <c r="G109" s="442"/>
      <c r="H109" s="442"/>
      <c r="I109" s="442"/>
      <c r="J109" s="442"/>
      <c r="K109" s="442"/>
      <c r="L109" s="442"/>
      <c r="M109" s="443"/>
    </row>
    <row r="110" spans="1:16" ht="15" customHeight="1">
      <c r="C110" s="78"/>
      <c r="D110" s="79"/>
      <c r="E110" s="413" t="s">
        <v>129</v>
      </c>
      <c r="F110" s="413"/>
      <c r="G110" s="413"/>
      <c r="H110" s="413"/>
      <c r="I110" s="82"/>
      <c r="J110" s="79"/>
      <c r="K110" s="79"/>
      <c r="L110" s="79"/>
      <c r="M110" s="81"/>
    </row>
    <row r="111" spans="1:16" ht="15" customHeight="1">
      <c r="C111" s="78"/>
      <c r="D111" s="79"/>
      <c r="E111" s="1" t="s">
        <v>213</v>
      </c>
      <c r="F111" s="144"/>
      <c r="G111" s="144"/>
      <c r="H111" s="144"/>
      <c r="I111" s="82"/>
      <c r="J111" s="79"/>
      <c r="K111" s="79"/>
      <c r="L111" s="79"/>
      <c r="M111" s="81"/>
    </row>
    <row r="112" spans="1:16" ht="15" customHeight="1">
      <c r="C112" s="78"/>
      <c r="D112" s="79"/>
      <c r="E112" s="1" t="s">
        <v>197</v>
      </c>
      <c r="F112" s="144"/>
      <c r="G112" s="144"/>
      <c r="H112" s="144"/>
      <c r="I112" s="82"/>
      <c r="J112" s="79"/>
      <c r="K112" s="79"/>
      <c r="L112" s="79"/>
      <c r="M112" s="81"/>
    </row>
    <row r="113" spans="3:13" ht="40.5" customHeight="1">
      <c r="C113" s="78"/>
      <c r="D113" s="79"/>
      <c r="E113" s="462" t="s">
        <v>202</v>
      </c>
      <c r="F113" s="462"/>
      <c r="G113" s="462"/>
      <c r="H113" s="462"/>
      <c r="I113" s="462"/>
      <c r="J113" s="462"/>
      <c r="K113" s="462"/>
      <c r="L113" s="462"/>
      <c r="M113" s="463"/>
    </row>
    <row r="114" spans="3:13" ht="15" customHeight="1">
      <c r="C114" s="78"/>
      <c r="D114" s="79"/>
      <c r="E114" s="444" t="s">
        <v>214</v>
      </c>
      <c r="F114" s="444"/>
      <c r="G114" s="444"/>
      <c r="H114" s="444"/>
      <c r="I114" s="444"/>
      <c r="J114" s="79"/>
      <c r="K114" s="79"/>
      <c r="L114" s="79"/>
      <c r="M114" s="81"/>
    </row>
    <row r="115" spans="3:13" ht="5.55" customHeight="1" thickBot="1">
      <c r="C115" s="78"/>
      <c r="D115" s="79"/>
      <c r="E115" s="444"/>
      <c r="F115" s="444"/>
      <c r="G115" s="444"/>
      <c r="H115" s="444"/>
      <c r="I115" s="444"/>
      <c r="J115" s="79"/>
      <c r="K115" s="79"/>
      <c r="L115" s="79"/>
      <c r="M115" s="81"/>
    </row>
    <row r="116" spans="3:13" ht="18" customHeight="1">
      <c r="C116" s="445" t="s">
        <v>74</v>
      </c>
      <c r="D116" s="446"/>
      <c r="E116" s="451" t="s">
        <v>75</v>
      </c>
      <c r="F116" s="451"/>
      <c r="G116" s="452" t="s">
        <v>76</v>
      </c>
      <c r="H116" s="453"/>
      <c r="I116" s="453"/>
      <c r="J116" s="131">
        <v>15</v>
      </c>
      <c r="K116" s="454"/>
      <c r="L116" s="456">
        <v>15</v>
      </c>
      <c r="M116" s="457"/>
    </row>
    <row r="117" spans="3:13" ht="18" customHeight="1">
      <c r="C117" s="447"/>
      <c r="D117" s="448"/>
      <c r="E117" s="425"/>
      <c r="F117" s="425"/>
      <c r="G117" s="318" t="s">
        <v>113</v>
      </c>
      <c r="H117" s="423"/>
      <c r="I117" s="423"/>
      <c r="J117" s="132">
        <v>5</v>
      </c>
      <c r="K117" s="455"/>
      <c r="L117" s="437"/>
      <c r="M117" s="438"/>
    </row>
    <row r="118" spans="3:13" ht="18" customHeight="1">
      <c r="C118" s="447"/>
      <c r="D118" s="448"/>
      <c r="E118" s="425"/>
      <c r="F118" s="425"/>
      <c r="G118" s="424" t="s">
        <v>77</v>
      </c>
      <c r="H118" s="425"/>
      <c r="I118" s="425"/>
      <c r="J118" s="133">
        <v>0</v>
      </c>
      <c r="K118" s="455"/>
      <c r="L118" s="437"/>
      <c r="M118" s="438"/>
    </row>
    <row r="119" spans="3:13" ht="30" customHeight="1">
      <c r="C119" s="447"/>
      <c r="D119" s="448"/>
      <c r="E119" s="426" t="s">
        <v>78</v>
      </c>
      <c r="F119" s="427"/>
      <c r="G119" s="366" t="s">
        <v>79</v>
      </c>
      <c r="H119" s="431"/>
      <c r="I119" s="431"/>
      <c r="J119" s="134">
        <v>15</v>
      </c>
      <c r="K119" s="432"/>
      <c r="L119" s="435">
        <v>15</v>
      </c>
      <c r="M119" s="436"/>
    </row>
    <row r="120" spans="3:13" ht="30" customHeight="1">
      <c r="C120" s="447"/>
      <c r="D120" s="448"/>
      <c r="E120" s="428"/>
      <c r="F120" s="425"/>
      <c r="G120" s="318" t="s">
        <v>80</v>
      </c>
      <c r="H120" s="423"/>
      <c r="I120" s="423"/>
      <c r="J120" s="135">
        <v>5</v>
      </c>
      <c r="K120" s="433"/>
      <c r="L120" s="437"/>
      <c r="M120" s="438"/>
    </row>
    <row r="121" spans="3:13" ht="18" customHeight="1">
      <c r="C121" s="447"/>
      <c r="D121" s="448"/>
      <c r="E121" s="429"/>
      <c r="F121" s="430"/>
      <c r="G121" s="441" t="s">
        <v>77</v>
      </c>
      <c r="H121" s="430"/>
      <c r="I121" s="430"/>
      <c r="J121" s="136">
        <v>0</v>
      </c>
      <c r="K121" s="434"/>
      <c r="L121" s="439"/>
      <c r="M121" s="440"/>
    </row>
    <row r="122" spans="3:13" ht="27" customHeight="1" thickBot="1">
      <c r="C122" s="449"/>
      <c r="D122" s="450"/>
      <c r="E122" s="137" t="s">
        <v>81</v>
      </c>
      <c r="F122" s="137"/>
      <c r="G122" s="458"/>
      <c r="H122" s="459"/>
      <c r="I122" s="459"/>
      <c r="J122" s="138"/>
      <c r="K122" s="139"/>
      <c r="L122" s="460">
        <v>30</v>
      </c>
      <c r="M122" s="461"/>
    </row>
    <row r="123" spans="3:13" ht="27" customHeight="1" thickBot="1">
      <c r="C123" s="419" t="s">
        <v>82</v>
      </c>
      <c r="D123" s="420"/>
      <c r="E123" s="420"/>
      <c r="F123" s="420"/>
      <c r="G123" s="420"/>
      <c r="H123" s="420"/>
      <c r="I123" s="420"/>
      <c r="J123" s="420"/>
      <c r="K123" s="140"/>
      <c r="L123" s="421">
        <v>30</v>
      </c>
      <c r="M123" s="422"/>
    </row>
    <row r="125" spans="3:13">
      <c r="C125" s="83" t="s">
        <v>42</v>
      </c>
    </row>
  </sheetData>
  <mergeCells count="192">
    <mergeCell ref="I1:L1"/>
    <mergeCell ref="C123:J123"/>
    <mergeCell ref="L123:M123"/>
    <mergeCell ref="G117:I117"/>
    <mergeCell ref="G118:I118"/>
    <mergeCell ref="E119:F121"/>
    <mergeCell ref="G119:I119"/>
    <mergeCell ref="K119:K121"/>
    <mergeCell ref="L119:M121"/>
    <mergeCell ref="G120:I120"/>
    <mergeCell ref="G121:I121"/>
    <mergeCell ref="E105:M109"/>
    <mergeCell ref="E110:H110"/>
    <mergeCell ref="E115:I115"/>
    <mergeCell ref="C116:D122"/>
    <mergeCell ref="E116:F118"/>
    <mergeCell ref="G116:I116"/>
    <mergeCell ref="K116:K118"/>
    <mergeCell ref="L116:M118"/>
    <mergeCell ref="E114:I114"/>
    <mergeCell ref="G122:I122"/>
    <mergeCell ref="L122:M122"/>
    <mergeCell ref="E113:M113"/>
    <mergeCell ref="E88:H88"/>
    <mergeCell ref="E94:H95"/>
    <mergeCell ref="E98:H99"/>
    <mergeCell ref="F82:G82"/>
    <mergeCell ref="L82:M82"/>
    <mergeCell ref="F83:G83"/>
    <mergeCell ref="H83:I83"/>
    <mergeCell ref="L83:M83"/>
    <mergeCell ref="F84:G84"/>
    <mergeCell ref="H84:I84"/>
    <mergeCell ref="L84:M84"/>
    <mergeCell ref="E79:E81"/>
    <mergeCell ref="F79:G81"/>
    <mergeCell ref="H79:I79"/>
    <mergeCell ref="K79:K81"/>
    <mergeCell ref="L79:M81"/>
    <mergeCell ref="H80:I80"/>
    <mergeCell ref="H81:I81"/>
    <mergeCell ref="L85:M85"/>
    <mergeCell ref="C86:E86"/>
    <mergeCell ref="C60:D84"/>
    <mergeCell ref="E60:E62"/>
    <mergeCell ref="F60:G62"/>
    <mergeCell ref="H60:I60"/>
    <mergeCell ref="K60:K62"/>
    <mergeCell ref="L60:M62"/>
    <mergeCell ref="H61:I61"/>
    <mergeCell ref="H62:I62"/>
    <mergeCell ref="E76:E78"/>
    <mergeCell ref="F76:G78"/>
    <mergeCell ref="H76:I76"/>
    <mergeCell ref="K76:K78"/>
    <mergeCell ref="E68:E72"/>
    <mergeCell ref="F68:G72"/>
    <mergeCell ref="H68:I72"/>
    <mergeCell ref="K68:K72"/>
    <mergeCell ref="L76:M78"/>
    <mergeCell ref="H77:I77"/>
    <mergeCell ref="H78:I78"/>
    <mergeCell ref="L68:M72"/>
    <mergeCell ref="E73:E75"/>
    <mergeCell ref="F73:G75"/>
    <mergeCell ref="H73:I73"/>
    <mergeCell ref="K73:K75"/>
    <mergeCell ref="L73:M75"/>
    <mergeCell ref="H74:I74"/>
    <mergeCell ref="H75:I75"/>
    <mergeCell ref="H63:I63"/>
    <mergeCell ref="K63:K67"/>
    <mergeCell ref="L63:M67"/>
    <mergeCell ref="H64:I64"/>
    <mergeCell ref="J64:J65"/>
    <mergeCell ref="H65:I65"/>
    <mergeCell ref="H66:I66"/>
    <mergeCell ref="H67:I67"/>
    <mergeCell ref="E63:E67"/>
    <mergeCell ref="F63:G67"/>
    <mergeCell ref="F59:G59"/>
    <mergeCell ref="H59:I59"/>
    <mergeCell ref="L59:M59"/>
    <mergeCell ref="I52:I53"/>
    <mergeCell ref="H55:I55"/>
    <mergeCell ref="E56:E58"/>
    <mergeCell ref="F56:G58"/>
    <mergeCell ref="H56:I56"/>
    <mergeCell ref="K56:K58"/>
    <mergeCell ref="E50:E55"/>
    <mergeCell ref="F50:G55"/>
    <mergeCell ref="H50:I50"/>
    <mergeCell ref="K50:K55"/>
    <mergeCell ref="L50:M55"/>
    <mergeCell ref="H51:H54"/>
    <mergeCell ref="J51:J54"/>
    <mergeCell ref="L56:M58"/>
    <mergeCell ref="H57:I57"/>
    <mergeCell ref="H58:I58"/>
    <mergeCell ref="E47:E49"/>
    <mergeCell ref="F47:G49"/>
    <mergeCell ref="H47:I47"/>
    <mergeCell ref="K47:K49"/>
    <mergeCell ref="L47:M49"/>
    <mergeCell ref="H48:I48"/>
    <mergeCell ref="H49:I49"/>
    <mergeCell ref="F44:G46"/>
    <mergeCell ref="H44:I44"/>
    <mergeCell ref="K44:K46"/>
    <mergeCell ref="L44:M46"/>
    <mergeCell ref="E44:E46"/>
    <mergeCell ref="L41:M41"/>
    <mergeCell ref="F42:G42"/>
    <mergeCell ref="H42:I42"/>
    <mergeCell ref="L42:M42"/>
    <mergeCell ref="F43:G43"/>
    <mergeCell ref="H43:I43"/>
    <mergeCell ref="L43:M43"/>
    <mergeCell ref="H45:I45"/>
    <mergeCell ref="H46:I46"/>
    <mergeCell ref="F41:G41"/>
    <mergeCell ref="H41:I41"/>
    <mergeCell ref="L25:M39"/>
    <mergeCell ref="H26:I26"/>
    <mergeCell ref="F27:G28"/>
    <mergeCell ref="H27:I27"/>
    <mergeCell ref="K27:K28"/>
    <mergeCell ref="H28:I28"/>
    <mergeCell ref="H34:I34"/>
    <mergeCell ref="K34:K39"/>
    <mergeCell ref="H38:I38"/>
    <mergeCell ref="H39:I39"/>
    <mergeCell ref="F29:F40"/>
    <mergeCell ref="G30:G31"/>
    <mergeCell ref="H30:I30"/>
    <mergeCell ref="K30:K31"/>
    <mergeCell ref="H31:I31"/>
    <mergeCell ref="G32:G33"/>
    <mergeCell ref="H32:I32"/>
    <mergeCell ref="K32:K33"/>
    <mergeCell ref="H33:I33"/>
    <mergeCell ref="G34:G39"/>
    <mergeCell ref="H19:I19"/>
    <mergeCell ref="J19:J20"/>
    <mergeCell ref="H20:I20"/>
    <mergeCell ref="H21:I21"/>
    <mergeCell ref="H22:I22"/>
    <mergeCell ref="E25:E39"/>
    <mergeCell ref="F25:G26"/>
    <mergeCell ref="H25:I25"/>
    <mergeCell ref="K25:K26"/>
    <mergeCell ref="H35:I35"/>
    <mergeCell ref="H36:I36"/>
    <mergeCell ref="H37:I37"/>
    <mergeCell ref="C10:D59"/>
    <mergeCell ref="E10:E14"/>
    <mergeCell ref="F10:G14"/>
    <mergeCell ref="H10:I14"/>
    <mergeCell ref="E18:E22"/>
    <mergeCell ref="F18:G22"/>
    <mergeCell ref="K10:K14"/>
    <mergeCell ref="L10:M14"/>
    <mergeCell ref="E15:E17"/>
    <mergeCell ref="F15:G17"/>
    <mergeCell ref="H15:I15"/>
    <mergeCell ref="K15:K17"/>
    <mergeCell ref="L15:M17"/>
    <mergeCell ref="H16:I16"/>
    <mergeCell ref="H17:I17"/>
    <mergeCell ref="E23:E24"/>
    <mergeCell ref="F23:G24"/>
    <mergeCell ref="H23:I23"/>
    <mergeCell ref="K23:K24"/>
    <mergeCell ref="L23:M24"/>
    <mergeCell ref="H24:I24"/>
    <mergeCell ref="H18:I18"/>
    <mergeCell ref="K18:K22"/>
    <mergeCell ref="L18:M22"/>
    <mergeCell ref="I3:M3"/>
    <mergeCell ref="C4:E4"/>
    <mergeCell ref="F4:G4"/>
    <mergeCell ref="H4:I4"/>
    <mergeCell ref="L4:M4"/>
    <mergeCell ref="C5:D9"/>
    <mergeCell ref="E5:G9"/>
    <mergeCell ref="H5:I5"/>
    <mergeCell ref="K5:K9"/>
    <mergeCell ref="L5:M9"/>
    <mergeCell ref="H6:I6"/>
    <mergeCell ref="H7:I7"/>
    <mergeCell ref="H8:I8"/>
    <mergeCell ref="H9:I9"/>
  </mergeCells>
  <phoneticPr fontId="2"/>
  <conditionalFormatting sqref="E102">
    <cfRule type="expression" dxfId="7" priority="2">
      <formula>$P$102=1</formula>
    </cfRule>
  </conditionalFormatting>
  <conditionalFormatting sqref="E103">
    <cfRule type="expression" dxfId="6" priority="1">
      <formula>$P$103=1</formula>
    </cfRule>
  </conditionalFormatting>
  <dataValidations count="19">
    <dataValidation type="list" allowBlank="1" showInputMessage="1" showErrorMessage="1" sqref="K79:K81" xr:uid="{D35D7F55-906E-44FA-B93C-A755135AFB3E}">
      <formula1>$J$79:$J$81</formula1>
    </dataValidation>
    <dataValidation type="list" allowBlank="1" showInputMessage="1" showErrorMessage="1" sqref="K76:K78" xr:uid="{36303525-9DFE-4511-85BD-D1ACFCE5BF45}">
      <formula1>$J$76:$J$78</formula1>
    </dataValidation>
    <dataValidation type="list" allowBlank="1" showInputMessage="1" showErrorMessage="1" sqref="K73:K75" xr:uid="{7457D87D-7B7D-47E0-A44A-7D425659CA12}">
      <formula1>$AB$73:$AB$83</formula1>
    </dataValidation>
    <dataValidation type="list" allowBlank="1" showInputMessage="1" showErrorMessage="1" sqref="K68:K72" xr:uid="{399DA268-8CDB-48BD-BAA7-AA0EB03C52D1}">
      <formula1>$J$68:$J$72</formula1>
    </dataValidation>
    <dataValidation type="list" allowBlank="1" showInputMessage="1" showErrorMessage="1" sqref="K63:K67" xr:uid="{6674481D-7D78-4EAB-9564-3EEA36759C14}">
      <formula1>$AA$63:$AA$67</formula1>
    </dataValidation>
    <dataValidation type="list" allowBlank="1" showInputMessage="1" showErrorMessage="1" sqref="K60:K62" xr:uid="{620B96D2-946A-4380-A34C-8841384FA72E}">
      <formula1>$J$60:$J$62</formula1>
    </dataValidation>
    <dataValidation type="list" allowBlank="1" showInputMessage="1" showErrorMessage="1" sqref="K56:K58" xr:uid="{4BA1D7C1-07BD-4BCF-9390-385A99CBD896}">
      <formula1>$J$56:$J$58</formula1>
    </dataValidation>
    <dataValidation type="list" allowBlank="1" showInputMessage="1" showErrorMessage="1" sqref="K50:K55" xr:uid="{F9190F09-402B-4541-B3B6-B2BC157EA64E}">
      <formula1>$AB$50:$AB$60</formula1>
    </dataValidation>
    <dataValidation type="list" allowBlank="1" showInputMessage="1" showErrorMessage="1" sqref="K44:K46" xr:uid="{0C72B90B-AB2A-4103-B10B-2A0A04E36C80}">
      <formula1>$J$44:$J$46</formula1>
    </dataValidation>
    <dataValidation type="list" allowBlank="1" showInputMessage="1" showErrorMessage="1" sqref="K32:K33" xr:uid="{C3233B4B-C3D9-42F7-B232-31F93A60C2C7}">
      <formula1>$J$32:$J$33</formula1>
    </dataValidation>
    <dataValidation type="list" allowBlank="1" showInputMessage="1" showErrorMessage="1" sqref="K30:K31" xr:uid="{4C008425-8709-48B1-9600-FFBEE0938C56}">
      <formula1>$J$30:$J$31</formula1>
    </dataValidation>
    <dataValidation type="list" allowBlank="1" showInputMessage="1" showErrorMessage="1" sqref="K27:K28" xr:uid="{AFCBE0E1-9F02-4EEF-80C5-854AD4818250}">
      <formula1>$J$27:$J$28</formula1>
    </dataValidation>
    <dataValidation type="list" allowBlank="1" showInputMessage="1" showErrorMessage="1" sqref="K25:K26" xr:uid="{8ED47767-65D5-4FA9-9A83-30303FDA19AB}">
      <formula1>$J$25:$J$26</formula1>
    </dataValidation>
    <dataValidation type="list" allowBlank="1" showInputMessage="1" showErrorMessage="1" sqref="K23:K24" xr:uid="{59AE8EEE-22F5-4DBA-9E49-EE5C552F1C86}">
      <formula1>$J$23:$J$24</formula1>
    </dataValidation>
    <dataValidation type="list" allowBlank="1" showInputMessage="1" showErrorMessage="1" sqref="K18:K22" xr:uid="{48D33DB9-203D-48A8-BB9A-A927498CE98C}">
      <formula1>$AA$18:$AA$23</formula1>
    </dataValidation>
    <dataValidation type="list" allowBlank="1" showInputMessage="1" showErrorMessage="1" sqref="K10:K14" xr:uid="{CFB996F9-4CA4-44B1-8D5C-CAED549610E9}">
      <formula1>$J$10:$J$14</formula1>
    </dataValidation>
    <dataValidation allowBlank="1" showInputMessage="1" showErrorMessage="1" promptTitle="選択項目" sqref="F47 H55 F50 H50:H51 F44 H44:H46" xr:uid="{5BF36CCC-9C3B-479C-B505-C25F4E097F9F}"/>
    <dataValidation allowBlank="1" showInputMessage="1" showErrorMessage="1" promptTitle="選択項目" sqref="H56:H58" xr:uid="{D211AA5E-1938-4C1F-9376-3892494B7065}">
      <formula1>0</formula1>
      <formula2>0</formula2>
    </dataValidation>
    <dataValidation type="list" allowBlank="1" showInputMessage="1" showErrorMessage="1" sqref="K34:K39" xr:uid="{102FFBC1-6F33-4050-AE0C-81DD114B77DD}">
      <formula1>$J$34:$J$39</formula1>
    </dataValidation>
  </dataValidations>
  <printOptions horizontalCentered="1" verticalCentered="1"/>
  <pageMargins left="0.78740157480314965" right="0.19685039370078741" top="0.39370078740157483" bottom="0.19685039370078741" header="0.11811023622047245" footer="0.11811023622047245"/>
  <pageSetup paperSize="8" scale="5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44FE5-B50B-4C81-92D5-834207EE6AC9}">
  <sheetPr>
    <tabColor rgb="FFFFFF00"/>
    <pageSetUpPr fitToPage="1"/>
  </sheetPr>
  <dimension ref="A1:AB140"/>
  <sheetViews>
    <sheetView showGridLines="0" tabSelected="1" view="pageBreakPreview" topLeftCell="F1" zoomScale="70" zoomScaleNormal="75" zoomScaleSheetLayoutView="70" workbookViewId="0">
      <selection activeCell="O32" sqref="O32"/>
    </sheetView>
  </sheetViews>
  <sheetFormatPr defaultColWidth="9" defaultRowHeight="13.2"/>
  <cols>
    <col min="1" max="2" width="7.6640625" style="6" customWidth="1"/>
    <col min="3" max="3" width="1.88671875" style="6" customWidth="1"/>
    <col min="4" max="4" width="2" style="6" customWidth="1"/>
    <col min="5" max="5" width="24.109375" style="6" customWidth="1"/>
    <col min="6" max="6" width="2.88671875" style="6" bestFit="1" customWidth="1"/>
    <col min="7" max="7" width="72.44140625" style="6" customWidth="1"/>
    <col min="8" max="8" width="17.33203125" style="6" customWidth="1"/>
    <col min="9" max="9" width="42.6640625" style="6" customWidth="1"/>
    <col min="10" max="11" width="15.6640625" style="6" customWidth="1"/>
    <col min="12" max="12" width="10.44140625" style="6" customWidth="1"/>
    <col min="13" max="13" width="4.6640625" style="6" customWidth="1"/>
    <col min="14" max="26" width="9" style="6"/>
    <col min="27" max="27" width="21.21875" style="6" customWidth="1"/>
    <col min="28" max="28" width="9" style="6" customWidth="1"/>
    <col min="29" max="16384" width="9" style="6"/>
  </cols>
  <sheetData>
    <row r="1" spans="2:27" ht="19.2">
      <c r="C1" s="2" t="s">
        <v>35</v>
      </c>
      <c r="D1" s="2"/>
      <c r="G1" s="84" t="s">
        <v>136</v>
      </c>
      <c r="I1" s="418" t="s">
        <v>225</v>
      </c>
      <c r="J1" s="418"/>
      <c r="K1" s="418"/>
      <c r="L1" s="418"/>
    </row>
    <row r="2" spans="2:27">
      <c r="B2" s="1"/>
      <c r="C2" s="1"/>
      <c r="D2" s="1"/>
      <c r="E2" s="1"/>
      <c r="F2" s="1"/>
      <c r="G2" s="1"/>
      <c r="H2" s="161" t="s">
        <v>178</v>
      </c>
      <c r="I2" s="162"/>
      <c r="J2" s="163" t="s">
        <v>179</v>
      </c>
      <c r="K2" s="1"/>
      <c r="L2" s="1"/>
      <c r="M2" s="1"/>
    </row>
    <row r="3" spans="2:27" ht="16.8" thickBot="1">
      <c r="B3" s="1"/>
      <c r="C3" s="9" t="s">
        <v>22</v>
      </c>
      <c r="D3" s="9"/>
      <c r="E3" s="1"/>
      <c r="F3" s="1"/>
      <c r="G3" s="10" t="s">
        <v>27</v>
      </c>
      <c r="H3" s="1"/>
      <c r="I3" s="179" t="s">
        <v>23</v>
      </c>
      <c r="J3" s="179"/>
      <c r="K3" s="179"/>
      <c r="L3" s="179"/>
      <c r="M3" s="179"/>
    </row>
    <row r="4" spans="2:27" ht="27" thickBot="1">
      <c r="C4" s="180" t="s">
        <v>0</v>
      </c>
      <c r="D4" s="181"/>
      <c r="E4" s="181"/>
      <c r="F4" s="182" t="s">
        <v>32</v>
      </c>
      <c r="G4" s="183"/>
      <c r="H4" s="184" t="s">
        <v>1</v>
      </c>
      <c r="I4" s="184"/>
      <c r="J4" s="125" t="s">
        <v>2</v>
      </c>
      <c r="K4" s="129" t="s">
        <v>73</v>
      </c>
      <c r="L4" s="181" t="s">
        <v>3</v>
      </c>
      <c r="M4" s="185"/>
    </row>
    <row r="5" spans="2:27" ht="16.5" customHeight="1">
      <c r="C5" s="186" t="s">
        <v>4</v>
      </c>
      <c r="D5" s="187"/>
      <c r="E5" s="214" t="s">
        <v>106</v>
      </c>
      <c r="F5" s="217" t="s">
        <v>219</v>
      </c>
      <c r="G5" s="218"/>
      <c r="H5" s="223" t="s">
        <v>51</v>
      </c>
      <c r="I5" s="224"/>
      <c r="J5" s="15">
        <v>2</v>
      </c>
      <c r="K5" s="238"/>
      <c r="L5" s="203">
        <v>2</v>
      </c>
      <c r="M5" s="204"/>
    </row>
    <row r="6" spans="2:27" ht="16.5" customHeight="1">
      <c r="C6" s="188"/>
      <c r="D6" s="189"/>
      <c r="E6" s="215"/>
      <c r="F6" s="219"/>
      <c r="G6" s="220"/>
      <c r="H6" s="225"/>
      <c r="I6" s="226"/>
      <c r="J6" s="12" t="s">
        <v>29</v>
      </c>
      <c r="K6" s="238"/>
      <c r="L6" s="205"/>
      <c r="M6" s="206"/>
    </row>
    <row r="7" spans="2:27" ht="16.5" customHeight="1">
      <c r="C7" s="188"/>
      <c r="D7" s="189"/>
      <c r="E7" s="215"/>
      <c r="F7" s="219"/>
      <c r="G7" s="220"/>
      <c r="H7" s="227"/>
      <c r="I7" s="228"/>
      <c r="J7" s="13">
        <f>J5*1/2</f>
        <v>1</v>
      </c>
      <c r="K7" s="238"/>
      <c r="L7" s="205"/>
      <c r="M7" s="206"/>
    </row>
    <row r="8" spans="2:27" ht="16.5" customHeight="1">
      <c r="C8" s="188"/>
      <c r="D8" s="189"/>
      <c r="E8" s="215"/>
      <c r="F8" s="219"/>
      <c r="G8" s="220"/>
      <c r="H8" s="227"/>
      <c r="I8" s="228"/>
      <c r="J8" s="12" t="s">
        <v>30</v>
      </c>
      <c r="K8" s="238"/>
      <c r="L8" s="205"/>
      <c r="M8" s="206"/>
    </row>
    <row r="9" spans="2:27" ht="16.5" customHeight="1">
      <c r="C9" s="188"/>
      <c r="D9" s="189"/>
      <c r="E9" s="216"/>
      <c r="F9" s="221"/>
      <c r="G9" s="222"/>
      <c r="H9" s="229"/>
      <c r="I9" s="230"/>
      <c r="J9" s="16">
        <v>0</v>
      </c>
      <c r="K9" s="239"/>
      <c r="L9" s="240"/>
      <c r="M9" s="241"/>
    </row>
    <row r="10" spans="2:27" ht="16.5" customHeight="1">
      <c r="C10" s="188"/>
      <c r="D10" s="189"/>
      <c r="E10" s="242" t="s">
        <v>45</v>
      </c>
      <c r="F10" s="232" t="s">
        <v>198</v>
      </c>
      <c r="G10" s="233"/>
      <c r="H10" s="245" t="s">
        <v>5</v>
      </c>
      <c r="I10" s="246"/>
      <c r="J10" s="17">
        <v>3</v>
      </c>
      <c r="K10" s="247"/>
      <c r="L10" s="249">
        <v>3</v>
      </c>
      <c r="M10" s="250"/>
    </row>
    <row r="11" spans="2:27" ht="16.5" customHeight="1">
      <c r="C11" s="188"/>
      <c r="D11" s="189"/>
      <c r="E11" s="243"/>
      <c r="F11" s="234"/>
      <c r="G11" s="235"/>
      <c r="H11" s="209" t="s">
        <v>6</v>
      </c>
      <c r="I11" s="210"/>
      <c r="J11" s="18" t="s">
        <v>44</v>
      </c>
      <c r="K11" s="247"/>
      <c r="L11" s="205"/>
      <c r="M11" s="206"/>
    </row>
    <row r="12" spans="2:27" ht="16.5" customHeight="1">
      <c r="C12" s="188"/>
      <c r="D12" s="189"/>
      <c r="E12" s="244"/>
      <c r="F12" s="236"/>
      <c r="G12" s="237"/>
      <c r="H12" s="251" t="s">
        <v>7</v>
      </c>
      <c r="I12" s="252"/>
      <c r="J12" s="16">
        <v>0</v>
      </c>
      <c r="K12" s="248"/>
      <c r="L12" s="240"/>
      <c r="M12" s="241"/>
    </row>
    <row r="13" spans="2:27" ht="16.5" customHeight="1">
      <c r="C13" s="188"/>
      <c r="D13" s="189"/>
      <c r="E13" s="231" t="s">
        <v>105</v>
      </c>
      <c r="F13" s="232" t="s">
        <v>204</v>
      </c>
      <c r="G13" s="233"/>
      <c r="H13" s="245" t="s">
        <v>46</v>
      </c>
      <c r="I13" s="246"/>
      <c r="J13" s="17">
        <v>1</v>
      </c>
      <c r="K13" s="238"/>
      <c r="L13" s="258">
        <v>1</v>
      </c>
      <c r="M13" s="250"/>
      <c r="AA13" s="157">
        <v>1</v>
      </c>
    </row>
    <row r="14" spans="2:27" ht="16.5" customHeight="1">
      <c r="C14" s="188"/>
      <c r="D14" s="189"/>
      <c r="E14" s="215"/>
      <c r="F14" s="234"/>
      <c r="G14" s="235"/>
      <c r="H14" s="259" t="s">
        <v>47</v>
      </c>
      <c r="I14" s="260"/>
      <c r="J14" s="261" t="s">
        <v>30</v>
      </c>
      <c r="K14" s="238"/>
      <c r="L14" s="205"/>
      <c r="M14" s="206"/>
      <c r="AA14" s="157" t="s">
        <v>30</v>
      </c>
    </row>
    <row r="15" spans="2:27" ht="25.5" customHeight="1">
      <c r="C15" s="188"/>
      <c r="D15" s="189"/>
      <c r="E15" s="215"/>
      <c r="F15" s="234"/>
      <c r="G15" s="235"/>
      <c r="H15" s="263" t="s">
        <v>48</v>
      </c>
      <c r="I15" s="264"/>
      <c r="J15" s="262"/>
      <c r="K15" s="238"/>
      <c r="L15" s="205"/>
      <c r="M15" s="206"/>
      <c r="AA15" s="157">
        <v>0.5</v>
      </c>
    </row>
    <row r="16" spans="2:27" ht="25.5" customHeight="1">
      <c r="C16" s="188"/>
      <c r="D16" s="189"/>
      <c r="E16" s="215"/>
      <c r="F16" s="234"/>
      <c r="G16" s="235"/>
      <c r="H16" s="263" t="s">
        <v>49</v>
      </c>
      <c r="I16" s="264"/>
      <c r="J16" s="19" t="s">
        <v>8</v>
      </c>
      <c r="K16" s="238"/>
      <c r="L16" s="205"/>
      <c r="M16" s="206"/>
      <c r="AA16" s="157" t="s">
        <v>8</v>
      </c>
    </row>
    <row r="17" spans="1:27" ht="16.5" customHeight="1">
      <c r="C17" s="188"/>
      <c r="D17" s="189"/>
      <c r="E17" s="216"/>
      <c r="F17" s="236"/>
      <c r="G17" s="237"/>
      <c r="H17" s="388" t="s">
        <v>26</v>
      </c>
      <c r="I17" s="468"/>
      <c r="J17" s="16">
        <v>0</v>
      </c>
      <c r="K17" s="239"/>
      <c r="L17" s="240"/>
      <c r="M17" s="241"/>
      <c r="AA17" s="157">
        <v>0</v>
      </c>
    </row>
    <row r="18" spans="1:27" ht="15.75" customHeight="1">
      <c r="C18" s="188"/>
      <c r="D18" s="189"/>
      <c r="E18" s="242" t="s">
        <v>24</v>
      </c>
      <c r="F18" s="232" t="s">
        <v>25</v>
      </c>
      <c r="G18" s="233"/>
      <c r="H18" s="464" t="s">
        <v>99</v>
      </c>
      <c r="I18" s="465"/>
      <c r="J18" s="22">
        <v>2</v>
      </c>
      <c r="K18" s="255"/>
      <c r="L18" s="249">
        <v>2</v>
      </c>
      <c r="M18" s="250"/>
    </row>
    <row r="19" spans="1:27" ht="15.75" customHeight="1">
      <c r="C19" s="188"/>
      <c r="D19" s="189"/>
      <c r="E19" s="244"/>
      <c r="F19" s="236"/>
      <c r="G19" s="237"/>
      <c r="H19" s="466" t="s">
        <v>26</v>
      </c>
      <c r="I19" s="467"/>
      <c r="J19" s="108">
        <v>0</v>
      </c>
      <c r="K19" s="255"/>
      <c r="L19" s="205"/>
      <c r="M19" s="206"/>
    </row>
    <row r="20" spans="1:27" ht="25.5" customHeight="1">
      <c r="C20" s="188"/>
      <c r="D20" s="189"/>
      <c r="E20" s="267" t="s">
        <v>104</v>
      </c>
      <c r="F20" s="269" t="s">
        <v>194</v>
      </c>
      <c r="G20" s="270"/>
      <c r="H20" s="469" t="s">
        <v>33</v>
      </c>
      <c r="I20" s="470"/>
      <c r="J20" s="21">
        <v>1</v>
      </c>
      <c r="K20" s="275"/>
      <c r="L20" s="249">
        <v>3</v>
      </c>
      <c r="M20" s="281"/>
    </row>
    <row r="21" spans="1:27" ht="25.5" customHeight="1">
      <c r="C21" s="188"/>
      <c r="D21" s="189"/>
      <c r="E21" s="268"/>
      <c r="F21" s="271"/>
      <c r="G21" s="272"/>
      <c r="H21" s="388" t="s">
        <v>26</v>
      </c>
      <c r="I21" s="468"/>
      <c r="J21" s="16">
        <v>0</v>
      </c>
      <c r="K21" s="276"/>
      <c r="L21" s="282"/>
      <c r="M21" s="283"/>
    </row>
    <row r="22" spans="1:27" ht="16.95" customHeight="1">
      <c r="C22" s="188"/>
      <c r="D22" s="189"/>
      <c r="E22" s="268"/>
      <c r="F22" s="269" t="s">
        <v>218</v>
      </c>
      <c r="G22" s="270"/>
      <c r="H22" s="471" t="s">
        <v>34</v>
      </c>
      <c r="I22" s="472"/>
      <c r="J22" s="22">
        <v>1</v>
      </c>
      <c r="K22" s="275"/>
      <c r="L22" s="282"/>
      <c r="M22" s="283"/>
    </row>
    <row r="23" spans="1:27" ht="16.95" customHeight="1">
      <c r="C23" s="188"/>
      <c r="D23" s="189"/>
      <c r="E23" s="268"/>
      <c r="F23" s="271"/>
      <c r="G23" s="272"/>
      <c r="H23" s="466" t="s">
        <v>10</v>
      </c>
      <c r="I23" s="467"/>
      <c r="J23" s="20">
        <v>0</v>
      </c>
      <c r="K23" s="276"/>
      <c r="L23" s="282"/>
      <c r="M23" s="283"/>
    </row>
    <row r="24" spans="1:27" ht="0.45" customHeight="1">
      <c r="C24" s="188"/>
      <c r="D24" s="189"/>
      <c r="E24" s="268"/>
      <c r="F24" s="290" t="s">
        <v>84</v>
      </c>
      <c r="G24" s="118"/>
      <c r="H24" s="127"/>
      <c r="I24" s="128"/>
      <c r="J24" s="116"/>
      <c r="K24" s="158"/>
      <c r="L24" s="282"/>
      <c r="M24" s="283"/>
    </row>
    <row r="25" spans="1:27" ht="16.95" customHeight="1">
      <c r="C25" s="188"/>
      <c r="D25" s="189"/>
      <c r="E25" s="268"/>
      <c r="F25" s="291"/>
      <c r="G25" s="293" t="s">
        <v>193</v>
      </c>
      <c r="H25" s="473" t="s">
        <v>52</v>
      </c>
      <c r="I25" s="474"/>
      <c r="J25" s="117">
        <v>1</v>
      </c>
      <c r="K25" s="275"/>
      <c r="L25" s="282"/>
      <c r="M25" s="283"/>
    </row>
    <row r="26" spans="1:27" ht="16.95" customHeight="1">
      <c r="C26" s="188"/>
      <c r="D26" s="189"/>
      <c r="E26" s="268"/>
      <c r="F26" s="291"/>
      <c r="G26" s="294"/>
      <c r="H26" s="475" t="s">
        <v>9</v>
      </c>
      <c r="I26" s="476"/>
      <c r="J26" s="24">
        <v>0</v>
      </c>
      <c r="K26" s="276"/>
      <c r="L26" s="282"/>
      <c r="M26" s="283"/>
    </row>
    <row r="27" spans="1:27" ht="42.75" customHeight="1">
      <c r="C27" s="188"/>
      <c r="D27" s="189"/>
      <c r="E27" s="268"/>
      <c r="F27" s="291"/>
      <c r="G27" s="299" t="s">
        <v>120</v>
      </c>
      <c r="H27" s="477" t="s">
        <v>53</v>
      </c>
      <c r="I27" s="478"/>
      <c r="J27" s="22">
        <v>1</v>
      </c>
      <c r="K27" s="275"/>
      <c r="L27" s="282"/>
      <c r="M27" s="283"/>
    </row>
    <row r="28" spans="1:27" ht="16.5" customHeight="1">
      <c r="C28" s="188"/>
      <c r="D28" s="189"/>
      <c r="E28" s="268"/>
      <c r="F28" s="291"/>
      <c r="G28" s="294"/>
      <c r="H28" s="466" t="s">
        <v>26</v>
      </c>
      <c r="I28" s="467"/>
      <c r="J28" s="23">
        <v>0</v>
      </c>
      <c r="K28" s="276"/>
      <c r="L28" s="282"/>
      <c r="M28" s="283"/>
    </row>
    <row r="29" spans="1:27" ht="19.5" customHeight="1">
      <c r="C29" s="188"/>
      <c r="D29" s="189"/>
      <c r="E29" s="268"/>
      <c r="F29" s="291"/>
      <c r="G29" s="302" t="s">
        <v>229</v>
      </c>
      <c r="H29" s="286" t="s">
        <v>223</v>
      </c>
      <c r="I29" s="287"/>
      <c r="J29" s="173">
        <v>1</v>
      </c>
      <c r="K29" s="275"/>
      <c r="L29" s="282"/>
      <c r="M29" s="283"/>
    </row>
    <row r="30" spans="1:27" ht="19.5" customHeight="1">
      <c r="C30" s="188"/>
      <c r="D30" s="189"/>
      <c r="E30" s="268"/>
      <c r="F30" s="291"/>
      <c r="G30" s="303"/>
      <c r="H30" s="277" t="s">
        <v>224</v>
      </c>
      <c r="I30" s="278"/>
      <c r="J30" s="174">
        <v>0.8</v>
      </c>
      <c r="K30" s="255"/>
      <c r="L30" s="282"/>
      <c r="M30" s="283"/>
    </row>
    <row r="31" spans="1:27" ht="19.5" customHeight="1">
      <c r="C31" s="188"/>
      <c r="D31" s="189"/>
      <c r="E31" s="268"/>
      <c r="F31" s="291"/>
      <c r="G31" s="303"/>
      <c r="H31" s="279" t="s">
        <v>228</v>
      </c>
      <c r="I31" s="280"/>
      <c r="J31" s="174">
        <v>0.6</v>
      </c>
      <c r="K31" s="255"/>
      <c r="L31" s="282"/>
      <c r="M31" s="283"/>
    </row>
    <row r="32" spans="1:27" ht="19.5" customHeight="1">
      <c r="C32" s="188"/>
      <c r="D32" s="189"/>
      <c r="E32" s="268"/>
      <c r="F32" s="291"/>
      <c r="G32" s="303"/>
      <c r="H32" s="277" t="s">
        <v>221</v>
      </c>
      <c r="I32" s="278"/>
      <c r="J32" s="174">
        <v>0.3</v>
      </c>
      <c r="K32" s="255"/>
      <c r="L32" s="282"/>
      <c r="M32" s="283"/>
    </row>
    <row r="33" spans="3:28" ht="19.5" customHeight="1">
      <c r="C33" s="188"/>
      <c r="D33" s="189"/>
      <c r="E33" s="268"/>
      <c r="F33" s="291"/>
      <c r="G33" s="303"/>
      <c r="H33" s="277" t="s">
        <v>222</v>
      </c>
      <c r="I33" s="278"/>
      <c r="J33" s="174">
        <v>0.15</v>
      </c>
      <c r="K33" s="255"/>
      <c r="L33" s="282"/>
      <c r="M33" s="283"/>
    </row>
    <row r="34" spans="3:28" ht="19.5" customHeight="1">
      <c r="C34" s="188"/>
      <c r="D34" s="189"/>
      <c r="E34" s="268"/>
      <c r="F34" s="291"/>
      <c r="G34" s="303"/>
      <c r="H34" s="288" t="s">
        <v>36</v>
      </c>
      <c r="I34" s="289"/>
      <c r="J34" s="175">
        <v>0</v>
      </c>
      <c r="K34" s="276"/>
      <c r="L34" s="282"/>
      <c r="M34" s="283"/>
    </row>
    <row r="35" spans="3:28" ht="1.2" customHeight="1" thickBot="1">
      <c r="C35" s="188"/>
      <c r="D35" s="189"/>
      <c r="E35" s="112"/>
      <c r="F35" s="292"/>
      <c r="G35" s="25"/>
      <c r="H35" s="113"/>
      <c r="I35" s="114"/>
      <c r="J35" s="26"/>
      <c r="K35" s="119"/>
      <c r="L35" s="27"/>
      <c r="M35" s="28"/>
    </row>
    <row r="36" spans="3:28" ht="16.5" customHeight="1">
      <c r="C36" s="188"/>
      <c r="D36" s="189"/>
      <c r="E36" s="110" t="s">
        <v>54</v>
      </c>
      <c r="F36" s="322"/>
      <c r="G36" s="323"/>
      <c r="H36" s="324"/>
      <c r="I36" s="325"/>
      <c r="J36" s="111"/>
      <c r="K36" s="29"/>
      <c r="L36" s="304">
        <f>SUM(L5:M34)</f>
        <v>11</v>
      </c>
      <c r="M36" s="305"/>
    </row>
    <row r="37" spans="3:28" ht="16.5" customHeight="1">
      <c r="C37" s="188"/>
      <c r="D37" s="189"/>
      <c r="E37" s="30" t="s">
        <v>11</v>
      </c>
      <c r="F37" s="306"/>
      <c r="G37" s="307"/>
      <c r="H37" s="308" t="s">
        <v>37</v>
      </c>
      <c r="I37" s="309"/>
      <c r="J37" s="31"/>
      <c r="K37" s="130"/>
      <c r="L37" s="310">
        <f>L36</f>
        <v>11</v>
      </c>
      <c r="M37" s="311"/>
    </row>
    <row r="38" spans="3:28" ht="16.5" customHeight="1" thickBot="1">
      <c r="C38" s="188"/>
      <c r="D38" s="189"/>
      <c r="E38" s="54" t="s">
        <v>61</v>
      </c>
      <c r="F38" s="312"/>
      <c r="G38" s="313"/>
      <c r="H38" s="314" t="s">
        <v>199</v>
      </c>
      <c r="I38" s="315"/>
      <c r="J38" s="33"/>
      <c r="K38" s="123"/>
      <c r="L38" s="316">
        <f>ROUND(L36*10/L37,2)</f>
        <v>10</v>
      </c>
      <c r="M38" s="317"/>
    </row>
    <row r="39" spans="3:28" ht="28.2" customHeight="1">
      <c r="C39" s="188"/>
      <c r="D39" s="189"/>
      <c r="E39" s="355" t="s">
        <v>123</v>
      </c>
      <c r="F39" s="343" t="s">
        <v>215</v>
      </c>
      <c r="G39" s="343"/>
      <c r="H39" s="344" t="s">
        <v>190</v>
      </c>
      <c r="I39" s="345"/>
      <c r="J39" s="167">
        <v>1</v>
      </c>
      <c r="K39" s="479"/>
      <c r="L39" s="482">
        <v>1</v>
      </c>
      <c r="M39" s="483"/>
      <c r="S39" s="142"/>
      <c r="T39" s="143"/>
      <c r="U39" s="143"/>
      <c r="V39" s="143"/>
      <c r="W39" s="143"/>
      <c r="X39" s="141"/>
      <c r="Y39" s="142"/>
      <c r="Z39" s="143"/>
      <c r="AA39" s="143"/>
    </row>
    <row r="40" spans="3:28" ht="28.2" customHeight="1">
      <c r="C40" s="188"/>
      <c r="D40" s="189"/>
      <c r="E40" s="327"/>
      <c r="F40" s="343"/>
      <c r="G40" s="343"/>
      <c r="H40" s="318" t="s">
        <v>191</v>
      </c>
      <c r="I40" s="319"/>
      <c r="J40" s="167">
        <v>0.5</v>
      </c>
      <c r="K40" s="480"/>
      <c r="L40" s="351"/>
      <c r="M40" s="352"/>
      <c r="S40" s="142"/>
      <c r="T40" s="143"/>
      <c r="U40" s="143"/>
      <c r="V40" s="143"/>
      <c r="W40" s="143"/>
      <c r="X40" s="141"/>
      <c r="Y40" s="142"/>
      <c r="Z40" s="143"/>
      <c r="AA40" s="143"/>
    </row>
    <row r="41" spans="3:28" ht="21" customHeight="1">
      <c r="C41" s="188"/>
      <c r="D41" s="189"/>
      <c r="E41" s="328"/>
      <c r="F41" s="343"/>
      <c r="G41" s="343"/>
      <c r="H41" s="320" t="s">
        <v>124</v>
      </c>
      <c r="I41" s="321"/>
      <c r="J41" s="169">
        <v>0</v>
      </c>
      <c r="K41" s="481"/>
      <c r="L41" s="353"/>
      <c r="M41" s="354"/>
      <c r="S41" s="142"/>
      <c r="T41" s="143"/>
      <c r="U41" s="143"/>
      <c r="V41" s="143"/>
      <c r="W41" s="143"/>
      <c r="X41" s="141"/>
      <c r="Y41" s="142"/>
      <c r="Z41" s="143"/>
      <c r="AA41" s="143"/>
    </row>
    <row r="42" spans="3:28" ht="22.5" customHeight="1">
      <c r="C42" s="188"/>
      <c r="D42" s="189"/>
      <c r="E42" s="326" t="s">
        <v>107</v>
      </c>
      <c r="F42" s="329" t="s">
        <v>205</v>
      </c>
      <c r="G42" s="330"/>
      <c r="H42" s="333" t="s">
        <v>186</v>
      </c>
      <c r="I42" s="333"/>
      <c r="J42" s="35">
        <v>1</v>
      </c>
      <c r="K42" s="334"/>
      <c r="L42" s="338">
        <v>1</v>
      </c>
      <c r="M42" s="283"/>
    </row>
    <row r="43" spans="3:28" ht="22.5" customHeight="1">
      <c r="C43" s="188"/>
      <c r="D43" s="189"/>
      <c r="E43" s="327"/>
      <c r="F43" s="329"/>
      <c r="G43" s="330"/>
      <c r="H43" s="341" t="s">
        <v>187</v>
      </c>
      <c r="I43" s="341"/>
      <c r="J43" s="37">
        <v>0.5</v>
      </c>
      <c r="K43" s="335"/>
      <c r="L43" s="338"/>
      <c r="M43" s="283"/>
    </row>
    <row r="44" spans="3:28" ht="22.5" customHeight="1">
      <c r="C44" s="188"/>
      <c r="D44" s="189"/>
      <c r="E44" s="328"/>
      <c r="F44" s="331"/>
      <c r="G44" s="332"/>
      <c r="H44" s="342" t="s">
        <v>188</v>
      </c>
      <c r="I44" s="342"/>
      <c r="J44" s="38">
        <v>0</v>
      </c>
      <c r="K44" s="336"/>
      <c r="L44" s="339"/>
      <c r="M44" s="340"/>
    </row>
    <row r="45" spans="3:28" ht="17.25" customHeight="1">
      <c r="C45" s="188"/>
      <c r="D45" s="189"/>
      <c r="E45" s="326" t="s">
        <v>181</v>
      </c>
      <c r="F45" s="366" t="s">
        <v>206</v>
      </c>
      <c r="G45" s="367"/>
      <c r="H45" s="370" t="s">
        <v>189</v>
      </c>
      <c r="I45" s="371"/>
      <c r="J45" s="39">
        <v>1</v>
      </c>
      <c r="K45" s="487"/>
      <c r="L45" s="337">
        <v>1</v>
      </c>
      <c r="M45" s="281"/>
      <c r="AA45" s="6" t="s">
        <v>158</v>
      </c>
      <c r="AB45" s="159">
        <v>1</v>
      </c>
    </row>
    <row r="46" spans="3:28" ht="15.45" customHeight="1">
      <c r="C46" s="188"/>
      <c r="D46" s="189"/>
      <c r="E46" s="327"/>
      <c r="F46" s="329"/>
      <c r="G46" s="330"/>
      <c r="H46" s="376" t="s">
        <v>185</v>
      </c>
      <c r="I46" s="40"/>
      <c r="J46" s="379" t="s">
        <v>69</v>
      </c>
      <c r="K46" s="488"/>
      <c r="L46" s="338"/>
      <c r="M46" s="283"/>
      <c r="AA46" s="6" t="s">
        <v>159</v>
      </c>
      <c r="AB46" s="159">
        <v>0.9</v>
      </c>
    </row>
    <row r="47" spans="3:28" ht="15.45" customHeight="1">
      <c r="C47" s="188"/>
      <c r="D47" s="189"/>
      <c r="E47" s="327"/>
      <c r="F47" s="329"/>
      <c r="G47" s="330"/>
      <c r="H47" s="377"/>
      <c r="I47" s="362" t="s">
        <v>83</v>
      </c>
      <c r="J47" s="490"/>
      <c r="K47" s="488"/>
      <c r="L47" s="338"/>
      <c r="M47" s="283"/>
      <c r="AA47" s="6" t="s">
        <v>160</v>
      </c>
      <c r="AB47" s="159">
        <v>0.8</v>
      </c>
    </row>
    <row r="48" spans="3:28" ht="15.45" customHeight="1">
      <c r="C48" s="188"/>
      <c r="D48" s="189"/>
      <c r="E48" s="327"/>
      <c r="F48" s="329"/>
      <c r="G48" s="330"/>
      <c r="H48" s="377"/>
      <c r="I48" s="363"/>
      <c r="J48" s="490"/>
      <c r="K48" s="488"/>
      <c r="L48" s="338"/>
      <c r="M48" s="283"/>
      <c r="AA48" s="6" t="s">
        <v>161</v>
      </c>
      <c r="AB48" s="159">
        <v>0.7</v>
      </c>
    </row>
    <row r="49" spans="3:28" ht="15.45" customHeight="1">
      <c r="C49" s="188"/>
      <c r="D49" s="189"/>
      <c r="E49" s="327"/>
      <c r="F49" s="329"/>
      <c r="G49" s="330"/>
      <c r="H49" s="378"/>
      <c r="I49" s="41"/>
      <c r="J49" s="381"/>
      <c r="K49" s="488"/>
      <c r="L49" s="338"/>
      <c r="M49" s="283"/>
      <c r="R49" s="36"/>
      <c r="S49" s="36"/>
      <c r="T49" s="36"/>
      <c r="U49" s="36"/>
      <c r="V49" s="36"/>
      <c r="W49" s="36"/>
      <c r="X49" s="36"/>
      <c r="AA49" s="6" t="s">
        <v>162</v>
      </c>
      <c r="AB49" s="159">
        <v>0.6</v>
      </c>
    </row>
    <row r="50" spans="3:28" ht="17.25" customHeight="1">
      <c r="C50" s="188"/>
      <c r="D50" s="189"/>
      <c r="E50" s="328"/>
      <c r="F50" s="331"/>
      <c r="G50" s="332"/>
      <c r="H50" s="320" t="s">
        <v>186</v>
      </c>
      <c r="I50" s="321"/>
      <c r="J50" s="107">
        <v>0</v>
      </c>
      <c r="K50" s="489"/>
      <c r="L50" s="339"/>
      <c r="M50" s="340"/>
      <c r="R50" s="36"/>
      <c r="S50" s="36"/>
      <c r="T50" s="36"/>
      <c r="U50" s="36"/>
      <c r="V50" s="36"/>
      <c r="W50" s="36"/>
      <c r="X50" s="36"/>
      <c r="AA50" s="6" t="s">
        <v>163</v>
      </c>
      <c r="AB50" s="159">
        <v>0.5</v>
      </c>
    </row>
    <row r="51" spans="3:28" ht="22.5" customHeight="1">
      <c r="C51" s="188"/>
      <c r="D51" s="189"/>
      <c r="E51" s="364" t="s">
        <v>180</v>
      </c>
      <c r="F51" s="366" t="s">
        <v>192</v>
      </c>
      <c r="G51" s="367"/>
      <c r="H51" s="370" t="s">
        <v>182</v>
      </c>
      <c r="I51" s="371"/>
      <c r="J51" s="170">
        <v>2</v>
      </c>
      <c r="K51" s="484"/>
      <c r="L51" s="349">
        <v>2</v>
      </c>
      <c r="M51" s="350"/>
      <c r="R51" s="36"/>
      <c r="S51" s="151"/>
      <c r="T51" s="151"/>
      <c r="U51" s="151"/>
      <c r="V51" s="151"/>
      <c r="W51" s="151"/>
      <c r="X51" s="141"/>
      <c r="Y51" s="141"/>
      <c r="Z51" s="141"/>
      <c r="AA51" s="141" t="s">
        <v>164</v>
      </c>
      <c r="AB51" s="159">
        <v>0.4</v>
      </c>
    </row>
    <row r="52" spans="3:28" ht="22.5" customHeight="1">
      <c r="C52" s="188"/>
      <c r="D52" s="189"/>
      <c r="E52" s="364"/>
      <c r="F52" s="329"/>
      <c r="G52" s="330"/>
      <c r="H52" s="384" t="s">
        <v>183</v>
      </c>
      <c r="I52" s="385"/>
      <c r="J52" s="171">
        <v>1</v>
      </c>
      <c r="K52" s="485"/>
      <c r="L52" s="351"/>
      <c r="M52" s="352"/>
      <c r="R52" s="36"/>
      <c r="S52" s="151"/>
      <c r="T52" s="151"/>
      <c r="U52" s="151"/>
      <c r="V52" s="151"/>
      <c r="W52" s="151"/>
      <c r="X52" s="141"/>
      <c r="Y52" s="141"/>
      <c r="Z52" s="141"/>
      <c r="AA52" s="141" t="s">
        <v>165</v>
      </c>
      <c r="AB52" s="159">
        <v>0.3</v>
      </c>
    </row>
    <row r="53" spans="3:28" ht="33.75" customHeight="1" thickBot="1">
      <c r="C53" s="188"/>
      <c r="D53" s="189"/>
      <c r="E53" s="365"/>
      <c r="F53" s="368"/>
      <c r="G53" s="369"/>
      <c r="H53" s="386" t="s">
        <v>184</v>
      </c>
      <c r="I53" s="387"/>
      <c r="J53" s="172">
        <v>0</v>
      </c>
      <c r="K53" s="486"/>
      <c r="L53" s="382"/>
      <c r="M53" s="383"/>
      <c r="R53" s="36"/>
      <c r="S53" s="151"/>
      <c r="T53" s="151"/>
      <c r="U53" s="151"/>
      <c r="V53" s="151"/>
      <c r="W53" s="151"/>
      <c r="X53" s="141"/>
      <c r="Y53" s="141"/>
      <c r="Z53" s="141"/>
      <c r="AA53" s="141" t="s">
        <v>166</v>
      </c>
      <c r="AB53" s="159">
        <v>0.2</v>
      </c>
    </row>
    <row r="54" spans="3:28" ht="20.25" customHeight="1" thickBot="1">
      <c r="C54" s="190"/>
      <c r="D54" s="191"/>
      <c r="E54" s="43" t="s">
        <v>50</v>
      </c>
      <c r="F54" s="356"/>
      <c r="G54" s="357"/>
      <c r="H54" s="358"/>
      <c r="I54" s="359"/>
      <c r="J54" s="104"/>
      <c r="K54" s="105"/>
      <c r="L54" s="360">
        <f>SUM(L38:M53)</f>
        <v>15</v>
      </c>
      <c r="M54" s="361"/>
      <c r="AA54" s="6" t="s">
        <v>125</v>
      </c>
      <c r="AB54" s="159">
        <v>0.1</v>
      </c>
    </row>
    <row r="55" spans="3:28" ht="19.5" customHeight="1">
      <c r="C55" s="186" t="s">
        <v>12</v>
      </c>
      <c r="D55" s="400"/>
      <c r="E55" s="214" t="s">
        <v>108</v>
      </c>
      <c r="F55" s="402" t="s">
        <v>31</v>
      </c>
      <c r="G55" s="403"/>
      <c r="H55" s="391" t="s">
        <v>13</v>
      </c>
      <c r="I55" s="391"/>
      <c r="J55" s="15">
        <v>2</v>
      </c>
      <c r="K55" s="491"/>
      <c r="L55" s="282">
        <v>2</v>
      </c>
      <c r="M55" s="206"/>
      <c r="AA55" s="6" t="s">
        <v>126</v>
      </c>
      <c r="AB55" s="159">
        <v>0</v>
      </c>
    </row>
    <row r="56" spans="3:28" ht="19.5" customHeight="1">
      <c r="C56" s="188"/>
      <c r="D56" s="213"/>
      <c r="E56" s="215"/>
      <c r="F56" s="234"/>
      <c r="G56" s="235"/>
      <c r="H56" s="390" t="s">
        <v>14</v>
      </c>
      <c r="I56" s="390"/>
      <c r="J56" s="13">
        <v>1</v>
      </c>
      <c r="K56" s="491"/>
      <c r="L56" s="205"/>
      <c r="M56" s="206"/>
    </row>
    <row r="57" spans="3:28" ht="19.5" customHeight="1">
      <c r="C57" s="188"/>
      <c r="D57" s="213"/>
      <c r="E57" s="216"/>
      <c r="F57" s="236"/>
      <c r="G57" s="237"/>
      <c r="H57" s="404" t="s">
        <v>15</v>
      </c>
      <c r="I57" s="404"/>
      <c r="J57" s="16">
        <v>0</v>
      </c>
      <c r="K57" s="492"/>
      <c r="L57" s="240"/>
      <c r="M57" s="241"/>
    </row>
    <row r="58" spans="3:28" ht="16.5" customHeight="1">
      <c r="C58" s="188"/>
      <c r="D58" s="213"/>
      <c r="E58" s="231" t="s">
        <v>109</v>
      </c>
      <c r="F58" s="232" t="s">
        <v>207</v>
      </c>
      <c r="G58" s="233"/>
      <c r="H58" s="245" t="s">
        <v>55</v>
      </c>
      <c r="I58" s="246"/>
      <c r="J58" s="17">
        <v>1</v>
      </c>
      <c r="K58" s="491"/>
      <c r="L58" s="249">
        <v>1</v>
      </c>
      <c r="M58" s="250"/>
      <c r="AA58" s="159">
        <v>1</v>
      </c>
    </row>
    <row r="59" spans="3:28" ht="16.5" customHeight="1">
      <c r="C59" s="188"/>
      <c r="D59" s="213"/>
      <c r="E59" s="215"/>
      <c r="F59" s="234"/>
      <c r="G59" s="235"/>
      <c r="H59" s="259" t="s">
        <v>56</v>
      </c>
      <c r="I59" s="260"/>
      <c r="J59" s="261" t="s">
        <v>30</v>
      </c>
      <c r="K59" s="491"/>
      <c r="L59" s="205"/>
      <c r="M59" s="206"/>
      <c r="AA59" s="159">
        <v>0.5</v>
      </c>
    </row>
    <row r="60" spans="3:28" ht="26.25" customHeight="1">
      <c r="C60" s="188"/>
      <c r="D60" s="213"/>
      <c r="E60" s="215"/>
      <c r="F60" s="234"/>
      <c r="G60" s="235"/>
      <c r="H60" s="263" t="s">
        <v>57</v>
      </c>
      <c r="I60" s="264"/>
      <c r="J60" s="262"/>
      <c r="K60" s="491"/>
      <c r="L60" s="205"/>
      <c r="M60" s="206"/>
      <c r="AA60" s="159">
        <v>0.5</v>
      </c>
    </row>
    <row r="61" spans="3:28" ht="26.25" customHeight="1">
      <c r="C61" s="188"/>
      <c r="D61" s="213"/>
      <c r="E61" s="215"/>
      <c r="F61" s="234"/>
      <c r="G61" s="235"/>
      <c r="H61" s="263" t="s">
        <v>58</v>
      </c>
      <c r="I61" s="264"/>
      <c r="J61" s="19" t="s">
        <v>8</v>
      </c>
      <c r="K61" s="491"/>
      <c r="L61" s="205"/>
      <c r="M61" s="206"/>
      <c r="AA61" s="159">
        <v>0.25</v>
      </c>
    </row>
    <row r="62" spans="3:28" ht="16.5" customHeight="1">
      <c r="C62" s="188"/>
      <c r="D62" s="213"/>
      <c r="E62" s="216"/>
      <c r="F62" s="236"/>
      <c r="G62" s="237"/>
      <c r="H62" s="388" t="s">
        <v>26</v>
      </c>
      <c r="I62" s="389"/>
      <c r="J62" s="16">
        <v>0</v>
      </c>
      <c r="K62" s="492"/>
      <c r="L62" s="240"/>
      <c r="M62" s="241"/>
      <c r="AA62" s="159">
        <v>0</v>
      </c>
    </row>
    <row r="63" spans="3:28" ht="16.5" customHeight="1">
      <c r="C63" s="188"/>
      <c r="D63" s="213"/>
      <c r="E63" s="231" t="s">
        <v>110</v>
      </c>
      <c r="F63" s="411" t="s">
        <v>220</v>
      </c>
      <c r="G63" s="412"/>
      <c r="H63" s="225" t="s">
        <v>51</v>
      </c>
      <c r="I63" s="226"/>
      <c r="J63" s="15">
        <v>2</v>
      </c>
      <c r="K63" s="491"/>
      <c r="L63" s="249">
        <v>2</v>
      </c>
      <c r="M63" s="250"/>
    </row>
    <row r="64" spans="3:28" ht="16.5" customHeight="1">
      <c r="C64" s="188"/>
      <c r="D64" s="213"/>
      <c r="E64" s="215"/>
      <c r="F64" s="219"/>
      <c r="G64" s="220"/>
      <c r="H64" s="225"/>
      <c r="I64" s="226"/>
      <c r="J64" s="12" t="s">
        <v>29</v>
      </c>
      <c r="K64" s="491"/>
      <c r="L64" s="205"/>
      <c r="M64" s="206"/>
    </row>
    <row r="65" spans="3:28" ht="16.5" customHeight="1">
      <c r="C65" s="188"/>
      <c r="D65" s="213"/>
      <c r="E65" s="215"/>
      <c r="F65" s="219"/>
      <c r="G65" s="220"/>
      <c r="H65" s="227"/>
      <c r="I65" s="228"/>
      <c r="J65" s="13">
        <f>J63*1/2</f>
        <v>1</v>
      </c>
      <c r="K65" s="491"/>
      <c r="L65" s="205"/>
      <c r="M65" s="206"/>
    </row>
    <row r="66" spans="3:28" ht="16.5" customHeight="1">
      <c r="C66" s="188"/>
      <c r="D66" s="213"/>
      <c r="E66" s="215"/>
      <c r="F66" s="219"/>
      <c r="G66" s="220"/>
      <c r="H66" s="227"/>
      <c r="I66" s="228"/>
      <c r="J66" s="12" t="s">
        <v>30</v>
      </c>
      <c r="K66" s="491"/>
      <c r="L66" s="205"/>
      <c r="M66" s="206"/>
    </row>
    <row r="67" spans="3:28" ht="16.5" customHeight="1">
      <c r="C67" s="188"/>
      <c r="D67" s="213"/>
      <c r="E67" s="216"/>
      <c r="F67" s="221"/>
      <c r="G67" s="222"/>
      <c r="H67" s="229"/>
      <c r="I67" s="230"/>
      <c r="J67" s="16">
        <v>0</v>
      </c>
      <c r="K67" s="492"/>
      <c r="L67" s="240"/>
      <c r="M67" s="241"/>
    </row>
    <row r="68" spans="3:28" ht="22.5" customHeight="1">
      <c r="C68" s="188"/>
      <c r="D68" s="213"/>
      <c r="E68" s="242" t="s">
        <v>59</v>
      </c>
      <c r="F68" s="232" t="s">
        <v>208</v>
      </c>
      <c r="G68" s="233"/>
      <c r="H68" s="245" t="s">
        <v>5</v>
      </c>
      <c r="I68" s="246"/>
      <c r="J68" s="17">
        <v>3</v>
      </c>
      <c r="K68" s="491"/>
      <c r="L68" s="249">
        <v>3</v>
      </c>
      <c r="M68" s="250"/>
      <c r="AA68" s="6" t="s">
        <v>167</v>
      </c>
      <c r="AB68" s="159">
        <v>3</v>
      </c>
    </row>
    <row r="69" spans="3:28" ht="22.5" customHeight="1">
      <c r="C69" s="188"/>
      <c r="D69" s="213"/>
      <c r="E69" s="243"/>
      <c r="F69" s="234"/>
      <c r="G69" s="235"/>
      <c r="H69" s="209" t="s">
        <v>6</v>
      </c>
      <c r="I69" s="210"/>
      <c r="J69" s="18" t="s">
        <v>44</v>
      </c>
      <c r="K69" s="491"/>
      <c r="L69" s="205"/>
      <c r="M69" s="206"/>
      <c r="AA69" s="6" t="s">
        <v>168</v>
      </c>
      <c r="AB69" s="159">
        <v>2.7</v>
      </c>
    </row>
    <row r="70" spans="3:28" ht="22.5" customHeight="1">
      <c r="C70" s="188"/>
      <c r="D70" s="213"/>
      <c r="E70" s="244"/>
      <c r="F70" s="236"/>
      <c r="G70" s="237"/>
      <c r="H70" s="251" t="s">
        <v>7</v>
      </c>
      <c r="I70" s="252"/>
      <c r="J70" s="16">
        <v>0</v>
      </c>
      <c r="K70" s="492"/>
      <c r="L70" s="240"/>
      <c r="M70" s="241"/>
      <c r="AA70" s="6" t="s">
        <v>169</v>
      </c>
      <c r="AB70" s="159">
        <v>2.4</v>
      </c>
    </row>
    <row r="71" spans="3:28" ht="16.5" customHeight="1">
      <c r="C71" s="188"/>
      <c r="D71" s="213"/>
      <c r="E71" s="231" t="s">
        <v>111</v>
      </c>
      <c r="F71" s="405" t="s">
        <v>203</v>
      </c>
      <c r="G71" s="406"/>
      <c r="H71" s="274" t="s">
        <v>16</v>
      </c>
      <c r="I71" s="274"/>
      <c r="J71" s="17">
        <v>1</v>
      </c>
      <c r="K71" s="491"/>
      <c r="L71" s="249">
        <v>1</v>
      </c>
      <c r="M71" s="250"/>
      <c r="AA71" s="6" t="s">
        <v>170</v>
      </c>
      <c r="AB71" s="159">
        <v>2.1</v>
      </c>
    </row>
    <row r="72" spans="3:28" ht="16.5" customHeight="1">
      <c r="C72" s="188"/>
      <c r="D72" s="213"/>
      <c r="E72" s="215"/>
      <c r="F72" s="407"/>
      <c r="G72" s="408"/>
      <c r="H72" s="390" t="s">
        <v>17</v>
      </c>
      <c r="I72" s="390"/>
      <c r="J72" s="13">
        <v>0.5</v>
      </c>
      <c r="K72" s="491"/>
      <c r="L72" s="205"/>
      <c r="M72" s="206"/>
      <c r="AA72" s="6" t="s">
        <v>171</v>
      </c>
      <c r="AB72" s="159">
        <v>1.8</v>
      </c>
    </row>
    <row r="73" spans="3:28" ht="16.5" customHeight="1">
      <c r="C73" s="188"/>
      <c r="D73" s="213"/>
      <c r="E73" s="216"/>
      <c r="F73" s="409"/>
      <c r="G73" s="410"/>
      <c r="H73" s="391" t="s">
        <v>18</v>
      </c>
      <c r="I73" s="391"/>
      <c r="J73" s="15">
        <v>0</v>
      </c>
      <c r="K73" s="492"/>
      <c r="L73" s="240"/>
      <c r="M73" s="241"/>
      <c r="AA73" s="6" t="s">
        <v>172</v>
      </c>
      <c r="AB73" s="159">
        <v>1.5</v>
      </c>
    </row>
    <row r="74" spans="3:28" ht="16.5" customHeight="1">
      <c r="C74" s="188"/>
      <c r="D74" s="213"/>
      <c r="E74" s="231" t="s">
        <v>112</v>
      </c>
      <c r="F74" s="232" t="s">
        <v>134</v>
      </c>
      <c r="G74" s="233"/>
      <c r="H74" s="274" t="s">
        <v>132</v>
      </c>
      <c r="I74" s="395"/>
      <c r="J74" s="17">
        <v>1</v>
      </c>
      <c r="K74" s="491"/>
      <c r="L74" s="249">
        <v>1</v>
      </c>
      <c r="M74" s="250"/>
      <c r="AA74" s="6" t="s">
        <v>173</v>
      </c>
      <c r="AB74" s="159">
        <v>1.2</v>
      </c>
    </row>
    <row r="75" spans="3:28" ht="16.5" customHeight="1">
      <c r="C75" s="188"/>
      <c r="D75" s="213"/>
      <c r="E75" s="215"/>
      <c r="F75" s="234"/>
      <c r="G75" s="235"/>
      <c r="H75" s="390" t="s">
        <v>133</v>
      </c>
      <c r="I75" s="396"/>
      <c r="J75" s="13">
        <v>0.5</v>
      </c>
      <c r="K75" s="491"/>
      <c r="L75" s="205"/>
      <c r="M75" s="206"/>
      <c r="AA75" s="6" t="s">
        <v>174</v>
      </c>
      <c r="AB75" s="159">
        <v>0.9</v>
      </c>
    </row>
    <row r="76" spans="3:28" ht="16.5" customHeight="1" thickBot="1">
      <c r="C76" s="188"/>
      <c r="D76" s="213"/>
      <c r="E76" s="392"/>
      <c r="F76" s="393"/>
      <c r="G76" s="394"/>
      <c r="H76" s="397" t="s">
        <v>19</v>
      </c>
      <c r="I76" s="397"/>
      <c r="J76" s="14">
        <v>0</v>
      </c>
      <c r="K76" s="491"/>
      <c r="L76" s="207"/>
      <c r="M76" s="208"/>
      <c r="AA76" s="6" t="s">
        <v>175</v>
      </c>
      <c r="AB76" s="159">
        <v>0.6</v>
      </c>
    </row>
    <row r="77" spans="3:28" ht="16.5" customHeight="1">
      <c r="C77" s="188"/>
      <c r="D77" s="213"/>
      <c r="E77" s="46" t="s">
        <v>60</v>
      </c>
      <c r="F77" s="322"/>
      <c r="G77" s="323"/>
      <c r="H77" s="47"/>
      <c r="I77" s="48"/>
      <c r="J77" s="49"/>
      <c r="K77" s="50"/>
      <c r="L77" s="414">
        <f>SUM(L55:M76)</f>
        <v>10</v>
      </c>
      <c r="M77" s="415"/>
      <c r="AA77" s="6" t="s">
        <v>176</v>
      </c>
      <c r="AB77" s="159">
        <v>0.3</v>
      </c>
    </row>
    <row r="78" spans="3:28" ht="16.5" customHeight="1">
      <c r="C78" s="188"/>
      <c r="D78" s="213"/>
      <c r="E78" s="51" t="s">
        <v>11</v>
      </c>
      <c r="F78" s="306"/>
      <c r="G78" s="307"/>
      <c r="H78" s="308" t="s">
        <v>37</v>
      </c>
      <c r="I78" s="416"/>
      <c r="J78" s="52"/>
      <c r="K78" s="53"/>
      <c r="L78" s="310">
        <f>L77</f>
        <v>10</v>
      </c>
      <c r="M78" s="311"/>
      <c r="AA78" s="6" t="s">
        <v>177</v>
      </c>
      <c r="AB78" s="159">
        <v>0</v>
      </c>
    </row>
    <row r="79" spans="3:28" ht="16.5" customHeight="1" thickBot="1">
      <c r="C79" s="190"/>
      <c r="D79" s="401"/>
      <c r="E79" s="54" t="s">
        <v>61</v>
      </c>
      <c r="F79" s="312"/>
      <c r="G79" s="313"/>
      <c r="H79" s="314" t="s">
        <v>199</v>
      </c>
      <c r="I79" s="417"/>
      <c r="J79" s="55"/>
      <c r="K79" s="56"/>
      <c r="L79" s="316">
        <f>ROUND(L77*10/L78,2)</f>
        <v>10</v>
      </c>
      <c r="M79" s="317"/>
    </row>
    <row r="80" spans="3:28" ht="16.5" customHeight="1" thickBot="1">
      <c r="C80" s="57"/>
      <c r="D80" s="58"/>
      <c r="E80" s="58" t="s">
        <v>20</v>
      </c>
      <c r="F80" s="58"/>
      <c r="G80" s="58"/>
      <c r="H80" s="58"/>
      <c r="I80" s="58"/>
      <c r="J80" s="58"/>
      <c r="K80" s="59"/>
      <c r="L80" s="398">
        <f>L54+L79</f>
        <v>25</v>
      </c>
      <c r="M80" s="399"/>
    </row>
    <row r="81" spans="3:16" ht="16.5" customHeight="1" thickBot="1">
      <c r="C81" s="180" t="s">
        <v>21</v>
      </c>
      <c r="D81" s="181"/>
      <c r="E81" s="181"/>
      <c r="F81" s="124"/>
      <c r="G81" s="58"/>
      <c r="H81" s="58"/>
      <c r="I81" s="58"/>
      <c r="J81" s="58"/>
      <c r="K81" s="60"/>
      <c r="L81" s="58"/>
      <c r="M81" s="61"/>
    </row>
    <row r="82" spans="3:16" ht="7.5" customHeight="1">
      <c r="C82" s="62"/>
      <c r="D82" s="63"/>
      <c r="E82" s="63"/>
      <c r="F82" s="63"/>
      <c r="G82" s="63"/>
      <c r="H82" s="63"/>
      <c r="I82" s="63"/>
      <c r="J82" s="63"/>
      <c r="K82" s="63"/>
      <c r="L82" s="63"/>
      <c r="M82" s="64"/>
    </row>
    <row r="83" spans="3:16" ht="15" customHeight="1">
      <c r="C83" s="65"/>
      <c r="D83" s="9"/>
      <c r="E83" s="413" t="s">
        <v>40</v>
      </c>
      <c r="F83" s="413"/>
      <c r="G83" s="413"/>
      <c r="H83" s="413"/>
      <c r="I83" s="66"/>
      <c r="J83" s="66"/>
      <c r="K83" s="66"/>
      <c r="L83" s="66"/>
      <c r="M83" s="67"/>
    </row>
    <row r="84" spans="3:16" ht="15" customHeight="1">
      <c r="C84" s="65"/>
      <c r="D84" s="9"/>
      <c r="E84" s="68" t="s">
        <v>38</v>
      </c>
      <c r="F84" s="69"/>
      <c r="G84" s="69"/>
      <c r="H84" s="69"/>
      <c r="I84" s="70"/>
      <c r="J84" s="70"/>
      <c r="K84" s="70"/>
      <c r="L84" s="70"/>
      <c r="M84" s="71"/>
    </row>
    <row r="85" spans="3:16" ht="15" customHeight="1">
      <c r="C85" s="65"/>
      <c r="D85" s="9"/>
      <c r="E85" s="68" t="s">
        <v>209</v>
      </c>
      <c r="F85" s="68"/>
      <c r="I85" s="72"/>
      <c r="J85" s="73"/>
      <c r="K85" s="73"/>
      <c r="L85" s="73"/>
      <c r="M85" s="67"/>
    </row>
    <row r="86" spans="3:16" ht="15" customHeight="1">
      <c r="C86" s="65"/>
      <c r="D86" s="9"/>
      <c r="E86" s="148" t="s">
        <v>100</v>
      </c>
      <c r="F86" s="148"/>
      <c r="G86" s="148"/>
      <c r="H86" s="164"/>
      <c r="I86" s="66"/>
      <c r="J86" s="73"/>
      <c r="K86" s="73"/>
      <c r="L86" s="73"/>
      <c r="M86" s="67"/>
    </row>
    <row r="87" spans="3:16" ht="15" customHeight="1">
      <c r="C87" s="65"/>
      <c r="D87" s="9"/>
      <c r="E87" s="68" t="s">
        <v>128</v>
      </c>
      <c r="F87" s="126"/>
      <c r="G87" s="126"/>
      <c r="H87" s="126"/>
      <c r="I87" s="72"/>
      <c r="J87" s="73"/>
      <c r="K87" s="73"/>
      <c r="L87" s="73"/>
      <c r="M87" s="67"/>
    </row>
    <row r="88" spans="3:16" ht="15" customHeight="1">
      <c r="C88" s="65"/>
      <c r="D88" s="9"/>
      <c r="E88" s="68" t="s">
        <v>210</v>
      </c>
      <c r="F88" s="9"/>
      <c r="G88" s="9"/>
      <c r="H88" s="9"/>
      <c r="I88" s="66"/>
      <c r="J88" s="73"/>
      <c r="K88" s="73"/>
      <c r="L88" s="73"/>
      <c r="M88" s="67"/>
    </row>
    <row r="89" spans="3:16" ht="15" customHeight="1">
      <c r="C89" s="65"/>
      <c r="D89" s="9"/>
      <c r="E89" s="413" t="s">
        <v>201</v>
      </c>
      <c r="F89" s="413"/>
      <c r="G89" s="413"/>
      <c r="H89" s="413"/>
      <c r="I89" s="66"/>
      <c r="J89" s="73"/>
      <c r="K89" s="73"/>
      <c r="L89" s="73"/>
      <c r="M89" s="67"/>
    </row>
    <row r="90" spans="3:16" ht="15" customHeight="1">
      <c r="C90" s="65"/>
      <c r="D90" s="9"/>
      <c r="E90" s="413"/>
      <c r="F90" s="413"/>
      <c r="G90" s="413"/>
      <c r="H90" s="413"/>
      <c r="I90" s="72"/>
      <c r="J90" s="73"/>
      <c r="K90" s="73"/>
      <c r="L90" s="73"/>
      <c r="M90" s="67"/>
    </row>
    <row r="91" spans="3:16" ht="15" customHeight="1">
      <c r="C91" s="65"/>
      <c r="D91" s="9"/>
      <c r="E91" s="68" t="s">
        <v>211</v>
      </c>
      <c r="F91" s="68"/>
      <c r="I91" s="72"/>
      <c r="J91" s="73"/>
      <c r="K91" s="73"/>
      <c r="L91" s="73"/>
      <c r="M91" s="67"/>
    </row>
    <row r="92" spans="3:16" ht="15" customHeight="1">
      <c r="C92" s="65"/>
      <c r="D92" s="9"/>
      <c r="E92" s="68" t="s">
        <v>39</v>
      </c>
      <c r="F92" s="68"/>
      <c r="I92" s="72"/>
      <c r="J92" s="73"/>
      <c r="K92" s="73"/>
      <c r="L92" s="73"/>
      <c r="M92" s="67"/>
    </row>
    <row r="93" spans="3:16" ht="15" customHeight="1">
      <c r="C93" s="65"/>
      <c r="D93" s="9"/>
      <c r="E93" s="1" t="s">
        <v>70</v>
      </c>
      <c r="F93" s="1"/>
      <c r="G93" s="1"/>
      <c r="H93" s="1"/>
      <c r="I93" s="72"/>
      <c r="J93" s="73"/>
      <c r="K93" s="73"/>
      <c r="L93" s="73"/>
      <c r="M93" s="67"/>
    </row>
    <row r="94" spans="3:16" ht="15" customHeight="1">
      <c r="C94" s="65"/>
      <c r="D94" s="9"/>
      <c r="E94" s="68" t="s">
        <v>212</v>
      </c>
      <c r="F94" s="126"/>
      <c r="G94" s="126"/>
      <c r="H94" s="126"/>
      <c r="I94" s="72"/>
      <c r="J94" s="73"/>
      <c r="K94" s="73"/>
      <c r="L94" s="73"/>
      <c r="M94" s="67"/>
    </row>
    <row r="95" spans="3:16" ht="15" customHeight="1">
      <c r="C95" s="65"/>
      <c r="D95" s="9"/>
      <c r="E95" s="68" t="s">
        <v>64</v>
      </c>
      <c r="F95" s="68"/>
      <c r="I95" s="74"/>
      <c r="J95" s="75"/>
      <c r="K95" s="75"/>
      <c r="L95" s="75"/>
      <c r="M95" s="76"/>
    </row>
    <row r="96" spans="3:16" ht="15" customHeight="1">
      <c r="C96" s="65"/>
      <c r="D96" s="9"/>
      <c r="E96" s="1" t="s">
        <v>65</v>
      </c>
      <c r="F96" s="68"/>
      <c r="I96" s="66"/>
      <c r="J96" s="66"/>
      <c r="K96" s="66"/>
      <c r="L96" s="66"/>
      <c r="M96" s="67"/>
      <c r="O96" s="6">
        <f>+O25</f>
        <v>0</v>
      </c>
      <c r="P96" s="6" t="b">
        <f t="shared" ref="P96:P97" si="0">IFERROR(O96=0,1)</f>
        <v>1</v>
      </c>
    </row>
    <row r="97" spans="1:16" ht="15" customHeight="1">
      <c r="C97" s="65"/>
      <c r="D97" s="9"/>
      <c r="E97" s="1" t="s">
        <v>217</v>
      </c>
      <c r="F97" s="68"/>
      <c r="G97" s="68"/>
      <c r="H97" s="68"/>
      <c r="I97" s="77"/>
      <c r="J97" s="66"/>
      <c r="K97" s="66"/>
      <c r="L97" s="66"/>
      <c r="M97" s="67"/>
      <c r="O97" s="6">
        <f t="shared" ref="O97" si="1">+O27</f>
        <v>0</v>
      </c>
      <c r="P97" s="6" t="b">
        <f t="shared" si="0"/>
        <v>1</v>
      </c>
    </row>
    <row r="98" spans="1:16" ht="15" customHeight="1">
      <c r="C98" s="78"/>
      <c r="D98" s="79"/>
      <c r="E98" s="148" t="s">
        <v>68</v>
      </c>
      <c r="F98" s="148"/>
      <c r="G98" s="148"/>
      <c r="H98" s="148"/>
      <c r="I98" s="165"/>
      <c r="J98" s="79"/>
      <c r="K98" s="79"/>
      <c r="L98" s="79"/>
      <c r="M98" s="81"/>
    </row>
    <row r="99" spans="1:16" ht="15" customHeight="1">
      <c r="C99" s="78"/>
      <c r="D99" s="79"/>
      <c r="E99" s="442" t="s">
        <v>195</v>
      </c>
      <c r="F99" s="442"/>
      <c r="G99" s="442"/>
      <c r="H99" s="442"/>
      <c r="I99" s="442"/>
      <c r="J99" s="442"/>
      <c r="K99" s="442"/>
      <c r="L99" s="442"/>
      <c r="M99" s="443"/>
    </row>
    <row r="100" spans="1:16" ht="15" customHeight="1">
      <c r="C100" s="78"/>
      <c r="D100" s="79"/>
      <c r="E100" s="442"/>
      <c r="F100" s="442"/>
      <c r="G100" s="442"/>
      <c r="H100" s="442"/>
      <c r="I100" s="442"/>
      <c r="J100" s="442"/>
      <c r="K100" s="442"/>
      <c r="L100" s="442"/>
      <c r="M100" s="443"/>
    </row>
    <row r="101" spans="1:16" ht="15" customHeight="1">
      <c r="C101" s="78"/>
      <c r="D101" s="79"/>
      <c r="E101" s="442"/>
      <c r="F101" s="442"/>
      <c r="G101" s="442"/>
      <c r="H101" s="442"/>
      <c r="I101" s="442"/>
      <c r="J101" s="442"/>
      <c r="K101" s="442"/>
      <c r="L101" s="442"/>
      <c r="M101" s="443"/>
    </row>
    <row r="102" spans="1:16" ht="15" customHeight="1">
      <c r="C102" s="78"/>
      <c r="D102" s="79"/>
      <c r="E102" s="442"/>
      <c r="F102" s="442"/>
      <c r="G102" s="442"/>
      <c r="H102" s="442"/>
      <c r="I102" s="442"/>
      <c r="J102" s="442"/>
      <c r="K102" s="442"/>
      <c r="L102" s="442"/>
      <c r="M102" s="443"/>
    </row>
    <row r="103" spans="1:16" ht="4.95" customHeight="1">
      <c r="C103" s="78"/>
      <c r="D103" s="79"/>
      <c r="E103" s="442"/>
      <c r="F103" s="442"/>
      <c r="G103" s="442"/>
      <c r="H103" s="442"/>
      <c r="I103" s="442"/>
      <c r="J103" s="442"/>
      <c r="K103" s="442"/>
      <c r="L103" s="442"/>
      <c r="M103" s="443"/>
    </row>
    <row r="104" spans="1:16" ht="15" customHeight="1">
      <c r="C104" s="78"/>
      <c r="D104" s="79"/>
      <c r="E104" s="1" t="s">
        <v>129</v>
      </c>
      <c r="F104" s="1"/>
      <c r="G104" s="1"/>
      <c r="H104" s="1"/>
      <c r="I104" s="82"/>
      <c r="J104" s="79"/>
      <c r="K104" s="79"/>
      <c r="L104" s="79"/>
      <c r="M104" s="81"/>
    </row>
    <row r="105" spans="1:16" ht="15" customHeight="1">
      <c r="C105" s="78"/>
      <c r="D105" s="79"/>
      <c r="E105" s="1" t="s">
        <v>213</v>
      </c>
      <c r="F105" s="144"/>
      <c r="G105" s="144"/>
      <c r="H105" s="144"/>
      <c r="I105" s="82"/>
      <c r="J105" s="79"/>
      <c r="K105" s="79"/>
      <c r="L105" s="79"/>
      <c r="M105" s="81"/>
    </row>
    <row r="106" spans="1:16" ht="15" customHeight="1">
      <c r="C106" s="78"/>
      <c r="D106" s="79"/>
      <c r="E106" s="1" t="s">
        <v>197</v>
      </c>
      <c r="F106" s="144"/>
      <c r="G106" s="144"/>
      <c r="H106" s="144"/>
      <c r="I106" s="82"/>
      <c r="J106" s="79"/>
      <c r="K106" s="79"/>
      <c r="L106" s="79"/>
      <c r="M106" s="81"/>
    </row>
    <row r="107" spans="1:16" ht="40.5" customHeight="1">
      <c r="C107" s="78"/>
      <c r="D107" s="79"/>
      <c r="E107" s="462" t="s">
        <v>202</v>
      </c>
      <c r="F107" s="462"/>
      <c r="G107" s="462"/>
      <c r="H107" s="462"/>
      <c r="I107" s="462"/>
      <c r="J107" s="462"/>
      <c r="K107" s="462"/>
      <c r="L107" s="462"/>
      <c r="M107" s="463"/>
    </row>
    <row r="108" spans="1:16" ht="18.45" customHeight="1" thickBot="1">
      <c r="C108" s="78"/>
      <c r="D108" s="79"/>
      <c r="E108" s="444" t="s">
        <v>214</v>
      </c>
      <c r="F108" s="444"/>
      <c r="G108" s="444"/>
      <c r="H108" s="444"/>
      <c r="I108" s="444"/>
      <c r="J108" s="79"/>
      <c r="K108" s="79"/>
      <c r="L108" s="79"/>
      <c r="M108" s="81"/>
    </row>
    <row r="109" spans="1:16" ht="18" customHeight="1">
      <c r="C109" s="445" t="s">
        <v>74</v>
      </c>
      <c r="D109" s="446"/>
      <c r="E109" s="451" t="s">
        <v>75</v>
      </c>
      <c r="F109" s="451"/>
      <c r="G109" s="452" t="s">
        <v>76</v>
      </c>
      <c r="H109" s="453"/>
      <c r="I109" s="453"/>
      <c r="J109" s="131">
        <v>15</v>
      </c>
      <c r="K109" s="454"/>
      <c r="L109" s="456">
        <v>15</v>
      </c>
      <c r="M109" s="457"/>
    </row>
    <row r="110" spans="1:16" ht="18" customHeight="1">
      <c r="C110" s="447"/>
      <c r="D110" s="448"/>
      <c r="E110" s="425"/>
      <c r="F110" s="425"/>
      <c r="G110" s="318" t="s">
        <v>113</v>
      </c>
      <c r="H110" s="423"/>
      <c r="I110" s="423"/>
      <c r="J110" s="132">
        <v>5</v>
      </c>
      <c r="K110" s="455"/>
      <c r="L110" s="437"/>
      <c r="M110" s="438"/>
    </row>
    <row r="111" spans="1:16" ht="18" customHeight="1">
      <c r="C111" s="447"/>
      <c r="D111" s="448"/>
      <c r="E111" s="425"/>
      <c r="F111" s="425"/>
      <c r="G111" s="424" t="s">
        <v>77</v>
      </c>
      <c r="H111" s="425"/>
      <c r="I111" s="425"/>
      <c r="J111" s="133">
        <v>0</v>
      </c>
      <c r="K111" s="455"/>
      <c r="L111" s="437"/>
      <c r="M111" s="438"/>
    </row>
    <row r="112" spans="1:16" ht="30" customHeight="1">
      <c r="C112" s="447"/>
      <c r="D112" s="448"/>
      <c r="E112" s="426" t="s">
        <v>78</v>
      </c>
      <c r="F112" s="427"/>
      <c r="G112" s="366" t="s">
        <v>79</v>
      </c>
      <c r="H112" s="431"/>
      <c r="I112" s="431"/>
      <c r="J112" s="134">
        <v>15</v>
      </c>
      <c r="K112" s="432"/>
      <c r="L112" s="435">
        <v>15</v>
      </c>
      <c r="M112" s="436"/>
    </row>
    <row r="113" spans="3:13" ht="30" customHeight="1">
      <c r="C113" s="447"/>
      <c r="D113" s="448"/>
      <c r="E113" s="428"/>
      <c r="F113" s="425"/>
      <c r="G113" s="318" t="s">
        <v>80</v>
      </c>
      <c r="H113" s="423"/>
      <c r="I113" s="423"/>
      <c r="J113" s="135">
        <v>5</v>
      </c>
      <c r="K113" s="433"/>
      <c r="L113" s="437"/>
      <c r="M113" s="438"/>
    </row>
    <row r="114" spans="3:13" ht="18" customHeight="1">
      <c r="C114" s="447"/>
      <c r="D114" s="448"/>
      <c r="E114" s="429"/>
      <c r="F114" s="430"/>
      <c r="G114" s="441" t="s">
        <v>77</v>
      </c>
      <c r="H114" s="430"/>
      <c r="I114" s="430"/>
      <c r="J114" s="136">
        <v>0</v>
      </c>
      <c r="K114" s="434"/>
      <c r="L114" s="439"/>
      <c r="M114" s="440"/>
    </row>
    <row r="115" spans="3:13" ht="27" customHeight="1" thickBot="1">
      <c r="C115" s="449"/>
      <c r="D115" s="450"/>
      <c r="E115" s="137" t="s">
        <v>81</v>
      </c>
      <c r="F115" s="137"/>
      <c r="G115" s="458"/>
      <c r="H115" s="459"/>
      <c r="I115" s="459"/>
      <c r="J115" s="138"/>
      <c r="K115" s="139"/>
      <c r="L115" s="460">
        <v>30</v>
      </c>
      <c r="M115" s="461"/>
    </row>
    <row r="116" spans="3:13" ht="27" customHeight="1" thickBot="1">
      <c r="C116" s="419" t="s">
        <v>82</v>
      </c>
      <c r="D116" s="420"/>
      <c r="E116" s="420"/>
      <c r="F116" s="420"/>
      <c r="G116" s="420"/>
      <c r="H116" s="420"/>
      <c r="I116" s="420"/>
      <c r="J116" s="420"/>
      <c r="K116" s="140"/>
      <c r="L116" s="421">
        <v>30</v>
      </c>
      <c r="M116" s="422"/>
    </row>
    <row r="118" spans="3:13">
      <c r="C118" s="83" t="s">
        <v>42</v>
      </c>
    </row>
    <row r="140" ht="13.5" customHeight="1"/>
  </sheetData>
  <mergeCells count="180">
    <mergeCell ref="I1:L1"/>
    <mergeCell ref="H31:I31"/>
    <mergeCell ref="H32:I32"/>
    <mergeCell ref="H33:I33"/>
    <mergeCell ref="C116:J116"/>
    <mergeCell ref="L116:M116"/>
    <mergeCell ref="L109:M111"/>
    <mergeCell ref="G110:I110"/>
    <mergeCell ref="G111:I111"/>
    <mergeCell ref="E112:F114"/>
    <mergeCell ref="G112:I112"/>
    <mergeCell ref="K112:K114"/>
    <mergeCell ref="L112:M114"/>
    <mergeCell ref="G113:I113"/>
    <mergeCell ref="G114:I114"/>
    <mergeCell ref="E108:I108"/>
    <mergeCell ref="C109:D115"/>
    <mergeCell ref="E109:F111"/>
    <mergeCell ref="G109:I109"/>
    <mergeCell ref="K109:K111"/>
    <mergeCell ref="G115:I115"/>
    <mergeCell ref="L80:M80"/>
    <mergeCell ref="C81:E81"/>
    <mergeCell ref="E83:H83"/>
    <mergeCell ref="E89:H90"/>
    <mergeCell ref="E99:M103"/>
    <mergeCell ref="L115:M115"/>
    <mergeCell ref="E107:M107"/>
    <mergeCell ref="F77:G77"/>
    <mergeCell ref="L77:M77"/>
    <mergeCell ref="F78:G78"/>
    <mergeCell ref="H78:I78"/>
    <mergeCell ref="L78:M78"/>
    <mergeCell ref="F79:G79"/>
    <mergeCell ref="H79:I79"/>
    <mergeCell ref="L79:M79"/>
    <mergeCell ref="L71:M73"/>
    <mergeCell ref="H72:I72"/>
    <mergeCell ref="H73:I73"/>
    <mergeCell ref="F68:G70"/>
    <mergeCell ref="H68:I68"/>
    <mergeCell ref="K68:K70"/>
    <mergeCell ref="L68:M70"/>
    <mergeCell ref="E74:E76"/>
    <mergeCell ref="F74:G76"/>
    <mergeCell ref="H74:I74"/>
    <mergeCell ref="K74:K76"/>
    <mergeCell ref="L74:M76"/>
    <mergeCell ref="H75:I75"/>
    <mergeCell ref="H76:I76"/>
    <mergeCell ref="H69:I69"/>
    <mergeCell ref="H70:I70"/>
    <mergeCell ref="E71:E73"/>
    <mergeCell ref="F71:G73"/>
    <mergeCell ref="H71:I71"/>
    <mergeCell ref="K71:K73"/>
    <mergeCell ref="H58:I58"/>
    <mergeCell ref="K58:K62"/>
    <mergeCell ref="L58:M62"/>
    <mergeCell ref="H59:I59"/>
    <mergeCell ref="J59:J60"/>
    <mergeCell ref="H60:I60"/>
    <mergeCell ref="H61:I61"/>
    <mergeCell ref="H62:I62"/>
    <mergeCell ref="C55:D79"/>
    <mergeCell ref="E55:E57"/>
    <mergeCell ref="F55:G57"/>
    <mergeCell ref="H55:I55"/>
    <mergeCell ref="K55:K57"/>
    <mergeCell ref="L55:M57"/>
    <mergeCell ref="H56:I56"/>
    <mergeCell ref="H57:I57"/>
    <mergeCell ref="E58:E62"/>
    <mergeCell ref="F58:G62"/>
    <mergeCell ref="E63:E67"/>
    <mergeCell ref="F63:G67"/>
    <mergeCell ref="H63:I67"/>
    <mergeCell ref="K63:K67"/>
    <mergeCell ref="L63:M67"/>
    <mergeCell ref="E68:E70"/>
    <mergeCell ref="F54:G54"/>
    <mergeCell ref="H54:I54"/>
    <mergeCell ref="L54:M54"/>
    <mergeCell ref="I47:I48"/>
    <mergeCell ref="H50:I50"/>
    <mergeCell ref="E51:E53"/>
    <mergeCell ref="F51:G53"/>
    <mergeCell ref="H51:I51"/>
    <mergeCell ref="K51:K53"/>
    <mergeCell ref="E45:E50"/>
    <mergeCell ref="F45:G50"/>
    <mergeCell ref="H45:I45"/>
    <mergeCell ref="K45:K50"/>
    <mergeCell ref="L45:M50"/>
    <mergeCell ref="H46:H49"/>
    <mergeCell ref="J46:J49"/>
    <mergeCell ref="L51:M53"/>
    <mergeCell ref="H52:I52"/>
    <mergeCell ref="H53:I53"/>
    <mergeCell ref="E42:E44"/>
    <mergeCell ref="F42:G44"/>
    <mergeCell ref="H42:I42"/>
    <mergeCell ref="K42:K44"/>
    <mergeCell ref="L42:M44"/>
    <mergeCell ref="H43:I43"/>
    <mergeCell ref="H44:I44"/>
    <mergeCell ref="F39:G41"/>
    <mergeCell ref="H39:I39"/>
    <mergeCell ref="K39:K41"/>
    <mergeCell ref="L39:M41"/>
    <mergeCell ref="E39:E41"/>
    <mergeCell ref="L36:M36"/>
    <mergeCell ref="F37:G37"/>
    <mergeCell ref="H37:I37"/>
    <mergeCell ref="L37:M37"/>
    <mergeCell ref="F38:G38"/>
    <mergeCell ref="H38:I38"/>
    <mergeCell ref="L38:M38"/>
    <mergeCell ref="H40:I40"/>
    <mergeCell ref="H41:I41"/>
    <mergeCell ref="F36:G36"/>
    <mergeCell ref="H36:I36"/>
    <mergeCell ref="E20:E34"/>
    <mergeCell ref="F20:G21"/>
    <mergeCell ref="H20:I20"/>
    <mergeCell ref="K20:K21"/>
    <mergeCell ref="L20:M34"/>
    <mergeCell ref="H21:I21"/>
    <mergeCell ref="F22:G23"/>
    <mergeCell ref="H22:I22"/>
    <mergeCell ref="K22:K23"/>
    <mergeCell ref="H23:I23"/>
    <mergeCell ref="H29:I29"/>
    <mergeCell ref="K29:K34"/>
    <mergeCell ref="H34:I34"/>
    <mergeCell ref="F24:F35"/>
    <mergeCell ref="G25:G26"/>
    <mergeCell ref="H25:I25"/>
    <mergeCell ref="K25:K26"/>
    <mergeCell ref="H26:I26"/>
    <mergeCell ref="G27:G28"/>
    <mergeCell ref="H27:I27"/>
    <mergeCell ref="K27:K28"/>
    <mergeCell ref="H28:I28"/>
    <mergeCell ref="G29:G34"/>
    <mergeCell ref="H30:I30"/>
    <mergeCell ref="E13:E17"/>
    <mergeCell ref="F13:G17"/>
    <mergeCell ref="H13:I13"/>
    <mergeCell ref="K13:K17"/>
    <mergeCell ref="L13:M17"/>
    <mergeCell ref="H14:I14"/>
    <mergeCell ref="J14:J15"/>
    <mergeCell ref="H15:I15"/>
    <mergeCell ref="H16:I16"/>
    <mergeCell ref="H17:I17"/>
    <mergeCell ref="L5:M9"/>
    <mergeCell ref="E10:E12"/>
    <mergeCell ref="F10:G12"/>
    <mergeCell ref="H10:I10"/>
    <mergeCell ref="K10:K12"/>
    <mergeCell ref="L10:M12"/>
    <mergeCell ref="H11:I11"/>
    <mergeCell ref="H12:I12"/>
    <mergeCell ref="I3:M3"/>
    <mergeCell ref="C4:E4"/>
    <mergeCell ref="F4:G4"/>
    <mergeCell ref="H4:I4"/>
    <mergeCell ref="L4:M4"/>
    <mergeCell ref="C5:D54"/>
    <mergeCell ref="E5:E9"/>
    <mergeCell ref="F5:G9"/>
    <mergeCell ref="H5:I9"/>
    <mergeCell ref="K5:K9"/>
    <mergeCell ref="E18:E19"/>
    <mergeCell ref="F18:G19"/>
    <mergeCell ref="H18:I18"/>
    <mergeCell ref="K18:K19"/>
    <mergeCell ref="L18:M19"/>
    <mergeCell ref="H19:I19"/>
  </mergeCells>
  <phoneticPr fontId="2"/>
  <conditionalFormatting sqref="E96">
    <cfRule type="expression" dxfId="5" priority="3">
      <formula>$P$96=1</formula>
    </cfRule>
  </conditionalFormatting>
  <conditionalFormatting sqref="E97">
    <cfRule type="expression" dxfId="4" priority="1">
      <formula>$P$103=1</formula>
    </cfRule>
  </conditionalFormatting>
  <dataValidations count="19">
    <dataValidation allowBlank="1" showInputMessage="1" showErrorMessage="1" promptTitle="選択項目" sqref="H51:H53" xr:uid="{4C5C4DDD-5193-4219-BEFC-476EFB14F474}">
      <formula1>0</formula1>
      <formula2>0</formula2>
    </dataValidation>
    <dataValidation allowBlank="1" showInputMessage="1" showErrorMessage="1" promptTitle="選択項目" sqref="F39 H45:H46 H50 F42 F45 H39:H41" xr:uid="{60A17F49-BA75-4A28-89BF-43ADEC507FB3}"/>
    <dataValidation type="list" allowBlank="1" showInputMessage="1" showErrorMessage="1" sqref="K5:K9" xr:uid="{705A7F9F-1766-4260-9E52-33CCF7211C68}">
      <formula1>$J$5:$J$9</formula1>
    </dataValidation>
    <dataValidation type="list" allowBlank="1" showInputMessage="1" showErrorMessage="1" sqref="K18:K19" xr:uid="{C3CACE73-CAD3-489B-8AA9-16B9C136490A}">
      <formula1>$J$18:$J$19</formula1>
    </dataValidation>
    <dataValidation type="list" allowBlank="1" showInputMessage="1" showErrorMessage="1" sqref="K20:K21" xr:uid="{3D07E29E-6B20-4565-ABBC-EA9DE790D947}">
      <formula1>$J$20:$J$21</formula1>
    </dataValidation>
    <dataValidation type="list" allowBlank="1" showInputMessage="1" showErrorMessage="1" sqref="K22:K23" xr:uid="{CCB0B040-3965-4EF3-867F-93E559DC6AA9}">
      <formula1>$J$22:$J$23</formula1>
    </dataValidation>
    <dataValidation type="list" allowBlank="1" showInputMessage="1" showErrorMessage="1" sqref="K25:K26" xr:uid="{3CBB3BAD-B85C-4ED7-B0F2-3349E51491D7}">
      <formula1>$J$25:$J$26</formula1>
    </dataValidation>
    <dataValidation type="list" allowBlank="1" showInputMessage="1" showErrorMessage="1" sqref="K27:K28" xr:uid="{4745593A-DFDD-4220-9D58-06B3F45B3981}">
      <formula1>$J$27:$J$28</formula1>
    </dataValidation>
    <dataValidation type="list" allowBlank="1" showInputMessage="1" showErrorMessage="1" sqref="K39:K41" xr:uid="{49C719AB-E225-454E-A0ED-B6CC106B501D}">
      <formula1>$J$39:$J$41</formula1>
    </dataValidation>
    <dataValidation type="list" allowBlank="1" showInputMessage="1" showErrorMessage="1" sqref="K45:K50" xr:uid="{5193ADDC-27D3-4A24-AFCE-8BEEEC6828F4}">
      <formula1>$AB$45:$AB$55</formula1>
    </dataValidation>
    <dataValidation type="list" allowBlank="1" showInputMessage="1" showErrorMessage="1" sqref="K51:K53" xr:uid="{D7363FD7-D748-4994-B74D-656B7DA9ACEA}">
      <formula1>$J$51:$J$53</formula1>
    </dataValidation>
    <dataValidation type="list" allowBlank="1" showInputMessage="1" showErrorMessage="1" sqref="K58:K62" xr:uid="{3CF10B43-0C3D-4C5E-A40E-C7679DC05E73}">
      <formula1>$AA$58:$AA$62</formula1>
    </dataValidation>
    <dataValidation type="list" allowBlank="1" showInputMessage="1" showErrorMessage="1" sqref="K63:K67" xr:uid="{D1BD59BE-9FA0-44DC-991D-547201B13E10}">
      <formula1>$J$63:$J$67</formula1>
    </dataValidation>
    <dataValidation type="list" allowBlank="1" showInputMessage="1" showErrorMessage="1" sqref="K68:K70" xr:uid="{B7529C12-092A-4E35-ABFA-9E9D524A0FD5}">
      <formula1>$AB$68:$AB$78</formula1>
    </dataValidation>
    <dataValidation type="list" allowBlank="1" showInputMessage="1" showErrorMessage="1" sqref="K71:K73" xr:uid="{CADD845B-CEC2-40E1-9305-00CA7D16BEB9}">
      <formula1>$J$71:$J$73</formula1>
    </dataValidation>
    <dataValidation type="list" allowBlank="1" showInputMessage="1" showErrorMessage="1" sqref="K74:K76" xr:uid="{9652D39A-5F19-43F2-8EE6-138794BABE56}">
      <formula1>$J$74:$J$76</formula1>
    </dataValidation>
    <dataValidation type="list" allowBlank="1" showInputMessage="1" showErrorMessage="1" sqref="K55:K57" xr:uid="{7F452FF5-FC83-4FBA-9BB1-03BC0C951558}">
      <formula1>$J$55:$J$57</formula1>
    </dataValidation>
    <dataValidation type="list" allowBlank="1" showInputMessage="1" showErrorMessage="1" sqref="AA19:AA20 K13:K17" xr:uid="{16BE6453-6A19-4B91-B4D1-CCA121B76C60}">
      <formula1>$AA$13:$AA$17</formula1>
    </dataValidation>
    <dataValidation type="list" allowBlank="1" showInputMessage="1" showErrorMessage="1" sqref="K29:K34" xr:uid="{2E2418A0-7B68-4133-8284-1B4027E99F6B}">
      <formula1>$J$29:$J$34</formula1>
    </dataValidation>
  </dataValidations>
  <printOptions horizontalCentered="1" verticalCentered="1"/>
  <pageMargins left="0.78740157480314965" right="0.19685039370078741" top="0.39370078740157483" bottom="0.19685039370078741" header="0.11811023622047245" footer="0.11811023622047245"/>
  <pageSetup paperSize="8"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157B3-119E-494E-A79A-D35800CEE69D}">
  <sheetPr>
    <pageSetUpPr fitToPage="1"/>
  </sheetPr>
  <dimension ref="A1:AB140"/>
  <sheetViews>
    <sheetView showGridLines="0" view="pageBreakPreview" topLeftCell="C1" zoomScale="55" zoomScaleNormal="75" zoomScaleSheetLayoutView="55" workbookViewId="0">
      <selection activeCell="P47" sqref="P47"/>
    </sheetView>
  </sheetViews>
  <sheetFormatPr defaultColWidth="9" defaultRowHeight="13.2"/>
  <cols>
    <col min="1" max="2" width="7.6640625" style="6" customWidth="1"/>
    <col min="3" max="3" width="1.88671875" style="6" customWidth="1"/>
    <col min="4" max="4" width="2" style="6" customWidth="1"/>
    <col min="5" max="5" width="24.109375" style="6" customWidth="1"/>
    <col min="6" max="6" width="2.88671875" style="6" bestFit="1" customWidth="1"/>
    <col min="7" max="7" width="75" style="6" customWidth="1"/>
    <col min="8" max="8" width="17.33203125" style="6" customWidth="1"/>
    <col min="9" max="9" width="42.6640625" style="6" customWidth="1"/>
    <col min="10" max="11" width="15.6640625" style="6" customWidth="1"/>
    <col min="12" max="12" width="10.44140625" style="6" customWidth="1"/>
    <col min="13" max="13" width="4.6640625" style="6" customWidth="1"/>
    <col min="14" max="26" width="9" style="6"/>
    <col min="27" max="28" width="0" style="6" hidden="1" customWidth="1"/>
    <col min="29" max="16384" width="9" style="6"/>
  </cols>
  <sheetData>
    <row r="1" spans="2:27" ht="19.2" customHeight="1">
      <c r="C1" s="2" t="s">
        <v>35</v>
      </c>
      <c r="D1" s="2"/>
      <c r="G1" s="84" t="s">
        <v>102</v>
      </c>
      <c r="I1" s="418" t="s">
        <v>225</v>
      </c>
      <c r="J1" s="418"/>
      <c r="K1" s="418"/>
      <c r="L1" s="418"/>
    </row>
    <row r="2" spans="2:27" ht="16.95" customHeight="1">
      <c r="B2" s="1"/>
      <c r="C2" s="1"/>
      <c r="D2" s="1"/>
      <c r="E2" s="1"/>
      <c r="F2" s="1"/>
      <c r="G2" s="1"/>
      <c r="H2" s="161" t="s">
        <v>178</v>
      </c>
      <c r="I2" s="162"/>
      <c r="J2" s="163" t="s">
        <v>179</v>
      </c>
      <c r="K2" s="1"/>
      <c r="L2" s="1"/>
      <c r="M2" s="1"/>
    </row>
    <row r="3" spans="2:27" ht="16.8" thickBot="1">
      <c r="B3" s="1"/>
      <c r="C3" s="9" t="s">
        <v>22</v>
      </c>
      <c r="D3" s="9"/>
      <c r="E3" s="1"/>
      <c r="F3" s="1"/>
      <c r="G3" s="10" t="s">
        <v>27</v>
      </c>
      <c r="H3" s="1"/>
      <c r="I3" s="179" t="s">
        <v>23</v>
      </c>
      <c r="J3" s="179"/>
      <c r="K3" s="179"/>
      <c r="L3" s="179"/>
      <c r="M3" s="179"/>
    </row>
    <row r="4" spans="2:27" ht="27" thickBot="1">
      <c r="C4" s="180" t="s">
        <v>0</v>
      </c>
      <c r="D4" s="181"/>
      <c r="E4" s="181"/>
      <c r="F4" s="182" t="s">
        <v>32</v>
      </c>
      <c r="G4" s="183"/>
      <c r="H4" s="184" t="s">
        <v>1</v>
      </c>
      <c r="I4" s="184"/>
      <c r="J4" s="125" t="s">
        <v>2</v>
      </c>
      <c r="K4" s="129" t="s">
        <v>73</v>
      </c>
      <c r="L4" s="181" t="s">
        <v>3</v>
      </c>
      <c r="M4" s="185"/>
    </row>
    <row r="5" spans="2:27" ht="16.5" customHeight="1">
      <c r="C5" s="186" t="s">
        <v>4</v>
      </c>
      <c r="D5" s="187"/>
      <c r="E5" s="214" t="s">
        <v>106</v>
      </c>
      <c r="F5" s="217" t="s">
        <v>219</v>
      </c>
      <c r="G5" s="218"/>
      <c r="H5" s="223" t="s">
        <v>51</v>
      </c>
      <c r="I5" s="224"/>
      <c r="J5" s="15">
        <v>2</v>
      </c>
      <c r="K5" s="238"/>
      <c r="L5" s="203">
        <v>2</v>
      </c>
      <c r="M5" s="204"/>
    </row>
    <row r="6" spans="2:27" ht="16.5" customHeight="1">
      <c r="C6" s="188"/>
      <c r="D6" s="189"/>
      <c r="E6" s="215"/>
      <c r="F6" s="219"/>
      <c r="G6" s="220"/>
      <c r="H6" s="225"/>
      <c r="I6" s="226"/>
      <c r="J6" s="12" t="s">
        <v>29</v>
      </c>
      <c r="K6" s="238"/>
      <c r="L6" s="205"/>
      <c r="M6" s="206"/>
    </row>
    <row r="7" spans="2:27" ht="16.5" customHeight="1">
      <c r="C7" s="188"/>
      <c r="D7" s="189"/>
      <c r="E7" s="215"/>
      <c r="F7" s="219"/>
      <c r="G7" s="220"/>
      <c r="H7" s="227"/>
      <c r="I7" s="228"/>
      <c r="J7" s="13">
        <f>J5*1/2</f>
        <v>1</v>
      </c>
      <c r="K7" s="238"/>
      <c r="L7" s="205"/>
      <c r="M7" s="206"/>
    </row>
    <row r="8" spans="2:27" ht="16.5" customHeight="1">
      <c r="C8" s="188"/>
      <c r="D8" s="189"/>
      <c r="E8" s="215"/>
      <c r="F8" s="219"/>
      <c r="G8" s="220"/>
      <c r="H8" s="227"/>
      <c r="I8" s="228"/>
      <c r="J8" s="12" t="s">
        <v>30</v>
      </c>
      <c r="K8" s="238"/>
      <c r="L8" s="205"/>
      <c r="M8" s="206"/>
    </row>
    <row r="9" spans="2:27" ht="16.5" customHeight="1">
      <c r="C9" s="188"/>
      <c r="D9" s="189"/>
      <c r="E9" s="216"/>
      <c r="F9" s="221"/>
      <c r="G9" s="222"/>
      <c r="H9" s="229"/>
      <c r="I9" s="230"/>
      <c r="J9" s="16">
        <v>0</v>
      </c>
      <c r="K9" s="239"/>
      <c r="L9" s="240"/>
      <c r="M9" s="241"/>
    </row>
    <row r="10" spans="2:27" ht="16.5" customHeight="1">
      <c r="C10" s="188"/>
      <c r="D10" s="189"/>
      <c r="E10" s="242" t="s">
        <v>45</v>
      </c>
      <c r="F10" s="232" t="s">
        <v>198</v>
      </c>
      <c r="G10" s="233"/>
      <c r="H10" s="245" t="s">
        <v>5</v>
      </c>
      <c r="I10" s="246"/>
      <c r="J10" s="17">
        <v>3</v>
      </c>
      <c r="K10" s="247"/>
      <c r="L10" s="249">
        <v>3</v>
      </c>
      <c r="M10" s="250"/>
    </row>
    <row r="11" spans="2:27" ht="16.5" customHeight="1">
      <c r="C11" s="188"/>
      <c r="D11" s="189"/>
      <c r="E11" s="243"/>
      <c r="F11" s="234"/>
      <c r="G11" s="235"/>
      <c r="H11" s="209" t="s">
        <v>6</v>
      </c>
      <c r="I11" s="210"/>
      <c r="J11" s="18" t="s">
        <v>44</v>
      </c>
      <c r="K11" s="247"/>
      <c r="L11" s="205"/>
      <c r="M11" s="206"/>
    </row>
    <row r="12" spans="2:27" ht="16.5" customHeight="1">
      <c r="C12" s="188"/>
      <c r="D12" s="189"/>
      <c r="E12" s="244"/>
      <c r="F12" s="236"/>
      <c r="G12" s="237"/>
      <c r="H12" s="251" t="s">
        <v>7</v>
      </c>
      <c r="I12" s="252"/>
      <c r="J12" s="16">
        <v>0</v>
      </c>
      <c r="K12" s="248"/>
      <c r="L12" s="240"/>
      <c r="M12" s="241"/>
    </row>
    <row r="13" spans="2:27" ht="16.5" customHeight="1">
      <c r="C13" s="188"/>
      <c r="D13" s="189"/>
      <c r="E13" s="231" t="s">
        <v>105</v>
      </c>
      <c r="F13" s="232" t="s">
        <v>204</v>
      </c>
      <c r="G13" s="233"/>
      <c r="H13" s="245" t="s">
        <v>46</v>
      </c>
      <c r="I13" s="246"/>
      <c r="J13" s="17">
        <v>1</v>
      </c>
      <c r="K13" s="238"/>
      <c r="L13" s="258">
        <v>1</v>
      </c>
      <c r="M13" s="250"/>
      <c r="AA13" s="157">
        <v>1</v>
      </c>
    </row>
    <row r="14" spans="2:27" ht="16.5" customHeight="1">
      <c r="C14" s="188"/>
      <c r="D14" s="189"/>
      <c r="E14" s="215"/>
      <c r="F14" s="234"/>
      <c r="G14" s="235"/>
      <c r="H14" s="259" t="s">
        <v>47</v>
      </c>
      <c r="I14" s="260"/>
      <c r="J14" s="261" t="s">
        <v>30</v>
      </c>
      <c r="K14" s="238"/>
      <c r="L14" s="205"/>
      <c r="M14" s="206"/>
      <c r="AA14" s="157" t="s">
        <v>30</v>
      </c>
    </row>
    <row r="15" spans="2:27" ht="25.5" customHeight="1">
      <c r="C15" s="188"/>
      <c r="D15" s="189"/>
      <c r="E15" s="215"/>
      <c r="F15" s="234"/>
      <c r="G15" s="235"/>
      <c r="H15" s="263" t="s">
        <v>48</v>
      </c>
      <c r="I15" s="264"/>
      <c r="J15" s="262"/>
      <c r="K15" s="238"/>
      <c r="L15" s="205"/>
      <c r="M15" s="206"/>
      <c r="AA15" s="157">
        <v>0.5</v>
      </c>
    </row>
    <row r="16" spans="2:27" ht="25.5" customHeight="1">
      <c r="C16" s="188"/>
      <c r="D16" s="189"/>
      <c r="E16" s="215"/>
      <c r="F16" s="234"/>
      <c r="G16" s="235"/>
      <c r="H16" s="263" t="s">
        <v>49</v>
      </c>
      <c r="I16" s="264"/>
      <c r="J16" s="19" t="s">
        <v>8</v>
      </c>
      <c r="K16" s="238"/>
      <c r="L16" s="205"/>
      <c r="M16" s="206"/>
      <c r="AA16" s="157" t="s">
        <v>8</v>
      </c>
    </row>
    <row r="17" spans="1:27" ht="16.5" customHeight="1">
      <c r="C17" s="188"/>
      <c r="D17" s="189"/>
      <c r="E17" s="216"/>
      <c r="F17" s="236"/>
      <c r="G17" s="237"/>
      <c r="H17" s="388" t="s">
        <v>26</v>
      </c>
      <c r="I17" s="468"/>
      <c r="J17" s="16">
        <v>0</v>
      </c>
      <c r="K17" s="239"/>
      <c r="L17" s="240"/>
      <c r="M17" s="241"/>
      <c r="AA17" s="157">
        <v>0</v>
      </c>
    </row>
    <row r="18" spans="1:27" ht="15.75" customHeight="1">
      <c r="C18" s="188"/>
      <c r="D18" s="189"/>
      <c r="E18" s="242" t="s">
        <v>24</v>
      </c>
      <c r="F18" s="232" t="s">
        <v>25</v>
      </c>
      <c r="G18" s="233"/>
      <c r="H18" s="464" t="s">
        <v>101</v>
      </c>
      <c r="I18" s="465"/>
      <c r="J18" s="22">
        <v>2</v>
      </c>
      <c r="K18" s="255"/>
      <c r="L18" s="249">
        <v>2</v>
      </c>
      <c r="M18" s="250"/>
    </row>
    <row r="19" spans="1:27" ht="15.75" customHeight="1">
      <c r="C19" s="188"/>
      <c r="D19" s="189"/>
      <c r="E19" s="244"/>
      <c r="F19" s="236"/>
      <c r="G19" s="237"/>
      <c r="H19" s="466" t="s">
        <v>26</v>
      </c>
      <c r="I19" s="467"/>
      <c r="J19" s="108">
        <v>0</v>
      </c>
      <c r="K19" s="255"/>
      <c r="L19" s="205"/>
      <c r="M19" s="206"/>
    </row>
    <row r="20" spans="1:27" ht="25.5" customHeight="1">
      <c r="C20" s="188"/>
      <c r="D20" s="189"/>
      <c r="E20" s="267" t="s">
        <v>104</v>
      </c>
      <c r="F20" s="269" t="s">
        <v>194</v>
      </c>
      <c r="G20" s="270"/>
      <c r="H20" s="469" t="s">
        <v>33</v>
      </c>
      <c r="I20" s="470"/>
      <c r="J20" s="21">
        <v>1</v>
      </c>
      <c r="K20" s="275"/>
      <c r="L20" s="249">
        <v>3</v>
      </c>
      <c r="M20" s="281"/>
    </row>
    <row r="21" spans="1:27" ht="25.5" customHeight="1">
      <c r="C21" s="188"/>
      <c r="D21" s="189"/>
      <c r="E21" s="268"/>
      <c r="F21" s="271"/>
      <c r="G21" s="272"/>
      <c r="H21" s="388" t="s">
        <v>26</v>
      </c>
      <c r="I21" s="468"/>
      <c r="J21" s="16">
        <v>0</v>
      </c>
      <c r="K21" s="276"/>
      <c r="L21" s="282"/>
      <c r="M21" s="283"/>
    </row>
    <row r="22" spans="1:27" ht="16.95" customHeight="1">
      <c r="C22" s="188"/>
      <c r="D22" s="189"/>
      <c r="E22" s="268"/>
      <c r="F22" s="269" t="s">
        <v>218</v>
      </c>
      <c r="G22" s="270"/>
      <c r="H22" s="471" t="s">
        <v>34</v>
      </c>
      <c r="I22" s="472"/>
      <c r="J22" s="22">
        <v>1</v>
      </c>
      <c r="K22" s="275"/>
      <c r="L22" s="282"/>
      <c r="M22" s="283"/>
    </row>
    <row r="23" spans="1:27" ht="16.95" customHeight="1">
      <c r="C23" s="188"/>
      <c r="D23" s="189"/>
      <c r="E23" s="268"/>
      <c r="F23" s="271"/>
      <c r="G23" s="272"/>
      <c r="H23" s="466" t="s">
        <v>10</v>
      </c>
      <c r="I23" s="467"/>
      <c r="J23" s="20">
        <v>0</v>
      </c>
      <c r="K23" s="276"/>
      <c r="L23" s="282"/>
      <c r="M23" s="283"/>
    </row>
    <row r="24" spans="1:27" ht="0.45" customHeight="1">
      <c r="C24" s="188"/>
      <c r="D24" s="189"/>
      <c r="E24" s="268"/>
      <c r="F24" s="290" t="s">
        <v>84</v>
      </c>
      <c r="G24" s="118"/>
      <c r="H24" s="127"/>
      <c r="I24" s="128"/>
      <c r="J24" s="116"/>
      <c r="K24" s="160"/>
      <c r="L24" s="282"/>
      <c r="M24" s="283"/>
    </row>
    <row r="25" spans="1:27" ht="16.95" customHeight="1">
      <c r="C25" s="188"/>
      <c r="D25" s="189"/>
      <c r="E25" s="268"/>
      <c r="F25" s="291"/>
      <c r="G25" s="293" t="s">
        <v>193</v>
      </c>
      <c r="H25" s="473" t="s">
        <v>52</v>
      </c>
      <c r="I25" s="474"/>
      <c r="J25" s="117">
        <v>1</v>
      </c>
      <c r="K25" s="275"/>
      <c r="L25" s="282"/>
      <c r="M25" s="283"/>
    </row>
    <row r="26" spans="1:27" ht="16.95" customHeight="1">
      <c r="C26" s="188"/>
      <c r="D26" s="189"/>
      <c r="E26" s="268"/>
      <c r="F26" s="291"/>
      <c r="G26" s="294"/>
      <c r="H26" s="475" t="s">
        <v>9</v>
      </c>
      <c r="I26" s="476"/>
      <c r="J26" s="24">
        <v>0</v>
      </c>
      <c r="K26" s="276"/>
      <c r="L26" s="282"/>
      <c r="M26" s="283"/>
    </row>
    <row r="27" spans="1:27" ht="42.75" customHeight="1">
      <c r="C27" s="188"/>
      <c r="D27" s="189"/>
      <c r="E27" s="268"/>
      <c r="F27" s="291"/>
      <c r="G27" s="299" t="s">
        <v>120</v>
      </c>
      <c r="H27" s="477" t="s">
        <v>53</v>
      </c>
      <c r="I27" s="478"/>
      <c r="J27" s="22">
        <v>1</v>
      </c>
      <c r="K27" s="275"/>
      <c r="L27" s="282"/>
      <c r="M27" s="283"/>
    </row>
    <row r="28" spans="1:27" ht="16.5" customHeight="1">
      <c r="C28" s="188"/>
      <c r="D28" s="189"/>
      <c r="E28" s="268"/>
      <c r="F28" s="291"/>
      <c r="G28" s="294"/>
      <c r="H28" s="466" t="s">
        <v>26</v>
      </c>
      <c r="I28" s="467"/>
      <c r="J28" s="23">
        <v>0</v>
      </c>
      <c r="K28" s="276"/>
      <c r="L28" s="282"/>
      <c r="M28" s="283"/>
    </row>
    <row r="29" spans="1:27" ht="19.5" customHeight="1">
      <c r="C29" s="188"/>
      <c r="D29" s="189"/>
      <c r="E29" s="268"/>
      <c r="F29" s="291"/>
      <c r="G29" s="302" t="s">
        <v>229</v>
      </c>
      <c r="H29" s="286" t="s">
        <v>223</v>
      </c>
      <c r="I29" s="287"/>
      <c r="J29" s="173">
        <v>1</v>
      </c>
      <c r="K29" s="275"/>
      <c r="L29" s="282"/>
      <c r="M29" s="283"/>
    </row>
    <row r="30" spans="1:27" ht="19.5" customHeight="1">
      <c r="C30" s="188"/>
      <c r="D30" s="189"/>
      <c r="E30" s="268"/>
      <c r="F30" s="291"/>
      <c r="G30" s="303"/>
      <c r="H30" s="277" t="s">
        <v>224</v>
      </c>
      <c r="I30" s="278"/>
      <c r="J30" s="174">
        <v>0.8</v>
      </c>
      <c r="K30" s="255"/>
      <c r="L30" s="282"/>
      <c r="M30" s="283"/>
    </row>
    <row r="31" spans="1:27" ht="19.5" customHeight="1">
      <c r="C31" s="188"/>
      <c r="D31" s="189"/>
      <c r="E31" s="268"/>
      <c r="F31" s="291"/>
      <c r="G31" s="303"/>
      <c r="H31" s="279" t="s">
        <v>228</v>
      </c>
      <c r="I31" s="280"/>
      <c r="J31" s="174">
        <v>0.6</v>
      </c>
      <c r="K31" s="255"/>
      <c r="L31" s="282"/>
      <c r="M31" s="283"/>
    </row>
    <row r="32" spans="1:27" ht="19.5" customHeight="1">
      <c r="C32" s="188"/>
      <c r="D32" s="189"/>
      <c r="E32" s="268"/>
      <c r="F32" s="291"/>
      <c r="G32" s="303"/>
      <c r="H32" s="277" t="s">
        <v>221</v>
      </c>
      <c r="I32" s="278"/>
      <c r="J32" s="174">
        <v>0.3</v>
      </c>
      <c r="K32" s="255"/>
      <c r="L32" s="282"/>
      <c r="M32" s="283"/>
    </row>
    <row r="33" spans="3:28" ht="19.5" customHeight="1">
      <c r="C33" s="188"/>
      <c r="D33" s="189"/>
      <c r="E33" s="268"/>
      <c r="F33" s="291"/>
      <c r="G33" s="303"/>
      <c r="H33" s="277" t="s">
        <v>222</v>
      </c>
      <c r="I33" s="278"/>
      <c r="J33" s="174">
        <v>0.15</v>
      </c>
      <c r="K33" s="255"/>
      <c r="L33" s="282"/>
      <c r="M33" s="283"/>
    </row>
    <row r="34" spans="3:28" ht="19.5" customHeight="1">
      <c r="C34" s="188"/>
      <c r="D34" s="189"/>
      <c r="E34" s="268"/>
      <c r="F34" s="291"/>
      <c r="G34" s="303"/>
      <c r="H34" s="288" t="s">
        <v>36</v>
      </c>
      <c r="I34" s="289"/>
      <c r="J34" s="175">
        <v>0</v>
      </c>
      <c r="K34" s="276"/>
      <c r="L34" s="282"/>
      <c r="M34" s="283"/>
    </row>
    <row r="35" spans="3:28" ht="1.2" customHeight="1" thickBot="1">
      <c r="C35" s="188"/>
      <c r="D35" s="189"/>
      <c r="E35" s="112"/>
      <c r="F35" s="292"/>
      <c r="G35" s="25"/>
      <c r="H35" s="113"/>
      <c r="I35" s="114"/>
      <c r="J35" s="26"/>
      <c r="K35" s="119"/>
      <c r="L35" s="27"/>
      <c r="M35" s="28"/>
    </row>
    <row r="36" spans="3:28" ht="16.5" customHeight="1">
      <c r="C36" s="188"/>
      <c r="D36" s="189"/>
      <c r="E36" s="110" t="s">
        <v>54</v>
      </c>
      <c r="F36" s="322"/>
      <c r="G36" s="323"/>
      <c r="H36" s="324"/>
      <c r="I36" s="325"/>
      <c r="J36" s="111"/>
      <c r="K36" s="29"/>
      <c r="L36" s="304">
        <f>SUM(L5:M34)</f>
        <v>11</v>
      </c>
      <c r="M36" s="305"/>
    </row>
    <row r="37" spans="3:28" ht="16.5" customHeight="1">
      <c r="C37" s="188"/>
      <c r="D37" s="189"/>
      <c r="E37" s="30" t="s">
        <v>11</v>
      </c>
      <c r="F37" s="306"/>
      <c r="G37" s="307"/>
      <c r="H37" s="308" t="s">
        <v>37</v>
      </c>
      <c r="I37" s="309"/>
      <c r="J37" s="31"/>
      <c r="K37" s="130"/>
      <c r="L37" s="310">
        <f>L36</f>
        <v>11</v>
      </c>
      <c r="M37" s="311"/>
    </row>
    <row r="38" spans="3:28" ht="15.45" customHeight="1" thickBot="1">
      <c r="C38" s="188"/>
      <c r="D38" s="189"/>
      <c r="E38" s="54" t="s">
        <v>61</v>
      </c>
      <c r="F38" s="312"/>
      <c r="G38" s="313"/>
      <c r="H38" s="314" t="s">
        <v>199</v>
      </c>
      <c r="I38" s="315"/>
      <c r="J38" s="33"/>
      <c r="K38" s="123"/>
      <c r="L38" s="316">
        <f>ROUND(L36*10/L37,2)</f>
        <v>10</v>
      </c>
      <c r="M38" s="317"/>
    </row>
    <row r="39" spans="3:28" ht="28.2" customHeight="1">
      <c r="C39" s="188"/>
      <c r="D39" s="189"/>
      <c r="E39" s="355" t="s">
        <v>123</v>
      </c>
      <c r="F39" s="343" t="s">
        <v>215</v>
      </c>
      <c r="G39" s="343"/>
      <c r="H39" s="344" t="s">
        <v>190</v>
      </c>
      <c r="I39" s="345"/>
      <c r="J39" s="167">
        <v>1</v>
      </c>
      <c r="K39" s="346"/>
      <c r="L39" s="337">
        <v>1</v>
      </c>
      <c r="M39" s="281"/>
      <c r="S39" s="142"/>
      <c r="T39" s="143"/>
      <c r="U39" s="143"/>
      <c r="V39" s="143"/>
      <c r="W39" s="143"/>
      <c r="X39" s="141"/>
      <c r="Y39" s="142"/>
      <c r="Z39" s="143"/>
      <c r="AA39" s="143"/>
    </row>
    <row r="40" spans="3:28" ht="28.2" customHeight="1">
      <c r="C40" s="188"/>
      <c r="D40" s="189"/>
      <c r="E40" s="327"/>
      <c r="F40" s="343"/>
      <c r="G40" s="343"/>
      <c r="H40" s="318" t="s">
        <v>191</v>
      </c>
      <c r="I40" s="319"/>
      <c r="J40" s="167">
        <v>0.5</v>
      </c>
      <c r="K40" s="347"/>
      <c r="L40" s="338"/>
      <c r="M40" s="283"/>
      <c r="S40" s="142"/>
      <c r="T40" s="143"/>
      <c r="U40" s="143"/>
      <c r="V40" s="143"/>
      <c r="W40" s="143"/>
      <c r="X40" s="141"/>
      <c r="Y40" s="142"/>
      <c r="Z40" s="143"/>
      <c r="AA40" s="143"/>
    </row>
    <row r="41" spans="3:28" ht="19.05" customHeight="1">
      <c r="C41" s="188"/>
      <c r="D41" s="189"/>
      <c r="E41" s="328"/>
      <c r="F41" s="343"/>
      <c r="G41" s="343"/>
      <c r="H41" s="320" t="s">
        <v>124</v>
      </c>
      <c r="I41" s="321"/>
      <c r="J41" s="169">
        <v>0</v>
      </c>
      <c r="K41" s="348"/>
      <c r="L41" s="339"/>
      <c r="M41" s="340"/>
      <c r="S41" s="142"/>
      <c r="T41" s="143"/>
      <c r="U41" s="143"/>
      <c r="V41" s="143"/>
      <c r="W41" s="143"/>
      <c r="X41" s="141"/>
      <c r="Y41" s="142"/>
      <c r="Z41" s="143"/>
      <c r="AA41" s="143"/>
    </row>
    <row r="42" spans="3:28" ht="22.5" customHeight="1">
      <c r="C42" s="188"/>
      <c r="D42" s="189"/>
      <c r="E42" s="493" t="s">
        <v>122</v>
      </c>
      <c r="F42" s="329" t="s">
        <v>205</v>
      </c>
      <c r="G42" s="330"/>
      <c r="H42" s="333" t="s">
        <v>186</v>
      </c>
      <c r="I42" s="333"/>
      <c r="J42" s="35">
        <v>1</v>
      </c>
      <c r="K42" s="334"/>
      <c r="L42" s="337">
        <v>1</v>
      </c>
      <c r="M42" s="281"/>
    </row>
    <row r="43" spans="3:28" ht="22.5" customHeight="1">
      <c r="C43" s="188"/>
      <c r="D43" s="189"/>
      <c r="E43" s="494"/>
      <c r="F43" s="329"/>
      <c r="G43" s="330"/>
      <c r="H43" s="341" t="s">
        <v>187</v>
      </c>
      <c r="I43" s="341"/>
      <c r="J43" s="37">
        <v>0.5</v>
      </c>
      <c r="K43" s="335"/>
      <c r="L43" s="338"/>
      <c r="M43" s="283"/>
    </row>
    <row r="44" spans="3:28" ht="22.5" customHeight="1">
      <c r="C44" s="188"/>
      <c r="D44" s="189"/>
      <c r="E44" s="495"/>
      <c r="F44" s="331"/>
      <c r="G44" s="332"/>
      <c r="H44" s="342" t="s">
        <v>188</v>
      </c>
      <c r="I44" s="342"/>
      <c r="J44" s="38">
        <v>0</v>
      </c>
      <c r="K44" s="336"/>
      <c r="L44" s="339"/>
      <c r="M44" s="340"/>
    </row>
    <row r="45" spans="3:28" ht="17.25" customHeight="1">
      <c r="C45" s="188"/>
      <c r="D45" s="189"/>
      <c r="E45" s="326" t="s">
        <v>181</v>
      </c>
      <c r="F45" s="366" t="s">
        <v>206</v>
      </c>
      <c r="G45" s="367"/>
      <c r="H45" s="370" t="s">
        <v>189</v>
      </c>
      <c r="I45" s="371"/>
      <c r="J45" s="39">
        <v>1</v>
      </c>
      <c r="K45" s="496"/>
      <c r="L45" s="337">
        <v>1</v>
      </c>
      <c r="M45" s="281"/>
      <c r="AA45" s="6" t="s">
        <v>158</v>
      </c>
      <c r="AB45" s="159">
        <v>1</v>
      </c>
    </row>
    <row r="46" spans="3:28" ht="17.25" customHeight="1">
      <c r="C46" s="188"/>
      <c r="D46" s="189"/>
      <c r="E46" s="327"/>
      <c r="F46" s="329"/>
      <c r="G46" s="330"/>
      <c r="H46" s="376" t="s">
        <v>185</v>
      </c>
      <c r="I46" s="40"/>
      <c r="J46" s="379" t="s">
        <v>69</v>
      </c>
      <c r="K46" s="497"/>
      <c r="L46" s="338"/>
      <c r="M46" s="283"/>
      <c r="AA46" s="6" t="s">
        <v>159</v>
      </c>
      <c r="AB46" s="159">
        <v>0.9</v>
      </c>
    </row>
    <row r="47" spans="3:28" ht="14.55" customHeight="1">
      <c r="C47" s="188"/>
      <c r="D47" s="189"/>
      <c r="E47" s="327"/>
      <c r="F47" s="329"/>
      <c r="G47" s="330"/>
      <c r="H47" s="377"/>
      <c r="I47" s="362" t="s">
        <v>83</v>
      </c>
      <c r="J47" s="490"/>
      <c r="K47" s="497"/>
      <c r="L47" s="338"/>
      <c r="M47" s="283"/>
      <c r="AA47" s="6" t="s">
        <v>160</v>
      </c>
      <c r="AB47" s="159">
        <v>0.8</v>
      </c>
    </row>
    <row r="48" spans="3:28" ht="14.55" customHeight="1">
      <c r="C48" s="188"/>
      <c r="D48" s="189"/>
      <c r="E48" s="327"/>
      <c r="F48" s="329"/>
      <c r="G48" s="330"/>
      <c r="H48" s="377"/>
      <c r="I48" s="363"/>
      <c r="J48" s="490"/>
      <c r="K48" s="497"/>
      <c r="L48" s="338"/>
      <c r="M48" s="283"/>
      <c r="AA48" s="6" t="s">
        <v>161</v>
      </c>
      <c r="AB48" s="159">
        <v>0.7</v>
      </c>
    </row>
    <row r="49" spans="3:28" ht="14.55" customHeight="1">
      <c r="C49" s="188"/>
      <c r="D49" s="189"/>
      <c r="E49" s="327"/>
      <c r="F49" s="329"/>
      <c r="G49" s="330"/>
      <c r="H49" s="378"/>
      <c r="I49" s="41"/>
      <c r="J49" s="381"/>
      <c r="K49" s="497"/>
      <c r="L49" s="338"/>
      <c r="M49" s="283"/>
      <c r="R49" s="36"/>
      <c r="S49" s="36"/>
      <c r="T49" s="36"/>
      <c r="U49" s="36"/>
      <c r="V49" s="36"/>
      <c r="W49" s="36"/>
      <c r="X49" s="36"/>
      <c r="AA49" s="6" t="s">
        <v>162</v>
      </c>
      <c r="AB49" s="159">
        <v>0.6</v>
      </c>
    </row>
    <row r="50" spans="3:28" ht="17.25" customHeight="1">
      <c r="C50" s="188"/>
      <c r="D50" s="189"/>
      <c r="E50" s="328"/>
      <c r="F50" s="331"/>
      <c r="G50" s="332"/>
      <c r="H50" s="320" t="s">
        <v>186</v>
      </c>
      <c r="I50" s="321"/>
      <c r="J50" s="107">
        <v>0</v>
      </c>
      <c r="K50" s="498"/>
      <c r="L50" s="339"/>
      <c r="M50" s="340"/>
      <c r="R50" s="36"/>
      <c r="S50" s="36"/>
      <c r="T50" s="36"/>
      <c r="U50" s="36"/>
      <c r="V50" s="36"/>
      <c r="W50" s="36"/>
      <c r="X50" s="36"/>
      <c r="AA50" s="6" t="s">
        <v>163</v>
      </c>
      <c r="AB50" s="159">
        <v>0.5</v>
      </c>
    </row>
    <row r="51" spans="3:28" ht="22.5" customHeight="1">
      <c r="C51" s="188"/>
      <c r="D51" s="189"/>
      <c r="E51" s="364" t="s">
        <v>180</v>
      </c>
      <c r="F51" s="366" t="s">
        <v>192</v>
      </c>
      <c r="G51" s="367"/>
      <c r="H51" s="370" t="s">
        <v>182</v>
      </c>
      <c r="I51" s="371"/>
      <c r="J51" s="170">
        <v>2</v>
      </c>
      <c r="K51" s="372"/>
      <c r="L51" s="349">
        <v>2</v>
      </c>
      <c r="M51" s="350"/>
      <c r="R51" s="36"/>
      <c r="S51" s="151"/>
      <c r="T51" s="151"/>
      <c r="U51" s="151"/>
      <c r="V51" s="151"/>
      <c r="W51" s="151"/>
      <c r="X51" s="141"/>
      <c r="Y51" s="141"/>
      <c r="Z51" s="141"/>
      <c r="AA51" s="141" t="s">
        <v>164</v>
      </c>
      <c r="AB51" s="159">
        <v>0.4</v>
      </c>
    </row>
    <row r="52" spans="3:28" ht="22.5" customHeight="1">
      <c r="C52" s="188"/>
      <c r="D52" s="189"/>
      <c r="E52" s="364"/>
      <c r="F52" s="329"/>
      <c r="G52" s="330"/>
      <c r="H52" s="384" t="s">
        <v>183</v>
      </c>
      <c r="I52" s="385"/>
      <c r="J52" s="171">
        <v>1</v>
      </c>
      <c r="K52" s="373"/>
      <c r="L52" s="351"/>
      <c r="M52" s="352"/>
      <c r="R52" s="36"/>
      <c r="S52" s="151"/>
      <c r="T52" s="151"/>
      <c r="U52" s="151"/>
      <c r="V52" s="151"/>
      <c r="W52" s="151"/>
      <c r="X52" s="141"/>
      <c r="Y52" s="141"/>
      <c r="Z52" s="141"/>
      <c r="AA52" s="141" t="s">
        <v>165</v>
      </c>
      <c r="AB52" s="159">
        <v>0.3</v>
      </c>
    </row>
    <row r="53" spans="3:28" ht="33.75" customHeight="1" thickBot="1">
      <c r="C53" s="188"/>
      <c r="D53" s="189"/>
      <c r="E53" s="365"/>
      <c r="F53" s="368"/>
      <c r="G53" s="369"/>
      <c r="H53" s="386" t="s">
        <v>184</v>
      </c>
      <c r="I53" s="387"/>
      <c r="J53" s="172">
        <v>0</v>
      </c>
      <c r="K53" s="374"/>
      <c r="L53" s="382"/>
      <c r="M53" s="383"/>
      <c r="R53" s="36"/>
      <c r="S53" s="151"/>
      <c r="T53" s="151"/>
      <c r="U53" s="151"/>
      <c r="V53" s="151"/>
      <c r="W53" s="151"/>
      <c r="X53" s="141"/>
      <c r="Y53" s="141"/>
      <c r="Z53" s="141"/>
      <c r="AA53" s="141" t="s">
        <v>166</v>
      </c>
      <c r="AB53" s="159">
        <v>0.2</v>
      </c>
    </row>
    <row r="54" spans="3:28" ht="20.25" customHeight="1" thickBot="1">
      <c r="C54" s="190"/>
      <c r="D54" s="191"/>
      <c r="E54" s="43" t="s">
        <v>50</v>
      </c>
      <c r="F54" s="356"/>
      <c r="G54" s="357"/>
      <c r="H54" s="358"/>
      <c r="I54" s="359"/>
      <c r="J54" s="104"/>
      <c r="K54" s="105"/>
      <c r="L54" s="360">
        <f>SUM(L38:M53)</f>
        <v>15</v>
      </c>
      <c r="M54" s="361"/>
      <c r="AA54" s="6" t="s">
        <v>125</v>
      </c>
      <c r="AB54" s="159">
        <v>0.1</v>
      </c>
    </row>
    <row r="55" spans="3:28" ht="19.5" customHeight="1">
      <c r="C55" s="186" t="s">
        <v>12</v>
      </c>
      <c r="D55" s="400"/>
      <c r="E55" s="214" t="s">
        <v>108</v>
      </c>
      <c r="F55" s="402" t="s">
        <v>31</v>
      </c>
      <c r="G55" s="403"/>
      <c r="H55" s="391" t="s">
        <v>13</v>
      </c>
      <c r="I55" s="391"/>
      <c r="J55" s="15">
        <v>2</v>
      </c>
      <c r="K55" s="238"/>
      <c r="L55" s="282">
        <v>2</v>
      </c>
      <c r="M55" s="206"/>
      <c r="AA55" s="6" t="s">
        <v>126</v>
      </c>
      <c r="AB55" s="159">
        <v>0</v>
      </c>
    </row>
    <row r="56" spans="3:28" ht="19.5" customHeight="1">
      <c r="C56" s="188"/>
      <c r="D56" s="213"/>
      <c r="E56" s="215"/>
      <c r="F56" s="234"/>
      <c r="G56" s="235"/>
      <c r="H56" s="390" t="s">
        <v>14</v>
      </c>
      <c r="I56" s="390"/>
      <c r="J56" s="13">
        <v>1</v>
      </c>
      <c r="K56" s="238"/>
      <c r="L56" s="205"/>
      <c r="M56" s="206"/>
    </row>
    <row r="57" spans="3:28" ht="19.5" customHeight="1">
      <c r="C57" s="188"/>
      <c r="D57" s="213"/>
      <c r="E57" s="216"/>
      <c r="F57" s="236"/>
      <c r="G57" s="237"/>
      <c r="H57" s="404" t="s">
        <v>15</v>
      </c>
      <c r="I57" s="404"/>
      <c r="J57" s="16">
        <v>0</v>
      </c>
      <c r="K57" s="239"/>
      <c r="L57" s="240"/>
      <c r="M57" s="241"/>
    </row>
    <row r="58" spans="3:28" ht="16.5" customHeight="1">
      <c r="C58" s="188"/>
      <c r="D58" s="213"/>
      <c r="E58" s="231" t="s">
        <v>109</v>
      </c>
      <c r="F58" s="232" t="s">
        <v>207</v>
      </c>
      <c r="G58" s="233"/>
      <c r="H58" s="245" t="s">
        <v>55</v>
      </c>
      <c r="I58" s="246"/>
      <c r="J58" s="17">
        <v>1</v>
      </c>
      <c r="K58" s="238"/>
      <c r="L58" s="249">
        <v>1</v>
      </c>
      <c r="M58" s="250"/>
      <c r="AA58" s="159">
        <v>1</v>
      </c>
    </row>
    <row r="59" spans="3:28" ht="16.5" customHeight="1">
      <c r="C59" s="188"/>
      <c r="D59" s="213"/>
      <c r="E59" s="215"/>
      <c r="F59" s="234"/>
      <c r="G59" s="235"/>
      <c r="H59" s="259" t="s">
        <v>56</v>
      </c>
      <c r="I59" s="260"/>
      <c r="J59" s="261" t="s">
        <v>30</v>
      </c>
      <c r="K59" s="238"/>
      <c r="L59" s="205"/>
      <c r="M59" s="206"/>
      <c r="AA59" s="159">
        <v>0.5</v>
      </c>
    </row>
    <row r="60" spans="3:28" ht="26.25" customHeight="1">
      <c r="C60" s="188"/>
      <c r="D60" s="213"/>
      <c r="E60" s="215"/>
      <c r="F60" s="234"/>
      <c r="G60" s="235"/>
      <c r="H60" s="263" t="s">
        <v>57</v>
      </c>
      <c r="I60" s="264"/>
      <c r="J60" s="262"/>
      <c r="K60" s="238"/>
      <c r="L60" s="205"/>
      <c r="M60" s="206"/>
      <c r="AA60" s="159">
        <v>0.5</v>
      </c>
    </row>
    <row r="61" spans="3:28" ht="26.25" customHeight="1">
      <c r="C61" s="188"/>
      <c r="D61" s="213"/>
      <c r="E61" s="215"/>
      <c r="F61" s="234"/>
      <c r="G61" s="235"/>
      <c r="H61" s="263" t="s">
        <v>58</v>
      </c>
      <c r="I61" s="264"/>
      <c r="J61" s="19" t="s">
        <v>8</v>
      </c>
      <c r="K61" s="238"/>
      <c r="L61" s="205"/>
      <c r="M61" s="206"/>
      <c r="AA61" s="159">
        <v>0.25</v>
      </c>
    </row>
    <row r="62" spans="3:28" ht="16.5" customHeight="1">
      <c r="C62" s="188"/>
      <c r="D62" s="213"/>
      <c r="E62" s="216"/>
      <c r="F62" s="236"/>
      <c r="G62" s="237"/>
      <c r="H62" s="388" t="s">
        <v>26</v>
      </c>
      <c r="I62" s="389"/>
      <c r="J62" s="16">
        <v>0</v>
      </c>
      <c r="K62" s="239"/>
      <c r="L62" s="240"/>
      <c r="M62" s="241"/>
      <c r="AA62" s="159">
        <v>0</v>
      </c>
    </row>
    <row r="63" spans="3:28" ht="16.5" customHeight="1">
      <c r="C63" s="188"/>
      <c r="D63" s="213"/>
      <c r="E63" s="231" t="s">
        <v>110</v>
      </c>
      <c r="F63" s="411" t="s">
        <v>220</v>
      </c>
      <c r="G63" s="412"/>
      <c r="H63" s="225" t="s">
        <v>51</v>
      </c>
      <c r="I63" s="226"/>
      <c r="J63" s="15">
        <v>2</v>
      </c>
      <c r="K63" s="238"/>
      <c r="L63" s="249">
        <v>2</v>
      </c>
      <c r="M63" s="250"/>
    </row>
    <row r="64" spans="3:28" ht="16.5" customHeight="1">
      <c r="C64" s="188"/>
      <c r="D64" s="213"/>
      <c r="E64" s="215"/>
      <c r="F64" s="219"/>
      <c r="G64" s="220"/>
      <c r="H64" s="225"/>
      <c r="I64" s="226"/>
      <c r="J64" s="12" t="s">
        <v>29</v>
      </c>
      <c r="K64" s="238"/>
      <c r="L64" s="205"/>
      <c r="M64" s="206"/>
    </row>
    <row r="65" spans="3:28" ht="16.5" customHeight="1">
      <c r="C65" s="188"/>
      <c r="D65" s="213"/>
      <c r="E65" s="215"/>
      <c r="F65" s="219"/>
      <c r="G65" s="220"/>
      <c r="H65" s="227"/>
      <c r="I65" s="228"/>
      <c r="J65" s="13">
        <f>J63*1/2</f>
        <v>1</v>
      </c>
      <c r="K65" s="238"/>
      <c r="L65" s="205"/>
      <c r="M65" s="206"/>
    </row>
    <row r="66" spans="3:28" ht="16.5" customHeight="1">
      <c r="C66" s="188"/>
      <c r="D66" s="213"/>
      <c r="E66" s="215"/>
      <c r="F66" s="219"/>
      <c r="G66" s="220"/>
      <c r="H66" s="227"/>
      <c r="I66" s="228"/>
      <c r="J66" s="12" t="s">
        <v>30</v>
      </c>
      <c r="K66" s="238"/>
      <c r="L66" s="205"/>
      <c r="M66" s="206"/>
    </row>
    <row r="67" spans="3:28" ht="16.5" customHeight="1">
      <c r="C67" s="188"/>
      <c r="D67" s="213"/>
      <c r="E67" s="216"/>
      <c r="F67" s="221"/>
      <c r="G67" s="222"/>
      <c r="H67" s="229"/>
      <c r="I67" s="230"/>
      <c r="J67" s="16">
        <v>0</v>
      </c>
      <c r="K67" s="239"/>
      <c r="L67" s="240"/>
      <c r="M67" s="241"/>
    </row>
    <row r="68" spans="3:28" ht="22.5" customHeight="1">
      <c r="C68" s="188"/>
      <c r="D68" s="213"/>
      <c r="E68" s="242" t="s">
        <v>59</v>
      </c>
      <c r="F68" s="232" t="s">
        <v>208</v>
      </c>
      <c r="G68" s="233"/>
      <c r="H68" s="245" t="s">
        <v>5</v>
      </c>
      <c r="I68" s="246"/>
      <c r="J68" s="17">
        <v>3</v>
      </c>
      <c r="K68" s="238"/>
      <c r="L68" s="249">
        <v>3</v>
      </c>
      <c r="M68" s="250"/>
      <c r="AA68" s="6" t="s">
        <v>167</v>
      </c>
      <c r="AB68" s="159">
        <v>3</v>
      </c>
    </row>
    <row r="69" spans="3:28" ht="22.5" customHeight="1">
      <c r="C69" s="188"/>
      <c r="D69" s="213"/>
      <c r="E69" s="243"/>
      <c r="F69" s="234"/>
      <c r="G69" s="235"/>
      <c r="H69" s="209" t="s">
        <v>6</v>
      </c>
      <c r="I69" s="210"/>
      <c r="J69" s="18" t="s">
        <v>44</v>
      </c>
      <c r="K69" s="238"/>
      <c r="L69" s="205"/>
      <c r="M69" s="206"/>
      <c r="AA69" s="6" t="s">
        <v>168</v>
      </c>
      <c r="AB69" s="159">
        <v>2.7</v>
      </c>
    </row>
    <row r="70" spans="3:28" ht="22.5" customHeight="1">
      <c r="C70" s="188"/>
      <c r="D70" s="213"/>
      <c r="E70" s="244"/>
      <c r="F70" s="236"/>
      <c r="G70" s="237"/>
      <c r="H70" s="251" t="s">
        <v>7</v>
      </c>
      <c r="I70" s="252"/>
      <c r="J70" s="16">
        <v>0</v>
      </c>
      <c r="K70" s="239"/>
      <c r="L70" s="240"/>
      <c r="M70" s="241"/>
      <c r="AA70" s="6" t="s">
        <v>169</v>
      </c>
      <c r="AB70" s="159">
        <v>2.4</v>
      </c>
    </row>
    <row r="71" spans="3:28" ht="16.5" customHeight="1">
      <c r="C71" s="188"/>
      <c r="D71" s="213"/>
      <c r="E71" s="231" t="s">
        <v>111</v>
      </c>
      <c r="F71" s="405" t="s">
        <v>203</v>
      </c>
      <c r="G71" s="406"/>
      <c r="H71" s="274" t="s">
        <v>16</v>
      </c>
      <c r="I71" s="274"/>
      <c r="J71" s="17">
        <v>1</v>
      </c>
      <c r="K71" s="238"/>
      <c r="L71" s="249">
        <v>1</v>
      </c>
      <c r="M71" s="250"/>
      <c r="AA71" s="6" t="s">
        <v>170</v>
      </c>
      <c r="AB71" s="159">
        <v>2.1</v>
      </c>
    </row>
    <row r="72" spans="3:28" ht="16.5" customHeight="1">
      <c r="C72" s="188"/>
      <c r="D72" s="213"/>
      <c r="E72" s="215"/>
      <c r="F72" s="407"/>
      <c r="G72" s="408"/>
      <c r="H72" s="390" t="s">
        <v>17</v>
      </c>
      <c r="I72" s="390"/>
      <c r="J72" s="13">
        <v>0.5</v>
      </c>
      <c r="K72" s="238"/>
      <c r="L72" s="205"/>
      <c r="M72" s="206"/>
      <c r="AA72" s="6" t="s">
        <v>171</v>
      </c>
      <c r="AB72" s="159">
        <v>1.8</v>
      </c>
    </row>
    <row r="73" spans="3:28" ht="16.5" customHeight="1">
      <c r="C73" s="188"/>
      <c r="D73" s="213"/>
      <c r="E73" s="216"/>
      <c r="F73" s="409"/>
      <c r="G73" s="410"/>
      <c r="H73" s="391" t="s">
        <v>18</v>
      </c>
      <c r="I73" s="391"/>
      <c r="J73" s="15">
        <v>0</v>
      </c>
      <c r="K73" s="239"/>
      <c r="L73" s="240"/>
      <c r="M73" s="241"/>
      <c r="AA73" s="6" t="s">
        <v>172</v>
      </c>
      <c r="AB73" s="159">
        <v>1.5</v>
      </c>
    </row>
    <row r="74" spans="3:28" ht="16.95" customHeight="1">
      <c r="C74" s="188"/>
      <c r="D74" s="213"/>
      <c r="E74" s="231" t="s">
        <v>112</v>
      </c>
      <c r="F74" s="232" t="s">
        <v>134</v>
      </c>
      <c r="G74" s="233"/>
      <c r="H74" s="274" t="s">
        <v>132</v>
      </c>
      <c r="I74" s="395"/>
      <c r="J74" s="17">
        <v>1</v>
      </c>
      <c r="K74" s="238"/>
      <c r="L74" s="249">
        <v>1</v>
      </c>
      <c r="M74" s="250"/>
      <c r="AA74" s="6" t="s">
        <v>173</v>
      </c>
      <c r="AB74" s="159">
        <v>1.2</v>
      </c>
    </row>
    <row r="75" spans="3:28" ht="16.95" customHeight="1">
      <c r="C75" s="188"/>
      <c r="D75" s="213"/>
      <c r="E75" s="215"/>
      <c r="F75" s="234"/>
      <c r="G75" s="235"/>
      <c r="H75" s="390" t="s">
        <v>133</v>
      </c>
      <c r="I75" s="396"/>
      <c r="J75" s="13">
        <v>0.5</v>
      </c>
      <c r="K75" s="238"/>
      <c r="L75" s="205"/>
      <c r="M75" s="206"/>
      <c r="AA75" s="6" t="s">
        <v>174</v>
      </c>
      <c r="AB75" s="159">
        <v>0.9</v>
      </c>
    </row>
    <row r="76" spans="3:28" ht="16.95" customHeight="1" thickBot="1">
      <c r="C76" s="188"/>
      <c r="D76" s="213"/>
      <c r="E76" s="392"/>
      <c r="F76" s="393"/>
      <c r="G76" s="394"/>
      <c r="H76" s="397" t="s">
        <v>19</v>
      </c>
      <c r="I76" s="397"/>
      <c r="J76" s="14">
        <v>0</v>
      </c>
      <c r="K76" s="238"/>
      <c r="L76" s="207"/>
      <c r="M76" s="208"/>
      <c r="AA76" s="6" t="s">
        <v>175</v>
      </c>
      <c r="AB76" s="159">
        <v>0.6</v>
      </c>
    </row>
    <row r="77" spans="3:28" ht="16.5" customHeight="1">
      <c r="C77" s="188"/>
      <c r="D77" s="213"/>
      <c r="E77" s="46" t="s">
        <v>60</v>
      </c>
      <c r="F77" s="322"/>
      <c r="G77" s="323"/>
      <c r="H77" s="47"/>
      <c r="I77" s="48"/>
      <c r="J77" s="49"/>
      <c r="K77" s="50"/>
      <c r="L77" s="414">
        <f>SUM(L55:M76)</f>
        <v>10</v>
      </c>
      <c r="M77" s="415"/>
      <c r="AA77" s="6" t="s">
        <v>176</v>
      </c>
      <c r="AB77" s="159">
        <v>0.3</v>
      </c>
    </row>
    <row r="78" spans="3:28" ht="16.5" customHeight="1">
      <c r="C78" s="188"/>
      <c r="D78" s="213"/>
      <c r="E78" s="51" t="s">
        <v>11</v>
      </c>
      <c r="F78" s="306"/>
      <c r="G78" s="307"/>
      <c r="H78" s="308" t="s">
        <v>37</v>
      </c>
      <c r="I78" s="416"/>
      <c r="J78" s="52"/>
      <c r="K78" s="53"/>
      <c r="L78" s="310">
        <f>L77</f>
        <v>10</v>
      </c>
      <c r="M78" s="311"/>
      <c r="AA78" s="6" t="s">
        <v>177</v>
      </c>
      <c r="AB78" s="159">
        <v>0</v>
      </c>
    </row>
    <row r="79" spans="3:28" ht="16.5" customHeight="1" thickBot="1">
      <c r="C79" s="190"/>
      <c r="D79" s="401"/>
      <c r="E79" s="54" t="s">
        <v>61</v>
      </c>
      <c r="F79" s="312"/>
      <c r="G79" s="313"/>
      <c r="H79" s="314" t="s">
        <v>199</v>
      </c>
      <c r="I79" s="417"/>
      <c r="J79" s="55"/>
      <c r="K79" s="56"/>
      <c r="L79" s="316">
        <f>ROUND(L77*10/L78,2)</f>
        <v>10</v>
      </c>
      <c r="M79" s="317"/>
    </row>
    <row r="80" spans="3:28" ht="16.5" customHeight="1" thickBot="1">
      <c r="C80" s="57"/>
      <c r="D80" s="58"/>
      <c r="E80" s="58" t="s">
        <v>20</v>
      </c>
      <c r="F80" s="58"/>
      <c r="G80" s="58"/>
      <c r="H80" s="58"/>
      <c r="I80" s="58"/>
      <c r="J80" s="58"/>
      <c r="K80" s="59"/>
      <c r="L80" s="398">
        <f>L54+L79</f>
        <v>25</v>
      </c>
      <c r="M80" s="399"/>
    </row>
    <row r="81" spans="3:16" ht="16.5" customHeight="1" thickBot="1">
      <c r="C81" s="180" t="s">
        <v>21</v>
      </c>
      <c r="D81" s="181"/>
      <c r="E81" s="181"/>
      <c r="F81" s="124"/>
      <c r="G81" s="58"/>
      <c r="H81" s="58"/>
      <c r="I81" s="58"/>
      <c r="J81" s="58"/>
      <c r="K81" s="60"/>
      <c r="L81" s="58"/>
      <c r="M81" s="61"/>
    </row>
    <row r="82" spans="3:16" ht="7.95" customHeight="1">
      <c r="C82" s="62"/>
      <c r="D82" s="63"/>
      <c r="E82" s="63"/>
      <c r="F82" s="63"/>
      <c r="G82" s="63"/>
      <c r="H82" s="63"/>
      <c r="I82" s="63"/>
      <c r="J82" s="63"/>
      <c r="K82" s="63"/>
      <c r="L82" s="63"/>
      <c r="M82" s="64"/>
    </row>
    <row r="83" spans="3:16" ht="15" customHeight="1">
      <c r="C83" s="65"/>
      <c r="D83" s="9"/>
      <c r="E83" s="413" t="s">
        <v>40</v>
      </c>
      <c r="F83" s="413"/>
      <c r="G83" s="413"/>
      <c r="H83" s="413"/>
      <c r="I83" s="66"/>
      <c r="J83" s="66"/>
      <c r="K83" s="66"/>
      <c r="L83" s="66"/>
      <c r="M83" s="67"/>
    </row>
    <row r="84" spans="3:16" ht="15" customHeight="1">
      <c r="C84" s="65"/>
      <c r="D84" s="9"/>
      <c r="E84" s="68" t="s">
        <v>38</v>
      </c>
      <c r="F84" s="69"/>
      <c r="G84" s="69"/>
      <c r="H84" s="69"/>
      <c r="I84" s="70"/>
      <c r="J84" s="70"/>
      <c r="K84" s="70"/>
      <c r="L84" s="70"/>
      <c r="M84" s="71"/>
    </row>
    <row r="85" spans="3:16" ht="15" customHeight="1">
      <c r="C85" s="65"/>
      <c r="D85" s="9"/>
      <c r="E85" s="68" t="s">
        <v>209</v>
      </c>
      <c r="F85" s="68"/>
      <c r="I85" s="72"/>
      <c r="J85" s="73"/>
      <c r="K85" s="73"/>
      <c r="L85" s="73"/>
      <c r="M85" s="67"/>
    </row>
    <row r="86" spans="3:16" ht="15" customHeight="1">
      <c r="C86" s="65"/>
      <c r="D86" s="9"/>
      <c r="E86" s="148" t="s">
        <v>100</v>
      </c>
      <c r="F86" s="148"/>
      <c r="G86" s="148"/>
      <c r="H86" s="164"/>
      <c r="I86" s="66"/>
      <c r="J86" s="73"/>
      <c r="K86" s="73"/>
      <c r="L86" s="73"/>
      <c r="M86" s="67"/>
    </row>
    <row r="87" spans="3:16" ht="15" customHeight="1">
      <c r="C87" s="65"/>
      <c r="D87" s="9"/>
      <c r="E87" s="68" t="s">
        <v>128</v>
      </c>
      <c r="F87" s="126"/>
      <c r="G87" s="126"/>
      <c r="H87" s="126"/>
      <c r="I87" s="72"/>
      <c r="J87" s="73"/>
      <c r="K87" s="73"/>
      <c r="L87" s="73"/>
      <c r="M87" s="67"/>
    </row>
    <row r="88" spans="3:16" ht="15" customHeight="1">
      <c r="C88" s="65"/>
      <c r="D88" s="9"/>
      <c r="E88" s="68" t="s">
        <v>210</v>
      </c>
      <c r="F88" s="9"/>
      <c r="G88" s="9"/>
      <c r="H88" s="9"/>
      <c r="I88" s="66"/>
      <c r="J88" s="73"/>
      <c r="K88" s="73"/>
      <c r="L88" s="73"/>
      <c r="M88" s="67"/>
    </row>
    <row r="89" spans="3:16" ht="15" customHeight="1">
      <c r="C89" s="65"/>
      <c r="D89" s="9"/>
      <c r="E89" s="413" t="s">
        <v>201</v>
      </c>
      <c r="F89" s="413"/>
      <c r="G89" s="413"/>
      <c r="H89" s="413"/>
      <c r="I89" s="66"/>
      <c r="J89" s="73"/>
      <c r="K89" s="73"/>
      <c r="L89" s="73"/>
      <c r="M89" s="67"/>
    </row>
    <row r="90" spans="3:16" ht="15" customHeight="1">
      <c r="C90" s="65"/>
      <c r="D90" s="9"/>
      <c r="E90" s="413"/>
      <c r="F90" s="413"/>
      <c r="G90" s="413"/>
      <c r="H90" s="413"/>
      <c r="I90" s="72"/>
      <c r="J90" s="73"/>
      <c r="K90" s="73"/>
      <c r="L90" s="73"/>
      <c r="M90" s="67"/>
    </row>
    <row r="91" spans="3:16" ht="15" customHeight="1">
      <c r="C91" s="65"/>
      <c r="D91" s="9"/>
      <c r="E91" s="68" t="s">
        <v>211</v>
      </c>
      <c r="F91" s="68"/>
      <c r="I91" s="72"/>
      <c r="J91" s="73"/>
      <c r="K91" s="73"/>
      <c r="L91" s="73"/>
      <c r="M91" s="67"/>
    </row>
    <row r="92" spans="3:16" ht="15" customHeight="1">
      <c r="C92" s="65"/>
      <c r="D92" s="9"/>
      <c r="E92" s="68" t="s">
        <v>39</v>
      </c>
      <c r="F92" s="68"/>
      <c r="I92" s="72"/>
      <c r="J92" s="73"/>
      <c r="K92" s="73"/>
      <c r="L92" s="73"/>
      <c r="M92" s="67"/>
    </row>
    <row r="93" spans="3:16" ht="15" customHeight="1">
      <c r="C93" s="65"/>
      <c r="D93" s="9"/>
      <c r="E93" s="1" t="s">
        <v>70</v>
      </c>
      <c r="F93" s="1"/>
      <c r="G93" s="1"/>
      <c r="H93" s="1"/>
      <c r="I93" s="74"/>
      <c r="J93" s="75"/>
      <c r="K93" s="75"/>
      <c r="L93" s="75"/>
      <c r="M93" s="76"/>
    </row>
    <row r="94" spans="3:16" ht="15" customHeight="1">
      <c r="C94" s="65"/>
      <c r="D94" s="9"/>
      <c r="E94" s="68" t="s">
        <v>212</v>
      </c>
      <c r="F94" s="126"/>
      <c r="G94" s="126"/>
      <c r="H94" s="126"/>
      <c r="I94" s="66"/>
      <c r="J94" s="66"/>
      <c r="K94" s="66"/>
      <c r="L94" s="66"/>
      <c r="M94" s="67"/>
    </row>
    <row r="95" spans="3:16" ht="15" customHeight="1">
      <c r="C95" s="65"/>
      <c r="D95" s="9"/>
      <c r="E95" s="68" t="s">
        <v>64</v>
      </c>
      <c r="F95" s="68"/>
      <c r="I95" s="77"/>
      <c r="J95" s="66"/>
      <c r="K95" s="66"/>
      <c r="L95" s="66"/>
      <c r="M95" s="67"/>
    </row>
    <row r="96" spans="3:16" ht="15" customHeight="1">
      <c r="C96" s="65"/>
      <c r="D96" s="9"/>
      <c r="E96" s="1" t="s">
        <v>65</v>
      </c>
      <c r="F96" s="68"/>
      <c r="I96" s="80"/>
      <c r="J96" s="79"/>
      <c r="K96" s="79"/>
      <c r="L96" s="79"/>
      <c r="M96" s="81"/>
      <c r="O96" s="6">
        <f>+O25</f>
        <v>0</v>
      </c>
      <c r="P96" s="6" t="b">
        <f t="shared" ref="P96:P97" si="0">IFERROR(O96=0,1)</f>
        <v>1</v>
      </c>
    </row>
    <row r="97" spans="1:16" ht="15" customHeight="1">
      <c r="C97" s="65"/>
      <c r="D97" s="9"/>
      <c r="E97" s="1" t="s">
        <v>217</v>
      </c>
      <c r="F97" s="68"/>
      <c r="G97" s="68"/>
      <c r="H97" s="68"/>
      <c r="I97" s="82"/>
      <c r="J97" s="79"/>
      <c r="K97" s="79"/>
      <c r="L97" s="79"/>
      <c r="M97" s="81"/>
      <c r="O97" s="6">
        <f t="shared" ref="O97" si="1">+O27</f>
        <v>0</v>
      </c>
      <c r="P97" s="6" t="b">
        <f t="shared" si="0"/>
        <v>1</v>
      </c>
    </row>
    <row r="98" spans="1:16" ht="15" customHeight="1">
      <c r="C98" s="78"/>
      <c r="D98" s="79"/>
      <c r="E98" s="148" t="s">
        <v>71</v>
      </c>
      <c r="F98" s="148"/>
      <c r="G98" s="148"/>
      <c r="H98" s="148"/>
      <c r="I98" s="166"/>
      <c r="J98" s="79"/>
      <c r="K98" s="79"/>
      <c r="L98" s="79"/>
      <c r="M98" s="81"/>
    </row>
    <row r="99" spans="1:16" ht="15" customHeight="1">
      <c r="C99" s="78"/>
      <c r="D99" s="79"/>
      <c r="E99" s="442" t="s">
        <v>195</v>
      </c>
      <c r="F99" s="442"/>
      <c r="G99" s="442"/>
      <c r="H99" s="442"/>
      <c r="I99" s="442"/>
      <c r="J99" s="442"/>
      <c r="K99" s="442"/>
      <c r="L99" s="442"/>
      <c r="M99" s="443"/>
    </row>
    <row r="100" spans="1:16" ht="15" customHeight="1">
      <c r="C100" s="78"/>
      <c r="D100" s="79"/>
      <c r="E100" s="442"/>
      <c r="F100" s="442"/>
      <c r="G100" s="442"/>
      <c r="H100" s="442"/>
      <c r="I100" s="442"/>
      <c r="J100" s="442"/>
      <c r="K100" s="442"/>
      <c r="L100" s="442"/>
      <c r="M100" s="443"/>
    </row>
    <row r="101" spans="1:16" ht="15" customHeight="1">
      <c r="C101" s="78"/>
      <c r="D101" s="79"/>
      <c r="E101" s="442"/>
      <c r="F101" s="442"/>
      <c r="G101" s="442"/>
      <c r="H101" s="442"/>
      <c r="I101" s="442"/>
      <c r="J101" s="442"/>
      <c r="K101" s="442"/>
      <c r="L101" s="442"/>
      <c r="M101" s="443"/>
    </row>
    <row r="102" spans="1:16" ht="15" customHeight="1">
      <c r="C102" s="78"/>
      <c r="D102" s="79"/>
      <c r="E102" s="442"/>
      <c r="F102" s="442"/>
      <c r="G102" s="442"/>
      <c r="H102" s="442"/>
      <c r="I102" s="442"/>
      <c r="J102" s="442"/>
      <c r="K102" s="442"/>
      <c r="L102" s="442"/>
      <c r="M102" s="443"/>
    </row>
    <row r="103" spans="1:16" ht="6.45" customHeight="1">
      <c r="C103" s="78"/>
      <c r="D103" s="79"/>
      <c r="E103" s="442"/>
      <c r="F103" s="442"/>
      <c r="G103" s="442"/>
      <c r="H103" s="442"/>
      <c r="I103" s="442"/>
      <c r="J103" s="442"/>
      <c r="K103" s="442"/>
      <c r="L103" s="442"/>
      <c r="M103" s="443"/>
    </row>
    <row r="104" spans="1:16" ht="15" customHeight="1">
      <c r="C104" s="78"/>
      <c r="D104" s="79"/>
      <c r="E104" s="1" t="s">
        <v>129</v>
      </c>
      <c r="F104" s="144"/>
      <c r="G104" s="144"/>
      <c r="H104" s="144"/>
      <c r="I104" s="144"/>
      <c r="J104" s="79"/>
      <c r="K104" s="79"/>
      <c r="L104" s="79"/>
      <c r="M104" s="81"/>
    </row>
    <row r="105" spans="1:16" ht="15" customHeight="1">
      <c r="C105" s="78"/>
      <c r="D105" s="79"/>
      <c r="E105" s="1" t="s">
        <v>213</v>
      </c>
      <c r="F105" s="144"/>
      <c r="G105" s="144"/>
      <c r="H105" s="144"/>
      <c r="I105" s="82"/>
      <c r="J105" s="79"/>
      <c r="K105" s="79"/>
      <c r="L105" s="79"/>
      <c r="M105" s="81"/>
    </row>
    <row r="106" spans="1:16" ht="15" customHeight="1">
      <c r="C106" s="78"/>
      <c r="D106" s="79"/>
      <c r="E106" s="1" t="s">
        <v>197</v>
      </c>
      <c r="F106" s="144"/>
      <c r="G106" s="144"/>
      <c r="H106" s="144"/>
      <c r="I106" s="82"/>
      <c r="J106" s="79"/>
      <c r="K106" s="79"/>
      <c r="L106" s="79"/>
      <c r="M106" s="81"/>
    </row>
    <row r="107" spans="1:16" ht="39.450000000000003" customHeight="1">
      <c r="C107" s="78"/>
      <c r="D107" s="79"/>
      <c r="E107" s="462" t="s">
        <v>202</v>
      </c>
      <c r="F107" s="462"/>
      <c r="G107" s="462"/>
      <c r="H107" s="462"/>
      <c r="I107" s="462"/>
      <c r="J107" s="462"/>
      <c r="K107" s="462"/>
      <c r="L107" s="462"/>
      <c r="M107" s="463"/>
    </row>
    <row r="108" spans="1:16" ht="22.5" customHeight="1" thickBot="1">
      <c r="C108" s="78"/>
      <c r="D108" s="79"/>
      <c r="E108" s="444" t="s">
        <v>214</v>
      </c>
      <c r="F108" s="444"/>
      <c r="G108" s="444"/>
      <c r="H108" s="444"/>
      <c r="I108" s="444"/>
      <c r="J108" s="79"/>
      <c r="K108" s="79"/>
      <c r="L108" s="79"/>
      <c r="M108" s="81"/>
    </row>
    <row r="109" spans="1:16" ht="16.95" customHeight="1">
      <c r="C109" s="445" t="s">
        <v>74</v>
      </c>
      <c r="D109" s="446"/>
      <c r="E109" s="451" t="s">
        <v>75</v>
      </c>
      <c r="F109" s="451"/>
      <c r="G109" s="452" t="s">
        <v>76</v>
      </c>
      <c r="H109" s="453"/>
      <c r="I109" s="453"/>
      <c r="J109" s="131">
        <v>15</v>
      </c>
      <c r="K109" s="454"/>
      <c r="L109" s="456">
        <v>15</v>
      </c>
      <c r="M109" s="457"/>
    </row>
    <row r="110" spans="1:16" ht="16.95" customHeight="1">
      <c r="C110" s="447"/>
      <c r="D110" s="448"/>
      <c r="E110" s="425"/>
      <c r="F110" s="425"/>
      <c r="G110" s="318" t="s">
        <v>113</v>
      </c>
      <c r="H110" s="423"/>
      <c r="I110" s="423"/>
      <c r="J110" s="132">
        <v>5</v>
      </c>
      <c r="K110" s="455"/>
      <c r="L110" s="437"/>
      <c r="M110" s="438"/>
    </row>
    <row r="111" spans="1:16" ht="16.95" customHeight="1">
      <c r="C111" s="447"/>
      <c r="D111" s="448"/>
      <c r="E111" s="425"/>
      <c r="F111" s="425"/>
      <c r="G111" s="424" t="s">
        <v>77</v>
      </c>
      <c r="H111" s="425"/>
      <c r="I111" s="425"/>
      <c r="J111" s="133">
        <v>0</v>
      </c>
      <c r="K111" s="455"/>
      <c r="L111" s="437"/>
      <c r="M111" s="438"/>
    </row>
    <row r="112" spans="1:16" ht="30" customHeight="1">
      <c r="C112" s="447"/>
      <c r="D112" s="448"/>
      <c r="E112" s="426" t="s">
        <v>78</v>
      </c>
      <c r="F112" s="427"/>
      <c r="G112" s="366" t="s">
        <v>79</v>
      </c>
      <c r="H112" s="431"/>
      <c r="I112" s="431"/>
      <c r="J112" s="134">
        <v>15</v>
      </c>
      <c r="K112" s="432"/>
      <c r="L112" s="435">
        <v>15</v>
      </c>
      <c r="M112" s="436"/>
    </row>
    <row r="113" spans="3:13" ht="30" customHeight="1">
      <c r="C113" s="447"/>
      <c r="D113" s="448"/>
      <c r="E113" s="428"/>
      <c r="F113" s="425"/>
      <c r="G113" s="318" t="s">
        <v>80</v>
      </c>
      <c r="H113" s="423"/>
      <c r="I113" s="423"/>
      <c r="J113" s="135">
        <v>5</v>
      </c>
      <c r="K113" s="433"/>
      <c r="L113" s="437"/>
      <c r="M113" s="438"/>
    </row>
    <row r="114" spans="3:13" ht="16.95" customHeight="1">
      <c r="C114" s="447"/>
      <c r="D114" s="448"/>
      <c r="E114" s="429"/>
      <c r="F114" s="430"/>
      <c r="G114" s="441" t="s">
        <v>77</v>
      </c>
      <c r="H114" s="430"/>
      <c r="I114" s="430"/>
      <c r="J114" s="136">
        <v>0</v>
      </c>
      <c r="K114" s="434"/>
      <c r="L114" s="439"/>
      <c r="M114" s="440"/>
    </row>
    <row r="115" spans="3:13" ht="27" customHeight="1" thickBot="1">
      <c r="C115" s="449"/>
      <c r="D115" s="450"/>
      <c r="E115" s="137" t="s">
        <v>81</v>
      </c>
      <c r="F115" s="137"/>
      <c r="G115" s="458"/>
      <c r="H115" s="459"/>
      <c r="I115" s="459"/>
      <c r="J115" s="138"/>
      <c r="K115" s="139"/>
      <c r="L115" s="460">
        <v>30</v>
      </c>
      <c r="M115" s="461"/>
    </row>
    <row r="116" spans="3:13" ht="27" customHeight="1" thickBot="1">
      <c r="C116" s="419" t="s">
        <v>82</v>
      </c>
      <c r="D116" s="420"/>
      <c r="E116" s="420"/>
      <c r="F116" s="420"/>
      <c r="G116" s="420"/>
      <c r="H116" s="420"/>
      <c r="I116" s="420"/>
      <c r="J116" s="420"/>
      <c r="K116" s="140"/>
      <c r="L116" s="421">
        <v>30</v>
      </c>
      <c r="M116" s="422"/>
    </row>
    <row r="118" spans="3:13">
      <c r="C118" s="83" t="s">
        <v>42</v>
      </c>
    </row>
    <row r="140" ht="13.5" customHeight="1"/>
  </sheetData>
  <mergeCells count="180">
    <mergeCell ref="I1:L1"/>
    <mergeCell ref="H30:I30"/>
    <mergeCell ref="H31:I31"/>
    <mergeCell ref="H32:I32"/>
    <mergeCell ref="C116:J116"/>
    <mergeCell ref="L116:M116"/>
    <mergeCell ref="L109:M111"/>
    <mergeCell ref="G110:I110"/>
    <mergeCell ref="G111:I111"/>
    <mergeCell ref="E112:F114"/>
    <mergeCell ref="G112:I112"/>
    <mergeCell ref="K112:K114"/>
    <mergeCell ref="L112:M114"/>
    <mergeCell ref="G113:I113"/>
    <mergeCell ref="G114:I114"/>
    <mergeCell ref="E108:I108"/>
    <mergeCell ref="C109:D115"/>
    <mergeCell ref="E109:F111"/>
    <mergeCell ref="G109:I109"/>
    <mergeCell ref="K109:K111"/>
    <mergeCell ref="G115:I115"/>
    <mergeCell ref="L80:M80"/>
    <mergeCell ref="C81:E81"/>
    <mergeCell ref="E83:H83"/>
    <mergeCell ref="E89:H90"/>
    <mergeCell ref="E99:M103"/>
    <mergeCell ref="L115:M115"/>
    <mergeCell ref="E107:M107"/>
    <mergeCell ref="F77:G77"/>
    <mergeCell ref="L77:M77"/>
    <mergeCell ref="F78:G78"/>
    <mergeCell ref="H78:I78"/>
    <mergeCell ref="L78:M78"/>
    <mergeCell ref="F79:G79"/>
    <mergeCell ref="H79:I79"/>
    <mergeCell ref="L79:M79"/>
    <mergeCell ref="L71:M73"/>
    <mergeCell ref="H72:I72"/>
    <mergeCell ref="H73:I73"/>
    <mergeCell ref="F68:G70"/>
    <mergeCell ref="H68:I68"/>
    <mergeCell ref="K68:K70"/>
    <mergeCell ref="L68:M70"/>
    <mergeCell ref="E74:E76"/>
    <mergeCell ref="F74:G76"/>
    <mergeCell ref="H74:I74"/>
    <mergeCell ref="K74:K76"/>
    <mergeCell ref="L74:M76"/>
    <mergeCell ref="H75:I75"/>
    <mergeCell ref="H76:I76"/>
    <mergeCell ref="H69:I69"/>
    <mergeCell ref="H70:I70"/>
    <mergeCell ref="E71:E73"/>
    <mergeCell ref="F71:G73"/>
    <mergeCell ref="H71:I71"/>
    <mergeCell ref="K71:K73"/>
    <mergeCell ref="H58:I58"/>
    <mergeCell ref="K58:K62"/>
    <mergeCell ref="L58:M62"/>
    <mergeCell ref="H59:I59"/>
    <mergeCell ref="J59:J60"/>
    <mergeCell ref="H60:I60"/>
    <mergeCell ref="H61:I61"/>
    <mergeCell ref="H62:I62"/>
    <mergeCell ref="C55:D79"/>
    <mergeCell ref="E55:E57"/>
    <mergeCell ref="F55:G57"/>
    <mergeCell ref="H55:I55"/>
    <mergeCell ref="K55:K57"/>
    <mergeCell ref="L55:M57"/>
    <mergeCell ref="H56:I56"/>
    <mergeCell ref="H57:I57"/>
    <mergeCell ref="E58:E62"/>
    <mergeCell ref="F58:G62"/>
    <mergeCell ref="E63:E67"/>
    <mergeCell ref="F63:G67"/>
    <mergeCell ref="H63:I67"/>
    <mergeCell ref="K63:K67"/>
    <mergeCell ref="L63:M67"/>
    <mergeCell ref="E68:E70"/>
    <mergeCell ref="F54:G54"/>
    <mergeCell ref="H54:I54"/>
    <mergeCell ref="L54:M54"/>
    <mergeCell ref="I47:I48"/>
    <mergeCell ref="H50:I50"/>
    <mergeCell ref="E51:E53"/>
    <mergeCell ref="F51:G53"/>
    <mergeCell ref="H51:I51"/>
    <mergeCell ref="K51:K53"/>
    <mergeCell ref="E45:E50"/>
    <mergeCell ref="F45:G50"/>
    <mergeCell ref="H45:I45"/>
    <mergeCell ref="K45:K50"/>
    <mergeCell ref="L45:M50"/>
    <mergeCell ref="H46:H49"/>
    <mergeCell ref="J46:J49"/>
    <mergeCell ref="L51:M53"/>
    <mergeCell ref="H52:I52"/>
    <mergeCell ref="H53:I53"/>
    <mergeCell ref="E42:E44"/>
    <mergeCell ref="F42:G44"/>
    <mergeCell ref="H42:I42"/>
    <mergeCell ref="K42:K44"/>
    <mergeCell ref="L42:M44"/>
    <mergeCell ref="H43:I43"/>
    <mergeCell ref="H44:I44"/>
    <mergeCell ref="F39:G41"/>
    <mergeCell ref="H39:I39"/>
    <mergeCell ref="K39:K41"/>
    <mergeCell ref="L39:M41"/>
    <mergeCell ref="E39:E41"/>
    <mergeCell ref="L36:M36"/>
    <mergeCell ref="F37:G37"/>
    <mergeCell ref="H37:I37"/>
    <mergeCell ref="L37:M37"/>
    <mergeCell ref="F38:G38"/>
    <mergeCell ref="H38:I38"/>
    <mergeCell ref="L38:M38"/>
    <mergeCell ref="H40:I40"/>
    <mergeCell ref="H41:I41"/>
    <mergeCell ref="F36:G36"/>
    <mergeCell ref="H36:I36"/>
    <mergeCell ref="E20:E34"/>
    <mergeCell ref="F20:G21"/>
    <mergeCell ref="H20:I20"/>
    <mergeCell ref="K20:K21"/>
    <mergeCell ref="L20:M34"/>
    <mergeCell ref="H21:I21"/>
    <mergeCell ref="F22:G23"/>
    <mergeCell ref="H22:I22"/>
    <mergeCell ref="K22:K23"/>
    <mergeCell ref="H23:I23"/>
    <mergeCell ref="H29:I29"/>
    <mergeCell ref="K29:K34"/>
    <mergeCell ref="H33:I33"/>
    <mergeCell ref="H34:I34"/>
    <mergeCell ref="F24:F35"/>
    <mergeCell ref="G25:G26"/>
    <mergeCell ref="H25:I25"/>
    <mergeCell ref="K25:K26"/>
    <mergeCell ref="H26:I26"/>
    <mergeCell ref="G27:G28"/>
    <mergeCell ref="H27:I27"/>
    <mergeCell ref="K27:K28"/>
    <mergeCell ref="H28:I28"/>
    <mergeCell ref="G29:G34"/>
    <mergeCell ref="E13:E17"/>
    <mergeCell ref="F13:G17"/>
    <mergeCell ref="H13:I13"/>
    <mergeCell ref="K13:K17"/>
    <mergeCell ref="L13:M17"/>
    <mergeCell ref="H14:I14"/>
    <mergeCell ref="J14:J15"/>
    <mergeCell ref="H15:I15"/>
    <mergeCell ref="H16:I16"/>
    <mergeCell ref="H17:I17"/>
    <mergeCell ref="L5:M9"/>
    <mergeCell ref="E10:E12"/>
    <mergeCell ref="F10:G12"/>
    <mergeCell ref="H10:I10"/>
    <mergeCell ref="K10:K12"/>
    <mergeCell ref="L10:M12"/>
    <mergeCell ref="H11:I11"/>
    <mergeCell ref="H12:I12"/>
    <mergeCell ref="I3:M3"/>
    <mergeCell ref="C4:E4"/>
    <mergeCell ref="F4:G4"/>
    <mergeCell ref="H4:I4"/>
    <mergeCell ref="L4:M4"/>
    <mergeCell ref="C5:D54"/>
    <mergeCell ref="E5:E9"/>
    <mergeCell ref="F5:G9"/>
    <mergeCell ref="H5:I9"/>
    <mergeCell ref="K5:K9"/>
    <mergeCell ref="E18:E19"/>
    <mergeCell ref="F18:G19"/>
    <mergeCell ref="H18:I18"/>
    <mergeCell ref="K18:K19"/>
    <mergeCell ref="L18:M19"/>
    <mergeCell ref="H19:I19"/>
  </mergeCells>
  <phoneticPr fontId="2"/>
  <conditionalFormatting sqref="E96">
    <cfRule type="expression" dxfId="3" priority="3">
      <formula>$P$95=1</formula>
    </cfRule>
  </conditionalFormatting>
  <conditionalFormatting sqref="E97">
    <cfRule type="expression" dxfId="2" priority="1">
      <formula>$P$103=1</formula>
    </cfRule>
  </conditionalFormatting>
  <dataValidations count="19">
    <dataValidation allowBlank="1" showInputMessage="1" showErrorMessage="1" promptTitle="選択項目" sqref="H51:H53" xr:uid="{12B80DD5-0900-4F15-AB93-4893C2485EE0}">
      <formula1>0</formula1>
      <formula2>0</formula2>
    </dataValidation>
    <dataValidation allowBlank="1" showInputMessage="1" showErrorMessage="1" promptTitle="選択項目" sqref="H45:H46 F39 H50 F42 F45 H39:H41" xr:uid="{DABB4B88-22FD-4805-A882-954DAC235F74}"/>
    <dataValidation type="list" allowBlank="1" showInputMessage="1" showErrorMessage="1" sqref="K5:K9" xr:uid="{107672B9-2EE8-48D7-B23E-438E1B89FE19}">
      <formula1>$J$5:$J$9</formula1>
    </dataValidation>
    <dataValidation type="list" allowBlank="1" showInputMessage="1" showErrorMessage="1" sqref="K13:K17" xr:uid="{6BB11ED7-38E5-47A1-B9CB-2F2996F112D8}">
      <formula1>$AA$13:$AA$17</formula1>
    </dataValidation>
    <dataValidation type="list" allowBlank="1" showInputMessage="1" showErrorMessage="1" sqref="K18:K19" xr:uid="{04FBC37C-3F25-451B-BEE1-A706F497E780}">
      <formula1>$J$18:$J$19</formula1>
    </dataValidation>
    <dataValidation type="list" allowBlank="1" showInputMessage="1" showErrorMessage="1" sqref="K20:K21" xr:uid="{AED36F46-4B56-480B-8102-E541AC3AEDD3}">
      <formula1>$J$20:$J$21</formula1>
    </dataValidation>
    <dataValidation type="list" allowBlank="1" showInputMessage="1" showErrorMessage="1" sqref="K22:K23" xr:uid="{075473C0-59F2-4C43-A172-FC7B1E084F9C}">
      <formula1>$J$22:$J$23</formula1>
    </dataValidation>
    <dataValidation type="list" allowBlank="1" showInputMessage="1" showErrorMessage="1" sqref="K25:K26" xr:uid="{C0C5E68D-04F2-4598-9FAE-6DBF231B17DF}">
      <formula1>$J$25:$J$26</formula1>
    </dataValidation>
    <dataValidation type="list" allowBlank="1" showInputMessage="1" showErrorMessage="1" sqref="K27:K28" xr:uid="{1A1A7522-668D-4984-BD04-5E175E2DD247}">
      <formula1>$J$27:$J$28</formula1>
    </dataValidation>
    <dataValidation type="list" allowBlank="1" showInputMessage="1" showErrorMessage="1" sqref="K29:K34" xr:uid="{AB4C3D5A-1B17-4BDE-880A-5E455BE0BDBF}">
      <formula1>$J$29:$J$34</formula1>
    </dataValidation>
    <dataValidation type="list" allowBlank="1" showInputMessage="1" showErrorMessage="1" sqref="K39:K41" xr:uid="{C0AB373E-A60F-4930-8798-1F565FBFDCF0}">
      <formula1>$J$39:$J$41</formula1>
    </dataValidation>
    <dataValidation type="list" allowBlank="1" showInputMessage="1" showErrorMessage="1" sqref="K45:K50" xr:uid="{594CFB9D-AF2A-4CC5-9B8C-D898AC6BA828}">
      <formula1>$AB$45:$AB$55</formula1>
    </dataValidation>
    <dataValidation type="list" allowBlank="1" showInputMessage="1" showErrorMessage="1" sqref="K51:K53" xr:uid="{A0EB3C4C-C7A9-4002-BEFC-59C381D09DE7}">
      <formula1>$J$51:$J$53</formula1>
    </dataValidation>
    <dataValidation type="list" allowBlank="1" showInputMessage="1" showErrorMessage="1" sqref="K55:K57" xr:uid="{05D65392-80E8-47B0-A8E8-B9B2683C9F08}">
      <formula1>$J$55:$J$57</formula1>
    </dataValidation>
    <dataValidation type="list" allowBlank="1" showInputMessage="1" showErrorMessage="1" sqref="K58:K62" xr:uid="{9A84EF15-B941-4CCA-B4D3-4E128D693FF3}">
      <formula1>$AA$58:$AA$62</formula1>
    </dataValidation>
    <dataValidation type="list" allowBlank="1" showInputMessage="1" showErrorMessage="1" sqref="K63:K67" xr:uid="{A6C4CFE6-B2A6-41DE-8BDA-51E267DD1E3F}">
      <formula1>$J$63:$J$67</formula1>
    </dataValidation>
    <dataValidation type="list" allowBlank="1" showInputMessage="1" showErrorMessage="1" sqref="K68:K70" xr:uid="{FE686C36-0A73-4018-A2FD-3098A0F8FB08}">
      <formula1>$AB$68:$AB$78</formula1>
    </dataValidation>
    <dataValidation type="list" allowBlank="1" showInputMessage="1" showErrorMessage="1" sqref="K71:K73" xr:uid="{30031E0E-E088-4ABC-943C-9EC38A1EFB1D}">
      <formula1>$J$71:$J$73</formula1>
    </dataValidation>
    <dataValidation type="list" allowBlank="1" showInputMessage="1" showErrorMessage="1" sqref="K74:K76" xr:uid="{76BA18FA-2F43-4E86-A273-AC527E3619EF}">
      <formula1>$J$74:$J$76</formula1>
    </dataValidation>
  </dataValidations>
  <printOptions horizontalCentered="1" verticalCentered="1"/>
  <pageMargins left="0.78740157480314965" right="0.19685039370078741" top="0.39370078740157483" bottom="0.19685039370078741" header="0.11811023622047245" footer="0.11811023622047245"/>
  <pageSetup paperSize="8" scale="5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9988E-62A6-48EB-A109-7926054F9DD7}">
  <sheetPr>
    <pageSetUpPr fitToPage="1"/>
  </sheetPr>
  <dimension ref="A1:AB119"/>
  <sheetViews>
    <sheetView showGridLines="0" view="pageBreakPreview" zoomScale="55" zoomScaleNormal="75" zoomScaleSheetLayoutView="55" workbookViewId="0">
      <selection activeCell="P33" sqref="P33"/>
    </sheetView>
  </sheetViews>
  <sheetFormatPr defaultColWidth="9" defaultRowHeight="13.2"/>
  <cols>
    <col min="1" max="2" width="7.6640625" style="6" customWidth="1"/>
    <col min="3" max="4" width="1.77734375" style="6" customWidth="1"/>
    <col min="5" max="5" width="23.44140625" style="6" customWidth="1"/>
    <col min="6" max="6" width="2.88671875" style="6" bestFit="1" customWidth="1"/>
    <col min="7" max="7" width="75" style="6" customWidth="1"/>
    <col min="8" max="8" width="16.33203125" style="6" customWidth="1"/>
    <col min="9" max="9" width="42.6640625" style="6" customWidth="1"/>
    <col min="10" max="11" width="15.44140625" style="6" customWidth="1"/>
    <col min="12" max="12" width="12.21875" style="6" customWidth="1"/>
    <col min="13" max="13" width="4.6640625" style="6" customWidth="1"/>
    <col min="14" max="18" width="9" style="6"/>
    <col min="19" max="19" width="13.6640625" style="141" customWidth="1"/>
    <col min="20" max="20" width="8.6640625" style="141" customWidth="1"/>
    <col min="21" max="21" width="3.109375" style="141" bestFit="1" customWidth="1"/>
    <col min="22" max="22" width="8.6640625" style="141" customWidth="1"/>
    <col min="23" max="23" width="3.109375" style="141" bestFit="1" customWidth="1"/>
    <col min="24" max="24" width="4.109375" style="141" customWidth="1"/>
    <col min="25" max="25" width="25.6640625" style="141" customWidth="1"/>
    <col min="26" max="26" width="10.21875" style="141" customWidth="1"/>
    <col min="27" max="27" width="15.44140625" style="141" hidden="1" customWidth="1"/>
    <col min="28" max="28" width="9" style="6" hidden="1" customWidth="1"/>
    <col min="29" max="16384" width="9" style="6"/>
  </cols>
  <sheetData>
    <row r="1" spans="2:27" ht="19.2">
      <c r="C1" s="2" t="s">
        <v>35</v>
      </c>
      <c r="D1" s="2"/>
      <c r="G1" s="84" t="s">
        <v>103</v>
      </c>
      <c r="I1" s="418" t="s">
        <v>226</v>
      </c>
      <c r="J1" s="418"/>
      <c r="K1" s="418"/>
      <c r="L1" s="418"/>
    </row>
    <row r="2" spans="2:27" ht="19.2" customHeight="1">
      <c r="B2" s="1"/>
      <c r="C2" s="1"/>
      <c r="D2" s="1"/>
      <c r="E2" s="1"/>
      <c r="F2" s="1"/>
      <c r="G2" s="1"/>
      <c r="H2" s="161" t="s">
        <v>178</v>
      </c>
      <c r="I2" s="162"/>
      <c r="J2" s="163" t="s">
        <v>179</v>
      </c>
      <c r="K2" s="1"/>
      <c r="L2" s="1"/>
      <c r="M2" s="1"/>
    </row>
    <row r="3" spans="2:27" ht="16.8" thickBot="1">
      <c r="B3" s="1"/>
      <c r="C3" s="9" t="s">
        <v>22</v>
      </c>
      <c r="D3" s="9"/>
      <c r="E3" s="1"/>
      <c r="F3" s="1"/>
      <c r="G3" s="10" t="s">
        <v>28</v>
      </c>
      <c r="H3" s="1"/>
      <c r="I3" s="179" t="s">
        <v>23</v>
      </c>
      <c r="J3" s="179"/>
      <c r="K3" s="179"/>
      <c r="L3" s="179"/>
      <c r="M3" s="179"/>
    </row>
    <row r="4" spans="2:27" ht="27" thickBot="1">
      <c r="C4" s="180" t="s">
        <v>0</v>
      </c>
      <c r="D4" s="181"/>
      <c r="E4" s="181"/>
      <c r="F4" s="182" t="s">
        <v>32</v>
      </c>
      <c r="G4" s="183"/>
      <c r="H4" s="184" t="s">
        <v>1</v>
      </c>
      <c r="I4" s="184"/>
      <c r="J4" s="125" t="s">
        <v>2</v>
      </c>
      <c r="K4" s="129" t="s">
        <v>73</v>
      </c>
      <c r="L4" s="181" t="s">
        <v>3</v>
      </c>
      <c r="M4" s="185"/>
    </row>
    <row r="5" spans="2:27" ht="16.5" customHeight="1">
      <c r="C5" s="186" t="s">
        <v>4</v>
      </c>
      <c r="D5" s="187"/>
      <c r="E5" s="214" t="s">
        <v>106</v>
      </c>
      <c r="F5" s="217" t="s">
        <v>219</v>
      </c>
      <c r="G5" s="218"/>
      <c r="H5" s="223" t="s">
        <v>62</v>
      </c>
      <c r="I5" s="224"/>
      <c r="J5" s="85">
        <v>1</v>
      </c>
      <c r="K5" s="504"/>
      <c r="L5" s="507">
        <v>1</v>
      </c>
      <c r="M5" s="508"/>
    </row>
    <row r="6" spans="2:27" ht="16.5" customHeight="1">
      <c r="C6" s="188"/>
      <c r="D6" s="189"/>
      <c r="E6" s="215"/>
      <c r="F6" s="219"/>
      <c r="G6" s="220"/>
      <c r="H6" s="225"/>
      <c r="I6" s="226"/>
      <c r="J6" s="86">
        <v>0.75</v>
      </c>
      <c r="K6" s="505"/>
      <c r="L6" s="502"/>
      <c r="M6" s="503"/>
    </row>
    <row r="7" spans="2:27" ht="16.5" customHeight="1">
      <c r="C7" s="188"/>
      <c r="D7" s="189"/>
      <c r="E7" s="215"/>
      <c r="F7" s="219"/>
      <c r="G7" s="220"/>
      <c r="H7" s="227"/>
      <c r="I7" s="228"/>
      <c r="J7" s="87">
        <f>J5*1/2</f>
        <v>0.5</v>
      </c>
      <c r="K7" s="505"/>
      <c r="L7" s="502"/>
      <c r="M7" s="503"/>
    </row>
    <row r="8" spans="2:27" ht="16.5" customHeight="1">
      <c r="C8" s="188"/>
      <c r="D8" s="189"/>
      <c r="E8" s="215"/>
      <c r="F8" s="219"/>
      <c r="G8" s="220"/>
      <c r="H8" s="227"/>
      <c r="I8" s="228"/>
      <c r="J8" s="86">
        <v>0.25</v>
      </c>
      <c r="K8" s="505"/>
      <c r="L8" s="502"/>
      <c r="M8" s="503"/>
    </row>
    <row r="9" spans="2:27" ht="16.5" customHeight="1">
      <c r="C9" s="188"/>
      <c r="D9" s="189"/>
      <c r="E9" s="216"/>
      <c r="F9" s="221"/>
      <c r="G9" s="222"/>
      <c r="H9" s="229"/>
      <c r="I9" s="230"/>
      <c r="J9" s="88">
        <v>0</v>
      </c>
      <c r="K9" s="506"/>
      <c r="L9" s="509"/>
      <c r="M9" s="510"/>
    </row>
    <row r="10" spans="2:27" ht="16.5" customHeight="1">
      <c r="C10" s="188"/>
      <c r="D10" s="189"/>
      <c r="E10" s="242" t="s">
        <v>45</v>
      </c>
      <c r="F10" s="232" t="s">
        <v>198</v>
      </c>
      <c r="G10" s="233"/>
      <c r="H10" s="245" t="s">
        <v>5</v>
      </c>
      <c r="I10" s="246"/>
      <c r="J10" s="89">
        <v>1.5</v>
      </c>
      <c r="K10" s="511"/>
      <c r="L10" s="500">
        <v>1.5</v>
      </c>
      <c r="M10" s="501"/>
    </row>
    <row r="11" spans="2:27" ht="16.5" customHeight="1">
      <c r="C11" s="188"/>
      <c r="D11" s="189"/>
      <c r="E11" s="243"/>
      <c r="F11" s="234"/>
      <c r="G11" s="235"/>
      <c r="H11" s="209" t="s">
        <v>6</v>
      </c>
      <c r="I11" s="210"/>
      <c r="J11" s="18" t="s">
        <v>43</v>
      </c>
      <c r="K11" s="511"/>
      <c r="L11" s="502"/>
      <c r="M11" s="503"/>
    </row>
    <row r="12" spans="2:27" ht="16.5" customHeight="1">
      <c r="C12" s="188"/>
      <c r="D12" s="189"/>
      <c r="E12" s="244"/>
      <c r="F12" s="236"/>
      <c r="G12" s="237"/>
      <c r="H12" s="251" t="s">
        <v>7</v>
      </c>
      <c r="I12" s="252"/>
      <c r="J12" s="88">
        <v>0</v>
      </c>
      <c r="K12" s="512"/>
      <c r="L12" s="509"/>
      <c r="M12" s="510"/>
    </row>
    <row r="13" spans="2:27" ht="16.5" customHeight="1">
      <c r="C13" s="188"/>
      <c r="D13" s="189"/>
      <c r="E13" s="231" t="s">
        <v>105</v>
      </c>
      <c r="F13" s="232" t="s">
        <v>204</v>
      </c>
      <c r="G13" s="233"/>
      <c r="H13" s="245" t="s">
        <v>46</v>
      </c>
      <c r="I13" s="246"/>
      <c r="J13" s="89">
        <v>0.5</v>
      </c>
      <c r="K13" s="505"/>
      <c r="L13" s="513">
        <v>0.5</v>
      </c>
      <c r="M13" s="501"/>
      <c r="AA13" s="155">
        <v>0.5</v>
      </c>
    </row>
    <row r="14" spans="2:27" ht="16.5" customHeight="1">
      <c r="C14" s="188"/>
      <c r="D14" s="189"/>
      <c r="E14" s="215"/>
      <c r="F14" s="234"/>
      <c r="G14" s="235"/>
      <c r="H14" s="259" t="s">
        <v>47</v>
      </c>
      <c r="I14" s="260"/>
      <c r="J14" s="514">
        <v>0.25</v>
      </c>
      <c r="K14" s="505"/>
      <c r="L14" s="502"/>
      <c r="M14" s="503"/>
      <c r="AA14" s="155">
        <v>0.25</v>
      </c>
    </row>
    <row r="15" spans="2:27" ht="25.5" customHeight="1">
      <c r="C15" s="188"/>
      <c r="D15" s="189"/>
      <c r="E15" s="215"/>
      <c r="F15" s="234"/>
      <c r="G15" s="235"/>
      <c r="H15" s="263" t="s">
        <v>48</v>
      </c>
      <c r="I15" s="264"/>
      <c r="J15" s="515"/>
      <c r="K15" s="505"/>
      <c r="L15" s="502"/>
      <c r="M15" s="503"/>
      <c r="AA15" s="155">
        <v>0.25</v>
      </c>
    </row>
    <row r="16" spans="2:27" ht="25.5" customHeight="1">
      <c r="C16" s="188"/>
      <c r="D16" s="189"/>
      <c r="E16" s="215"/>
      <c r="F16" s="234"/>
      <c r="G16" s="235"/>
      <c r="H16" s="263" t="s">
        <v>49</v>
      </c>
      <c r="I16" s="264"/>
      <c r="J16" s="90">
        <v>0.125</v>
      </c>
      <c r="K16" s="505"/>
      <c r="L16" s="502"/>
      <c r="M16" s="503"/>
      <c r="AA16" s="155">
        <v>0.125</v>
      </c>
    </row>
    <row r="17" spans="1:27" ht="16.5" customHeight="1">
      <c r="C17" s="188"/>
      <c r="D17" s="189"/>
      <c r="E17" s="216"/>
      <c r="F17" s="236"/>
      <c r="G17" s="237"/>
      <c r="H17" s="265" t="s">
        <v>26</v>
      </c>
      <c r="I17" s="266"/>
      <c r="J17" s="91">
        <v>0</v>
      </c>
      <c r="K17" s="506"/>
      <c r="L17" s="509"/>
      <c r="M17" s="510"/>
      <c r="AA17" s="155">
        <v>0</v>
      </c>
    </row>
    <row r="18" spans="1:27" ht="15.75" customHeight="1">
      <c r="C18" s="188"/>
      <c r="D18" s="189"/>
      <c r="E18" s="242" t="s">
        <v>24</v>
      </c>
      <c r="F18" s="232" t="s">
        <v>25</v>
      </c>
      <c r="G18" s="233"/>
      <c r="H18" s="253" t="s">
        <v>101</v>
      </c>
      <c r="I18" s="254"/>
      <c r="J18" s="92">
        <v>1</v>
      </c>
      <c r="K18" s="499"/>
      <c r="L18" s="500">
        <v>1</v>
      </c>
      <c r="M18" s="501"/>
    </row>
    <row r="19" spans="1:27" ht="15.75" customHeight="1">
      <c r="C19" s="188"/>
      <c r="D19" s="189"/>
      <c r="E19" s="244"/>
      <c r="F19" s="236"/>
      <c r="G19" s="237"/>
      <c r="H19" s="256" t="s">
        <v>26</v>
      </c>
      <c r="I19" s="257"/>
      <c r="J19" s="85">
        <v>0</v>
      </c>
      <c r="K19" s="499"/>
      <c r="L19" s="502"/>
      <c r="M19" s="503"/>
    </row>
    <row r="20" spans="1:27" ht="25.5" customHeight="1">
      <c r="C20" s="188"/>
      <c r="D20" s="189"/>
      <c r="E20" s="267" t="s">
        <v>104</v>
      </c>
      <c r="F20" s="269" t="s">
        <v>194</v>
      </c>
      <c r="G20" s="270"/>
      <c r="H20" s="273" t="s">
        <v>33</v>
      </c>
      <c r="I20" s="274"/>
      <c r="J20" s="93">
        <v>0.5</v>
      </c>
      <c r="K20" s="516"/>
      <c r="L20" s="500">
        <v>1.5</v>
      </c>
      <c r="M20" s="518"/>
    </row>
    <row r="21" spans="1:27" ht="25.5" customHeight="1">
      <c r="C21" s="188"/>
      <c r="D21" s="189"/>
      <c r="E21" s="268"/>
      <c r="F21" s="271"/>
      <c r="G21" s="272"/>
      <c r="H21" s="265" t="s">
        <v>26</v>
      </c>
      <c r="I21" s="266"/>
      <c r="J21" s="91">
        <v>0</v>
      </c>
      <c r="K21" s="517"/>
      <c r="L21" s="519"/>
      <c r="M21" s="520"/>
    </row>
    <row r="22" spans="1:27" ht="16.95" customHeight="1">
      <c r="C22" s="188"/>
      <c r="D22" s="189"/>
      <c r="E22" s="268"/>
      <c r="F22" s="269" t="s">
        <v>218</v>
      </c>
      <c r="G22" s="270"/>
      <c r="H22" s="284" t="s">
        <v>34</v>
      </c>
      <c r="I22" s="285"/>
      <c r="J22" s="92">
        <v>0.5</v>
      </c>
      <c r="K22" s="516"/>
      <c r="L22" s="519"/>
      <c r="M22" s="520"/>
    </row>
    <row r="23" spans="1:27" ht="16.95" customHeight="1">
      <c r="C23" s="188"/>
      <c r="D23" s="189"/>
      <c r="E23" s="268"/>
      <c r="F23" s="271"/>
      <c r="G23" s="272"/>
      <c r="H23" s="256" t="s">
        <v>10</v>
      </c>
      <c r="I23" s="257"/>
      <c r="J23" s="88">
        <v>0</v>
      </c>
      <c r="K23" s="517"/>
      <c r="L23" s="519"/>
      <c r="M23" s="520"/>
    </row>
    <row r="24" spans="1:27" ht="0.45" customHeight="1">
      <c r="C24" s="188"/>
      <c r="D24" s="189"/>
      <c r="E24" s="268"/>
      <c r="F24" s="290" t="s">
        <v>84</v>
      </c>
      <c r="G24" s="118"/>
      <c r="H24" s="127"/>
      <c r="I24" s="128"/>
      <c r="J24" s="121"/>
      <c r="K24" s="156"/>
      <c r="L24" s="519"/>
      <c r="M24" s="520"/>
    </row>
    <row r="25" spans="1:27" ht="16.95" customHeight="1">
      <c r="C25" s="188"/>
      <c r="D25" s="189"/>
      <c r="E25" s="268"/>
      <c r="F25" s="291"/>
      <c r="G25" s="293" t="s">
        <v>193</v>
      </c>
      <c r="H25" s="295" t="s">
        <v>52</v>
      </c>
      <c r="I25" s="296"/>
      <c r="J25" s="95">
        <v>0.5</v>
      </c>
      <c r="K25" s="516"/>
      <c r="L25" s="519"/>
      <c r="M25" s="520"/>
    </row>
    <row r="26" spans="1:27" ht="16.95" customHeight="1">
      <c r="C26" s="188"/>
      <c r="D26" s="189"/>
      <c r="E26" s="268"/>
      <c r="F26" s="291"/>
      <c r="G26" s="294"/>
      <c r="H26" s="297" t="s">
        <v>9</v>
      </c>
      <c r="I26" s="298"/>
      <c r="J26" s="94">
        <v>0</v>
      </c>
      <c r="K26" s="517"/>
      <c r="L26" s="519"/>
      <c r="M26" s="520"/>
    </row>
    <row r="27" spans="1:27" ht="51" customHeight="1">
      <c r="C27" s="188"/>
      <c r="D27" s="189"/>
      <c r="E27" s="268"/>
      <c r="F27" s="291"/>
      <c r="G27" s="299" t="s">
        <v>120</v>
      </c>
      <c r="H27" s="300" t="s">
        <v>196</v>
      </c>
      <c r="I27" s="301"/>
      <c r="J27" s="92">
        <v>0.5</v>
      </c>
      <c r="K27" s="516"/>
      <c r="L27" s="519"/>
      <c r="M27" s="520"/>
    </row>
    <row r="28" spans="1:27" ht="24.75" customHeight="1">
      <c r="C28" s="188"/>
      <c r="D28" s="189"/>
      <c r="E28" s="268"/>
      <c r="F28" s="291"/>
      <c r="G28" s="294"/>
      <c r="H28" s="256" t="s">
        <v>26</v>
      </c>
      <c r="I28" s="257"/>
      <c r="J28" s="95">
        <v>0</v>
      </c>
      <c r="K28" s="517"/>
      <c r="L28" s="519"/>
      <c r="M28" s="520"/>
      <c r="S28" s="525"/>
      <c r="T28" s="525"/>
      <c r="U28" s="525"/>
      <c r="V28" s="525"/>
      <c r="W28" s="525"/>
      <c r="Y28" s="525"/>
      <c r="Z28" s="525"/>
      <c r="AA28" s="525"/>
    </row>
    <row r="29" spans="1:27" ht="19.5" customHeight="1">
      <c r="C29" s="188"/>
      <c r="D29" s="189"/>
      <c r="E29" s="268"/>
      <c r="F29" s="291"/>
      <c r="G29" s="302" t="s">
        <v>229</v>
      </c>
      <c r="H29" s="286" t="s">
        <v>223</v>
      </c>
      <c r="I29" s="287"/>
      <c r="J29" s="176">
        <v>0.5</v>
      </c>
      <c r="K29" s="275"/>
      <c r="L29" s="519"/>
      <c r="M29" s="520"/>
      <c r="S29" s="6"/>
      <c r="T29" s="6"/>
      <c r="U29" s="6"/>
      <c r="V29" s="6"/>
      <c r="W29" s="6"/>
      <c r="X29" s="6"/>
      <c r="Y29" s="6"/>
      <c r="Z29" s="6"/>
      <c r="AA29" s="6"/>
    </row>
    <row r="30" spans="1:27" ht="19.5" customHeight="1">
      <c r="C30" s="188"/>
      <c r="D30" s="189"/>
      <c r="E30" s="268"/>
      <c r="F30" s="291"/>
      <c r="G30" s="303"/>
      <c r="H30" s="277" t="s">
        <v>224</v>
      </c>
      <c r="I30" s="278"/>
      <c r="J30" s="177">
        <v>0.4</v>
      </c>
      <c r="K30" s="255"/>
      <c r="L30" s="519"/>
      <c r="M30" s="520"/>
      <c r="S30" s="6"/>
      <c r="T30" s="6"/>
      <c r="U30" s="6"/>
      <c r="V30" s="6"/>
      <c r="W30" s="6"/>
      <c r="X30" s="6"/>
      <c r="Y30" s="6"/>
      <c r="Z30" s="6"/>
      <c r="AA30" s="6"/>
    </row>
    <row r="31" spans="1:27" ht="19.5" customHeight="1">
      <c r="C31" s="188"/>
      <c r="D31" s="189"/>
      <c r="E31" s="268"/>
      <c r="F31" s="291"/>
      <c r="G31" s="303"/>
      <c r="H31" s="279" t="s">
        <v>228</v>
      </c>
      <c r="I31" s="280"/>
      <c r="J31" s="177">
        <v>0.3</v>
      </c>
      <c r="K31" s="255"/>
      <c r="L31" s="519"/>
      <c r="M31" s="520"/>
      <c r="S31" s="6"/>
      <c r="T31" s="6"/>
      <c r="U31" s="6"/>
      <c r="V31" s="6"/>
      <c r="W31" s="6"/>
      <c r="X31" s="6"/>
      <c r="Y31" s="6"/>
      <c r="Z31" s="6"/>
      <c r="AA31" s="6"/>
    </row>
    <row r="32" spans="1:27" ht="19.5" customHeight="1">
      <c r="C32" s="188"/>
      <c r="D32" s="189"/>
      <c r="E32" s="268"/>
      <c r="F32" s="291"/>
      <c r="G32" s="303"/>
      <c r="H32" s="277" t="s">
        <v>221</v>
      </c>
      <c r="I32" s="278"/>
      <c r="J32" s="177">
        <v>0.15</v>
      </c>
      <c r="K32" s="255"/>
      <c r="L32" s="519"/>
      <c r="M32" s="520"/>
      <c r="S32" s="6"/>
      <c r="T32" s="6"/>
      <c r="U32" s="6"/>
      <c r="V32" s="6"/>
      <c r="W32" s="6"/>
      <c r="X32" s="6"/>
      <c r="Y32" s="6"/>
      <c r="Z32" s="6"/>
      <c r="AA32" s="6"/>
    </row>
    <row r="33" spans="3:28" ht="19.5" customHeight="1">
      <c r="C33" s="188"/>
      <c r="D33" s="189"/>
      <c r="E33" s="268"/>
      <c r="F33" s="291"/>
      <c r="G33" s="303"/>
      <c r="H33" s="277" t="s">
        <v>222</v>
      </c>
      <c r="I33" s="278"/>
      <c r="J33" s="177">
        <v>7.4999999999999997E-2</v>
      </c>
      <c r="K33" s="255"/>
      <c r="L33" s="519"/>
      <c r="M33" s="520"/>
      <c r="S33" s="6"/>
      <c r="T33" s="6"/>
      <c r="U33" s="6"/>
      <c r="V33" s="6"/>
      <c r="W33" s="6"/>
      <c r="X33" s="6"/>
      <c r="Y33" s="6"/>
      <c r="Z33" s="6"/>
      <c r="AA33" s="6"/>
    </row>
    <row r="34" spans="3:28" ht="19.5" customHeight="1">
      <c r="C34" s="188"/>
      <c r="D34" s="189"/>
      <c r="E34" s="268"/>
      <c r="F34" s="291"/>
      <c r="G34" s="303"/>
      <c r="H34" s="288" t="s">
        <v>36</v>
      </c>
      <c r="I34" s="289"/>
      <c r="J34" s="178">
        <v>0</v>
      </c>
      <c r="K34" s="276"/>
      <c r="L34" s="519"/>
      <c r="M34" s="520"/>
      <c r="S34" s="6"/>
      <c r="T34" s="6"/>
      <c r="U34" s="6"/>
      <c r="V34" s="6"/>
      <c r="W34" s="6"/>
      <c r="X34" s="6"/>
      <c r="Y34" s="6"/>
      <c r="Z34" s="6"/>
      <c r="AA34" s="6"/>
    </row>
    <row r="35" spans="3:28" ht="1.2" customHeight="1" thickBot="1">
      <c r="C35" s="188"/>
      <c r="D35" s="189"/>
      <c r="E35" s="112"/>
      <c r="F35" s="292"/>
      <c r="G35" s="25"/>
      <c r="H35" s="113"/>
      <c r="I35" s="114"/>
      <c r="J35" s="96"/>
      <c r="K35" s="120"/>
      <c r="L35" s="97"/>
      <c r="M35" s="98"/>
      <c r="S35" s="142"/>
      <c r="T35" s="143"/>
      <c r="U35" s="143"/>
      <c r="V35" s="143"/>
      <c r="W35" s="143"/>
      <c r="Y35" s="142"/>
      <c r="Z35" s="143"/>
      <c r="AA35" s="143"/>
    </row>
    <row r="36" spans="3:28" ht="16.5" customHeight="1">
      <c r="C36" s="188"/>
      <c r="D36" s="189"/>
      <c r="E36" s="149" t="s">
        <v>54</v>
      </c>
      <c r="F36" s="322"/>
      <c r="G36" s="323"/>
      <c r="H36" s="324"/>
      <c r="I36" s="325"/>
      <c r="J36" s="111"/>
      <c r="K36" s="29"/>
      <c r="L36" s="521">
        <f>SUM(L5:M34)</f>
        <v>5.5</v>
      </c>
      <c r="M36" s="522"/>
      <c r="S36" s="142"/>
      <c r="T36" s="143"/>
      <c r="U36" s="143"/>
      <c r="V36" s="143"/>
      <c r="W36" s="143"/>
      <c r="Y36" s="142"/>
      <c r="Z36" s="143"/>
      <c r="AA36" s="143"/>
    </row>
    <row r="37" spans="3:28" ht="16.5" customHeight="1">
      <c r="C37" s="188"/>
      <c r="D37" s="189"/>
      <c r="E37" s="150" t="s">
        <v>11</v>
      </c>
      <c r="F37" s="306"/>
      <c r="G37" s="307"/>
      <c r="H37" s="308" t="s">
        <v>41</v>
      </c>
      <c r="I37" s="309"/>
      <c r="J37" s="31"/>
      <c r="K37" s="32"/>
      <c r="L37" s="523">
        <f>L36</f>
        <v>5.5</v>
      </c>
      <c r="M37" s="524"/>
      <c r="S37" s="142"/>
      <c r="T37" s="143"/>
      <c r="U37" s="143"/>
      <c r="V37" s="143"/>
      <c r="W37" s="143"/>
      <c r="Y37" s="142"/>
      <c r="Z37" s="143"/>
      <c r="AA37" s="143"/>
    </row>
    <row r="38" spans="3:28" ht="16.5" customHeight="1" thickBot="1">
      <c r="C38" s="188"/>
      <c r="D38" s="189"/>
      <c r="E38" s="152" t="s">
        <v>121</v>
      </c>
      <c r="F38" s="312"/>
      <c r="G38" s="313"/>
      <c r="H38" s="314" t="s">
        <v>199</v>
      </c>
      <c r="I38" s="315"/>
      <c r="J38" s="153"/>
      <c r="K38" s="34"/>
      <c r="L38" s="316">
        <f>ROUND(L36*5/L37,2)</f>
        <v>5</v>
      </c>
      <c r="M38" s="317"/>
      <c r="S38" s="142"/>
      <c r="T38" s="143"/>
      <c r="U38" s="143"/>
      <c r="V38" s="143"/>
      <c r="W38" s="143"/>
      <c r="Y38" s="142"/>
      <c r="Z38" s="143"/>
      <c r="AA38" s="143"/>
    </row>
    <row r="39" spans="3:28" ht="28.2" customHeight="1">
      <c r="C39" s="188"/>
      <c r="D39" s="213"/>
      <c r="E39" s="355" t="s">
        <v>123</v>
      </c>
      <c r="F39" s="343" t="s">
        <v>215</v>
      </c>
      <c r="G39" s="343"/>
      <c r="H39" s="344" t="s">
        <v>190</v>
      </c>
      <c r="I39" s="345"/>
      <c r="J39" s="167">
        <v>0.5</v>
      </c>
      <c r="K39" s="532"/>
      <c r="L39" s="528">
        <v>0.5</v>
      </c>
      <c r="M39" s="518"/>
      <c r="S39" s="142"/>
      <c r="T39" s="143"/>
      <c r="U39" s="143"/>
      <c r="V39" s="143"/>
      <c r="W39" s="143"/>
      <c r="Y39" s="142"/>
      <c r="Z39" s="143"/>
      <c r="AA39" s="143"/>
    </row>
    <row r="40" spans="3:28" ht="28.2" customHeight="1">
      <c r="C40" s="188"/>
      <c r="D40" s="213"/>
      <c r="E40" s="327"/>
      <c r="F40" s="343"/>
      <c r="G40" s="343"/>
      <c r="H40" s="318" t="s">
        <v>191</v>
      </c>
      <c r="I40" s="319"/>
      <c r="J40" s="168">
        <v>0.25</v>
      </c>
      <c r="K40" s="533"/>
      <c r="L40" s="529"/>
      <c r="M40" s="520"/>
      <c r="S40" s="142"/>
      <c r="T40" s="143"/>
      <c r="U40" s="143"/>
      <c r="V40" s="143"/>
      <c r="W40" s="143"/>
      <c r="Y40" s="142"/>
      <c r="Z40" s="143"/>
      <c r="AA40" s="143"/>
    </row>
    <row r="41" spans="3:28" ht="22.05" customHeight="1">
      <c r="C41" s="188"/>
      <c r="D41" s="213"/>
      <c r="E41" s="328"/>
      <c r="F41" s="343"/>
      <c r="G41" s="343"/>
      <c r="H41" s="320" t="s">
        <v>124</v>
      </c>
      <c r="I41" s="321"/>
      <c r="J41" s="169">
        <v>0</v>
      </c>
      <c r="K41" s="534"/>
      <c r="L41" s="530"/>
      <c r="M41" s="531"/>
      <c r="S41" s="142"/>
      <c r="T41" s="143"/>
      <c r="U41" s="143"/>
      <c r="V41" s="143"/>
      <c r="W41" s="143"/>
      <c r="Y41" s="142"/>
      <c r="Z41" s="143"/>
      <c r="AA41" s="143"/>
    </row>
    <row r="42" spans="3:28" ht="22.5" customHeight="1">
      <c r="C42" s="188"/>
      <c r="D42" s="189"/>
      <c r="E42" s="494" t="s">
        <v>131</v>
      </c>
      <c r="F42" s="329" t="s">
        <v>205</v>
      </c>
      <c r="G42" s="330"/>
      <c r="H42" s="333" t="s">
        <v>186</v>
      </c>
      <c r="I42" s="333"/>
      <c r="J42" s="99">
        <v>0.5</v>
      </c>
      <c r="K42" s="526"/>
      <c r="L42" s="528">
        <v>0.5</v>
      </c>
      <c r="M42" s="518"/>
      <c r="S42" s="142"/>
      <c r="T42" s="143"/>
      <c r="U42" s="143"/>
      <c r="V42" s="143"/>
      <c r="W42" s="143"/>
      <c r="Y42" s="142"/>
      <c r="Z42" s="143"/>
      <c r="AA42" s="143"/>
    </row>
    <row r="43" spans="3:28" ht="22.5" customHeight="1">
      <c r="C43" s="188"/>
      <c r="D43" s="189"/>
      <c r="E43" s="494"/>
      <c r="F43" s="329"/>
      <c r="G43" s="330"/>
      <c r="H43" s="341" t="s">
        <v>187</v>
      </c>
      <c r="I43" s="341"/>
      <c r="J43" s="100">
        <v>0.25</v>
      </c>
      <c r="K43" s="526"/>
      <c r="L43" s="529"/>
      <c r="M43" s="520"/>
      <c r="S43" s="142"/>
      <c r="T43" s="143"/>
      <c r="U43" s="143"/>
      <c r="V43" s="143"/>
      <c r="W43" s="143"/>
      <c r="Y43" s="142"/>
      <c r="Z43" s="143"/>
      <c r="AA43" s="143"/>
    </row>
    <row r="44" spans="3:28" ht="22.5" customHeight="1">
      <c r="C44" s="188"/>
      <c r="D44" s="189"/>
      <c r="E44" s="495"/>
      <c r="F44" s="331"/>
      <c r="G44" s="332"/>
      <c r="H44" s="342" t="s">
        <v>188</v>
      </c>
      <c r="I44" s="342"/>
      <c r="J44" s="101">
        <v>0</v>
      </c>
      <c r="K44" s="527"/>
      <c r="L44" s="530"/>
      <c r="M44" s="531"/>
      <c r="S44" s="142"/>
      <c r="T44" s="143"/>
      <c r="U44" s="143"/>
      <c r="V44" s="143"/>
      <c r="W44" s="143"/>
      <c r="Y44" s="142"/>
      <c r="Z44" s="143"/>
      <c r="AA44" s="143"/>
    </row>
    <row r="45" spans="3:28" ht="22.5" customHeight="1">
      <c r="C45" s="188"/>
      <c r="D45" s="189"/>
      <c r="E45" s="326" t="s">
        <v>181</v>
      </c>
      <c r="F45" s="366" t="s">
        <v>206</v>
      </c>
      <c r="G45" s="367"/>
      <c r="H45" s="370" t="s">
        <v>189</v>
      </c>
      <c r="I45" s="371"/>
      <c r="J45" s="102">
        <v>0.5</v>
      </c>
      <c r="K45" s="544"/>
      <c r="L45" s="536">
        <v>0.5</v>
      </c>
      <c r="M45" s="537"/>
      <c r="S45" s="142"/>
      <c r="T45" s="143"/>
      <c r="U45" s="143"/>
      <c r="V45" s="143"/>
      <c r="W45" s="143"/>
      <c r="Y45" s="142"/>
      <c r="Z45" s="143"/>
      <c r="AA45" s="143" t="s">
        <v>157</v>
      </c>
      <c r="AB45" s="154">
        <v>0.5</v>
      </c>
    </row>
    <row r="46" spans="3:28" ht="22.5" customHeight="1">
      <c r="C46" s="188"/>
      <c r="D46" s="189"/>
      <c r="E46" s="327"/>
      <c r="F46" s="329"/>
      <c r="G46" s="330"/>
      <c r="H46" s="376" t="s">
        <v>185</v>
      </c>
      <c r="I46" s="40"/>
      <c r="J46" s="548" t="s">
        <v>72</v>
      </c>
      <c r="K46" s="544"/>
      <c r="L46" s="538"/>
      <c r="M46" s="539"/>
      <c r="S46" s="142"/>
      <c r="T46" s="143"/>
      <c r="U46" s="143"/>
      <c r="V46" s="143"/>
      <c r="W46" s="143"/>
      <c r="Y46" s="142"/>
      <c r="Z46" s="143"/>
      <c r="AA46" s="143" t="s">
        <v>156</v>
      </c>
      <c r="AB46" s="154">
        <v>0.45</v>
      </c>
    </row>
    <row r="47" spans="3:28" ht="22.5" customHeight="1">
      <c r="C47" s="188"/>
      <c r="D47" s="189"/>
      <c r="E47" s="327"/>
      <c r="F47" s="329"/>
      <c r="G47" s="330"/>
      <c r="H47" s="377"/>
      <c r="I47" s="362" t="s">
        <v>83</v>
      </c>
      <c r="J47" s="549"/>
      <c r="K47" s="544"/>
      <c r="L47" s="538"/>
      <c r="M47" s="539"/>
      <c r="S47" s="142"/>
      <c r="T47" s="143"/>
      <c r="U47" s="143"/>
      <c r="V47" s="143"/>
      <c r="W47" s="143"/>
      <c r="Y47" s="142"/>
      <c r="Z47" s="143"/>
      <c r="AA47" s="141" t="s">
        <v>155</v>
      </c>
      <c r="AB47" s="154">
        <v>0.4</v>
      </c>
    </row>
    <row r="48" spans="3:28" ht="22.5" customHeight="1">
      <c r="C48" s="188"/>
      <c r="D48" s="189"/>
      <c r="E48" s="327"/>
      <c r="F48" s="329"/>
      <c r="G48" s="330"/>
      <c r="H48" s="377"/>
      <c r="I48" s="363"/>
      <c r="J48" s="549"/>
      <c r="K48" s="544"/>
      <c r="L48" s="538"/>
      <c r="M48" s="539"/>
      <c r="S48" s="535"/>
      <c r="T48" s="535"/>
      <c r="U48" s="535"/>
      <c r="V48" s="535"/>
      <c r="W48" s="535"/>
      <c r="AA48" s="141" t="s">
        <v>154</v>
      </c>
      <c r="AB48" s="154">
        <v>0.35</v>
      </c>
    </row>
    <row r="49" spans="3:28" ht="22.5" customHeight="1">
      <c r="C49" s="188"/>
      <c r="D49" s="189"/>
      <c r="E49" s="327"/>
      <c r="F49" s="329"/>
      <c r="G49" s="330"/>
      <c r="H49" s="378"/>
      <c r="I49" s="41"/>
      <c r="J49" s="550"/>
      <c r="K49" s="544"/>
      <c r="L49" s="538"/>
      <c r="M49" s="539"/>
      <c r="R49" s="36"/>
      <c r="S49" s="535"/>
      <c r="T49" s="535"/>
      <c r="U49" s="535"/>
      <c r="V49" s="535"/>
      <c r="W49" s="535"/>
      <c r="AA49" s="141" t="s">
        <v>153</v>
      </c>
      <c r="AB49" s="154">
        <v>0.3</v>
      </c>
    </row>
    <row r="50" spans="3:28" ht="22.5" customHeight="1">
      <c r="C50" s="188"/>
      <c r="D50" s="189"/>
      <c r="E50" s="328"/>
      <c r="F50" s="331"/>
      <c r="G50" s="332"/>
      <c r="H50" s="320" t="s">
        <v>186</v>
      </c>
      <c r="I50" s="321"/>
      <c r="J50" s="103">
        <v>0</v>
      </c>
      <c r="K50" s="545"/>
      <c r="L50" s="546"/>
      <c r="M50" s="547"/>
      <c r="R50" s="36"/>
      <c r="S50" s="535"/>
      <c r="T50" s="535"/>
      <c r="U50" s="535"/>
      <c r="V50" s="535"/>
      <c r="W50" s="535"/>
      <c r="AA50" s="141" t="s">
        <v>152</v>
      </c>
      <c r="AB50" s="154">
        <v>0.25</v>
      </c>
    </row>
    <row r="51" spans="3:28" ht="22.5" customHeight="1">
      <c r="C51" s="188"/>
      <c r="D51" s="189"/>
      <c r="E51" s="364" t="s">
        <v>180</v>
      </c>
      <c r="F51" s="366" t="s">
        <v>192</v>
      </c>
      <c r="G51" s="367"/>
      <c r="H51" s="370" t="s">
        <v>182</v>
      </c>
      <c r="I51" s="371"/>
      <c r="J51" s="170">
        <v>1</v>
      </c>
      <c r="K51" s="540"/>
      <c r="L51" s="536">
        <v>1</v>
      </c>
      <c r="M51" s="537"/>
      <c r="R51" s="36"/>
      <c r="S51" s="151"/>
      <c r="T51" s="151"/>
      <c r="U51" s="151"/>
      <c r="V51" s="151"/>
      <c r="W51" s="151"/>
      <c r="AA51" s="141" t="s">
        <v>151</v>
      </c>
      <c r="AB51" s="154">
        <v>0.2</v>
      </c>
    </row>
    <row r="52" spans="3:28" ht="22.5" customHeight="1">
      <c r="C52" s="188"/>
      <c r="D52" s="189"/>
      <c r="E52" s="364"/>
      <c r="F52" s="329"/>
      <c r="G52" s="330"/>
      <c r="H52" s="384" t="s">
        <v>183</v>
      </c>
      <c r="I52" s="385"/>
      <c r="J52" s="171">
        <v>0.5</v>
      </c>
      <c r="K52" s="533"/>
      <c r="L52" s="538"/>
      <c r="M52" s="539"/>
      <c r="R52" s="36"/>
      <c r="S52" s="151"/>
      <c r="T52" s="151"/>
      <c r="U52" s="151"/>
      <c r="V52" s="151"/>
      <c r="W52" s="151"/>
      <c r="AA52" s="141" t="s">
        <v>150</v>
      </c>
      <c r="AB52" s="154">
        <v>0.15</v>
      </c>
    </row>
    <row r="53" spans="3:28" ht="33.75" customHeight="1" thickBot="1">
      <c r="C53" s="188"/>
      <c r="D53" s="189"/>
      <c r="E53" s="365"/>
      <c r="F53" s="368"/>
      <c r="G53" s="369"/>
      <c r="H53" s="386" t="s">
        <v>184</v>
      </c>
      <c r="I53" s="387"/>
      <c r="J53" s="172">
        <v>0</v>
      </c>
      <c r="K53" s="541"/>
      <c r="L53" s="538"/>
      <c r="M53" s="539"/>
      <c r="R53" s="36"/>
      <c r="S53" s="151"/>
      <c r="T53" s="151"/>
      <c r="U53" s="151"/>
      <c r="V53" s="151"/>
      <c r="W53" s="151"/>
      <c r="AA53" s="141" t="s">
        <v>149</v>
      </c>
      <c r="AB53" s="154">
        <v>0.1</v>
      </c>
    </row>
    <row r="54" spans="3:28" ht="17.25" customHeight="1" thickBot="1">
      <c r="C54" s="190"/>
      <c r="D54" s="191"/>
      <c r="E54" s="43" t="s">
        <v>50</v>
      </c>
      <c r="F54" s="356"/>
      <c r="G54" s="357"/>
      <c r="H54" s="358"/>
      <c r="I54" s="359"/>
      <c r="J54" s="104"/>
      <c r="K54" s="105"/>
      <c r="L54" s="360">
        <f>SUM(L38:M53)</f>
        <v>7.5</v>
      </c>
      <c r="M54" s="361"/>
      <c r="AA54" s="141" t="s">
        <v>148</v>
      </c>
      <c r="AB54" s="154">
        <v>0.05</v>
      </c>
    </row>
    <row r="55" spans="3:28" ht="19.5" customHeight="1">
      <c r="C55" s="186" t="s">
        <v>12</v>
      </c>
      <c r="D55" s="400"/>
      <c r="E55" s="214" t="s">
        <v>108</v>
      </c>
      <c r="F55" s="402" t="s">
        <v>31</v>
      </c>
      <c r="G55" s="403"/>
      <c r="H55" s="391" t="s">
        <v>13</v>
      </c>
      <c r="I55" s="391"/>
      <c r="J55" s="85">
        <v>1</v>
      </c>
      <c r="K55" s="542"/>
      <c r="L55" s="519">
        <v>1</v>
      </c>
      <c r="M55" s="503"/>
      <c r="AA55" s="141" t="s">
        <v>130</v>
      </c>
      <c r="AB55" s="154">
        <v>0</v>
      </c>
    </row>
    <row r="56" spans="3:28" ht="19.5" customHeight="1">
      <c r="C56" s="188"/>
      <c r="D56" s="213"/>
      <c r="E56" s="215"/>
      <c r="F56" s="234"/>
      <c r="G56" s="235"/>
      <c r="H56" s="390" t="s">
        <v>14</v>
      </c>
      <c r="I56" s="390"/>
      <c r="J56" s="87">
        <v>0.5</v>
      </c>
      <c r="K56" s="542"/>
      <c r="L56" s="502"/>
      <c r="M56" s="503"/>
    </row>
    <row r="57" spans="3:28" ht="19.5" customHeight="1">
      <c r="C57" s="188"/>
      <c r="D57" s="213"/>
      <c r="E57" s="216"/>
      <c r="F57" s="236"/>
      <c r="G57" s="237"/>
      <c r="H57" s="404" t="s">
        <v>15</v>
      </c>
      <c r="I57" s="404"/>
      <c r="J57" s="88">
        <v>0</v>
      </c>
      <c r="K57" s="543"/>
      <c r="L57" s="509"/>
      <c r="M57" s="510"/>
    </row>
    <row r="58" spans="3:28" ht="16.5" customHeight="1">
      <c r="C58" s="188"/>
      <c r="D58" s="213"/>
      <c r="E58" s="231" t="s">
        <v>109</v>
      </c>
      <c r="F58" s="232" t="s">
        <v>207</v>
      </c>
      <c r="G58" s="233"/>
      <c r="H58" s="245" t="s">
        <v>55</v>
      </c>
      <c r="I58" s="246"/>
      <c r="J58" s="89">
        <v>0.5</v>
      </c>
      <c r="K58" s="542"/>
      <c r="L58" s="500">
        <v>0.5</v>
      </c>
      <c r="M58" s="501"/>
      <c r="AA58" s="155">
        <v>0.5</v>
      </c>
    </row>
    <row r="59" spans="3:28" ht="16.5" customHeight="1">
      <c r="C59" s="188"/>
      <c r="D59" s="213"/>
      <c r="E59" s="215"/>
      <c r="F59" s="234"/>
      <c r="G59" s="235"/>
      <c r="H59" s="259" t="s">
        <v>56</v>
      </c>
      <c r="I59" s="260"/>
      <c r="J59" s="514">
        <v>0.25</v>
      </c>
      <c r="K59" s="542"/>
      <c r="L59" s="502"/>
      <c r="M59" s="503"/>
      <c r="AA59" s="155">
        <v>0.25</v>
      </c>
    </row>
    <row r="60" spans="3:28" ht="26.25" customHeight="1">
      <c r="C60" s="188"/>
      <c r="D60" s="213"/>
      <c r="E60" s="215"/>
      <c r="F60" s="234"/>
      <c r="G60" s="235"/>
      <c r="H60" s="263" t="s">
        <v>57</v>
      </c>
      <c r="I60" s="264"/>
      <c r="J60" s="515"/>
      <c r="K60" s="542"/>
      <c r="L60" s="502"/>
      <c r="M60" s="503"/>
      <c r="AA60" s="155">
        <v>0.25</v>
      </c>
    </row>
    <row r="61" spans="3:28" ht="26.25" customHeight="1">
      <c r="C61" s="188"/>
      <c r="D61" s="213"/>
      <c r="E61" s="215"/>
      <c r="F61" s="234"/>
      <c r="G61" s="235"/>
      <c r="H61" s="263" t="s">
        <v>58</v>
      </c>
      <c r="I61" s="264"/>
      <c r="J61" s="90">
        <v>0.125</v>
      </c>
      <c r="K61" s="542"/>
      <c r="L61" s="502"/>
      <c r="M61" s="503"/>
      <c r="AA61" s="155">
        <v>0.125</v>
      </c>
    </row>
    <row r="62" spans="3:28" ht="16.5" customHeight="1">
      <c r="C62" s="188"/>
      <c r="D62" s="213"/>
      <c r="E62" s="216"/>
      <c r="F62" s="236"/>
      <c r="G62" s="237"/>
      <c r="H62" s="388" t="s">
        <v>26</v>
      </c>
      <c r="I62" s="389"/>
      <c r="J62" s="88">
        <v>0</v>
      </c>
      <c r="K62" s="543"/>
      <c r="L62" s="509"/>
      <c r="M62" s="510"/>
      <c r="AA62" s="155">
        <v>0</v>
      </c>
    </row>
    <row r="63" spans="3:28" ht="16.5" customHeight="1">
      <c r="C63" s="188"/>
      <c r="D63" s="213"/>
      <c r="E63" s="231" t="s">
        <v>110</v>
      </c>
      <c r="F63" s="411" t="s">
        <v>220</v>
      </c>
      <c r="G63" s="412"/>
      <c r="H63" s="225" t="s">
        <v>62</v>
      </c>
      <c r="I63" s="226"/>
      <c r="J63" s="85">
        <v>1</v>
      </c>
      <c r="K63" s="542"/>
      <c r="L63" s="500">
        <v>1</v>
      </c>
      <c r="M63" s="501"/>
    </row>
    <row r="64" spans="3:28" ht="16.5" customHeight="1">
      <c r="C64" s="188"/>
      <c r="D64" s="213"/>
      <c r="E64" s="215"/>
      <c r="F64" s="219"/>
      <c r="G64" s="220"/>
      <c r="H64" s="225"/>
      <c r="I64" s="226"/>
      <c r="J64" s="86">
        <v>0.75</v>
      </c>
      <c r="K64" s="542"/>
      <c r="L64" s="502"/>
      <c r="M64" s="503"/>
    </row>
    <row r="65" spans="3:28" ht="16.5" customHeight="1">
      <c r="C65" s="188"/>
      <c r="D65" s="213"/>
      <c r="E65" s="215"/>
      <c r="F65" s="219"/>
      <c r="G65" s="220"/>
      <c r="H65" s="227"/>
      <c r="I65" s="228"/>
      <c r="J65" s="87">
        <v>0.5</v>
      </c>
      <c r="K65" s="542"/>
      <c r="L65" s="502"/>
      <c r="M65" s="503"/>
    </row>
    <row r="66" spans="3:28" ht="16.5" customHeight="1">
      <c r="C66" s="188"/>
      <c r="D66" s="213"/>
      <c r="E66" s="215"/>
      <c r="F66" s="219"/>
      <c r="G66" s="220"/>
      <c r="H66" s="227"/>
      <c r="I66" s="228"/>
      <c r="J66" s="90">
        <v>0.25</v>
      </c>
      <c r="K66" s="542"/>
      <c r="L66" s="502"/>
      <c r="M66" s="503"/>
    </row>
    <row r="67" spans="3:28" ht="16.5" customHeight="1">
      <c r="C67" s="188"/>
      <c r="D67" s="213"/>
      <c r="E67" s="216"/>
      <c r="F67" s="221"/>
      <c r="G67" s="222"/>
      <c r="H67" s="229"/>
      <c r="I67" s="230"/>
      <c r="J67" s="88">
        <v>0</v>
      </c>
      <c r="K67" s="543"/>
      <c r="L67" s="509"/>
      <c r="M67" s="510"/>
    </row>
    <row r="68" spans="3:28" ht="22.5" customHeight="1">
      <c r="C68" s="188"/>
      <c r="D68" s="213"/>
      <c r="E68" s="242" t="s">
        <v>59</v>
      </c>
      <c r="F68" s="232" t="s">
        <v>208</v>
      </c>
      <c r="G68" s="233"/>
      <c r="H68" s="245" t="s">
        <v>5</v>
      </c>
      <c r="I68" s="246"/>
      <c r="J68" s="89">
        <v>1.5</v>
      </c>
      <c r="K68" s="542"/>
      <c r="L68" s="500">
        <v>1.5</v>
      </c>
      <c r="M68" s="501"/>
      <c r="AA68" s="141" t="s">
        <v>147</v>
      </c>
      <c r="AB68" s="154">
        <v>1.5</v>
      </c>
    </row>
    <row r="69" spans="3:28" ht="22.5" customHeight="1">
      <c r="C69" s="188"/>
      <c r="D69" s="213"/>
      <c r="E69" s="243"/>
      <c r="F69" s="234"/>
      <c r="G69" s="235"/>
      <c r="H69" s="209" t="s">
        <v>6</v>
      </c>
      <c r="I69" s="210"/>
      <c r="J69" s="18" t="s">
        <v>43</v>
      </c>
      <c r="K69" s="542"/>
      <c r="L69" s="502"/>
      <c r="M69" s="503"/>
      <c r="AA69" s="141" t="s">
        <v>146</v>
      </c>
      <c r="AB69" s="154">
        <v>1.35</v>
      </c>
    </row>
    <row r="70" spans="3:28" ht="22.5" customHeight="1">
      <c r="C70" s="188"/>
      <c r="D70" s="213"/>
      <c r="E70" s="244"/>
      <c r="F70" s="236"/>
      <c r="G70" s="237"/>
      <c r="H70" s="251" t="s">
        <v>7</v>
      </c>
      <c r="I70" s="252"/>
      <c r="J70" s="88">
        <v>0</v>
      </c>
      <c r="K70" s="543"/>
      <c r="L70" s="509"/>
      <c r="M70" s="510"/>
      <c r="AA70" s="141" t="s">
        <v>145</v>
      </c>
      <c r="AB70" s="154">
        <v>1.2</v>
      </c>
    </row>
    <row r="71" spans="3:28" ht="16.5" customHeight="1">
      <c r="C71" s="188"/>
      <c r="D71" s="213"/>
      <c r="E71" s="231" t="s">
        <v>111</v>
      </c>
      <c r="F71" s="405" t="s">
        <v>203</v>
      </c>
      <c r="G71" s="406"/>
      <c r="H71" s="274" t="s">
        <v>16</v>
      </c>
      <c r="I71" s="274"/>
      <c r="J71" s="89">
        <v>0.5</v>
      </c>
      <c r="K71" s="542"/>
      <c r="L71" s="500">
        <v>0.5</v>
      </c>
      <c r="M71" s="501"/>
      <c r="AA71" s="141" t="s">
        <v>144</v>
      </c>
      <c r="AB71" s="154">
        <v>1.05</v>
      </c>
    </row>
    <row r="72" spans="3:28" ht="16.5" customHeight="1">
      <c r="C72" s="188"/>
      <c r="D72" s="213"/>
      <c r="E72" s="215"/>
      <c r="F72" s="407"/>
      <c r="G72" s="408"/>
      <c r="H72" s="390" t="s">
        <v>17</v>
      </c>
      <c r="I72" s="390"/>
      <c r="J72" s="87">
        <v>0.25</v>
      </c>
      <c r="K72" s="542"/>
      <c r="L72" s="502"/>
      <c r="M72" s="503"/>
      <c r="AA72" s="141" t="s">
        <v>143</v>
      </c>
      <c r="AB72" s="154">
        <v>0.9</v>
      </c>
    </row>
    <row r="73" spans="3:28" ht="16.5" customHeight="1">
      <c r="C73" s="188"/>
      <c r="D73" s="213"/>
      <c r="E73" s="216"/>
      <c r="F73" s="409"/>
      <c r="G73" s="410"/>
      <c r="H73" s="391" t="s">
        <v>18</v>
      </c>
      <c r="I73" s="391"/>
      <c r="J73" s="85">
        <v>0</v>
      </c>
      <c r="K73" s="543"/>
      <c r="L73" s="509"/>
      <c r="M73" s="510"/>
      <c r="AA73" s="141" t="s">
        <v>142</v>
      </c>
      <c r="AB73" s="154">
        <v>0.75</v>
      </c>
    </row>
    <row r="74" spans="3:28" ht="16.95" customHeight="1">
      <c r="C74" s="188"/>
      <c r="D74" s="213"/>
      <c r="E74" s="231" t="s">
        <v>112</v>
      </c>
      <c r="F74" s="232" t="s">
        <v>134</v>
      </c>
      <c r="G74" s="233"/>
      <c r="H74" s="274" t="s">
        <v>132</v>
      </c>
      <c r="I74" s="395"/>
      <c r="J74" s="89">
        <v>0.5</v>
      </c>
      <c r="K74" s="491"/>
      <c r="L74" s="500">
        <v>0.5</v>
      </c>
      <c r="M74" s="501"/>
      <c r="AA74" s="141" t="s">
        <v>141</v>
      </c>
      <c r="AB74" s="154">
        <v>0.6</v>
      </c>
    </row>
    <row r="75" spans="3:28" ht="16.95" customHeight="1">
      <c r="C75" s="188"/>
      <c r="D75" s="213"/>
      <c r="E75" s="215"/>
      <c r="F75" s="234"/>
      <c r="G75" s="235"/>
      <c r="H75" s="390" t="s">
        <v>133</v>
      </c>
      <c r="I75" s="396"/>
      <c r="J75" s="87">
        <v>0.25</v>
      </c>
      <c r="K75" s="491"/>
      <c r="L75" s="502"/>
      <c r="M75" s="503"/>
      <c r="AA75" s="141" t="s">
        <v>140</v>
      </c>
      <c r="AB75" s="154">
        <v>0.45</v>
      </c>
    </row>
    <row r="76" spans="3:28" ht="16.95" customHeight="1" thickBot="1">
      <c r="C76" s="188"/>
      <c r="D76" s="213"/>
      <c r="E76" s="392"/>
      <c r="F76" s="393"/>
      <c r="G76" s="394"/>
      <c r="H76" s="397" t="s">
        <v>19</v>
      </c>
      <c r="I76" s="397"/>
      <c r="J76" s="106">
        <v>0</v>
      </c>
      <c r="K76" s="551"/>
      <c r="L76" s="552"/>
      <c r="M76" s="553"/>
      <c r="AA76" s="141" t="s">
        <v>139</v>
      </c>
      <c r="AB76" s="154">
        <v>0.3</v>
      </c>
    </row>
    <row r="77" spans="3:28" ht="16.5" customHeight="1">
      <c r="C77" s="188"/>
      <c r="D77" s="213"/>
      <c r="E77" s="46" t="s">
        <v>60</v>
      </c>
      <c r="F77" s="322"/>
      <c r="G77" s="323"/>
      <c r="H77" s="47"/>
      <c r="I77" s="48"/>
      <c r="J77" s="49"/>
      <c r="K77" s="50"/>
      <c r="L77" s="556">
        <f>SUM(L55:M76)</f>
        <v>5</v>
      </c>
      <c r="M77" s="557"/>
      <c r="AA77" s="141" t="s">
        <v>138</v>
      </c>
      <c r="AB77" s="154">
        <v>0.15</v>
      </c>
    </row>
    <row r="78" spans="3:28" ht="16.5" customHeight="1">
      <c r="C78" s="188"/>
      <c r="D78" s="213"/>
      <c r="E78" s="51" t="s">
        <v>11</v>
      </c>
      <c r="F78" s="306"/>
      <c r="G78" s="307"/>
      <c r="H78" s="308" t="s">
        <v>41</v>
      </c>
      <c r="I78" s="416"/>
      <c r="J78" s="52"/>
      <c r="K78" s="53"/>
      <c r="L78" s="558">
        <f>L77</f>
        <v>5</v>
      </c>
      <c r="M78" s="559"/>
      <c r="AA78" s="141" t="s">
        <v>137</v>
      </c>
      <c r="AB78" s="154">
        <v>0</v>
      </c>
    </row>
    <row r="79" spans="3:28" ht="16.5" customHeight="1" thickBot="1">
      <c r="C79" s="190"/>
      <c r="D79" s="401"/>
      <c r="E79" s="54" t="s">
        <v>61</v>
      </c>
      <c r="F79" s="312"/>
      <c r="G79" s="313"/>
      <c r="H79" s="314" t="s">
        <v>199</v>
      </c>
      <c r="I79" s="417"/>
      <c r="J79" s="55"/>
      <c r="K79" s="56"/>
      <c r="L79" s="554">
        <f>ROUND(L77*5/L78,2)</f>
        <v>5</v>
      </c>
      <c r="M79" s="555"/>
    </row>
    <row r="80" spans="3:28" ht="16.5" customHeight="1" thickBot="1">
      <c r="C80" s="57"/>
      <c r="D80" s="58"/>
      <c r="E80" s="58" t="s">
        <v>20</v>
      </c>
      <c r="F80" s="58"/>
      <c r="G80" s="58"/>
      <c r="H80" s="58"/>
      <c r="I80" s="58"/>
      <c r="J80" s="58"/>
      <c r="K80" s="59"/>
      <c r="L80" s="398">
        <f>L54+L79</f>
        <v>12.5</v>
      </c>
      <c r="M80" s="399"/>
    </row>
    <row r="81" spans="3:16" ht="16.5" customHeight="1" thickBot="1">
      <c r="C81" s="180" t="s">
        <v>21</v>
      </c>
      <c r="D81" s="181"/>
      <c r="E81" s="181"/>
      <c r="F81" s="124"/>
      <c r="G81" s="58"/>
      <c r="H81" s="58"/>
      <c r="I81" s="58"/>
      <c r="J81" s="58"/>
      <c r="K81" s="60"/>
      <c r="L81" s="58"/>
      <c r="M81" s="61"/>
    </row>
    <row r="82" spans="3:16" ht="7.5" customHeight="1">
      <c r="C82" s="62"/>
      <c r="D82" s="63"/>
      <c r="E82" s="63"/>
      <c r="F82" s="63"/>
      <c r="G82" s="63"/>
      <c r="H82" s="63"/>
      <c r="I82" s="63"/>
      <c r="J82" s="63"/>
      <c r="K82" s="63"/>
      <c r="L82" s="63"/>
      <c r="M82" s="64"/>
    </row>
    <row r="83" spans="3:16" ht="15" customHeight="1">
      <c r="C83" s="65"/>
      <c r="D83" s="9"/>
      <c r="E83" s="413" t="s">
        <v>40</v>
      </c>
      <c r="F83" s="413"/>
      <c r="G83" s="413"/>
      <c r="H83" s="413"/>
      <c r="I83" s="66"/>
      <c r="J83" s="66"/>
      <c r="K83" s="66"/>
      <c r="L83" s="66"/>
      <c r="M83" s="67"/>
    </row>
    <row r="84" spans="3:16" ht="15" customHeight="1">
      <c r="C84" s="65"/>
      <c r="D84" s="9"/>
      <c r="E84" s="68" t="s">
        <v>38</v>
      </c>
      <c r="F84" s="69"/>
      <c r="G84" s="69"/>
      <c r="H84" s="69"/>
      <c r="I84" s="70"/>
      <c r="J84" s="70"/>
      <c r="K84" s="70"/>
      <c r="L84" s="70"/>
      <c r="M84" s="71"/>
    </row>
    <row r="85" spans="3:16" ht="15" customHeight="1">
      <c r="C85" s="65"/>
      <c r="D85" s="9"/>
      <c r="E85" s="68" t="s">
        <v>209</v>
      </c>
      <c r="F85" s="68"/>
      <c r="I85" s="72"/>
      <c r="J85" s="73"/>
      <c r="K85" s="73"/>
      <c r="L85" s="73"/>
      <c r="M85" s="67"/>
    </row>
    <row r="86" spans="3:16" ht="15" customHeight="1">
      <c r="C86" s="65"/>
      <c r="D86" s="9"/>
      <c r="E86" s="148" t="s">
        <v>216</v>
      </c>
      <c r="F86" s="148"/>
      <c r="G86" s="148"/>
      <c r="H86" s="164"/>
      <c r="I86" s="66"/>
      <c r="J86" s="73"/>
      <c r="K86" s="73"/>
      <c r="L86" s="73"/>
      <c r="M86" s="67"/>
    </row>
    <row r="87" spans="3:16" ht="15" customHeight="1">
      <c r="C87" s="65"/>
      <c r="D87" s="9"/>
      <c r="E87" s="68" t="s">
        <v>128</v>
      </c>
      <c r="F87" s="126"/>
      <c r="G87" s="126"/>
      <c r="H87" s="126"/>
      <c r="I87" s="72"/>
      <c r="J87" s="73"/>
      <c r="K87" s="73"/>
      <c r="L87" s="73"/>
      <c r="M87" s="67"/>
    </row>
    <row r="88" spans="3:16" ht="15" customHeight="1">
      <c r="C88" s="65"/>
      <c r="D88" s="9"/>
      <c r="E88" s="68" t="s">
        <v>210</v>
      </c>
      <c r="F88" s="9"/>
      <c r="G88" s="9"/>
      <c r="H88" s="9"/>
      <c r="I88" s="66"/>
      <c r="J88" s="73"/>
      <c r="K88" s="73"/>
      <c r="L88" s="73"/>
      <c r="M88" s="67"/>
    </row>
    <row r="89" spans="3:16" ht="15" customHeight="1">
      <c r="C89" s="65"/>
      <c r="D89" s="9"/>
      <c r="E89" s="413" t="s">
        <v>201</v>
      </c>
      <c r="F89" s="413"/>
      <c r="G89" s="413"/>
      <c r="H89" s="413"/>
      <c r="I89" s="66"/>
      <c r="J89" s="73"/>
      <c r="K89" s="73"/>
      <c r="L89" s="73"/>
      <c r="M89" s="67"/>
    </row>
    <row r="90" spans="3:16" ht="15" customHeight="1">
      <c r="C90" s="65"/>
      <c r="D90" s="9"/>
      <c r="E90" s="413"/>
      <c r="F90" s="413"/>
      <c r="G90" s="413"/>
      <c r="H90" s="413"/>
      <c r="I90" s="72"/>
      <c r="J90" s="73"/>
      <c r="K90" s="73"/>
      <c r="L90" s="73"/>
      <c r="M90" s="67"/>
    </row>
    <row r="91" spans="3:16" ht="15" customHeight="1">
      <c r="C91" s="65"/>
      <c r="D91" s="9"/>
      <c r="E91" s="68" t="s">
        <v>211</v>
      </c>
      <c r="F91" s="68"/>
      <c r="I91" s="72"/>
      <c r="J91" s="73"/>
      <c r="K91" s="73"/>
      <c r="L91" s="73"/>
      <c r="M91" s="67"/>
    </row>
    <row r="92" spans="3:16" ht="15" customHeight="1">
      <c r="C92" s="65"/>
      <c r="D92" s="9"/>
      <c r="E92" s="68" t="s">
        <v>39</v>
      </c>
      <c r="F92" s="68"/>
      <c r="I92" s="72"/>
      <c r="J92" s="73"/>
      <c r="K92" s="73"/>
      <c r="L92" s="73"/>
      <c r="M92" s="67"/>
    </row>
    <row r="93" spans="3:16" ht="15" customHeight="1">
      <c r="C93" s="65"/>
      <c r="D93" s="9"/>
      <c r="E93" s="1" t="s">
        <v>70</v>
      </c>
      <c r="F93" s="1"/>
      <c r="G93" s="1"/>
      <c r="H93" s="1"/>
      <c r="I93" s="74"/>
      <c r="J93" s="75"/>
      <c r="K93" s="75"/>
      <c r="L93" s="75"/>
      <c r="M93" s="76"/>
    </row>
    <row r="94" spans="3:16" ht="15" customHeight="1">
      <c r="C94" s="65"/>
      <c r="D94" s="9"/>
      <c r="E94" s="68" t="s">
        <v>212</v>
      </c>
      <c r="F94" s="126"/>
      <c r="G94" s="126"/>
      <c r="H94" s="126"/>
      <c r="I94" s="66"/>
      <c r="J94" s="66"/>
      <c r="K94" s="66"/>
      <c r="L94" s="66"/>
      <c r="M94" s="67"/>
    </row>
    <row r="95" spans="3:16" ht="15" customHeight="1">
      <c r="C95" s="65"/>
      <c r="D95" s="9"/>
      <c r="E95" s="68" t="s">
        <v>64</v>
      </c>
      <c r="F95" s="68"/>
      <c r="I95" s="77"/>
      <c r="J95" s="66"/>
      <c r="K95" s="66"/>
      <c r="L95" s="66"/>
      <c r="M95" s="67"/>
    </row>
    <row r="96" spans="3:16" ht="15" customHeight="1">
      <c r="C96" s="78"/>
      <c r="D96" s="79"/>
      <c r="E96" s="1" t="s">
        <v>65</v>
      </c>
      <c r="F96" s="68"/>
      <c r="I96" s="80"/>
      <c r="J96" s="79"/>
      <c r="K96" s="79"/>
      <c r="L96" s="79"/>
      <c r="M96" s="81"/>
      <c r="O96" s="6">
        <f>+O25</f>
        <v>0</v>
      </c>
      <c r="P96" s="6" t="b">
        <f>IFERROR(O96=0,1)</f>
        <v>1</v>
      </c>
    </row>
    <row r="97" spans="1:27" ht="15" customHeight="1">
      <c r="C97" s="78"/>
      <c r="D97" s="79"/>
      <c r="E97" s="1" t="s">
        <v>217</v>
      </c>
      <c r="F97" s="68"/>
      <c r="G97" s="68"/>
      <c r="H97" s="68"/>
      <c r="I97" s="82"/>
      <c r="J97" s="79"/>
      <c r="K97" s="79"/>
      <c r="L97" s="79"/>
      <c r="M97" s="81"/>
      <c r="O97" s="6">
        <f>+O27</f>
        <v>0</v>
      </c>
      <c r="P97" s="6" t="b">
        <f>IFERROR(O97=0,1)</f>
        <v>1</v>
      </c>
    </row>
    <row r="98" spans="1:27" ht="15" customHeight="1">
      <c r="C98" s="78"/>
      <c r="D98" s="79"/>
      <c r="E98" s="148" t="s">
        <v>71</v>
      </c>
      <c r="F98" s="148"/>
      <c r="G98" s="148"/>
      <c r="H98" s="148"/>
      <c r="I98" s="166"/>
      <c r="J98" s="79"/>
      <c r="K98" s="79"/>
      <c r="L98" s="79"/>
      <c r="M98" s="81"/>
    </row>
    <row r="99" spans="1:27" ht="15" customHeight="1">
      <c r="C99" s="78"/>
      <c r="D99" s="79"/>
      <c r="E99" s="442" t="s">
        <v>195</v>
      </c>
      <c r="F99" s="442"/>
      <c r="G99" s="442"/>
      <c r="H99" s="442"/>
      <c r="I99" s="442"/>
      <c r="J99" s="442"/>
      <c r="K99" s="442"/>
      <c r="L99" s="442"/>
      <c r="M99" s="443"/>
      <c r="S99" s="6"/>
      <c r="T99" s="6"/>
      <c r="U99" s="6"/>
      <c r="V99" s="6"/>
      <c r="W99" s="6"/>
      <c r="X99" s="6"/>
      <c r="Y99" s="6"/>
      <c r="Z99" s="6"/>
      <c r="AA99" s="6"/>
    </row>
    <row r="100" spans="1:27" ht="15" customHeight="1">
      <c r="C100" s="78"/>
      <c r="D100" s="79"/>
      <c r="E100" s="442"/>
      <c r="F100" s="442"/>
      <c r="G100" s="442"/>
      <c r="H100" s="442"/>
      <c r="I100" s="442"/>
      <c r="J100" s="442"/>
      <c r="K100" s="442"/>
      <c r="L100" s="442"/>
      <c r="M100" s="443"/>
      <c r="S100" s="6"/>
      <c r="T100" s="6"/>
      <c r="U100" s="6"/>
      <c r="V100" s="6"/>
      <c r="W100" s="6"/>
      <c r="X100" s="6"/>
      <c r="Y100" s="6"/>
      <c r="Z100" s="6"/>
      <c r="AA100" s="6"/>
    </row>
    <row r="101" spans="1:27" ht="15" customHeight="1">
      <c r="C101" s="78"/>
      <c r="D101" s="79"/>
      <c r="E101" s="442"/>
      <c r="F101" s="442"/>
      <c r="G101" s="442"/>
      <c r="H101" s="442"/>
      <c r="I101" s="442"/>
      <c r="J101" s="442"/>
      <c r="K101" s="442"/>
      <c r="L101" s="442"/>
      <c r="M101" s="443"/>
      <c r="S101" s="6"/>
      <c r="T101" s="6"/>
      <c r="U101" s="6"/>
      <c r="V101" s="6"/>
      <c r="W101" s="6"/>
      <c r="X101" s="6"/>
      <c r="Y101" s="6"/>
      <c r="Z101" s="6"/>
      <c r="AA101" s="6"/>
    </row>
    <row r="102" spans="1:27" ht="15" customHeight="1">
      <c r="C102" s="78"/>
      <c r="D102" s="79"/>
      <c r="E102" s="442"/>
      <c r="F102" s="442"/>
      <c r="G102" s="442"/>
      <c r="H102" s="442"/>
      <c r="I102" s="442"/>
      <c r="J102" s="442"/>
      <c r="K102" s="442"/>
      <c r="L102" s="442"/>
      <c r="M102" s="443"/>
      <c r="S102" s="6"/>
      <c r="T102" s="6"/>
      <c r="U102" s="6"/>
      <c r="V102" s="6"/>
      <c r="W102" s="6"/>
      <c r="X102" s="6"/>
      <c r="Y102" s="6"/>
      <c r="Z102" s="6"/>
      <c r="AA102" s="6"/>
    </row>
    <row r="103" spans="1:27" ht="7.05" customHeight="1">
      <c r="C103" s="78"/>
      <c r="D103" s="79"/>
      <c r="E103" s="442"/>
      <c r="F103" s="442"/>
      <c r="G103" s="442"/>
      <c r="H103" s="442"/>
      <c r="I103" s="442"/>
      <c r="J103" s="442"/>
      <c r="K103" s="442"/>
      <c r="L103" s="442"/>
      <c r="M103" s="443"/>
      <c r="S103" s="6"/>
      <c r="T103" s="6"/>
      <c r="U103" s="6"/>
      <c r="V103" s="6"/>
      <c r="W103" s="6"/>
      <c r="X103" s="6"/>
      <c r="Y103" s="6"/>
      <c r="Z103" s="6"/>
      <c r="AA103" s="6"/>
    </row>
    <row r="104" spans="1:27" ht="15" customHeight="1">
      <c r="C104" s="78"/>
      <c r="D104" s="79"/>
      <c r="E104" s="1" t="s">
        <v>127</v>
      </c>
      <c r="F104" s="144"/>
      <c r="G104" s="144"/>
      <c r="H104" s="144"/>
      <c r="I104" s="144"/>
      <c r="J104" s="79"/>
      <c r="K104" s="79"/>
      <c r="L104" s="79"/>
      <c r="M104" s="81"/>
    </row>
    <row r="105" spans="1:27" ht="15" customHeight="1">
      <c r="C105" s="78"/>
      <c r="D105" s="79"/>
      <c r="E105" s="1" t="s">
        <v>213</v>
      </c>
      <c r="F105" s="144"/>
      <c r="G105" s="144"/>
      <c r="H105" s="144"/>
      <c r="I105" s="82"/>
      <c r="J105" s="79"/>
      <c r="K105" s="79"/>
      <c r="L105" s="79"/>
      <c r="M105" s="81"/>
    </row>
    <row r="106" spans="1:27" ht="15" customHeight="1">
      <c r="C106" s="78"/>
      <c r="D106" s="79"/>
      <c r="E106" s="1" t="s">
        <v>197</v>
      </c>
      <c r="F106" s="144"/>
      <c r="G106" s="144"/>
      <c r="H106" s="144"/>
      <c r="I106" s="82"/>
      <c r="J106" s="79"/>
      <c r="K106" s="79"/>
      <c r="L106" s="79"/>
      <c r="M106" s="81"/>
    </row>
    <row r="107" spans="1:27" ht="40.5" customHeight="1">
      <c r="C107" s="78"/>
      <c r="D107" s="79"/>
      <c r="E107" s="462" t="s">
        <v>202</v>
      </c>
      <c r="F107" s="462"/>
      <c r="G107" s="462"/>
      <c r="H107" s="462"/>
      <c r="I107" s="462"/>
      <c r="J107" s="462"/>
      <c r="K107" s="462"/>
      <c r="L107" s="462"/>
      <c r="M107" s="463"/>
      <c r="S107" s="6"/>
      <c r="T107" s="6"/>
      <c r="U107" s="6"/>
      <c r="V107" s="6"/>
      <c r="W107" s="6"/>
      <c r="X107" s="6"/>
      <c r="Y107" s="6"/>
      <c r="Z107" s="6"/>
      <c r="AA107" s="6"/>
    </row>
    <row r="108" spans="1:27" ht="15" customHeight="1">
      <c r="C108" s="78"/>
      <c r="D108" s="79"/>
      <c r="E108" s="444" t="s">
        <v>214</v>
      </c>
      <c r="F108" s="444"/>
      <c r="G108" s="444"/>
      <c r="H108" s="444"/>
      <c r="I108" s="444"/>
      <c r="J108" s="79"/>
      <c r="K108" s="79"/>
      <c r="L108" s="79"/>
      <c r="M108" s="81"/>
      <c r="S108" s="6"/>
      <c r="T108" s="6"/>
      <c r="U108" s="6"/>
      <c r="V108" s="6"/>
      <c r="W108" s="6"/>
      <c r="X108" s="6"/>
      <c r="Y108" s="6"/>
      <c r="Z108" s="6"/>
      <c r="AA108" s="6"/>
    </row>
    <row r="109" spans="1:27" ht="4.95" customHeight="1" thickBot="1">
      <c r="C109" s="78"/>
      <c r="D109" s="79"/>
      <c r="E109" s="145"/>
      <c r="F109" s="145"/>
      <c r="G109" s="145"/>
      <c r="H109" s="146"/>
      <c r="I109" s="147"/>
      <c r="J109" s="79"/>
      <c r="K109" s="79"/>
      <c r="L109" s="79"/>
      <c r="M109" s="81"/>
      <c r="S109" s="6"/>
      <c r="T109" s="6"/>
      <c r="U109" s="6"/>
      <c r="V109" s="6"/>
      <c r="W109" s="6"/>
      <c r="X109" s="6"/>
      <c r="Y109" s="6"/>
      <c r="Z109" s="6"/>
      <c r="AA109" s="6"/>
    </row>
    <row r="110" spans="1:27" ht="17.55" customHeight="1">
      <c r="C110" s="445" t="s">
        <v>74</v>
      </c>
      <c r="D110" s="446"/>
      <c r="E110" s="451" t="s">
        <v>75</v>
      </c>
      <c r="F110" s="451"/>
      <c r="G110" s="452" t="s">
        <v>76</v>
      </c>
      <c r="H110" s="453"/>
      <c r="I110" s="453"/>
      <c r="J110" s="131">
        <v>15</v>
      </c>
      <c r="K110" s="454"/>
      <c r="L110" s="456">
        <v>15</v>
      </c>
      <c r="M110" s="457"/>
    </row>
    <row r="111" spans="1:27" ht="17.55" customHeight="1">
      <c r="C111" s="447"/>
      <c r="D111" s="448"/>
      <c r="E111" s="425"/>
      <c r="F111" s="425"/>
      <c r="G111" s="318" t="s">
        <v>113</v>
      </c>
      <c r="H111" s="423"/>
      <c r="I111" s="423"/>
      <c r="J111" s="132">
        <v>5</v>
      </c>
      <c r="K111" s="455"/>
      <c r="L111" s="437"/>
      <c r="M111" s="438"/>
    </row>
    <row r="112" spans="1:27" ht="17.55" customHeight="1">
      <c r="C112" s="447"/>
      <c r="D112" s="448"/>
      <c r="E112" s="425"/>
      <c r="F112" s="425"/>
      <c r="G112" s="424" t="s">
        <v>77</v>
      </c>
      <c r="H112" s="425"/>
      <c r="I112" s="425"/>
      <c r="J112" s="133">
        <v>0</v>
      </c>
      <c r="K112" s="455"/>
      <c r="L112" s="437"/>
      <c r="M112" s="438"/>
    </row>
    <row r="113" spans="3:13" ht="30" customHeight="1">
      <c r="C113" s="447"/>
      <c r="D113" s="448"/>
      <c r="E113" s="426" t="s">
        <v>78</v>
      </c>
      <c r="F113" s="427"/>
      <c r="G113" s="366" t="s">
        <v>79</v>
      </c>
      <c r="H113" s="431"/>
      <c r="I113" s="431"/>
      <c r="J113" s="134">
        <v>15</v>
      </c>
      <c r="K113" s="432"/>
      <c r="L113" s="435">
        <v>15</v>
      </c>
      <c r="M113" s="436"/>
    </row>
    <row r="114" spans="3:13" ht="30" customHeight="1">
      <c r="C114" s="447"/>
      <c r="D114" s="448"/>
      <c r="E114" s="428"/>
      <c r="F114" s="425"/>
      <c r="G114" s="318" t="s">
        <v>80</v>
      </c>
      <c r="H114" s="423"/>
      <c r="I114" s="423"/>
      <c r="J114" s="135">
        <v>5</v>
      </c>
      <c r="K114" s="433"/>
      <c r="L114" s="437"/>
      <c r="M114" s="438"/>
    </row>
    <row r="115" spans="3:13" ht="17.55" customHeight="1">
      <c r="C115" s="447"/>
      <c r="D115" s="448"/>
      <c r="E115" s="429"/>
      <c r="F115" s="430"/>
      <c r="G115" s="441" t="s">
        <v>77</v>
      </c>
      <c r="H115" s="430"/>
      <c r="I115" s="430"/>
      <c r="J115" s="136">
        <v>0</v>
      </c>
      <c r="K115" s="434"/>
      <c r="L115" s="439"/>
      <c r="M115" s="440"/>
    </row>
    <row r="116" spans="3:13" ht="27" customHeight="1" thickBot="1">
      <c r="C116" s="449"/>
      <c r="D116" s="450"/>
      <c r="E116" s="137" t="s">
        <v>81</v>
      </c>
      <c r="F116" s="137"/>
      <c r="G116" s="458"/>
      <c r="H116" s="459"/>
      <c r="I116" s="459"/>
      <c r="J116" s="138"/>
      <c r="K116" s="139"/>
      <c r="L116" s="460">
        <v>30</v>
      </c>
      <c r="M116" s="461"/>
    </row>
    <row r="117" spans="3:13" ht="27" customHeight="1" thickBot="1">
      <c r="C117" s="419" t="s">
        <v>82</v>
      </c>
      <c r="D117" s="420"/>
      <c r="E117" s="420"/>
      <c r="F117" s="420"/>
      <c r="G117" s="420"/>
      <c r="H117" s="420"/>
      <c r="I117" s="420"/>
      <c r="J117" s="420"/>
      <c r="K117" s="140"/>
      <c r="L117" s="421">
        <v>30</v>
      </c>
      <c r="M117" s="422"/>
    </row>
    <row r="119" spans="3:13">
      <c r="C119" s="6" t="s">
        <v>42</v>
      </c>
    </row>
  </sheetData>
  <mergeCells count="183">
    <mergeCell ref="I1:L1"/>
    <mergeCell ref="H62:I62"/>
    <mergeCell ref="H57:I57"/>
    <mergeCell ref="F54:G54"/>
    <mergeCell ref="H54:I54"/>
    <mergeCell ref="L54:M54"/>
    <mergeCell ref="H41:I41"/>
    <mergeCell ref="G114:I114"/>
    <mergeCell ref="G115:I115"/>
    <mergeCell ref="E108:I108"/>
    <mergeCell ref="E110:F112"/>
    <mergeCell ref="G110:I110"/>
    <mergeCell ref="K110:K112"/>
    <mergeCell ref="L80:M80"/>
    <mergeCell ref="F79:G79"/>
    <mergeCell ref="H79:I79"/>
    <mergeCell ref="L79:M79"/>
    <mergeCell ref="F77:G77"/>
    <mergeCell ref="L77:M77"/>
    <mergeCell ref="F78:G78"/>
    <mergeCell ref="H78:I78"/>
    <mergeCell ref="L78:M78"/>
    <mergeCell ref="E71:E73"/>
    <mergeCell ref="F71:G73"/>
    <mergeCell ref="L116:M116"/>
    <mergeCell ref="C117:J117"/>
    <mergeCell ref="L117:M117"/>
    <mergeCell ref="E113:F115"/>
    <mergeCell ref="G113:I113"/>
    <mergeCell ref="K113:K115"/>
    <mergeCell ref="L113:M115"/>
    <mergeCell ref="C81:E81"/>
    <mergeCell ref="E83:H83"/>
    <mergeCell ref="E89:H90"/>
    <mergeCell ref="E99:M103"/>
    <mergeCell ref="L110:M112"/>
    <mergeCell ref="G111:I111"/>
    <mergeCell ref="G112:I112"/>
    <mergeCell ref="C110:D116"/>
    <mergeCell ref="G116:I116"/>
    <mergeCell ref="E107:M107"/>
    <mergeCell ref="H74:I74"/>
    <mergeCell ref="K74:K76"/>
    <mergeCell ref="L74:M76"/>
    <mergeCell ref="H75:I75"/>
    <mergeCell ref="H76:I76"/>
    <mergeCell ref="H63:I67"/>
    <mergeCell ref="K63:K67"/>
    <mergeCell ref="L63:M67"/>
    <mergeCell ref="E68:E70"/>
    <mergeCell ref="F68:G70"/>
    <mergeCell ref="H68:I68"/>
    <mergeCell ref="K68:K70"/>
    <mergeCell ref="L68:M70"/>
    <mergeCell ref="H69:I69"/>
    <mergeCell ref="H70:I70"/>
    <mergeCell ref="H71:I71"/>
    <mergeCell ref="K71:K73"/>
    <mergeCell ref="L71:M73"/>
    <mergeCell ref="H72:I72"/>
    <mergeCell ref="H73:I73"/>
    <mergeCell ref="E74:E76"/>
    <mergeCell ref="F74:G76"/>
    <mergeCell ref="C55:D79"/>
    <mergeCell ref="E55:E57"/>
    <mergeCell ref="F55:G57"/>
    <mergeCell ref="H55:I55"/>
    <mergeCell ref="K55:K57"/>
    <mergeCell ref="L55:M57"/>
    <mergeCell ref="H56:I56"/>
    <mergeCell ref="H45:I45"/>
    <mergeCell ref="K45:K50"/>
    <mergeCell ref="L45:M50"/>
    <mergeCell ref="H46:H49"/>
    <mergeCell ref="J46:J49"/>
    <mergeCell ref="I47:I48"/>
    <mergeCell ref="E58:E62"/>
    <mergeCell ref="F58:G62"/>
    <mergeCell ref="H58:I58"/>
    <mergeCell ref="K58:K62"/>
    <mergeCell ref="L58:M62"/>
    <mergeCell ref="H59:I59"/>
    <mergeCell ref="J59:J60"/>
    <mergeCell ref="H60:I60"/>
    <mergeCell ref="H61:I61"/>
    <mergeCell ref="E63:E67"/>
    <mergeCell ref="F63:G67"/>
    <mergeCell ref="S48:W50"/>
    <mergeCell ref="H50:I50"/>
    <mergeCell ref="E51:E53"/>
    <mergeCell ref="F51:G53"/>
    <mergeCell ref="H51:I51"/>
    <mergeCell ref="L51:M53"/>
    <mergeCell ref="H52:I52"/>
    <mergeCell ref="H53:I53"/>
    <mergeCell ref="E45:E50"/>
    <mergeCell ref="F45:G50"/>
    <mergeCell ref="K51:K53"/>
    <mergeCell ref="S28:W28"/>
    <mergeCell ref="Y28:AA28"/>
    <mergeCell ref="G29:G34"/>
    <mergeCell ref="H29:I29"/>
    <mergeCell ref="K29:K34"/>
    <mergeCell ref="H33:I33"/>
    <mergeCell ref="H34:I34"/>
    <mergeCell ref="E42:E44"/>
    <mergeCell ref="F42:G44"/>
    <mergeCell ref="H42:I42"/>
    <mergeCell ref="K42:K44"/>
    <mergeCell ref="L42:M44"/>
    <mergeCell ref="H43:I43"/>
    <mergeCell ref="H44:I44"/>
    <mergeCell ref="L38:M38"/>
    <mergeCell ref="F39:G41"/>
    <mergeCell ref="H39:I39"/>
    <mergeCell ref="L39:M41"/>
    <mergeCell ref="H40:I40"/>
    <mergeCell ref="K39:K41"/>
    <mergeCell ref="F38:G38"/>
    <mergeCell ref="H38:I38"/>
    <mergeCell ref="E39:E41"/>
    <mergeCell ref="F36:G36"/>
    <mergeCell ref="H36:I36"/>
    <mergeCell ref="L36:M36"/>
    <mergeCell ref="F37:G37"/>
    <mergeCell ref="H37:I37"/>
    <mergeCell ref="L37:M37"/>
    <mergeCell ref="F24:F35"/>
    <mergeCell ref="G25:G26"/>
    <mergeCell ref="H25:I25"/>
    <mergeCell ref="H28:I28"/>
    <mergeCell ref="K25:K26"/>
    <mergeCell ref="H26:I26"/>
    <mergeCell ref="G27:G28"/>
    <mergeCell ref="H27:I27"/>
    <mergeCell ref="K27:K28"/>
    <mergeCell ref="E20:E34"/>
    <mergeCell ref="F20:G21"/>
    <mergeCell ref="H20:I20"/>
    <mergeCell ref="K20:K21"/>
    <mergeCell ref="L20:M34"/>
    <mergeCell ref="H21:I21"/>
    <mergeCell ref="F22:G23"/>
    <mergeCell ref="H22:I22"/>
    <mergeCell ref="K22:K23"/>
    <mergeCell ref="H23:I23"/>
    <mergeCell ref="H30:I30"/>
    <mergeCell ref="H31:I31"/>
    <mergeCell ref="H32:I32"/>
    <mergeCell ref="E13:E17"/>
    <mergeCell ref="F13:G17"/>
    <mergeCell ref="H13:I13"/>
    <mergeCell ref="K13:K17"/>
    <mergeCell ref="L13:M17"/>
    <mergeCell ref="H14:I14"/>
    <mergeCell ref="J14:J15"/>
    <mergeCell ref="H15:I15"/>
    <mergeCell ref="H16:I16"/>
    <mergeCell ref="H17:I17"/>
    <mergeCell ref="E18:E19"/>
    <mergeCell ref="F18:G19"/>
    <mergeCell ref="H18:I18"/>
    <mergeCell ref="K18:K19"/>
    <mergeCell ref="L18:M19"/>
    <mergeCell ref="H19:I19"/>
    <mergeCell ref="I3:M3"/>
    <mergeCell ref="C4:E4"/>
    <mergeCell ref="F4:G4"/>
    <mergeCell ref="H4:I4"/>
    <mergeCell ref="L4:M4"/>
    <mergeCell ref="C5:D54"/>
    <mergeCell ref="E5:E9"/>
    <mergeCell ref="F5:G9"/>
    <mergeCell ref="H5:I9"/>
    <mergeCell ref="K5:K9"/>
    <mergeCell ref="L5:M9"/>
    <mergeCell ref="E10:E12"/>
    <mergeCell ref="F10:G12"/>
    <mergeCell ref="H10:I10"/>
    <mergeCell ref="K10:K12"/>
    <mergeCell ref="L10:M12"/>
    <mergeCell ref="H11:I11"/>
    <mergeCell ref="H12:I12"/>
  </mergeCells>
  <phoneticPr fontId="2"/>
  <conditionalFormatting sqref="E96">
    <cfRule type="expression" dxfId="1" priority="3">
      <formula>$P$96=1</formula>
    </cfRule>
  </conditionalFormatting>
  <conditionalFormatting sqref="E97">
    <cfRule type="expression" dxfId="0" priority="1">
      <formula>$P$103=1</formula>
    </cfRule>
  </conditionalFormatting>
  <dataValidations count="19">
    <dataValidation type="list" allowBlank="1" showInputMessage="1" showErrorMessage="1" sqref="K68:K70" xr:uid="{C91EDF7D-35B1-4765-91A7-D992F9F875AD}">
      <formula1>$AB$68:$AB$78</formula1>
    </dataValidation>
    <dataValidation type="list" allowBlank="1" showInputMessage="1" showErrorMessage="1" sqref="K63:K67" xr:uid="{1A68D4A4-24D9-4153-A003-2AC61B9FB34E}">
      <formula1>$J$63:$J$67</formula1>
    </dataValidation>
    <dataValidation type="list" allowBlank="1" showInputMessage="1" showErrorMessage="1" sqref="K74:K76" xr:uid="{50E7371F-81D7-45E7-92A0-52671688F640}">
      <formula1>$J$74:$J$76</formula1>
    </dataValidation>
    <dataValidation type="list" allowBlank="1" showInputMessage="1" showErrorMessage="1" sqref="K71:K73" xr:uid="{6D02F42A-F05D-4606-B264-58F44D00853E}">
      <formula1>$J$71:$J$73</formula1>
    </dataValidation>
    <dataValidation type="list" allowBlank="1" showInputMessage="1" showErrorMessage="1" sqref="K58:K62" xr:uid="{2B693DA8-D3E8-44AC-AB25-48F4243499C6}">
      <formula1>$AA$58:$AA$62</formula1>
    </dataValidation>
    <dataValidation type="list" allowBlank="1" showInputMessage="1" showErrorMessage="1" sqref="K55:K57" xr:uid="{D5C2DA67-7776-4BF6-A849-30E4C486D3F0}">
      <formula1>$J$55:$J$57</formula1>
    </dataValidation>
    <dataValidation type="list" allowBlank="1" showInputMessage="1" showErrorMessage="1" sqref="K51:K53" xr:uid="{1B7642E7-3E4B-45D6-817B-0E85D26F8707}">
      <formula1>$J$51:$J$53</formula1>
    </dataValidation>
    <dataValidation type="list" allowBlank="1" showInputMessage="1" showErrorMessage="1" sqref="K45:K50" xr:uid="{C1D82F6A-9F6C-49B3-ABE4-C0721483A7F6}">
      <formula1>$AB$45:$AB$55</formula1>
    </dataValidation>
    <dataValidation type="list" allowBlank="1" showInputMessage="1" showErrorMessage="1" sqref="K39:K41" xr:uid="{30285F95-831C-487A-967A-EB2868E1384A}">
      <formula1>$J$39:$J$41</formula1>
    </dataValidation>
    <dataValidation type="list" allowBlank="1" showInputMessage="1" showErrorMessage="1" sqref="K29:K34" xr:uid="{2889C48A-1F5A-442C-A0C4-EB3470024E10}">
      <formula1>$J$29:$J$34</formula1>
    </dataValidation>
    <dataValidation type="list" allowBlank="1" showInputMessage="1" showErrorMessage="1" sqref="K27:K28" xr:uid="{7F980FAE-992B-43AB-89D1-72DBD1B85A86}">
      <formula1>$J$27:$J$28</formula1>
    </dataValidation>
    <dataValidation type="list" allowBlank="1" showInputMessage="1" showErrorMessage="1" sqref="K25:K26" xr:uid="{24E7E316-AC31-4A6E-B1B5-189DCFE9A8F8}">
      <formula1>$J$25:$J$26</formula1>
    </dataValidation>
    <dataValidation type="list" allowBlank="1" showInputMessage="1" showErrorMessage="1" sqref="K20:K21" xr:uid="{A2AC5913-B56E-4E5F-9B77-AF4296A199EF}">
      <formula1>$J$20:$J$21</formula1>
    </dataValidation>
    <dataValidation type="list" allowBlank="1" showInputMessage="1" showErrorMessage="1" sqref="K18:K19" xr:uid="{DDE54515-0834-40F8-BE3E-133BFF064C74}">
      <formula1>$J$18:$J$19</formula1>
    </dataValidation>
    <dataValidation type="list" allowBlank="1" showInputMessage="1" showErrorMessage="1" sqref="K13:K17" xr:uid="{8B3F18FC-2C8D-4A6B-82ED-509B3E3AED7A}">
      <formula1>$AA$13:$AA$17</formula1>
    </dataValidation>
    <dataValidation type="list" allowBlank="1" showInputMessage="1" showErrorMessage="1" sqref="K5:K9" xr:uid="{7BF96D35-CF73-4FAB-9A9C-CA38469AC7E0}">
      <formula1>$J$5:$J$9</formula1>
    </dataValidation>
    <dataValidation allowBlank="1" showInputMessage="1" showErrorMessage="1" promptTitle="選択項目" sqref="H50 H45:H46 F39 F42 F45 H39:H41" xr:uid="{DDE0F7F2-A6D3-4EF3-8647-26E2D8511A1F}"/>
    <dataValidation allowBlank="1" showInputMessage="1" showErrorMessage="1" promptTitle="選択項目" sqref="H51:H53" xr:uid="{9ACB3B4D-5CA7-43AB-ADE9-CAC7BA868135}">
      <formula1>0</formula1>
      <formula2>0</formula2>
    </dataValidation>
    <dataValidation type="list" allowBlank="1" showInputMessage="1" showErrorMessage="1" sqref="K22:K23" xr:uid="{724C20EC-13E4-4A12-905E-7E62ED8E3CC6}">
      <formula1>$J$22:$J$23</formula1>
    </dataValidation>
  </dataValidations>
  <printOptions horizontalCentered="1" verticalCentered="1"/>
  <pageMargins left="0.78740157480314965" right="0.19685039370078741" top="0.39370078740157483" bottom="0.19685039370078741" header="0.11811023622047245" footer="0.11811023622047245"/>
  <pageSetup paperSize="8" scale="5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入力方法</vt:lpstr>
      <vt:lpstr>基本Ⅰ（土木一式）阿蘇限定</vt:lpstr>
      <vt:lpstr>簡易Ⅱ（土木一式）（A1）阿蘇限定</vt:lpstr>
      <vt:lpstr>簡易Ⅱ（土木一式）（A2）阿蘇限定</vt:lpstr>
      <vt:lpstr>簡易Ⅰ（土木一式）阿蘇限定</vt:lpstr>
      <vt:lpstr>'簡易Ⅰ（土木一式）阿蘇限定'!Print_Area</vt:lpstr>
      <vt:lpstr>'簡易Ⅱ（土木一式）（A1）阿蘇限定'!Print_Area</vt:lpstr>
      <vt:lpstr>'簡易Ⅱ（土木一式）（A2）阿蘇限定'!Print_Area</vt:lpstr>
      <vt:lpstr>'基本Ⅰ（土木一式）阿蘇限定'!Print_Area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ななこ みさき</dc:creator>
  <cp:lastModifiedBy>9600533</cp:lastModifiedBy>
  <cp:lastPrinted>2026-06-11T00:43:57Z</cp:lastPrinted>
  <dcterms:created xsi:type="dcterms:W3CDTF">2015-05-15T12:54:20Z</dcterms:created>
  <dcterms:modified xsi:type="dcterms:W3CDTF">2026-06-19T08:30:29Z</dcterms:modified>
</cp:coreProperties>
</file>