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6学校一覧\令和7年度（2025年度）\08_確定値公表\"/>
    </mc:Choice>
  </mc:AlternateContent>
  <xr:revisionPtr revIDLastSave="0" documentId="13_ncr:1_{7BDE74AB-216E-4DEE-97A0-9544082F3F84}" xr6:coauthVersionLast="47" xr6:coauthVersionMax="47" xr10:uidLastSave="{00000000-0000-0000-0000-000000000000}"/>
  <bookViews>
    <workbookView xWindow="-110" yWindow="-110" windowWidth="19420" windowHeight="11500" tabRatio="730" firstSheet="2" activeTab="2" xr2:uid="{00000000-000D-0000-FFFF-FFFF00000000}"/>
  </bookViews>
  <sheets>
    <sheet name="1 高等学校" sheetId="60" r:id="rId1"/>
    <sheet name="2 特別支援学校" sheetId="46" r:id="rId2"/>
    <sheet name="3 中学校" sheetId="47" r:id="rId3"/>
    <sheet name="4 小学校 " sheetId="48" r:id="rId4"/>
    <sheet name="5 義務教育学校" sheetId="49" r:id="rId5"/>
    <sheet name="１熊本県教育委員会" sheetId="50" r:id="rId6"/>
    <sheet name="2 市町村教育委員会" sheetId="51" r:id="rId7"/>
    <sheet name="参考資料１" sheetId="52" r:id="rId8"/>
    <sheet name="参考資料２" sheetId="53" r:id="rId9"/>
    <sheet name="参考資料３" sheetId="54" r:id="rId10"/>
    <sheet name="参考資料４" sheetId="55" r:id="rId11"/>
    <sheet name="参考資料５" sheetId="56" r:id="rId12"/>
    <sheet name="参考資料６" sheetId="57" r:id="rId13"/>
    <sheet name="参考資料７" sheetId="59" r:id="rId14"/>
  </sheets>
  <definedNames>
    <definedName name="_xlnm._FilterDatabase" localSheetId="3" hidden="1">'4 小学校 '!$B$258:$N$285</definedName>
    <definedName name="_xlnm._FilterDatabase" localSheetId="4" hidden="1">'5 義務教育学校'!#REF!</definedName>
    <definedName name="_xlnm.Print_Area" localSheetId="0">'1 高等学校'!$A$1:$L$120</definedName>
    <definedName name="_xlnm.Print_Area" localSheetId="6">'2 市町村教育委員会'!$A$1:$M$94</definedName>
    <definedName name="_xlnm.Print_Area" localSheetId="1">'2 特別支援学校'!$A$1:$P$49</definedName>
    <definedName name="_xlnm.Print_Area" localSheetId="2">'3 中学校'!$A$1:$N$215</definedName>
    <definedName name="_xlnm.Print_Area" localSheetId="3">'4 小学校 '!$A$1:$N$371</definedName>
    <definedName name="_xlnm.Print_Area" localSheetId="4">'5 義務教育学校'!$A$1:$N$12</definedName>
    <definedName name="_xlnm.Print_Area" localSheetId="12">参考資料６!$A$1:$L$12</definedName>
    <definedName name="_xlnm.Print_Area" localSheetId="13">参考資料７!$A$1:$G$11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2" l="1"/>
  <c r="L165" i="47"/>
  <c r="F7" i="52"/>
  <c r="E9" i="52"/>
  <c r="E7" i="52" s="1"/>
  <c r="M27" i="46"/>
  <c r="K27" i="46"/>
  <c r="M37" i="46"/>
  <c r="K37" i="46"/>
  <c r="K45" i="46"/>
  <c r="M45" i="46"/>
  <c r="K38" i="46" l="1"/>
  <c r="M38" i="46"/>
  <c r="Q13" i="52"/>
  <c r="F13" i="52" l="1"/>
  <c r="S20" i="53" l="1"/>
  <c r="J26" i="52" l="1"/>
  <c r="Q18" i="52"/>
  <c r="P18" i="52"/>
  <c r="N18" i="52"/>
  <c r="L18" i="52"/>
  <c r="L20" i="52"/>
  <c r="N20" i="52"/>
  <c r="H15" i="52"/>
  <c r="J9" i="52"/>
  <c r="I9" i="47" l="1"/>
  <c r="J178" i="47" l="1"/>
  <c r="K9" i="47"/>
  <c r="J9" i="47"/>
  <c r="J12" i="49"/>
  <c r="K12" i="49"/>
  <c r="L12" i="49"/>
  <c r="M12" i="49"/>
  <c r="I12" i="49"/>
  <c r="I87" i="47"/>
  <c r="J87" i="47"/>
  <c r="K87" i="47"/>
  <c r="L87" i="47"/>
  <c r="M87" i="47"/>
  <c r="J120" i="60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J28" i="60"/>
  <c r="I28" i="60"/>
  <c r="I65" i="60" l="1"/>
  <c r="K65" i="60"/>
  <c r="J65" i="60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D8" i="54"/>
  <c r="H8" i="54"/>
  <c r="I8" i="54"/>
  <c r="J8" i="54"/>
  <c r="K8" i="54"/>
  <c r="L8" i="54"/>
  <c r="G8" i="54"/>
  <c r="F8" i="54"/>
  <c r="J7" i="49" l="1"/>
  <c r="K7" i="49"/>
  <c r="L7" i="49"/>
  <c r="M7" i="49"/>
  <c r="I7" i="49"/>
  <c r="K10" i="57"/>
  <c r="I10" i="57"/>
  <c r="H10" i="57"/>
  <c r="G10" i="57"/>
  <c r="F10" i="57"/>
  <c r="D10" i="57"/>
  <c r="C10" i="57"/>
  <c r="B10" i="57"/>
  <c r="E9" i="57"/>
  <c r="E8" i="57"/>
  <c r="J7" i="57"/>
  <c r="J10" i="57" s="1"/>
  <c r="E7" i="57"/>
  <c r="X8" i="56"/>
  <c r="X10" i="56" s="1"/>
  <c r="W8" i="56"/>
  <c r="W10" i="56" s="1"/>
  <c r="P10" i="56"/>
  <c r="O10" i="56"/>
  <c r="V21" i="55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J25" i="52"/>
  <c r="J24" i="52"/>
  <c r="Q23" i="52"/>
  <c r="P23" i="52"/>
  <c r="N23" i="52"/>
  <c r="L23" i="52"/>
  <c r="H23" i="52"/>
  <c r="F23" i="52"/>
  <c r="E23" i="52"/>
  <c r="J22" i="52"/>
  <c r="J21" i="52"/>
  <c r="J20" i="52"/>
  <c r="J19" i="52"/>
  <c r="Q17" i="52"/>
  <c r="J18" i="52"/>
  <c r="L17" i="52"/>
  <c r="E18" i="52"/>
  <c r="E17" i="52" s="1"/>
  <c r="P17" i="52"/>
  <c r="N17" i="52"/>
  <c r="H17" i="52"/>
  <c r="G17" i="52"/>
  <c r="F17" i="52"/>
  <c r="J16" i="52"/>
  <c r="J15" i="52" s="1"/>
  <c r="Q15" i="52"/>
  <c r="P15" i="52"/>
  <c r="N15" i="52"/>
  <c r="L15" i="52"/>
  <c r="F15" i="52"/>
  <c r="J14" i="52"/>
  <c r="Q10" i="52"/>
  <c r="P10" i="52"/>
  <c r="N10" i="52"/>
  <c r="L10" i="52"/>
  <c r="F10" i="52"/>
  <c r="E13" i="52"/>
  <c r="E10" i="52" s="1"/>
  <c r="J12" i="52"/>
  <c r="J11" i="52"/>
  <c r="H10" i="52"/>
  <c r="G10" i="52"/>
  <c r="J8" i="52"/>
  <c r="J7" i="52" s="1"/>
  <c r="Q7" i="52"/>
  <c r="P7" i="52"/>
  <c r="N7" i="52"/>
  <c r="H7" i="52"/>
  <c r="G7" i="52"/>
  <c r="E10" i="57" l="1"/>
  <c r="X21" i="55"/>
  <c r="W21" i="55"/>
  <c r="J23" i="52"/>
  <c r="J13" i="52"/>
  <c r="J10" i="52" s="1"/>
  <c r="O21" i="55"/>
  <c r="P21" i="55"/>
  <c r="J17" i="52"/>
  <c r="N38" i="51" l="1"/>
  <c r="I37" i="46" l="1"/>
  <c r="J37" i="46"/>
  <c r="L37" i="46"/>
  <c r="N37" i="46"/>
  <c r="H37" i="46"/>
  <c r="J332" i="48" l="1"/>
  <c r="J27" i="46" l="1"/>
  <c r="I168" i="48" l="1"/>
  <c r="M101" i="48"/>
  <c r="L101" i="48"/>
  <c r="K101" i="48"/>
  <c r="J101" i="48"/>
  <c r="I101" i="48"/>
  <c r="N27" i="46" l="1"/>
  <c r="L27" i="46"/>
  <c r="I27" i="46"/>
  <c r="H27" i="46"/>
  <c r="H38" i="46" s="1"/>
  <c r="N38" i="46" l="1"/>
  <c r="J38" i="46"/>
  <c r="I38" i="46"/>
  <c r="L38" i="46"/>
  <c r="K332" i="48" l="1"/>
  <c r="I231" i="48" l="1"/>
  <c r="I126" i="48"/>
  <c r="M111" i="47"/>
  <c r="I111" i="47"/>
  <c r="M367" i="48" l="1"/>
  <c r="L367" i="48"/>
  <c r="K367" i="48"/>
  <c r="J367" i="48"/>
  <c r="I367" i="48"/>
  <c r="M332" i="48"/>
  <c r="L332" i="48"/>
  <c r="I332" i="48"/>
  <c r="M303" i="48"/>
  <c r="L303" i="48"/>
  <c r="K303" i="48"/>
  <c r="J303" i="48"/>
  <c r="I303" i="48"/>
  <c r="M286" i="48"/>
  <c r="L286" i="48"/>
  <c r="K286" i="48"/>
  <c r="J286" i="48"/>
  <c r="I286" i="48"/>
  <c r="M256" i="48"/>
  <c r="L256" i="48"/>
  <c r="K256" i="48"/>
  <c r="J256" i="48"/>
  <c r="I256" i="48"/>
  <c r="M231" i="48"/>
  <c r="L231" i="48"/>
  <c r="K231" i="48"/>
  <c r="J231" i="48"/>
  <c r="M213" i="48"/>
  <c r="L213" i="48"/>
  <c r="K213" i="48"/>
  <c r="J213" i="48"/>
  <c r="I213" i="48"/>
  <c r="M179" i="48"/>
  <c r="L179" i="48"/>
  <c r="K179" i="48"/>
  <c r="J179" i="48"/>
  <c r="I179" i="48"/>
  <c r="M168" i="48"/>
  <c r="L168" i="48"/>
  <c r="K168" i="48"/>
  <c r="J168" i="48"/>
  <c r="M126" i="48"/>
  <c r="L126" i="48"/>
  <c r="K126" i="48"/>
  <c r="J126" i="48"/>
  <c r="M211" i="47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  <c r="N45" i="46"/>
  <c r="L45" i="46"/>
  <c r="J45" i="46"/>
  <c r="I45" i="46"/>
  <c r="H45" i="46"/>
</calcChain>
</file>

<file path=xl/sharedStrings.xml><?xml version="1.0" encoding="utf-8"?>
<sst xmlns="http://schemas.openxmlformats.org/spreadsheetml/2006/main" count="5389" uniqueCount="3580">
  <si>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</si>
  <si>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</si>
  <si>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</si>
  <si>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</si>
  <si>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</si>
  <si>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</si>
  <si>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</si>
  <si>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</si>
  <si>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</si>
  <si>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</si>
  <si>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</si>
  <si>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</si>
  <si>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</si>
  <si>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</si>
  <si>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</si>
  <si>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</si>
  <si>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</si>
  <si>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</si>
  <si>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</si>
  <si>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</si>
  <si>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</si>
  <si>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</si>
  <si>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</si>
  <si>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</si>
  <si>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</si>
  <si>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玉名市大浜町2100</t>
  </si>
  <si>
    <t>0968-76-0203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</si>
  <si>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</si>
  <si>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</si>
  <si>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</si>
  <si>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</si>
  <si>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</si>
  <si>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</si>
  <si>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</si>
  <si>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</si>
  <si>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玉名市岱明町古閑302</t>
  </si>
  <si>
    <t>玉名市岱明町鍋345-2</t>
  </si>
  <si>
    <t>0968-57-0044</t>
  </si>
  <si>
    <t>玉名市岱明町高道1230</t>
  </si>
  <si>
    <t>玉名市横島町横島3810</t>
  </si>
  <si>
    <t>0968-82-2261</t>
  </si>
  <si>
    <t>玉名市天水町小天6966</t>
  </si>
  <si>
    <t>荒尾市荒尾981-2</t>
  </si>
  <si>
    <t>0968-63-0065</t>
  </si>
  <si>
    <t>荒尾市上井手1108</t>
  </si>
  <si>
    <t>0968-66-0854</t>
  </si>
  <si>
    <t>荒尾市樺2313-2</t>
  </si>
  <si>
    <t>八　　幡</t>
  </si>
  <si>
    <t>荒尾市野原1461</t>
  </si>
  <si>
    <t>0968-68-0009</t>
  </si>
  <si>
    <t>0968-63-0156</t>
  </si>
  <si>
    <t>荒尾市荒尾4238</t>
  </si>
  <si>
    <t>荒尾市荒尾4043</t>
  </si>
  <si>
    <t>0968-63-0158</t>
  </si>
  <si>
    <t>清　　里</t>
  </si>
  <si>
    <t>荒尾市牛水1555</t>
  </si>
  <si>
    <t>荒尾市桜山町3丁目25-1</t>
  </si>
  <si>
    <t>玉名郡玉東町上白木370-1</t>
  </si>
  <si>
    <t>0968-85-2142</t>
  </si>
  <si>
    <t>玉名郡玉東町木葉1113</t>
  </si>
  <si>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</si>
  <si>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</si>
  <si>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</si>
  <si>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</si>
  <si>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私立</t>
  </si>
  <si>
    <t>山鹿市菊鹿町下永野841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</si>
  <si>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</si>
  <si>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</si>
  <si>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</si>
  <si>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</si>
  <si>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</si>
  <si>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</si>
  <si>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</si>
  <si>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</si>
  <si>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</si>
  <si>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</si>
  <si>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</si>
  <si>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</si>
  <si>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</si>
  <si>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</si>
  <si>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</si>
  <si>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</si>
  <si>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</si>
  <si>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</si>
  <si>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</si>
  <si>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</si>
  <si>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</si>
  <si>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</si>
  <si>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</si>
  <si>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</si>
  <si>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</si>
  <si>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</si>
  <si>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</si>
  <si>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</si>
  <si>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</si>
  <si>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</si>
  <si>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</si>
  <si>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</si>
  <si>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</si>
  <si>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</si>
  <si>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</si>
  <si>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</si>
  <si>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</si>
  <si>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</si>
  <si>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</si>
  <si>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</si>
  <si>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</si>
  <si>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</si>
  <si>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</si>
  <si>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</si>
  <si>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</si>
  <si>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</si>
  <si>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</si>
  <si>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</si>
  <si>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</si>
  <si>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</si>
  <si>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</si>
  <si>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</si>
  <si>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</si>
  <si>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</si>
  <si>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</si>
  <si>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</si>
  <si>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</si>
  <si>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</si>
  <si>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</si>
  <si>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</si>
  <si>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</si>
  <si>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</si>
  <si>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</si>
  <si>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</si>
  <si>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</si>
  <si>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</si>
  <si>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</si>
  <si>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</si>
  <si>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</si>
  <si>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</si>
  <si>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</si>
  <si>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</si>
  <si>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</si>
  <si>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</si>
  <si>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</si>
  <si>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</si>
  <si>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</si>
  <si>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</si>
  <si>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</si>
  <si>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</si>
  <si>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</si>
  <si>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</si>
  <si>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</si>
  <si>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</si>
  <si>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</si>
  <si>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</si>
  <si>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</si>
  <si>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</si>
  <si>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</si>
  <si>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</si>
  <si>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</si>
  <si>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</si>
  <si>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</si>
  <si>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</si>
  <si>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</si>
  <si>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</si>
  <si>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</si>
  <si>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</si>
  <si>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</si>
  <si>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</si>
  <si>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</si>
  <si>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</si>
  <si>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</si>
  <si>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</si>
  <si>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</si>
  <si>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</si>
  <si>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</si>
  <si>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</si>
  <si>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</si>
  <si>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</si>
  <si>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</si>
  <si>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</si>
  <si>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</si>
  <si>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</si>
  <si>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</si>
  <si>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</si>
  <si>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</si>
  <si>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</si>
  <si>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</si>
  <si>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</si>
  <si>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</si>
  <si>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</si>
  <si>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</si>
  <si>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</si>
  <si>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</si>
  <si>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</si>
  <si>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</si>
  <si>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</si>
  <si>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</si>
  <si>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</si>
  <si>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</si>
  <si>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</si>
  <si>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</si>
  <si>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</si>
  <si>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</si>
  <si>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</si>
  <si>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</si>
  <si>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</si>
  <si>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</si>
  <si>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</si>
  <si>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</si>
  <si>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</si>
  <si>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</si>
  <si>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</si>
  <si>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</si>
  <si>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</si>
  <si>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</si>
  <si>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</si>
  <si>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</si>
  <si>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</si>
  <si>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</si>
  <si>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</si>
  <si>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</si>
  <si>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普　通</t>
    <rPh sb="0" eb="1">
      <t>ススム</t>
    </rPh>
    <rPh sb="2" eb="3">
      <t>ツウ</t>
    </rPh>
    <phoneticPr fontId="2"/>
  </si>
  <si>
    <t>私立</t>
    <rPh sb="0" eb="2">
      <t>シリツ</t>
    </rPh>
    <phoneticPr fontId="2"/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</si>
  <si>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</si>
  <si>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</si>
  <si>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</si>
  <si>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</si>
  <si>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</si>
  <si>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</si>
  <si>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</si>
  <si>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</si>
  <si>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</si>
  <si>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</si>
  <si>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</si>
  <si>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</si>
  <si>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</si>
  <si>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</si>
  <si>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</si>
  <si>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</si>
  <si>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</si>
  <si>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</si>
  <si>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</si>
  <si>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</si>
  <si>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</si>
  <si>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</si>
  <si>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</si>
  <si>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</si>
  <si>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</si>
  <si>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</si>
  <si>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</si>
  <si>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</si>
  <si>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</si>
  <si>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</si>
  <si>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</si>
  <si>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</si>
  <si>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</si>
  <si>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</si>
  <si>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</si>
  <si>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</si>
  <si>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</si>
  <si>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</si>
  <si>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</si>
  <si>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</si>
  <si>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</si>
  <si>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</si>
  <si>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</si>
  <si>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</si>
  <si>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</si>
  <si>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</si>
  <si>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</si>
  <si>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</si>
  <si>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</si>
  <si>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</si>
  <si>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</si>
  <si>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</si>
  <si>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</si>
  <si>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</si>
  <si>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</si>
  <si>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</si>
  <si>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</si>
  <si>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</si>
  <si>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</si>
  <si>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</si>
  <si>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</si>
  <si>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</si>
  <si>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</si>
  <si>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</si>
  <si>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</si>
  <si>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</si>
  <si>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</si>
  <si>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</si>
  <si>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</si>
  <si>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</si>
  <si>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</si>
  <si>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</si>
  <si>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</si>
  <si>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</si>
  <si>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</si>
  <si>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</si>
  <si>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</si>
  <si>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</si>
  <si>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</si>
  <si>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</si>
  <si>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</si>
  <si>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</si>
  <si>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</si>
  <si>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</si>
  <si>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</si>
  <si>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</si>
  <si>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</si>
  <si>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</si>
  <si>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</si>
  <si>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</si>
  <si>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</si>
  <si>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</si>
  <si>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</si>
  <si>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</si>
  <si>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</si>
  <si>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</si>
  <si>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</si>
  <si>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</si>
  <si>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</si>
  <si>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</si>
  <si>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</si>
  <si>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</si>
  <si>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</si>
  <si>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</si>
  <si>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</si>
  <si>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</si>
  <si>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</si>
  <si>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</si>
  <si>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</si>
  <si>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</si>
  <si>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</si>
  <si>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</si>
  <si>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</si>
  <si>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</si>
  <si>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</si>
  <si>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</si>
  <si>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</si>
  <si>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</si>
  <si>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</si>
  <si>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</si>
  <si>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</si>
  <si>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</si>
  <si>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</si>
  <si>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</si>
  <si>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</si>
  <si>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</si>
  <si>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</si>
  <si>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</si>
  <si>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</si>
  <si>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</si>
  <si>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</si>
  <si>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</si>
  <si>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</si>
  <si>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</si>
  <si>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</si>
  <si>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</si>
  <si>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</si>
  <si>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</si>
  <si>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</si>
  <si>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</si>
  <si>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</si>
  <si>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</si>
  <si>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</si>
  <si>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</si>
  <si>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</si>
  <si>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</si>
  <si>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</si>
  <si>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</si>
  <si>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0967-25-2012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</si>
  <si>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</si>
  <si>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</si>
  <si>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</si>
  <si>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</si>
  <si>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</si>
  <si>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</si>
  <si>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</si>
  <si>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</si>
  <si>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</si>
  <si>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</si>
  <si>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</si>
  <si>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</si>
  <si>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</si>
  <si>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</si>
  <si>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</si>
  <si>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</si>
  <si>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</si>
  <si>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</si>
  <si>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</si>
  <si>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</si>
  <si>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</si>
  <si>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</si>
  <si>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</si>
  <si>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</si>
  <si>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</si>
  <si>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</si>
  <si>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</si>
  <si>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</si>
  <si>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</si>
  <si>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</si>
  <si>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</si>
  <si>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</si>
  <si>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</si>
  <si>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</si>
  <si>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</si>
  <si>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</si>
  <si>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</si>
  <si>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</si>
  <si>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</si>
  <si>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</si>
  <si>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</si>
  <si>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</si>
  <si>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</si>
  <si>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</si>
  <si>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</si>
  <si>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</si>
  <si>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</si>
  <si>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</si>
  <si>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</si>
  <si>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</si>
  <si>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</si>
  <si>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</si>
  <si>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</si>
  <si>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</si>
  <si>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</si>
  <si>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</si>
  <si>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</si>
  <si>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</si>
  <si>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</si>
  <si>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</si>
  <si>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</si>
  <si>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</si>
  <si>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</si>
  <si>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</si>
  <si>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</si>
  <si>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</si>
  <si>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</si>
  <si>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</si>
  <si>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</si>
  <si>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</si>
  <si>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</si>
  <si>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</si>
  <si>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</si>
  <si>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</si>
  <si>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</si>
  <si>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</si>
  <si>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</si>
  <si>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</si>
  <si>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</si>
  <si>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</si>
  <si>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</si>
  <si>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</si>
  <si>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</si>
  <si>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</si>
  <si>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</si>
  <si>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</si>
  <si>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</si>
  <si>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</si>
  <si>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</si>
  <si>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</si>
  <si>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</si>
  <si>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</si>
  <si>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</si>
  <si>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</si>
  <si>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</si>
  <si>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</si>
  <si>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</si>
  <si>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</si>
  <si>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</si>
  <si>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</si>
  <si>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</si>
  <si>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</si>
  <si>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</si>
  <si>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</si>
  <si>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</si>
  <si>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</si>
  <si>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</si>
  <si>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</si>
  <si>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</si>
  <si>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</si>
  <si>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</si>
  <si>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</si>
  <si>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</si>
  <si>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</si>
  <si>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</si>
  <si>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</si>
  <si>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</si>
  <si>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</si>
  <si>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</si>
  <si>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</si>
  <si>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</si>
  <si>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</si>
  <si>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</si>
  <si>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</si>
  <si>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</si>
  <si>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</si>
  <si>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</si>
  <si>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</si>
  <si>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</si>
  <si>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</si>
  <si>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</si>
  <si>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</si>
  <si>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</si>
  <si>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</si>
  <si>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</si>
  <si>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</si>
  <si>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</si>
  <si>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</si>
  <si>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</si>
  <si>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</si>
  <si>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</si>
  <si>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</si>
  <si>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</si>
  <si>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</si>
  <si>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</si>
  <si>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</si>
  <si>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</si>
  <si>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</si>
  <si>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</si>
  <si>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</si>
  <si>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</si>
  <si>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</si>
  <si>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</si>
  <si>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</si>
  <si>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</si>
  <si>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</si>
  <si>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</si>
  <si>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</si>
  <si>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</si>
  <si>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</si>
  <si>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</si>
  <si>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</si>
  <si>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</si>
  <si>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</si>
  <si>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</si>
  <si>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</si>
  <si>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</si>
  <si>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長　　洲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</si>
  <si>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</si>
  <si>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</si>
  <si>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</si>
  <si>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</si>
  <si>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</si>
  <si>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</si>
  <si>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</si>
  <si>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</si>
  <si>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</si>
  <si>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</si>
  <si>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</si>
  <si>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0968-46-2076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</si>
  <si>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</si>
  <si>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</si>
  <si>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</si>
  <si>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</si>
  <si>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</si>
  <si>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</si>
  <si>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</si>
  <si>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</si>
  <si>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</si>
  <si>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</si>
  <si>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</si>
  <si>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</si>
  <si>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</si>
  <si>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</si>
  <si>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</si>
  <si>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</si>
  <si>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</si>
  <si>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</si>
  <si>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</si>
  <si>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</si>
  <si>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</si>
  <si>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</si>
  <si>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</si>
  <si>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</si>
  <si>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</si>
  <si>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</si>
  <si>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</si>
  <si>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</si>
  <si>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</si>
  <si>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</si>
  <si>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</si>
  <si>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</si>
  <si>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</si>
  <si>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</si>
  <si>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</si>
  <si>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</si>
  <si>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</si>
  <si>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</si>
  <si>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</si>
  <si>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</si>
  <si>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</si>
  <si>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</si>
  <si>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</si>
  <si>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</si>
  <si>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</si>
  <si>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</si>
  <si>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</si>
  <si>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南小国町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</si>
  <si>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</si>
  <si>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</si>
  <si>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</si>
  <si>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</si>
  <si>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</si>
  <si>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</si>
  <si>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</si>
  <si>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阿蘇郡高森町野尻1912</t>
  </si>
  <si>
    <t>0967-65-0023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</si>
  <si>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</si>
  <si>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</si>
  <si>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</si>
  <si>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</si>
  <si>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</si>
  <si>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</si>
  <si>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白　　水</t>
  </si>
  <si>
    <t>久 木 野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</si>
  <si>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</si>
  <si>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</si>
  <si>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</si>
  <si>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</si>
  <si>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</si>
  <si>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</si>
  <si>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</si>
  <si>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</si>
  <si>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</si>
  <si>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</si>
  <si>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</si>
  <si>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</si>
  <si>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</si>
  <si>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</si>
  <si>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</si>
  <si>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</si>
  <si>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</si>
  <si>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</si>
  <si>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</si>
  <si>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</si>
  <si>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</si>
  <si>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</si>
  <si>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</si>
  <si>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</si>
  <si>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</si>
  <si>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</si>
  <si>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</si>
  <si>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</si>
  <si>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</si>
  <si>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</si>
  <si>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</si>
  <si>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</si>
  <si>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</si>
  <si>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</si>
  <si>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</si>
  <si>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</si>
  <si>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</si>
  <si>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</si>
  <si>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</si>
  <si>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</si>
  <si>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</si>
  <si>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</si>
  <si>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</si>
  <si>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</si>
  <si>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</si>
  <si>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</si>
  <si>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</si>
  <si>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</si>
  <si>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</si>
  <si>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</si>
  <si>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</si>
  <si>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</si>
  <si>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</si>
  <si>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</si>
  <si>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</si>
  <si>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</si>
  <si>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</si>
  <si>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</si>
  <si>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</si>
  <si>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</si>
  <si>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</si>
  <si>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</si>
  <si>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</si>
  <si>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</si>
  <si>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</si>
  <si>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</si>
  <si>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</si>
  <si>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</si>
  <si>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</si>
  <si>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</si>
  <si>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</si>
  <si>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</si>
  <si>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</si>
  <si>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</si>
  <si>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</si>
  <si>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</si>
  <si>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</si>
  <si>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</si>
  <si>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</si>
  <si>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</si>
  <si>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</si>
  <si>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</si>
  <si>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</si>
  <si>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</si>
  <si>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</si>
  <si>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</si>
  <si>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</si>
  <si>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</si>
  <si>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</si>
  <si>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</si>
  <si>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</si>
  <si>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</si>
  <si>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</si>
  <si>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</si>
  <si>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</si>
  <si>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</si>
  <si>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</si>
  <si>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</si>
  <si>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</si>
  <si>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</si>
  <si>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</si>
  <si>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</si>
  <si>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</si>
  <si>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</si>
  <si>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</si>
  <si>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</si>
  <si>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</si>
  <si>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</si>
  <si>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</si>
  <si>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</si>
  <si>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</si>
  <si>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</si>
  <si>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</si>
  <si>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</si>
  <si>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</si>
  <si>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</si>
  <si>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</si>
  <si>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</si>
  <si>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</si>
  <si>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</si>
  <si>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</si>
  <si>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</si>
  <si>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</si>
  <si>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</si>
  <si>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</si>
  <si>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</si>
  <si>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</si>
  <si>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</si>
  <si>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</si>
  <si>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</si>
  <si>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</si>
  <si>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</si>
  <si>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</si>
  <si>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</si>
  <si>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</si>
  <si>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</si>
  <si>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</si>
  <si>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</si>
  <si>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</si>
  <si>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</si>
  <si>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</si>
  <si>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</si>
  <si>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</si>
  <si>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</si>
  <si>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</si>
  <si>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</si>
  <si>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</si>
  <si>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</si>
  <si>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</si>
  <si>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</si>
  <si>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</si>
  <si>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</si>
  <si>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</si>
  <si>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</si>
  <si>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</si>
  <si>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</si>
  <si>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</si>
  <si>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</si>
  <si>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</si>
  <si>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</si>
  <si>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</si>
  <si>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</si>
  <si>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</si>
  <si>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</si>
  <si>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</si>
  <si>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</si>
  <si>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</si>
  <si>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</si>
  <si>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</si>
  <si>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</si>
  <si>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</si>
  <si>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</si>
  <si>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</si>
  <si>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</si>
  <si>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</si>
  <si>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</si>
  <si>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</si>
  <si>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</si>
  <si>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</si>
  <si>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</si>
  <si>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</si>
  <si>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</si>
  <si>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</si>
  <si>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</si>
  <si>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</si>
  <si>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</si>
  <si>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</si>
  <si>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</si>
  <si>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</si>
  <si>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</si>
  <si>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</si>
  <si>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</si>
  <si>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</si>
  <si>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</si>
  <si>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</si>
  <si>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</si>
  <si>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</si>
  <si>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</si>
  <si>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</si>
  <si>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</si>
  <si>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</si>
  <si>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</si>
  <si>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</si>
  <si>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</si>
  <si>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</si>
  <si>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</si>
  <si>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</si>
  <si>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</si>
  <si>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</si>
  <si>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</si>
  <si>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</si>
  <si>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</si>
  <si>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</si>
  <si>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</si>
  <si>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</si>
  <si>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</si>
  <si>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</si>
  <si>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</si>
  <si>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</si>
  <si>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</si>
  <si>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</si>
  <si>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</si>
  <si>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</si>
  <si>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</si>
  <si>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</si>
  <si>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</si>
  <si>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</si>
  <si>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</si>
  <si>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</si>
  <si>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</si>
  <si>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</si>
  <si>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</si>
  <si>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</si>
  <si>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</si>
  <si>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</si>
  <si>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</si>
  <si>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</si>
  <si>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</si>
  <si>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</si>
  <si>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</si>
  <si>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</si>
  <si>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</si>
  <si>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</si>
  <si>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</si>
  <si>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</si>
  <si>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</si>
  <si>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</si>
  <si>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</si>
  <si>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</si>
  <si>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</si>
  <si>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</si>
  <si>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</si>
  <si>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</si>
  <si>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</si>
  <si>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</si>
  <si>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</si>
  <si>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</si>
  <si>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</si>
  <si>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</si>
  <si>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</si>
  <si>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</si>
  <si>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</si>
  <si>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</si>
  <si>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</si>
  <si>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</si>
  <si>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</si>
  <si>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熊本市</t>
    <rPh sb="0" eb="3">
      <t>クマモトシ</t>
    </rPh>
    <phoneticPr fontId="2"/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</si>
  <si>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</si>
  <si>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</si>
  <si>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</si>
  <si>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</si>
  <si>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</si>
  <si>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</si>
  <si>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</si>
  <si>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</si>
  <si>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</si>
  <si>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</si>
  <si>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</si>
  <si>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</si>
  <si>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</si>
  <si>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</si>
  <si>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</si>
  <si>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</si>
  <si>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</si>
  <si>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</si>
  <si>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</si>
  <si>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</si>
  <si>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</si>
  <si>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</si>
  <si>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</si>
  <si>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</si>
  <si>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</si>
  <si>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</si>
  <si>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</si>
  <si>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</si>
  <si>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</si>
  <si>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</si>
  <si>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</si>
  <si>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</si>
  <si>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</si>
  <si>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</si>
  <si>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</si>
  <si>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</si>
  <si>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</si>
  <si>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</si>
  <si>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</si>
  <si>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</si>
  <si>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</si>
  <si>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</si>
  <si>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</si>
  <si>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</si>
  <si>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</si>
  <si>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</si>
  <si>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</si>
  <si>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</si>
  <si>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</si>
  <si>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</si>
  <si>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</si>
  <si>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</si>
  <si>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</si>
  <si>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</si>
  <si>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</si>
  <si>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</si>
  <si>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</si>
  <si>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</si>
  <si>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</si>
  <si>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</si>
  <si>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</si>
  <si>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</si>
  <si>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</si>
  <si>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</si>
  <si>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</si>
  <si>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</si>
  <si>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</si>
  <si>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</si>
  <si>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</si>
  <si>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</si>
  <si>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</si>
  <si>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</si>
  <si>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</si>
  <si>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</si>
  <si>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</si>
  <si>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</si>
  <si>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</si>
  <si>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</si>
  <si>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</si>
  <si>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</si>
  <si>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</si>
  <si>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</si>
  <si>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</si>
  <si>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</si>
  <si>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</si>
  <si>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</si>
  <si>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</si>
  <si>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</si>
  <si>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</si>
  <si>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</si>
  <si>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</si>
  <si>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</si>
  <si>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</si>
  <si>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</si>
  <si>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</si>
  <si>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</si>
  <si>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</si>
  <si>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</si>
  <si>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</si>
  <si>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</si>
  <si>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</si>
  <si>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</si>
  <si>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</si>
  <si>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</si>
  <si>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</si>
  <si>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</si>
  <si>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</si>
  <si>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</si>
  <si>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</si>
  <si>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</si>
  <si>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</si>
  <si>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</si>
  <si>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</si>
  <si>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</si>
  <si>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</si>
  <si>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</si>
  <si>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</si>
  <si>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</si>
  <si>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</si>
  <si>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</si>
  <si>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</si>
  <si>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</si>
  <si>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</si>
  <si>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</si>
  <si>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</si>
  <si>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</si>
  <si>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</si>
  <si>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</si>
  <si>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</si>
  <si>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</si>
  <si>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</si>
  <si>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</si>
  <si>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</si>
  <si>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</si>
  <si>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</si>
  <si>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</si>
  <si>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</si>
  <si>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</si>
  <si>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</si>
  <si>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</si>
  <si>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</si>
  <si>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</si>
  <si>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</si>
  <si>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</si>
  <si>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</si>
  <si>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</si>
  <si>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</si>
  <si>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</si>
  <si>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</si>
  <si>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</si>
  <si>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</si>
  <si>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</si>
  <si>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</si>
  <si>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</si>
  <si>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</si>
  <si>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</si>
  <si>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</si>
  <si>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</si>
  <si>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</si>
  <si>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</si>
  <si>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</si>
  <si>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</si>
  <si>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</si>
  <si>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</si>
  <si>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</si>
  <si>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</si>
  <si>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</si>
  <si>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</si>
  <si>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</si>
  <si>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</si>
  <si>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</si>
  <si>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</si>
  <si>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</si>
  <si>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</si>
  <si>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</si>
  <si>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</si>
  <si>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</si>
  <si>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</si>
  <si>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</si>
  <si>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</si>
  <si>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</si>
  <si>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</si>
  <si>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</si>
  <si>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</si>
  <si>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</si>
  <si>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</si>
  <si>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</si>
  <si>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</si>
  <si>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</si>
  <si>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</si>
  <si>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</si>
  <si>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</si>
  <si>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</si>
  <si>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</si>
  <si>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</si>
  <si>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</si>
  <si>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</si>
  <si>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</si>
  <si>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</si>
  <si>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</si>
  <si>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</si>
  <si>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</si>
  <si>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</si>
  <si>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</si>
  <si>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</si>
  <si>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</si>
  <si>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</si>
  <si>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</si>
  <si>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</si>
  <si>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</si>
  <si>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</si>
  <si>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</si>
  <si>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</si>
  <si>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</si>
  <si>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</si>
  <si>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</si>
  <si>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</si>
  <si>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</si>
  <si>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</si>
  <si>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</si>
  <si>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</si>
  <si>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</si>
  <si>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</si>
  <si>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</si>
  <si>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</si>
  <si>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</si>
  <si>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</si>
  <si>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</si>
  <si>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</si>
  <si>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</si>
  <si>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</si>
  <si>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</si>
  <si>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</si>
  <si>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</si>
  <si>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</si>
  <si>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</si>
  <si>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</si>
  <si>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</si>
  <si>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</si>
  <si>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</si>
  <si>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</si>
  <si>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</si>
  <si>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</si>
  <si>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</si>
  <si>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</si>
  <si>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</si>
  <si>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</si>
  <si>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</si>
  <si>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</si>
  <si>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</si>
  <si>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</si>
  <si>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</si>
  <si>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</si>
  <si>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</si>
  <si>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</si>
  <si>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</si>
  <si>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</si>
  <si>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</si>
  <si>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</si>
  <si>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</si>
  <si>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</si>
  <si>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</si>
  <si>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</si>
  <si>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</si>
  <si>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</si>
  <si>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</si>
  <si>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</si>
  <si>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</si>
  <si>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</si>
  <si>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</si>
  <si>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</si>
  <si>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</si>
  <si>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</si>
  <si>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</si>
  <si>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</si>
  <si>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</si>
  <si>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</si>
  <si>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</si>
  <si>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</si>
  <si>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</si>
  <si>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</si>
  <si>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</si>
  <si>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</si>
  <si>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</si>
  <si>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</si>
  <si>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</si>
  <si>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</si>
  <si>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南 ヶ 丘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</si>
  <si>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</si>
  <si>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</si>
  <si>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</si>
  <si>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</si>
  <si>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</si>
  <si>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</si>
  <si>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</si>
  <si>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</si>
  <si>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</si>
  <si>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</si>
  <si>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</si>
  <si>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</si>
  <si>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</si>
  <si>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</si>
  <si>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</si>
  <si>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</si>
  <si>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</si>
  <si>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</si>
  <si>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</si>
  <si>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</si>
  <si>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</si>
  <si>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</si>
  <si>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</si>
  <si>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</si>
  <si>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</si>
  <si>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</si>
  <si>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</si>
  <si>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菊陽西</t>
    <rPh sb="0" eb="2">
      <t>キクヨウ</t>
    </rPh>
    <rPh sb="2" eb="3">
      <t>ニシ</t>
    </rPh>
    <phoneticPr fontId="2"/>
  </si>
  <si>
    <t>東　　陽</t>
    <rPh sb="0" eb="1">
      <t>ヒガシ</t>
    </rPh>
    <rPh sb="3" eb="4">
      <t>ヨウ</t>
    </rPh>
    <phoneticPr fontId="2"/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</si>
  <si>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</si>
  <si>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</si>
  <si>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</si>
  <si>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</si>
  <si>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</si>
  <si>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</si>
  <si>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</si>
  <si>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</si>
  <si>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</si>
  <si>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八代白百合学園</t>
  </si>
  <si>
    <t xml:space="preserve">普 通 </t>
  </si>
  <si>
    <t>0967-63-8251</t>
  </si>
  <si>
    <t>0969-67-3911</t>
  </si>
  <si>
    <t>佐藤　利幸</t>
  </si>
  <si>
    <t>八代支援</t>
    <rPh sb="2" eb="4">
      <t>シエン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</si>
  <si>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</si>
  <si>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</si>
  <si>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</si>
  <si>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</si>
  <si>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</si>
  <si>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</si>
  <si>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</si>
  <si>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</si>
  <si>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</si>
  <si>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</si>
  <si>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</si>
  <si>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</si>
  <si>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</si>
  <si>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</si>
  <si>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</si>
  <si>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</si>
  <si>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</si>
  <si>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</si>
  <si>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</si>
  <si>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</si>
  <si>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</si>
  <si>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</si>
  <si>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</si>
  <si>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</si>
  <si>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</si>
  <si>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</si>
  <si>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</si>
  <si>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</si>
  <si>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</si>
  <si>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</si>
  <si>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</si>
  <si>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</si>
  <si>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</si>
  <si>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</si>
  <si>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</si>
  <si>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</si>
  <si>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</si>
  <si>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</si>
  <si>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</si>
  <si>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</si>
  <si>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</si>
  <si>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菊池市泗水町豊水3490</t>
  </si>
  <si>
    <t>合志市野々島4393-1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</si>
  <si>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</si>
  <si>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</si>
  <si>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</si>
  <si>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</si>
  <si>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</si>
  <si>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</si>
  <si>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</si>
  <si>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</si>
  <si>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</si>
  <si>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</si>
  <si>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</si>
  <si>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八代市北の丸町1-29</t>
  </si>
  <si>
    <t>氷 川 町　</t>
  </si>
  <si>
    <t>荒尾市万田696番地1</t>
  </si>
  <si>
    <t xml:space="preserve">阿　　蘇 </t>
  </si>
  <si>
    <t>阿蘇市内牧609</t>
  </si>
  <si>
    <t>南阿蘇</t>
  </si>
  <si>
    <t>阿蘇市一の宮町宮地1680</t>
  </si>
  <si>
    <t>阿　　蘇</t>
  </si>
  <si>
    <t>高森中央</t>
  </si>
  <si>
    <t>南阿蘇西</t>
  </si>
  <si>
    <t>学校長名</t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</si>
  <si>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</si>
  <si>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</si>
  <si>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</si>
  <si>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</si>
  <si>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</si>
  <si>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</si>
  <si>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</si>
  <si>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</si>
  <si>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</si>
  <si>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0968-32-3334</t>
  </si>
  <si>
    <t>山鹿市南島1125</t>
    <rPh sb="3" eb="5">
      <t>ミナミジマ</t>
    </rPh>
    <phoneticPr fontId="2"/>
  </si>
  <si>
    <t>096-355-0375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</si>
  <si>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</si>
  <si>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</si>
  <si>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</si>
  <si>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</si>
  <si>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</si>
  <si>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</si>
  <si>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</si>
  <si>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862-0976</t>
  </si>
  <si>
    <t>860-0811</t>
  </si>
  <si>
    <t>869-1102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</si>
  <si>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</si>
  <si>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</si>
  <si>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</si>
  <si>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</si>
  <si>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</si>
  <si>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</si>
  <si>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</si>
  <si>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</si>
  <si>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</si>
  <si>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</si>
  <si>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</si>
  <si>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</si>
  <si>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</si>
  <si>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</si>
  <si>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</si>
  <si>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</si>
  <si>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</si>
  <si>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</si>
  <si>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</si>
  <si>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</si>
  <si>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</si>
  <si>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</si>
  <si>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</si>
  <si>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</si>
  <si>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</si>
  <si>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</si>
  <si>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</si>
  <si>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</si>
  <si>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</si>
  <si>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</si>
  <si>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</si>
  <si>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</si>
  <si>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868-0501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</si>
  <si>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</si>
  <si>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</si>
  <si>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</si>
  <si>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</si>
  <si>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</si>
  <si>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</si>
  <si>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</si>
  <si>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</si>
  <si>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</si>
  <si>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</si>
  <si>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</si>
  <si>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</si>
  <si>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</si>
  <si>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</si>
  <si>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</si>
  <si>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</si>
  <si>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</si>
  <si>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</si>
  <si>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</si>
  <si>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</si>
  <si>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</si>
  <si>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</si>
  <si>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</si>
  <si>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</si>
  <si>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</si>
  <si>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</si>
  <si>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</si>
  <si>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</si>
  <si>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</si>
  <si>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</si>
  <si>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</si>
  <si>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</si>
  <si>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</si>
  <si>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</si>
  <si>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</si>
  <si>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</si>
  <si>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</si>
  <si>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</si>
  <si>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</si>
  <si>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</si>
  <si>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</si>
  <si>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</si>
  <si>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</si>
  <si>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</si>
  <si>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</si>
  <si>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</si>
  <si>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</si>
  <si>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</si>
  <si>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</si>
  <si>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</si>
  <si>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860-0833</t>
  </si>
  <si>
    <t>-</t>
    <phoneticPr fontId="2"/>
  </si>
  <si>
    <t>866-0014</t>
  </si>
  <si>
    <t>郵便番号</t>
    <rPh sb="0" eb="4">
      <t>ユウビンバンゴウゴウ</t>
    </rPh>
    <phoneticPr fontId="2"/>
  </si>
  <si>
    <t>へき地</t>
    <phoneticPr fontId="2"/>
  </si>
  <si>
    <t>県  立</t>
    <rPh sb="0" eb="1">
      <t>ケン</t>
    </rPh>
    <rPh sb="3" eb="4">
      <t>リツ</t>
    </rPh>
    <phoneticPr fontId="2"/>
  </si>
  <si>
    <t>熊 本 市</t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</si>
  <si>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</si>
  <si>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</si>
  <si>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</si>
  <si>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</si>
  <si>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</si>
  <si>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</si>
  <si>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</si>
  <si>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</si>
  <si>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</si>
  <si>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</si>
  <si>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</si>
  <si>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</si>
  <si>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</si>
  <si>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</si>
  <si>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</si>
  <si>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</si>
  <si>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</si>
  <si>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</si>
  <si>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</si>
  <si>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</si>
  <si>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</si>
  <si>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</si>
  <si>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</si>
  <si>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</si>
  <si>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</si>
  <si>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</si>
  <si>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</si>
  <si>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</si>
  <si>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</si>
  <si>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</si>
  <si>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</si>
  <si>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</si>
  <si>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</si>
  <si>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</si>
  <si>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</si>
  <si>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</si>
  <si>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</si>
  <si>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</si>
  <si>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</si>
  <si>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</si>
  <si>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</si>
  <si>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</si>
  <si>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</si>
  <si>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</si>
  <si>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</si>
  <si>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</si>
  <si>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</si>
  <si>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</si>
  <si>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</si>
  <si>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</si>
  <si>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</si>
  <si>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</si>
  <si>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</si>
  <si>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</si>
  <si>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</si>
  <si>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</si>
  <si>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</si>
  <si>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</si>
  <si>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</si>
  <si>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869-0103</t>
  </si>
  <si>
    <t>869-0123</t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</si>
  <si>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</si>
  <si>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</si>
  <si>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</si>
  <si>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</si>
  <si>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</si>
  <si>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</si>
  <si>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</si>
  <si>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</si>
  <si>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</si>
  <si>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</si>
  <si>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869-1101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</si>
  <si>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</si>
  <si>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</si>
  <si>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</si>
  <si>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</si>
  <si>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</si>
  <si>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</si>
  <si>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</si>
  <si>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</si>
  <si>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</si>
  <si>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</si>
  <si>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</si>
  <si>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</si>
  <si>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</si>
  <si>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</si>
  <si>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</si>
  <si>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</si>
  <si>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</si>
  <si>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</si>
  <si>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</si>
  <si>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</si>
  <si>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</si>
  <si>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</si>
  <si>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</si>
  <si>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</si>
  <si>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</si>
  <si>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</si>
  <si>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</si>
  <si>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</si>
  <si>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</si>
  <si>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</si>
  <si>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</si>
  <si>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</si>
  <si>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</si>
  <si>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</si>
  <si>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</si>
  <si>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</si>
  <si>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</si>
  <si>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</si>
  <si>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</si>
  <si>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</si>
  <si>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</si>
  <si>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</si>
  <si>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</si>
  <si>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</si>
  <si>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</si>
  <si>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</si>
  <si>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</si>
  <si>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</si>
  <si>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</si>
  <si>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</si>
  <si>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</si>
  <si>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</si>
  <si>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</si>
  <si>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</si>
  <si>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</si>
  <si>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</si>
  <si>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</si>
  <si>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</si>
  <si>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</si>
  <si>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</si>
  <si>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</si>
  <si>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</si>
  <si>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</si>
  <si>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</si>
  <si>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</si>
  <si>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</si>
  <si>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</si>
  <si>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</si>
  <si>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</si>
  <si>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</si>
  <si>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</si>
  <si>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</si>
  <si>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</si>
  <si>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</si>
  <si>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</si>
  <si>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</si>
  <si>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</si>
  <si>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</si>
  <si>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熊本市南区城南町永505番地１</t>
    <phoneticPr fontId="2"/>
  </si>
  <si>
    <t>861-4203</t>
  </si>
  <si>
    <t>861-4226</t>
  </si>
  <si>
    <t>861-0131</t>
  </si>
  <si>
    <t>861-0102</t>
  </si>
  <si>
    <t>861-0162</t>
  </si>
  <si>
    <t>熊本市北区植木町富応1302番5</t>
    <phoneticPr fontId="2"/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</si>
  <si>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</si>
  <si>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</si>
  <si>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</si>
  <si>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</si>
  <si>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</si>
  <si>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</si>
  <si>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</si>
  <si>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</si>
  <si>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</si>
  <si>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</si>
  <si>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</si>
  <si>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</si>
  <si>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</si>
  <si>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</si>
  <si>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</si>
  <si>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</si>
  <si>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</si>
  <si>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</si>
  <si>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</si>
  <si>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</si>
  <si>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</si>
  <si>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</si>
  <si>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</si>
  <si>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</si>
  <si>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</si>
  <si>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</si>
  <si>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</si>
  <si>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</si>
  <si>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</si>
  <si>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</si>
  <si>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</si>
  <si>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</si>
  <si>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</si>
  <si>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</si>
  <si>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</si>
  <si>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</si>
  <si>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</si>
  <si>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</si>
  <si>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</si>
  <si>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</si>
  <si>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</si>
  <si>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</si>
  <si>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</si>
  <si>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</si>
  <si>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</si>
  <si>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</si>
  <si>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</si>
  <si>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</si>
  <si>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</si>
  <si>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</si>
  <si>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</si>
  <si>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</si>
  <si>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</si>
  <si>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</si>
  <si>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</si>
  <si>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</si>
  <si>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</si>
  <si>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</si>
  <si>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</si>
  <si>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</si>
  <si>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</si>
  <si>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</si>
  <si>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</si>
  <si>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</si>
  <si>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</si>
  <si>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</si>
  <si>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</si>
  <si>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</si>
  <si>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</si>
  <si>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</si>
  <si>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</si>
  <si>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</si>
  <si>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</si>
  <si>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</si>
  <si>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</si>
  <si>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</si>
  <si>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</si>
  <si>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</si>
  <si>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</si>
  <si>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</si>
  <si>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</si>
  <si>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</si>
  <si>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</si>
  <si>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</si>
  <si>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</si>
  <si>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</si>
  <si>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</si>
  <si>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</si>
  <si>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</si>
  <si>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</si>
  <si>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</si>
  <si>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</si>
  <si>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</si>
  <si>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</si>
  <si>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</si>
  <si>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</si>
  <si>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</si>
  <si>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</si>
  <si>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</si>
  <si>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</si>
  <si>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</si>
  <si>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</si>
  <si>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</si>
  <si>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</si>
  <si>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</si>
  <si>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</si>
  <si>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</si>
  <si>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</si>
  <si>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</si>
  <si>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</si>
  <si>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</si>
  <si>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</si>
  <si>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</si>
  <si>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</si>
  <si>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</si>
  <si>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</si>
  <si>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</si>
  <si>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</si>
  <si>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</si>
  <si>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</si>
  <si>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</si>
  <si>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</si>
  <si>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</si>
  <si>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</si>
  <si>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</si>
  <si>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</si>
  <si>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</si>
  <si>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４　　小　学　校</t>
    <rPh sb="3" eb="4">
      <t>ショウ</t>
    </rPh>
    <rPh sb="5" eb="6">
      <t>マナブ</t>
    </rPh>
    <rPh sb="7" eb="8">
      <t>コウ</t>
    </rPh>
    <phoneticPr fontId="2"/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</si>
  <si>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</si>
  <si>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</si>
  <si>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</si>
  <si>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</si>
  <si>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</si>
  <si>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</si>
  <si>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</si>
  <si>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</si>
  <si>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</si>
  <si>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</si>
  <si>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</si>
  <si>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宇    土</t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</si>
  <si>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</si>
  <si>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</si>
  <si>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</si>
  <si>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</si>
  <si>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</si>
  <si>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</si>
  <si>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西川　英臣</t>
    <phoneticPr fontId="2"/>
  </si>
  <si>
    <t>熊本市西区河内町船津2505番地2</t>
    <phoneticPr fontId="2"/>
  </si>
  <si>
    <t>古家　慎也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</si>
  <si>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</si>
  <si>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</si>
  <si>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</si>
  <si>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</si>
  <si>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</si>
  <si>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</si>
  <si>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</si>
  <si>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</si>
  <si>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</si>
  <si>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</si>
  <si>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</si>
  <si>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</si>
  <si>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</si>
  <si>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</si>
  <si>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</si>
  <si>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</si>
  <si>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</si>
  <si>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</si>
  <si>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</si>
  <si>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</si>
  <si>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</si>
  <si>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</si>
  <si>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</si>
  <si>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</si>
  <si>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</si>
  <si>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</si>
  <si>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</si>
  <si>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</si>
  <si>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</si>
  <si>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</si>
  <si>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</si>
  <si>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</si>
  <si>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</si>
  <si>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</si>
  <si>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</si>
  <si>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</si>
  <si>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</si>
  <si>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</si>
  <si>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</si>
  <si>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</si>
  <si>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</si>
  <si>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</si>
  <si>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</si>
  <si>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</si>
  <si>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</si>
  <si>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</si>
  <si>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</si>
  <si>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</si>
  <si>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</si>
  <si>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</si>
  <si>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</si>
  <si>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</si>
  <si>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</si>
  <si>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</si>
  <si>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</si>
  <si>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</si>
  <si>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</si>
  <si>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</si>
  <si>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</si>
  <si>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</si>
  <si>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</si>
  <si>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</si>
  <si>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</si>
  <si>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</si>
  <si>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</si>
  <si>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</si>
  <si>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</si>
  <si>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</si>
  <si>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</si>
  <si>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</si>
  <si>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</si>
  <si>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</si>
  <si>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</si>
  <si>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</si>
  <si>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</si>
  <si>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</si>
  <si>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</si>
  <si>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</si>
  <si>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</si>
  <si>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</si>
  <si>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</si>
  <si>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</si>
  <si>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葦北郡津奈木町岩城1470</t>
  </si>
  <si>
    <t>0966-78-2008</t>
  </si>
  <si>
    <t>葦北郡津奈木町岩城425</t>
  </si>
  <si>
    <t>0966-78-2019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</si>
  <si>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</si>
  <si>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</si>
  <si>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</si>
  <si>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</si>
  <si>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</si>
  <si>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</si>
  <si>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</si>
  <si>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</si>
  <si>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</si>
  <si>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</si>
  <si>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</si>
  <si>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</si>
  <si>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</si>
  <si>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</si>
  <si>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</si>
  <si>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</si>
  <si>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</si>
  <si>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</si>
  <si>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</si>
  <si>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</si>
  <si>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</si>
  <si>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</si>
  <si>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</si>
  <si>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</si>
  <si>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</si>
  <si>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</si>
  <si>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</si>
  <si>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</si>
  <si>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</si>
  <si>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</si>
  <si>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</si>
  <si>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</si>
  <si>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</si>
  <si>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</si>
  <si>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</si>
  <si>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</si>
  <si>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</si>
  <si>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</si>
  <si>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</si>
  <si>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</si>
  <si>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</si>
  <si>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</si>
  <si>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　 錦</t>
  </si>
  <si>
    <t>球磨郡錦町一武1115</t>
  </si>
  <si>
    <t>0966-38-1043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</si>
  <si>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</si>
  <si>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</si>
  <si>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</si>
  <si>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</si>
  <si>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</si>
  <si>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</si>
  <si>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　－</t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</si>
  <si>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</si>
  <si>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</si>
  <si>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</si>
  <si>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</si>
  <si>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</si>
  <si>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</si>
  <si>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</si>
  <si>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</si>
  <si>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</si>
  <si>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</si>
  <si>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</si>
  <si>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</si>
  <si>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</si>
  <si>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0966-42-2024</t>
  </si>
  <si>
    <t>湯 前 町</t>
  </si>
  <si>
    <t>湯　　前</t>
  </si>
  <si>
    <t>868-0621</t>
  </si>
  <si>
    <t>球磨郡湯前町2120</t>
  </si>
  <si>
    <t>0966-43-2014</t>
  </si>
  <si>
    <t>868-0600</t>
  </si>
  <si>
    <t>球磨郡湯前町2643</t>
  </si>
  <si>
    <t>0966-43-2022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</si>
  <si>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</si>
  <si>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</si>
  <si>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</si>
  <si>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</si>
  <si>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</si>
  <si>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</si>
  <si>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</si>
  <si>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</si>
  <si>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</si>
  <si>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</si>
  <si>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 xml:space="preserve">相    良 </t>
  </si>
  <si>
    <t>0966-35-0050</t>
  </si>
  <si>
    <t>五 木 村</t>
  </si>
  <si>
    <t>五 木 東</t>
  </si>
  <si>
    <t>球磨郡五木村甲3374-51</t>
  </si>
  <si>
    <t>0966-37-2009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</si>
  <si>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</si>
  <si>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</si>
  <si>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</si>
  <si>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</si>
  <si>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</si>
  <si>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</si>
  <si>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</si>
  <si>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</si>
  <si>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</si>
  <si>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</si>
  <si>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</si>
  <si>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</si>
  <si>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</si>
  <si>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</si>
  <si>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</si>
  <si>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</si>
  <si>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</si>
  <si>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</si>
  <si>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</si>
  <si>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</si>
  <si>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</si>
  <si>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</si>
  <si>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</si>
  <si>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</si>
  <si>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</si>
  <si>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</si>
  <si>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</si>
  <si>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</si>
  <si>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</si>
  <si>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</si>
  <si>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</si>
  <si>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</si>
  <si>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</si>
  <si>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</si>
  <si>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</si>
  <si>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</si>
  <si>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</si>
  <si>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あさぎり</t>
  </si>
  <si>
    <t>球磨郡あさぎり町上北2144</t>
  </si>
  <si>
    <t>0966-47-0010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</si>
  <si>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</si>
  <si>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</si>
  <si>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</si>
  <si>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</si>
  <si>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</si>
  <si>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</si>
  <si>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</si>
  <si>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</si>
  <si>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</si>
  <si>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</si>
  <si>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</si>
  <si>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</si>
  <si>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</si>
  <si>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</si>
  <si>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</si>
  <si>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</si>
  <si>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</si>
  <si>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</si>
  <si>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</si>
  <si>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</si>
  <si>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</si>
  <si>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</si>
  <si>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</si>
  <si>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</si>
  <si>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</si>
  <si>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</si>
  <si>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</si>
  <si>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</si>
  <si>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</si>
  <si>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</si>
  <si>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</si>
  <si>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</si>
  <si>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</si>
  <si>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</si>
  <si>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</si>
  <si>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</si>
  <si>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</si>
  <si>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</si>
  <si>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</si>
  <si>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</si>
  <si>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</si>
  <si>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</si>
  <si>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</si>
  <si>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</si>
  <si>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</si>
  <si>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</si>
  <si>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</si>
  <si>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</si>
  <si>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</si>
  <si>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</si>
  <si>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</si>
  <si>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</si>
  <si>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</si>
  <si>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</si>
  <si>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</si>
  <si>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</si>
  <si>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</si>
  <si>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</si>
  <si>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</si>
  <si>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</si>
  <si>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</si>
  <si>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</si>
  <si>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</si>
  <si>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</si>
  <si>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</si>
  <si>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</si>
  <si>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</si>
  <si>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</si>
  <si>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</si>
  <si>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</si>
  <si>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</si>
  <si>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</si>
  <si>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</si>
  <si>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</si>
  <si>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</si>
  <si>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</si>
  <si>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</si>
  <si>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</si>
  <si>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</si>
  <si>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</si>
  <si>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</si>
  <si>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</si>
  <si>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</si>
  <si>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</si>
  <si>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</si>
  <si>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</si>
  <si>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</si>
  <si>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</si>
  <si>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</si>
  <si>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</si>
  <si>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</si>
  <si>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</si>
  <si>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</si>
  <si>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</si>
  <si>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</si>
  <si>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</si>
  <si>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</si>
  <si>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</si>
  <si>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</si>
  <si>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</si>
  <si>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</si>
  <si>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</si>
  <si>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</si>
  <si>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</si>
  <si>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</si>
  <si>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</si>
  <si>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</si>
  <si>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</si>
  <si>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</si>
  <si>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</si>
  <si>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</si>
  <si>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</si>
  <si>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</si>
  <si>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</si>
  <si>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</si>
  <si>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</si>
  <si>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</si>
  <si>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</si>
  <si>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</si>
  <si>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</si>
  <si>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</si>
  <si>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</si>
  <si>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</si>
  <si>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</si>
  <si>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</si>
  <si>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0969-64-3389</t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</si>
  <si>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</si>
  <si>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</si>
  <si>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</si>
  <si>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</si>
  <si>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</si>
  <si>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</si>
  <si>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</si>
  <si>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</si>
  <si>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</si>
  <si>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</si>
  <si>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</si>
  <si>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</si>
  <si>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</si>
  <si>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</si>
  <si>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</si>
  <si>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</si>
  <si>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</si>
  <si>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</si>
  <si>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</si>
  <si>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</si>
  <si>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</si>
  <si>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</si>
  <si>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</si>
  <si>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</si>
  <si>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</si>
  <si>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</si>
  <si>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</si>
  <si>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</si>
  <si>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</si>
  <si>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</si>
  <si>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</si>
  <si>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</si>
  <si>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</si>
  <si>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</si>
  <si>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</si>
  <si>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</si>
  <si>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</si>
  <si>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</si>
  <si>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</si>
  <si>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</si>
  <si>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</si>
  <si>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</si>
  <si>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</si>
  <si>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苓　　北</t>
  </si>
  <si>
    <t>0969-35-0035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</si>
  <si>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</si>
  <si>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</si>
  <si>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</si>
  <si>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</si>
  <si>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</si>
  <si>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</si>
  <si>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</si>
  <si>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</si>
  <si>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</si>
  <si>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</si>
  <si>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</si>
  <si>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</si>
  <si>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</si>
  <si>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</si>
  <si>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</si>
  <si>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</si>
  <si>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</si>
  <si>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</si>
  <si>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</si>
  <si>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</si>
  <si>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</si>
  <si>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</si>
  <si>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</si>
  <si>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</si>
  <si>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</si>
  <si>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</si>
  <si>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</si>
  <si>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</si>
  <si>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</si>
  <si>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熊本市西区河内町船津2470番地1</t>
    <phoneticPr fontId="2"/>
  </si>
  <si>
    <t>熊 本 市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</si>
  <si>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</si>
  <si>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</si>
  <si>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</si>
  <si>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</si>
  <si>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</si>
  <si>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</si>
  <si>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</si>
  <si>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</si>
  <si>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</si>
  <si>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</si>
  <si>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</si>
  <si>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</si>
  <si>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</si>
  <si>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</si>
  <si>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</si>
  <si>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</si>
  <si>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</si>
  <si>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</si>
  <si>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</si>
  <si>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</si>
  <si>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</si>
  <si>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大平　宏</t>
    <rPh sb="0" eb="2">
      <t>オオヒラ</t>
    </rPh>
    <rPh sb="3" eb="4">
      <t>ヒロシ</t>
    </rPh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</si>
  <si>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</si>
  <si>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</si>
  <si>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</si>
  <si>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</si>
  <si>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</si>
  <si>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</si>
  <si>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</si>
  <si>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</si>
  <si>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</si>
  <si>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</si>
  <si>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</si>
  <si>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</si>
  <si>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</si>
  <si>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</si>
  <si>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</si>
  <si>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</si>
  <si>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</si>
  <si>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</si>
  <si>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</si>
  <si>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</si>
  <si>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</si>
  <si>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</si>
  <si>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森　隆浩</t>
    <rPh sb="0" eb="1">
      <t>モリ</t>
    </rPh>
    <rPh sb="2" eb="4">
      <t>タカヒロ</t>
    </rPh>
    <phoneticPr fontId="2"/>
  </si>
  <si>
    <t>小学校（上益城）</t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</si>
  <si>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</si>
  <si>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</si>
  <si>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</si>
  <si>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</si>
  <si>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</si>
  <si>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</si>
  <si>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</si>
  <si>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>片山　源次</t>
    <rPh sb="0" eb="2">
      <t>カタヤマ</t>
    </rPh>
    <rPh sb="3" eb="5">
      <t>ゲンジ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</si>
  <si>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</si>
  <si>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</si>
  <si>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</si>
  <si>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</si>
  <si>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</si>
  <si>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</si>
  <si>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</si>
  <si>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</si>
  <si>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</si>
  <si>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</si>
  <si>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</si>
  <si>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</si>
  <si>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</si>
  <si>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</si>
  <si>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</si>
  <si>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</si>
  <si>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</si>
  <si>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</si>
  <si>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</si>
  <si>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</si>
  <si>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</si>
  <si>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</si>
  <si>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西方　浩一</t>
    <rPh sb="0" eb="2">
      <t>セイホウ</t>
    </rPh>
    <rPh sb="3" eb="5">
      <t>コウイチ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</si>
  <si>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</si>
  <si>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</si>
  <si>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</si>
  <si>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</si>
  <si>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</si>
  <si>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松本　幸</t>
    <rPh sb="0" eb="2">
      <t>マツモト</t>
    </rPh>
    <rPh sb="3" eb="4">
      <t>ユキ</t>
    </rPh>
    <phoneticPr fontId="2"/>
  </si>
  <si>
    <t>坂口　一成</t>
    <rPh sb="0" eb="2">
      <t>サカグチ</t>
    </rPh>
    <rPh sb="3" eb="5">
      <t>イッセイ</t>
    </rPh>
    <phoneticPr fontId="2"/>
  </si>
  <si>
    <t>林田　匡</t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</si>
  <si>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</si>
  <si>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</si>
  <si>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</si>
  <si>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</si>
  <si>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</si>
  <si>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</si>
  <si>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長尾　浩</t>
    <rPh sb="0" eb="2">
      <t>ナガオ</t>
    </rPh>
    <rPh sb="3" eb="4">
      <t>ヒロシ</t>
    </rPh>
    <phoneticPr fontId="2"/>
  </si>
  <si>
    <t>宮﨑　陽子</t>
    <rPh sb="0" eb="2">
      <t>ミヤザキ</t>
    </rPh>
    <rPh sb="3" eb="5">
      <t>ヨウコ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</si>
  <si>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</si>
  <si>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</si>
  <si>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</si>
  <si>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</si>
  <si>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</si>
  <si>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</si>
  <si>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</si>
  <si>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</si>
  <si>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</si>
  <si>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</si>
  <si>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大山　寛</t>
    <rPh sb="0" eb="2">
      <t>オオヤマ</t>
    </rPh>
    <rPh sb="3" eb="4">
      <t>ヒロシ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</si>
  <si>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</si>
  <si>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</si>
  <si>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</si>
  <si>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</si>
  <si>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</si>
  <si>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</si>
  <si>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</si>
  <si>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</si>
  <si>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</si>
  <si>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</si>
  <si>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</si>
  <si>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</si>
  <si>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</si>
  <si>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田中　宗徳</t>
    <rPh sb="0" eb="2">
      <t>タナカ</t>
    </rPh>
    <rPh sb="3" eb="4">
      <t>ソウ</t>
    </rPh>
    <rPh sb="4" eb="5">
      <t>トク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</si>
  <si>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</si>
  <si>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野田　直子</t>
    <rPh sb="0" eb="2">
      <t>ノダ</t>
    </rPh>
    <rPh sb="3" eb="5">
      <t>ナオコ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</si>
  <si>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</si>
  <si>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</si>
  <si>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佐藤　洋一</t>
    <rPh sb="0" eb="2">
      <t>サトウ</t>
    </rPh>
    <rPh sb="3" eb="5">
      <t>ヨウイチ</t>
    </rPh>
    <phoneticPr fontId="2"/>
  </si>
  <si>
    <t>荒木　明美</t>
    <rPh sb="0" eb="2">
      <t>アラキ</t>
    </rPh>
    <rPh sb="3" eb="5">
      <t>アケミ</t>
    </rPh>
    <phoneticPr fontId="2"/>
  </si>
  <si>
    <t>赤城　理恵</t>
    <rPh sb="0" eb="2">
      <t>アカギ</t>
    </rPh>
    <rPh sb="3" eb="5">
      <t>リエ</t>
    </rPh>
    <phoneticPr fontId="2"/>
  </si>
  <si>
    <t>松本　誉</t>
    <rPh sb="0" eb="2">
      <t>マツモト</t>
    </rPh>
    <rPh sb="3" eb="4">
      <t>ホマレ</t>
    </rPh>
    <phoneticPr fontId="2"/>
  </si>
  <si>
    <t>加島　政幸</t>
    <rPh sb="0" eb="2">
      <t>カシマ</t>
    </rPh>
    <rPh sb="3" eb="5">
      <t>マサユキ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</si>
  <si>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</si>
  <si>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</si>
  <si>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</si>
  <si>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松田　真也</t>
    <rPh sb="0" eb="2">
      <t>マツダ</t>
    </rPh>
    <rPh sb="3" eb="5">
      <t>シンヤ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</si>
  <si>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</si>
  <si>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</si>
  <si>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</si>
  <si>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</si>
  <si>
    <t>平成さくら支援</t>
    <rPh sb="0" eb="2">
      <t>ヘイセイ</t>
    </rPh>
    <rPh sb="5" eb="7">
      <t>シエン</t>
    </rPh>
    <phoneticPr fontId="1"/>
  </si>
  <si>
    <t>櫔原　憲聖</t>
    <rPh sb="1" eb="2">
      <t>ハラ</t>
    </rPh>
    <rPh sb="3" eb="4">
      <t>ケン</t>
    </rPh>
    <rPh sb="4" eb="5">
      <t>ヒジリ</t>
    </rPh>
    <phoneticPr fontId="2"/>
  </si>
  <si>
    <t>県立</t>
    <phoneticPr fontId="2"/>
  </si>
  <si>
    <t>熊 本 市</t>
    <phoneticPr fontId="2"/>
  </si>
  <si>
    <t>熊 本 市</t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</si>
  <si>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</si>
  <si>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</si>
  <si>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</si>
  <si>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</si>
  <si>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</si>
  <si>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</si>
  <si>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</si>
  <si>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</si>
  <si>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</si>
  <si>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</si>
  <si>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</si>
  <si>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</si>
  <si>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</si>
  <si>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</si>
  <si>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</si>
  <si>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</si>
  <si>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096-346-7121</t>
    <phoneticPr fontId="2"/>
  </si>
  <si>
    <t>866-0202</t>
    <phoneticPr fontId="2"/>
  </si>
  <si>
    <t>86１-8074</t>
    <phoneticPr fontId="2"/>
  </si>
  <si>
    <t>096-339-6601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</si>
  <si>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</si>
  <si>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</si>
  <si>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</si>
  <si>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</si>
  <si>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</si>
  <si>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</si>
  <si>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</si>
  <si>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</si>
  <si>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</si>
  <si>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</si>
  <si>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</si>
  <si>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佐藤　真司</t>
    <rPh sb="3" eb="5">
      <t>シンジ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</si>
  <si>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</si>
  <si>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</si>
  <si>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</si>
  <si>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</si>
  <si>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</si>
  <si>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</si>
  <si>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</si>
  <si>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</si>
  <si>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</si>
  <si>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</si>
  <si>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</si>
  <si>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</si>
  <si>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</si>
  <si>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</si>
  <si>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</si>
  <si>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</si>
  <si>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</si>
  <si>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</si>
  <si>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</si>
  <si>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</si>
  <si>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</si>
  <si>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</si>
  <si>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</si>
  <si>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</si>
  <si>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</si>
  <si>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</si>
  <si>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河野　智幸</t>
    <rPh sb="0" eb="2">
      <t>カワノ</t>
    </rPh>
    <rPh sb="3" eb="5">
      <t>トモユキ</t>
    </rPh>
    <phoneticPr fontId="2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</si>
  <si>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</si>
  <si>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</si>
  <si>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杉野　朋之</t>
    <rPh sb="0" eb="2">
      <t>スギノ</t>
    </rPh>
    <rPh sb="3" eb="4">
      <t>ホウ</t>
    </rPh>
    <rPh sb="4" eb="5">
      <t>ノ</t>
    </rPh>
    <phoneticPr fontId="2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</si>
  <si>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</si>
  <si>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</si>
  <si>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</si>
  <si>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</si>
  <si>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</si>
  <si>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</si>
  <si>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</si>
  <si>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古川　浩美</t>
    <rPh sb="0" eb="2">
      <t>フルカワ</t>
    </rPh>
    <rPh sb="3" eb="5">
      <t>ヒロミ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</si>
  <si>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</si>
  <si>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</si>
  <si>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工　孝幸</t>
    <rPh sb="0" eb="1">
      <t>タクミ</t>
    </rPh>
    <rPh sb="2" eb="4">
      <t>タカユキ</t>
    </rPh>
    <phoneticPr fontId="2"/>
  </si>
  <si>
    <t>森田富士夫</t>
    <rPh sb="0" eb="2">
      <t>モリタ</t>
    </rPh>
    <rPh sb="2" eb="5">
      <t>フジオ</t>
    </rPh>
    <phoneticPr fontId="2"/>
  </si>
  <si>
    <t>佐藤　政臣</t>
    <rPh sb="3" eb="5">
      <t>マサオミ</t>
    </rPh>
    <phoneticPr fontId="2"/>
  </si>
  <si>
    <t>大野　一郎</t>
    <rPh sb="0" eb="2">
      <t>オオノ</t>
    </rPh>
    <rPh sb="3" eb="5">
      <t>イチロウ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</si>
  <si>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</si>
  <si>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</si>
  <si>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</si>
  <si>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</si>
  <si>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</si>
  <si>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後藤　昭</t>
    <rPh sb="0" eb="2">
      <t>ゴトウ</t>
    </rPh>
    <rPh sb="3" eb="4">
      <t>アキラ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</si>
  <si>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</si>
  <si>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</si>
  <si>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</si>
  <si>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</si>
  <si>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今村　貴文</t>
    <rPh sb="3" eb="5">
      <t>タカフミ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</si>
  <si>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</si>
  <si>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</si>
  <si>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</si>
  <si>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</si>
  <si>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</si>
  <si>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</si>
  <si>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</si>
  <si>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</si>
  <si>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</si>
  <si>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</si>
  <si>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</si>
  <si>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</si>
  <si>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</si>
  <si>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</si>
  <si>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</si>
  <si>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</si>
  <si>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</si>
  <si>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</si>
  <si>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</si>
  <si>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</si>
  <si>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</si>
  <si>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</si>
  <si>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</si>
  <si>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</si>
  <si>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</si>
  <si>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</si>
  <si>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</si>
  <si>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嶋﨑　幸治</t>
    <rPh sb="0" eb="2">
      <t>シマサキ</t>
    </rPh>
    <rPh sb="3" eb="5">
      <t>ユキジ</t>
    </rPh>
    <phoneticPr fontId="2"/>
  </si>
  <si>
    <t>金子　美智</t>
    <rPh sb="0" eb="2">
      <t>カネコ</t>
    </rPh>
    <rPh sb="3" eb="5">
      <t>ミチ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</si>
  <si>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</si>
  <si>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</si>
  <si>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小森　直哉</t>
    <rPh sb="0" eb="2">
      <t>コモリ</t>
    </rPh>
    <rPh sb="3" eb="5">
      <t>ナオヤ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</si>
  <si>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</si>
  <si>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</si>
  <si>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>熊本市中央区千葉城町5番1号　</t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</si>
  <si>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</si>
  <si>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</si>
  <si>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</si>
  <si>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</si>
  <si>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</si>
  <si>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</si>
  <si>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</si>
  <si>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</si>
  <si>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</si>
  <si>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</si>
  <si>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</si>
  <si>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</si>
  <si>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</si>
  <si>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</si>
  <si>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</si>
  <si>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</si>
  <si>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</si>
  <si>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</si>
  <si>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</si>
  <si>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</si>
  <si>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</si>
  <si>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</si>
  <si>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</si>
  <si>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</si>
  <si>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</si>
  <si>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</si>
  <si>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</si>
  <si>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</si>
  <si>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</si>
  <si>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</si>
  <si>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</si>
  <si>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</si>
  <si>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</si>
  <si>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</si>
  <si>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</si>
  <si>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</si>
  <si>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</si>
  <si>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</si>
  <si>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</si>
  <si>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</si>
  <si>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</si>
  <si>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</si>
  <si>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</si>
  <si>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</si>
  <si>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</si>
  <si>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</si>
  <si>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</si>
  <si>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</si>
  <si>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</si>
  <si>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</si>
  <si>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竹下　文則</t>
  </si>
  <si>
    <t>宮村　まり</t>
    <phoneticPr fontId="2"/>
  </si>
  <si>
    <t>１　　熊本県教育委員会</t>
    <rPh sb="3" eb="6">
      <t>クマモトケン</t>
    </rPh>
    <rPh sb="6" eb="8">
      <t>キョウイク</t>
    </rPh>
    <rPh sb="8" eb="11">
      <t>イインカイ</t>
    </rPh>
    <phoneticPr fontId="2"/>
  </si>
  <si>
    <t>　教育委員</t>
    <rPh sb="1" eb="3">
      <t>キョウイク</t>
    </rPh>
    <rPh sb="3" eb="5">
      <t>イイン</t>
    </rPh>
    <phoneticPr fontId="2"/>
  </si>
  <si>
    <t>職　　名</t>
    <phoneticPr fontId="2"/>
  </si>
  <si>
    <t>氏　　名</t>
    <rPh sb="0" eb="4">
      <t>シメイ</t>
    </rPh>
    <phoneticPr fontId="2"/>
  </si>
  <si>
    <t>氏　　名</t>
    <phoneticPr fontId="2"/>
  </si>
  <si>
    <t>委　  　員</t>
  </si>
  <si>
    <t>委　　　員</t>
  </si>
  <si>
    <t>（教育長職務代理者）</t>
  </si>
  <si>
    <t>西山　忠彦</t>
    <rPh sb="0" eb="2">
      <t>ニシヤマ</t>
    </rPh>
    <rPh sb="3" eb="4">
      <t>チュウ</t>
    </rPh>
    <rPh sb="4" eb="5">
      <t>ヒコ</t>
    </rPh>
    <phoneticPr fontId="2"/>
  </si>
  <si>
    <t>三渕　浩</t>
    <rPh sb="0" eb="2">
      <t>ミブチ</t>
    </rPh>
    <rPh sb="3" eb="4">
      <t>ヒロシ</t>
    </rPh>
    <phoneticPr fontId="2"/>
  </si>
  <si>
    <t>　本　庁</t>
    <rPh sb="1" eb="2">
      <t>ホン</t>
    </rPh>
    <rPh sb="3" eb="4">
      <t>チョウ</t>
    </rPh>
    <phoneticPr fontId="2"/>
  </si>
  <si>
    <t>職　　名</t>
    <phoneticPr fontId="2"/>
  </si>
  <si>
    <t>氏　　名</t>
    <phoneticPr fontId="2"/>
  </si>
  <si>
    <t>教育長</t>
  </si>
  <si>
    <t>白石　伸一</t>
    <rPh sb="0" eb="2">
      <t>シライシ</t>
    </rPh>
    <rPh sb="3" eb="5">
      <t>シンイチ</t>
    </rPh>
    <phoneticPr fontId="2"/>
  </si>
  <si>
    <t>施設課長</t>
  </si>
  <si>
    <t>教育理事</t>
  </si>
  <si>
    <t>高校教育課長</t>
  </si>
  <si>
    <t>前田　浩志</t>
    <rPh sb="0" eb="2">
      <t>まえだ</t>
    </rPh>
    <rPh sb="3" eb="4">
      <t>ひろし</t>
    </rPh>
    <rPh sb="4" eb="5">
      <t>し</t>
    </rPh>
    <phoneticPr fontId="3" type="Hiragana" alignment="center"/>
  </si>
  <si>
    <t>教育総務局長</t>
  </si>
  <si>
    <t>特別支援教育課長</t>
  </si>
  <si>
    <t>重岡　忠希</t>
    <rPh sb="0" eb="2">
      <t>しげおか</t>
    </rPh>
    <rPh sb="3" eb="4">
      <t>ただし</t>
    </rPh>
    <rPh sb="4" eb="5">
      <t>き</t>
    </rPh>
    <phoneticPr fontId="9" type="Hiragana" alignment="center"/>
  </si>
  <si>
    <t>学校安全・安心推進課長</t>
    <rPh sb="0" eb="2">
      <t>ガッコウ</t>
    </rPh>
    <rPh sb="2" eb="4">
      <t>アンゼン</t>
    </rPh>
    <rPh sb="5" eb="7">
      <t>アンシン</t>
    </rPh>
    <rPh sb="7" eb="9">
      <t>スイシン</t>
    </rPh>
    <rPh sb="9" eb="10">
      <t>カ</t>
    </rPh>
    <rPh sb="10" eb="11">
      <t>チョウ</t>
    </rPh>
    <phoneticPr fontId="2"/>
  </si>
  <si>
    <t>体育保健課長</t>
  </si>
  <si>
    <t>義務教育課長</t>
  </si>
  <si>
    <t>学校人事課長</t>
    <phoneticPr fontId="2"/>
  </si>
  <si>
    <t>福永　公彦</t>
    <rPh sb="0" eb="2">
      <t>フクナガ</t>
    </rPh>
    <rPh sb="3" eb="5">
      <t>キミヒコ</t>
    </rPh>
    <phoneticPr fontId="2"/>
  </si>
  <si>
    <t>文化課長</t>
  </si>
  <si>
    <t>人権同和教育課長</t>
  </si>
  <si>
    <t>　教育事務所</t>
    <rPh sb="1" eb="3">
      <t>キョウイク</t>
    </rPh>
    <rPh sb="3" eb="5">
      <t>ジム</t>
    </rPh>
    <rPh sb="5" eb="6">
      <t>ショ</t>
    </rPh>
    <phoneticPr fontId="2"/>
  </si>
  <si>
    <t>機　関　名</t>
    <phoneticPr fontId="2"/>
  </si>
  <si>
    <t>所　長　名</t>
    <phoneticPr fontId="2"/>
  </si>
  <si>
    <t>所　在　地</t>
    <phoneticPr fontId="2"/>
  </si>
  <si>
    <t>郵便番号</t>
    <phoneticPr fontId="2"/>
  </si>
  <si>
    <t>宇　城　教育事務所</t>
  </si>
  <si>
    <t>木村　純一</t>
    <rPh sb="0" eb="2">
      <t>キムラ</t>
    </rPh>
    <rPh sb="3" eb="5">
      <t>ジュンイチ</t>
    </rPh>
    <phoneticPr fontId="2"/>
  </si>
  <si>
    <t>宇城市松橋町久具400-1</t>
  </si>
  <si>
    <t>0964-32-3042</t>
  </si>
  <si>
    <t>玉　名　教育事務所　</t>
  </si>
  <si>
    <t>玉名市岩崎1004-1</t>
  </si>
  <si>
    <t>0968-74-2301</t>
  </si>
  <si>
    <t>菊　池　教育事務所　</t>
  </si>
  <si>
    <t>0968-25-4237</t>
  </si>
  <si>
    <t>阿　蘇　教育事務所　</t>
  </si>
  <si>
    <t>阿蘇市一の宮町宮地2402</t>
  </si>
  <si>
    <t>0967-22-5544</t>
  </si>
  <si>
    <t>上益城　教育事務所　</t>
  </si>
  <si>
    <t>上益城郡御船町辺田見396-1</t>
    <rPh sb="7" eb="8">
      <t>ヘン</t>
    </rPh>
    <rPh sb="8" eb="9">
      <t>タ</t>
    </rPh>
    <rPh sb="9" eb="10">
      <t>ミ</t>
    </rPh>
    <phoneticPr fontId="2"/>
  </si>
  <si>
    <t>861-3206</t>
    <phoneticPr fontId="2"/>
  </si>
  <si>
    <t>096-282-2229</t>
  </si>
  <si>
    <t>八　代　教育事務所　</t>
  </si>
  <si>
    <t>八代市西片町1660</t>
  </si>
  <si>
    <t>866-0811</t>
  </si>
  <si>
    <t>0965-33-7186</t>
  </si>
  <si>
    <t>芦　北　教育事務所</t>
  </si>
  <si>
    <t>葦北郡芦北町芦北2670</t>
  </si>
  <si>
    <t>869-5461</t>
  </si>
  <si>
    <t>0966-82-4030</t>
  </si>
  <si>
    <t>球　磨　教育事務所　</t>
  </si>
  <si>
    <t>人吉市西間下町86-1</t>
  </si>
  <si>
    <t>868-8503</t>
  </si>
  <si>
    <t>0966-24-7775</t>
  </si>
  <si>
    <t>天　草　教育事務所　</t>
  </si>
  <si>
    <t>天草市今釜新町3530</t>
  </si>
  <si>
    <t>863-0013</t>
  </si>
  <si>
    <t>0969-22-4754</t>
  </si>
  <si>
    <t>　地方機関</t>
    <rPh sb="1" eb="3">
      <t>チホウ</t>
    </rPh>
    <rPh sb="3" eb="5">
      <t>キカン</t>
    </rPh>
    <phoneticPr fontId="2"/>
  </si>
  <si>
    <t>所長・館長・
センター長名</t>
    <rPh sb="3" eb="5">
      <t>カンチョウ</t>
    </rPh>
    <rPh sb="11" eb="12">
      <t>チョウ</t>
    </rPh>
    <phoneticPr fontId="2"/>
  </si>
  <si>
    <t xml:space="preserve"> 所　在　地</t>
    <phoneticPr fontId="2"/>
  </si>
  <si>
    <t>郵便番号</t>
    <rPh sb="0" eb="2">
      <t>ユウビン</t>
    </rPh>
    <phoneticPr fontId="2"/>
  </si>
  <si>
    <t>熊本県立教育センター</t>
  </si>
  <si>
    <t>山鹿市小原　　（無番地）</t>
  </si>
  <si>
    <t>861-0543</t>
  </si>
  <si>
    <t>0968-44-6611</t>
  </si>
  <si>
    <t>熊本県立図書館</t>
  </si>
  <si>
    <t>熊本市中央区出水2-5-1</t>
  </si>
  <si>
    <t>862-8612</t>
  </si>
  <si>
    <t>096-384-5000</t>
  </si>
  <si>
    <t>熊本県立天草青年の家</t>
  </si>
  <si>
    <t>上天草市松島町合津5500</t>
  </si>
  <si>
    <t>0969-56-1650</t>
  </si>
  <si>
    <t>熊本県立菊池少年自然の家</t>
  </si>
  <si>
    <t>菊池市原4885-5</t>
  </si>
  <si>
    <t>861-1441</t>
  </si>
  <si>
    <t>0968-27-0066</t>
  </si>
  <si>
    <t>熊本県立豊野少年自然の家</t>
  </si>
  <si>
    <t>藤川　裕典</t>
    <rPh sb="0" eb="2">
      <t>フジカワ</t>
    </rPh>
    <rPh sb="3" eb="4">
      <t>ユウ</t>
    </rPh>
    <rPh sb="4" eb="5">
      <t>テン</t>
    </rPh>
    <phoneticPr fontId="2"/>
  </si>
  <si>
    <t>宇城市豊野町山崎1775</t>
  </si>
  <si>
    <t>861-4305</t>
  </si>
  <si>
    <t>0964-45-3855</t>
  </si>
  <si>
    <t>熊本県立あしきた青少年の家</t>
  </si>
  <si>
    <t>蓑田　誠一</t>
    <rPh sb="0" eb="2">
      <t>ミノダ</t>
    </rPh>
    <rPh sb="3" eb="5">
      <t>セイイチ</t>
    </rPh>
    <phoneticPr fontId="2"/>
  </si>
  <si>
    <t>葦北郡芦北町鶴木山</t>
  </si>
  <si>
    <t>869-5454</t>
  </si>
  <si>
    <t>0966-82-3092</t>
  </si>
  <si>
    <t>熊本県立美術館</t>
  </si>
  <si>
    <t>熊本市中央区二の丸2</t>
  </si>
  <si>
    <t>860-0008</t>
  </si>
  <si>
    <t>096-352-2111</t>
  </si>
  <si>
    <t>熊本県立装飾古墳館</t>
  </si>
  <si>
    <t>山鹿市鹿央町岩原3085</t>
  </si>
  <si>
    <t>0968-36-2151</t>
  </si>
  <si>
    <t>熊本県立装飾古墳館分館
歴史公園鞠智城・温故創生館</t>
    <rPh sb="0" eb="4">
      <t>クマモトケンリツ</t>
    </rPh>
    <rPh sb="4" eb="6">
      <t>ソウショク</t>
    </rPh>
    <rPh sb="6" eb="8">
      <t>コフン</t>
    </rPh>
    <rPh sb="8" eb="9">
      <t>カン</t>
    </rPh>
    <rPh sb="9" eb="11">
      <t>ブンカン</t>
    </rPh>
    <rPh sb="12" eb="14">
      <t>レキシ</t>
    </rPh>
    <rPh sb="14" eb="16">
      <t>コウエン</t>
    </rPh>
    <rPh sb="16" eb="17">
      <t>キク</t>
    </rPh>
    <rPh sb="17" eb="18">
      <t>チ</t>
    </rPh>
    <rPh sb="18" eb="19">
      <t>ジョウ</t>
    </rPh>
    <rPh sb="20" eb="22">
      <t>オンコ</t>
    </rPh>
    <rPh sb="22" eb="24">
      <t>ソウセイ</t>
    </rPh>
    <rPh sb="24" eb="25">
      <t>カン</t>
    </rPh>
    <phoneticPr fontId="2"/>
  </si>
  <si>
    <t>長谷部善一</t>
    <rPh sb="0" eb="3">
      <t>はせべ</t>
    </rPh>
    <rPh sb="3" eb="5">
      <t>ぜんいち</t>
    </rPh>
    <phoneticPr fontId="3" type="Hiragana" alignment="center"/>
  </si>
  <si>
    <t>山鹿市菊鹿町米原443-1</t>
    <rPh sb="0" eb="3">
      <t>ヤマガシ</t>
    </rPh>
    <rPh sb="3" eb="4">
      <t>キク</t>
    </rPh>
    <rPh sb="4" eb="5">
      <t>シカ</t>
    </rPh>
    <rPh sb="5" eb="6">
      <t>マチ</t>
    </rPh>
    <rPh sb="6" eb="8">
      <t>ヨネハラ</t>
    </rPh>
    <phoneticPr fontId="2"/>
  </si>
  <si>
    <t>861-0425</t>
  </si>
  <si>
    <t>0968-48-3178</t>
    <phoneticPr fontId="2"/>
  </si>
  <si>
    <t>熊本県生涯学習推進センター</t>
  </si>
  <si>
    <t>藤川　潤子</t>
    <rPh sb="0" eb="2">
      <t>フジカワ</t>
    </rPh>
    <rPh sb="3" eb="5">
      <t>ジュンコ</t>
    </rPh>
    <phoneticPr fontId="2"/>
  </si>
  <si>
    <t>熊本市中央区手取本町8-9</t>
  </si>
  <si>
    <t>860-8554</t>
  </si>
  <si>
    <t>096-355-4312</t>
  </si>
  <si>
    <t>　関連施設</t>
    <rPh sb="1" eb="3">
      <t>カンレン</t>
    </rPh>
    <rPh sb="3" eb="5">
      <t>シセツ</t>
    </rPh>
    <phoneticPr fontId="2"/>
  </si>
  <si>
    <t xml:space="preserve"> </t>
    <phoneticPr fontId="2"/>
  </si>
  <si>
    <t>熊本県民総合運動公園</t>
    <phoneticPr fontId="2"/>
  </si>
  <si>
    <t>熊本市東区石原2丁目9-1</t>
    <rPh sb="3" eb="5">
      <t>ヒガシク</t>
    </rPh>
    <phoneticPr fontId="2"/>
  </si>
  <si>
    <t>861-8046</t>
    <phoneticPr fontId="2"/>
  </si>
  <si>
    <t>096-380-7599</t>
  </si>
  <si>
    <t>陸 上 競 技 場
（えがお健康スタジアム）</t>
    <rPh sb="14" eb="16">
      <t>ケンコウ</t>
    </rPh>
    <phoneticPr fontId="2"/>
  </si>
  <si>
    <t>熊本市東区平山町2776</t>
    <rPh sb="3" eb="5">
      <t>ヒガシク</t>
    </rPh>
    <phoneticPr fontId="2"/>
  </si>
  <si>
    <t>861-8012</t>
  </si>
  <si>
    <t>096-380-0782</t>
  </si>
  <si>
    <t>屋 内 運 動 広 場
（パークドーム熊本）</t>
  </si>
  <si>
    <t>熊本市東区平山町2972</t>
    <rPh sb="3" eb="5">
      <t>ヒガシク</t>
    </rPh>
    <phoneticPr fontId="2"/>
  </si>
  <si>
    <t>096-388-2180</t>
  </si>
  <si>
    <t>熊本県立総合体育館</t>
  </si>
  <si>
    <t>熊本市西区上熊本1丁目9-28</t>
    <rPh sb="3" eb="5">
      <t>ニシク</t>
    </rPh>
    <phoneticPr fontId="2"/>
  </si>
  <si>
    <t>096-356-1233</t>
  </si>
  <si>
    <t>藤崎台県営野球場
（リブワーク藤崎台球場）</t>
    <rPh sb="15" eb="17">
      <t>フジサキ</t>
    </rPh>
    <rPh sb="17" eb="18">
      <t>ダイ</t>
    </rPh>
    <rPh sb="18" eb="20">
      <t>キュウジョウ</t>
    </rPh>
    <phoneticPr fontId="2"/>
  </si>
  <si>
    <t>熊本市中央区宮内4-1</t>
    <rPh sb="3" eb="6">
      <t>チュウオウク</t>
    </rPh>
    <phoneticPr fontId="2"/>
  </si>
  <si>
    <t>860-0005</t>
  </si>
  <si>
    <t>096-322-3367</t>
    <phoneticPr fontId="2"/>
  </si>
  <si>
    <t>熊本県総合射撃場</t>
    <phoneticPr fontId="2"/>
  </si>
  <si>
    <t>上益城郡益城町砥川日平3586</t>
    <rPh sb="9" eb="10">
      <t>ヒ</t>
    </rPh>
    <rPh sb="10" eb="11">
      <t>ヒラ</t>
    </rPh>
    <phoneticPr fontId="2"/>
  </si>
  <si>
    <t>096-288-8805</t>
  </si>
  <si>
    <t>熊本県営八代運動公園</t>
  </si>
  <si>
    <t>八代市新港町4丁目1</t>
  </si>
  <si>
    <t>866-0034</t>
  </si>
  <si>
    <t>0965-37-0006</t>
  </si>
  <si>
    <t>熊本武道館</t>
    <rPh sb="0" eb="2">
      <t>クマモト</t>
    </rPh>
    <rPh sb="2" eb="5">
      <t>ブドウカン</t>
    </rPh>
    <phoneticPr fontId="2"/>
  </si>
  <si>
    <t>熊本市中央区水前寺5丁目23-2</t>
    <rPh sb="3" eb="6">
      <t>チュウオウク</t>
    </rPh>
    <phoneticPr fontId="2"/>
  </si>
  <si>
    <t>862-0950</t>
  </si>
  <si>
    <t>096-383-4912</t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</si>
  <si>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</si>
  <si>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</si>
  <si>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</si>
  <si>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</si>
  <si>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</si>
  <si>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</si>
  <si>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</si>
  <si>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</si>
  <si>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</si>
  <si>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</si>
  <si>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</si>
  <si>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</si>
  <si>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</si>
  <si>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</si>
  <si>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</si>
  <si>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</si>
  <si>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八代市松江城町1-25</t>
    <rPh sb="3" eb="7">
      <t>マツエジョウマチ</t>
    </rPh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</si>
  <si>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</si>
  <si>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</si>
  <si>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</si>
  <si>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</si>
  <si>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</si>
  <si>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</si>
  <si>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</si>
  <si>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</si>
  <si>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</si>
  <si>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</si>
  <si>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</si>
  <si>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</si>
  <si>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</si>
  <si>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</si>
  <si>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</si>
  <si>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</si>
  <si>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</si>
  <si>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</si>
  <si>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</si>
  <si>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</si>
  <si>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</si>
  <si>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</si>
  <si>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</si>
  <si>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</si>
  <si>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</si>
  <si>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</si>
  <si>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</si>
  <si>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</si>
  <si>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</si>
  <si>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</si>
  <si>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</si>
  <si>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</si>
  <si>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</si>
  <si>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</si>
  <si>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</si>
  <si>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</si>
  <si>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</si>
  <si>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</si>
  <si>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</si>
  <si>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</si>
  <si>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</si>
  <si>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</si>
  <si>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</si>
  <si>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</si>
  <si>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合志市</t>
  </si>
  <si>
    <t>合志市竹迫2140</t>
    <rPh sb="3" eb="5">
      <t>タカバ</t>
    </rPh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</si>
  <si>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</si>
  <si>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</si>
  <si>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</si>
  <si>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</si>
  <si>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</si>
  <si>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</si>
  <si>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</si>
  <si>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</si>
  <si>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</si>
  <si>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</si>
  <si>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下地　哲雄</t>
    <rPh sb="0" eb="2">
      <t>シタジ</t>
    </rPh>
    <rPh sb="3" eb="5">
      <t>テツオ</t>
    </rPh>
    <phoneticPr fontId="12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</si>
  <si>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</si>
  <si>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</si>
  <si>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</si>
  <si>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</si>
  <si>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</si>
  <si>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</si>
  <si>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</si>
  <si>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</si>
  <si>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</si>
  <si>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</si>
  <si>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</si>
  <si>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</si>
  <si>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</si>
  <si>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</si>
  <si>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</si>
  <si>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</si>
  <si>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</si>
  <si>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</si>
  <si>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</si>
  <si>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</si>
  <si>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</si>
  <si>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</si>
  <si>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</si>
  <si>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</si>
  <si>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</si>
  <si>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</si>
  <si>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</si>
  <si>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</si>
  <si>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</si>
  <si>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</si>
  <si>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阿蘇郡小国町宮原1567-1</t>
  </si>
  <si>
    <t>0967-46-3317</t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</si>
  <si>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</si>
  <si>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</si>
  <si>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</si>
  <si>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</si>
  <si>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</si>
  <si>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</si>
  <si>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</si>
  <si>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</si>
  <si>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</si>
  <si>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</si>
  <si>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</si>
  <si>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</si>
  <si>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</si>
  <si>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</si>
  <si>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</si>
  <si>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</si>
  <si>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</si>
  <si>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</si>
  <si>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</si>
  <si>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水上村</t>
  </si>
  <si>
    <t>868-0701</t>
  </si>
  <si>
    <t>0966-44-0333</t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</si>
  <si>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</si>
  <si>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</si>
  <si>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</si>
  <si>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</si>
  <si>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</si>
  <si>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</si>
  <si>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</si>
  <si>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</si>
  <si>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</si>
  <si>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</si>
  <si>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</si>
  <si>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</si>
  <si>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</si>
  <si>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</si>
  <si>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</si>
  <si>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</si>
  <si>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</si>
  <si>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</si>
  <si>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</si>
  <si>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</si>
  <si>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</si>
  <si>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</si>
  <si>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</si>
  <si>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</si>
  <si>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</si>
  <si>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</si>
  <si>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</si>
  <si>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</si>
  <si>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</si>
  <si>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</si>
  <si>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</si>
  <si>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</si>
  <si>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</si>
  <si>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</si>
  <si>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</si>
  <si>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</si>
  <si>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</si>
  <si>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</si>
  <si>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</si>
  <si>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</si>
  <si>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</si>
  <si>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</si>
  <si>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</si>
  <si>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</si>
  <si>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</si>
  <si>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</si>
  <si>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</si>
  <si>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</si>
  <si>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</si>
  <si>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</si>
  <si>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</si>
  <si>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</si>
  <si>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</si>
  <si>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</si>
  <si>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</si>
  <si>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</si>
  <si>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</si>
  <si>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</si>
  <si>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</si>
  <si>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</si>
  <si>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</si>
  <si>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</si>
  <si>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</si>
  <si>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</si>
  <si>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</si>
  <si>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</si>
  <si>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</si>
  <si>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</si>
  <si>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</si>
  <si>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</si>
  <si>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</si>
  <si>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</si>
  <si>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球磨村</t>
  </si>
  <si>
    <t>869-6401</t>
  </si>
  <si>
    <t>球磨郡球磨村渡丙1730</t>
  </si>
  <si>
    <t>0966-32-1117</t>
  </si>
  <si>
    <t>球磨郡あさぎり町免田東1774</t>
  </si>
  <si>
    <t>0966-45-7226</t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</si>
  <si>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</si>
  <si>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</si>
  <si>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</si>
  <si>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</si>
  <si>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</si>
  <si>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</si>
  <si>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（球磨郡）</t>
    <rPh sb="1" eb="4">
      <t>クマグン</t>
    </rPh>
    <phoneticPr fontId="2"/>
  </si>
  <si>
    <t>参考資料１　学校数、学級数、児童・生徒数、教職員数総括表（学校種別、設置者別）</t>
    <rPh sb="0" eb="2">
      <t>サンコウ</t>
    </rPh>
    <rPh sb="2" eb="4">
      <t>シリョウ</t>
    </rPh>
    <rPh sb="10" eb="12">
      <t>ガッキュウ</t>
    </rPh>
    <rPh sb="12" eb="13">
      <t>スウ</t>
    </rPh>
    <rPh sb="14" eb="16">
      <t>ジドウ</t>
    </rPh>
    <rPh sb="22" eb="24">
      <t>ショクイン</t>
    </rPh>
    <phoneticPr fontId="2"/>
  </si>
  <si>
    <t>学　校　種　別</t>
    <phoneticPr fontId="2"/>
  </si>
  <si>
    <t>学 　校 　数</t>
    <phoneticPr fontId="2"/>
  </si>
  <si>
    <t>学 級 数</t>
  </si>
  <si>
    <t>児童数・生徒数</t>
    <phoneticPr fontId="2"/>
  </si>
  <si>
    <t>教 員 数</t>
  </si>
  <si>
    <t>職 員 数</t>
  </si>
  <si>
    <t>総数</t>
  </si>
  <si>
    <t>本校</t>
  </si>
  <si>
    <t>分校</t>
  </si>
  <si>
    <t xml:space="preserve"> 総　数</t>
  </si>
  <si>
    <t>男</t>
    <phoneticPr fontId="2"/>
  </si>
  <si>
    <t>女</t>
    <phoneticPr fontId="2"/>
  </si>
  <si>
    <t>小学校</t>
    <rPh sb="0" eb="3">
      <t>ショウガッコウ</t>
    </rPh>
    <phoneticPr fontId="2"/>
  </si>
  <si>
    <t>計</t>
    <rPh sb="0" eb="1">
      <t>ケイ</t>
    </rPh>
    <phoneticPr fontId="2"/>
  </si>
  <si>
    <t>国立大学法人</t>
    <rPh sb="0" eb="1">
      <t>コク</t>
    </rPh>
    <rPh sb="1" eb="2">
      <t>リツ</t>
    </rPh>
    <rPh sb="2" eb="4">
      <t>ダイガク</t>
    </rPh>
    <rPh sb="4" eb="6">
      <t>ホウジン</t>
    </rPh>
    <phoneticPr fontId="2"/>
  </si>
  <si>
    <t>公　立</t>
    <rPh sb="0" eb="1">
      <t>コウ</t>
    </rPh>
    <rPh sb="2" eb="3">
      <t>リツ</t>
    </rPh>
    <phoneticPr fontId="2"/>
  </si>
  <si>
    <t>中学校</t>
    <rPh sb="0" eb="3">
      <t>チュウガッコウ</t>
    </rPh>
    <phoneticPr fontId="2"/>
  </si>
  <si>
    <t>公　立
(市町村立）</t>
  </si>
  <si>
    <t>私　立</t>
    <rPh sb="0" eb="1">
      <t>ワタシ</t>
    </rPh>
    <rPh sb="2" eb="3">
      <t>リツ</t>
    </rPh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</si>
  <si>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</si>
  <si>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-</t>
    <phoneticPr fontId="2"/>
  </si>
  <si>
    <t>-</t>
    <phoneticPr fontId="2"/>
  </si>
  <si>
    <t>高等学校</t>
    <rPh sb="0" eb="2">
      <t>コウトウ</t>
    </rPh>
    <rPh sb="2" eb="4">
      <t>ガッコウ</t>
    </rPh>
    <phoneticPr fontId="2"/>
  </si>
  <si>
    <t>(16)</t>
    <phoneticPr fontId="2"/>
  </si>
  <si>
    <t>設置者</t>
    <rPh sb="0" eb="2">
      <t>セッチ</t>
    </rPh>
    <rPh sb="2" eb="3">
      <t>シャ</t>
    </rPh>
    <phoneticPr fontId="2"/>
  </si>
  <si>
    <t>公立</t>
    <rPh sb="0" eb="2">
      <t>コウリツ</t>
    </rPh>
    <phoneticPr fontId="2"/>
  </si>
  <si>
    <t>県　　立</t>
  </si>
  <si>
    <t>(2)</t>
    <phoneticPr fontId="2"/>
  </si>
  <si>
    <t>市町村立</t>
    <rPh sb="0" eb="3">
      <t>シチョウソン</t>
    </rPh>
    <rPh sb="3" eb="4">
      <t>リツ</t>
    </rPh>
    <phoneticPr fontId="2"/>
  </si>
  <si>
    <t>私　　立</t>
    <rPh sb="0" eb="1">
      <t>シ</t>
    </rPh>
    <rPh sb="3" eb="4">
      <t>リツ</t>
    </rPh>
    <phoneticPr fontId="2"/>
  </si>
  <si>
    <t>(14)</t>
    <phoneticPr fontId="2"/>
  </si>
  <si>
    <t>課程別</t>
    <rPh sb="0" eb="2">
      <t>カテイ</t>
    </rPh>
    <rPh sb="2" eb="3">
      <t>ベツ</t>
    </rPh>
    <phoneticPr fontId="2"/>
  </si>
  <si>
    <t>全日制</t>
    <rPh sb="0" eb="3">
      <t>ゼンニチセイ</t>
    </rPh>
    <phoneticPr fontId="2"/>
  </si>
  <si>
    <t>(16)</t>
    <phoneticPr fontId="2"/>
  </si>
  <si>
    <t>定時制</t>
    <rPh sb="0" eb="3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</si>
  <si>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</si>
  <si>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　　立</t>
    <phoneticPr fontId="2"/>
  </si>
  <si>
    <t>（注）高等学校の専攻科は（　）で別掲</t>
    <rPh sb="1" eb="2">
      <t>チュウ</t>
    </rPh>
    <rPh sb="16" eb="17">
      <t>ベツ</t>
    </rPh>
    <phoneticPr fontId="2"/>
  </si>
  <si>
    <t>　　　教員数は、校長、副校長、教頭、主幹教諭、指導教諭、教諭、助教諭、養護教諭、養護助教諭、栄養教諭及び講師の計</t>
    <rPh sb="11" eb="14">
      <t>フクコウチョウ</t>
    </rPh>
    <rPh sb="18" eb="20">
      <t>シュカン</t>
    </rPh>
    <rPh sb="20" eb="22">
      <t>キョウユ</t>
    </rPh>
    <rPh sb="23" eb="25">
      <t>シドウ</t>
    </rPh>
    <rPh sb="25" eb="27">
      <t>キョウユ</t>
    </rPh>
    <rPh sb="46" eb="48">
      <t>エイヨウ</t>
    </rPh>
    <rPh sb="48" eb="50">
      <t>キョウユ</t>
    </rPh>
    <phoneticPr fontId="2"/>
  </si>
  <si>
    <t>　　　（学校に籍を置く本採職員（充指導主事、休職者、研修生等を含む。）と常勤の臨時採用者の計）</t>
    <phoneticPr fontId="2"/>
  </si>
  <si>
    <t>　　　高等学校数（計）・生徒数・教員数・職員数は、全日制、定時制の計</t>
    <rPh sb="7" eb="8">
      <t>スウ</t>
    </rPh>
    <rPh sb="9" eb="10">
      <t>ケイ</t>
    </rPh>
    <phoneticPr fontId="2"/>
  </si>
  <si>
    <t>　　　本資料は文部科学省の「学校基本調査」の調査票情報を独自集計したものである。</t>
    <rPh sb="3" eb="4">
      <t>ホン</t>
    </rPh>
    <rPh sb="4" eb="6">
      <t>シリョウ</t>
    </rPh>
    <rPh sb="7" eb="9">
      <t>モンブ</t>
    </rPh>
    <rPh sb="9" eb="12">
      <t>カガクショウ</t>
    </rPh>
    <rPh sb="14" eb="16">
      <t>ガッコウ</t>
    </rPh>
    <rPh sb="16" eb="18">
      <t>キホン</t>
    </rPh>
    <rPh sb="18" eb="20">
      <t>チョウサ</t>
    </rPh>
    <rPh sb="22" eb="25">
      <t>チョウサヒョウ</t>
    </rPh>
    <rPh sb="25" eb="27">
      <t>ジョウホウ</t>
    </rPh>
    <rPh sb="28" eb="30">
      <t>ドクジ</t>
    </rPh>
    <rPh sb="30" eb="32">
      <t>シュウケイ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</si>
  <si>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</si>
  <si>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</si>
  <si>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</si>
  <si>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</si>
  <si>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</si>
  <si>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</si>
  <si>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</si>
  <si>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</si>
  <si>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</si>
  <si>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</si>
  <si>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</si>
  <si>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</si>
  <si>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</si>
  <si>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</si>
  <si>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</si>
  <si>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</si>
  <si>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</si>
  <si>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</si>
  <si>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</si>
  <si>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</si>
  <si>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</si>
  <si>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</si>
  <si>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</si>
  <si>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</si>
  <si>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</si>
  <si>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</si>
  <si>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</si>
  <si>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</si>
  <si>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</si>
  <si>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</si>
  <si>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参考資料３　義務教育学校児童生徒数、教職員数（設置者別）</t>
    <rPh sb="0" eb="2">
      <t>サンコウ</t>
    </rPh>
    <rPh sb="2" eb="4">
      <t>シリョウ</t>
    </rPh>
    <rPh sb="6" eb="8">
      <t>ギム</t>
    </rPh>
    <rPh sb="8" eb="10">
      <t>キョウイク</t>
    </rPh>
    <rPh sb="23" eb="26">
      <t>セッチシャ</t>
    </rPh>
    <rPh sb="26" eb="27">
      <t>ベツ</t>
    </rPh>
    <phoneticPr fontId="2"/>
  </si>
  <si>
    <t>設　置
区  分</t>
    <rPh sb="0" eb="1">
      <t>セツ</t>
    </rPh>
    <rPh sb="2" eb="3">
      <t>チ</t>
    </rPh>
    <rPh sb="4" eb="5">
      <t>ク</t>
    </rPh>
    <phoneticPr fontId="2"/>
  </si>
  <si>
    <t>生 徒 数</t>
  </si>
  <si>
    <t>(注)   分校の数は（　）で別掲</t>
    <phoneticPr fontId="2"/>
  </si>
  <si>
    <t xml:space="preserve">        事務職員及び学校栄養職員は、県費負担に係る県立学校の職員及び市町村立学校職員給与負担法（指定都市においては</t>
    <rPh sb="14" eb="16">
      <t>ガッコウ</t>
    </rPh>
    <rPh sb="22" eb="24">
      <t>ケンピ</t>
    </rPh>
    <rPh sb="24" eb="26">
      <t>フタン</t>
    </rPh>
    <rPh sb="27" eb="28">
      <t>カカ</t>
    </rPh>
    <rPh sb="29" eb="31">
      <t>ケンリツ</t>
    </rPh>
    <rPh sb="31" eb="33">
      <t>ガッコウ</t>
    </rPh>
    <rPh sb="34" eb="36">
      <t>ショクイン</t>
    </rPh>
    <rPh sb="36" eb="37">
      <t>オヨ</t>
    </rPh>
    <rPh sb="38" eb="41">
      <t>シチョウソン</t>
    </rPh>
    <rPh sb="41" eb="42">
      <t>リツ</t>
    </rPh>
    <rPh sb="42" eb="44">
      <t>ガッコウ</t>
    </rPh>
    <rPh sb="44" eb="46">
      <t>ショクイン</t>
    </rPh>
    <rPh sb="46" eb="48">
      <t>キュウヨ</t>
    </rPh>
    <rPh sb="48" eb="50">
      <t>フタン</t>
    </rPh>
    <rPh sb="50" eb="51">
      <t>ホウ</t>
    </rPh>
    <rPh sb="52" eb="54">
      <t>シテイ</t>
    </rPh>
    <rPh sb="54" eb="56">
      <t>トシ</t>
    </rPh>
    <phoneticPr fontId="2"/>
  </si>
  <si>
    <t>　　義務教育費国庫負担法）による職員（公立のみ）</t>
    <rPh sb="19" eb="21">
      <t>コウリツ</t>
    </rPh>
    <phoneticPr fontId="2"/>
  </si>
  <si>
    <t>　 　　熊本市及び山鹿市を除く市町村立学校は、教育事務所別に掲載</t>
    <rPh sb="23" eb="25">
      <t>キョウイク</t>
    </rPh>
    <rPh sb="25" eb="27">
      <t>ジム</t>
    </rPh>
    <rPh sb="27" eb="28">
      <t>ショ</t>
    </rPh>
    <phoneticPr fontId="2"/>
  </si>
  <si>
    <t>　 　　本資料は文部科学省の「学校基本調査」の調査票情報を独自集計したものである。</t>
    <phoneticPr fontId="2"/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</si>
  <si>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</si>
  <si>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</si>
  <si>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</si>
  <si>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</si>
  <si>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</si>
  <si>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</si>
  <si>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</si>
  <si>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</si>
  <si>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</si>
  <si>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</si>
  <si>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</si>
  <si>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</si>
  <si>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</si>
  <si>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</si>
  <si>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</si>
  <si>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</si>
  <si>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</si>
  <si>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</si>
  <si>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</si>
  <si>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</si>
  <si>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</si>
  <si>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</si>
  <si>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</si>
  <si>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</si>
  <si>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</si>
  <si>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</si>
  <si>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</si>
  <si>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</si>
  <si>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</si>
  <si>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</si>
  <si>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</si>
  <si>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</si>
  <si>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</si>
  <si>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</si>
  <si>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</si>
  <si>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</si>
  <si>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</si>
  <si>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</si>
  <si>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</si>
  <si>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</si>
  <si>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</si>
  <si>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</si>
  <si>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（県立・市町村立学校）</t>
    <rPh sb="1" eb="3">
      <t>ケンリツ</t>
    </rPh>
    <rPh sb="4" eb="7">
      <t>シチョウソン</t>
    </rPh>
    <rPh sb="7" eb="8">
      <t>リツ</t>
    </rPh>
    <rPh sb="8" eb="10">
      <t>ガッコウ</t>
    </rPh>
    <phoneticPr fontId="2"/>
  </si>
  <si>
    <r>
      <rPr>
        <sz val="11"/>
        <rFont val="ＭＳ Ｐゴシック"/>
        <family val="3"/>
        <charset val="128"/>
      </rPr>
      <t>区分</t>
    </r>
  </si>
  <si>
    <t>開校・閉校日</t>
    <rPh sb="3" eb="5">
      <t>ヘイコウ</t>
    </rPh>
    <phoneticPr fontId="2"/>
  </si>
  <si>
    <r>
      <rPr>
        <sz val="11"/>
        <rFont val="ＭＳ Ｐゴシック"/>
        <family val="3"/>
        <charset val="128"/>
      </rPr>
      <t>学校種別</t>
    </r>
  </si>
  <si>
    <r>
      <rPr>
        <sz val="11"/>
        <rFont val="ＭＳ Ｐゴシック"/>
        <family val="3"/>
        <charset val="128"/>
      </rPr>
      <t>設置者</t>
    </r>
  </si>
  <si>
    <r>
      <rPr>
        <sz val="11"/>
        <rFont val="ＭＳ Ｐゴシック"/>
        <family val="3"/>
        <charset val="128"/>
      </rPr>
      <t>学校名</t>
    </r>
  </si>
  <si>
    <r>
      <rPr>
        <sz val="11"/>
        <rFont val="ＭＳ Ｐゴシック"/>
        <family val="3"/>
        <charset val="128"/>
      </rPr>
      <t>住     所</t>
    </r>
  </si>
  <si>
    <t>新設</t>
    <rPh sb="0" eb="2">
      <t>シンセツ</t>
    </rPh>
    <phoneticPr fontId="2"/>
  </si>
  <si>
    <t>閉校</t>
    <rPh sb="0" eb="2">
      <t>ヘイコウ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</si>
  <si>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</si>
  <si>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球磨</t>
    <rPh sb="0" eb="2">
      <t>クマ</t>
    </rPh>
    <phoneticPr fontId="2"/>
  </si>
  <si>
    <t>阿　蘇</t>
    <phoneticPr fontId="2"/>
  </si>
  <si>
    <t>球磨村</t>
    <rPh sb="0" eb="3">
      <t>クマムラ</t>
    </rPh>
    <phoneticPr fontId="2"/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</si>
  <si>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</si>
  <si>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</si>
  <si>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</si>
  <si>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</si>
  <si>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</si>
  <si>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</si>
  <si>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</si>
  <si>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田中　篤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</si>
  <si>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</si>
  <si>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</si>
  <si>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</si>
  <si>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岱　　志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</si>
  <si>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</si>
  <si>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</si>
  <si>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</si>
  <si>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普　通（未来探究コース）
普　通（地域探究コース）
商　業</t>
  </si>
  <si>
    <t xml:space="preserve">普　通
普　通（スポーツコース）
普　通（美術コース)
理　数
</t>
  </si>
  <si>
    <t>普　通（グローカル探究コース）
マンガ学科</t>
  </si>
  <si>
    <t>普　通（地域創造コース）
情報処理
家　政</t>
  </si>
  <si>
    <t xml:space="preserve">八代清流
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</si>
  <si>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</si>
  <si>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</si>
  <si>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</si>
  <si>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</si>
  <si>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天草市倉岳町棚底2680-2</t>
  </si>
  <si>
    <t>普通総合学科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</si>
  <si>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</si>
  <si>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</si>
  <si>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</si>
  <si>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</si>
  <si>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</si>
  <si>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</si>
  <si>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</si>
  <si>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</si>
  <si>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</si>
  <si>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</si>
  <si>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染村　俊浩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</si>
  <si>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</si>
  <si>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</si>
  <si>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</si>
  <si>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</si>
  <si>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農　業
園芸・果樹
畜　産
農業経済
農業土木
食品工業
生　活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</si>
  <si>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</si>
  <si>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</si>
  <si>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</si>
  <si>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</si>
  <si>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</si>
  <si>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</si>
  <si>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</si>
  <si>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</si>
  <si>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</si>
  <si>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</si>
  <si>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</si>
  <si>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</si>
  <si>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</si>
  <si>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</si>
  <si>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</si>
  <si>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普通
普通（国際コース)
普通（芸術コース）
普通（服飾デザインコース）</t>
  </si>
  <si>
    <t>熊本市西区島崎2丁目37-1</t>
  </si>
  <si>
    <t>096-355-7261</t>
  </si>
  <si>
    <t>南　弘一</t>
  </si>
  <si>
    <t>健康スポーツ探究科
情報ビジネス探究科（情報コース）
情報ビジネス探究科（ビジネスコース）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</si>
  <si>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</si>
  <si>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</si>
  <si>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</si>
  <si>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</si>
  <si>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</si>
  <si>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</si>
  <si>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</si>
  <si>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</si>
  <si>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</si>
  <si>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</si>
  <si>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</si>
  <si>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</si>
  <si>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</si>
  <si>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</si>
  <si>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</si>
  <si>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</si>
  <si>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</si>
  <si>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</si>
  <si>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</si>
  <si>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</si>
  <si>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</si>
  <si>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</si>
  <si>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</si>
  <si>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普通､情報メディア
国際ビジネス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</si>
  <si>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</si>
  <si>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</si>
  <si>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</si>
  <si>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</si>
  <si>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</si>
  <si>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</si>
  <si>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</si>
  <si>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</si>
  <si>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</si>
  <si>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阿蘇郡南阿蘇村河陰字小野5-300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</si>
  <si>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</si>
  <si>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</si>
  <si>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</si>
  <si>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</si>
  <si>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</si>
  <si>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</si>
  <si>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</si>
  <si>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</si>
  <si>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</si>
  <si>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球磨清流学園</t>
    <rPh sb="0" eb="6">
      <t>クマセイリュウガクエン</t>
    </rPh>
    <phoneticPr fontId="2"/>
  </si>
  <si>
    <t>ゆうあい</t>
    <phoneticPr fontId="2"/>
  </si>
  <si>
    <t>球磨郡水上村岩野2678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</si>
  <si>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</si>
  <si>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</si>
  <si>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</si>
  <si>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</si>
  <si>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</si>
  <si>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</si>
  <si>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</si>
  <si>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</si>
  <si>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</si>
  <si>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</si>
  <si>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</si>
  <si>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</si>
  <si>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</si>
  <si>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</si>
  <si>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</si>
  <si>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</si>
  <si>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</si>
  <si>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</si>
  <si>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</si>
  <si>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</si>
  <si>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</si>
  <si>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</si>
  <si>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</si>
  <si>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</si>
  <si>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</si>
  <si>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</si>
  <si>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</si>
  <si>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</si>
  <si>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</si>
  <si>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</si>
  <si>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</si>
  <si>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</si>
  <si>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</si>
  <si>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</si>
  <si>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</si>
  <si>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</si>
  <si>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</si>
  <si>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</si>
  <si>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</si>
  <si>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</si>
  <si>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</si>
  <si>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</si>
  <si>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</si>
  <si>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</si>
  <si>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</si>
  <si>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</si>
  <si>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</si>
  <si>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</si>
  <si>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</si>
  <si>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</si>
  <si>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</si>
  <si>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</si>
  <si>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</si>
  <si>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</si>
  <si>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牧山　純一</t>
    <rPh sb="0" eb="2">
      <t>マキヤマ</t>
    </rPh>
    <rPh sb="3" eb="5">
      <t>ジュンイチ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</si>
  <si>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</si>
  <si>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</si>
  <si>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</si>
  <si>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</si>
  <si>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</si>
  <si>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</si>
  <si>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</si>
  <si>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</si>
  <si>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</si>
  <si>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</si>
  <si>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</si>
  <si>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</si>
  <si>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</si>
  <si>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</si>
  <si>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髙橋　誉</t>
    <rPh sb="0" eb="2">
      <t>タカハシ</t>
    </rPh>
    <rPh sb="3" eb="4">
      <t>ホマレ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</si>
  <si>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</si>
  <si>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</si>
  <si>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</si>
  <si>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</si>
  <si>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</si>
  <si>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</si>
  <si>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岩根　元</t>
    <rPh sb="0" eb="2">
      <t>イワネ</t>
    </rPh>
    <rPh sb="3" eb="4">
      <t>モト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</si>
  <si>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</si>
  <si>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</si>
  <si>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</si>
  <si>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</si>
  <si>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堤　佳代</t>
    <rPh sb="0" eb="1">
      <t>ツツミ</t>
    </rPh>
    <rPh sb="2" eb="4">
      <t>カヨ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</si>
  <si>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</si>
  <si>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</si>
  <si>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</si>
  <si>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</si>
  <si>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</si>
  <si>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</si>
  <si>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</si>
  <si>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</si>
  <si>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</si>
  <si>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</si>
  <si>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</si>
  <si>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吉田　稔</t>
    <rPh sb="0" eb="2">
      <t>ヨシダ</t>
    </rPh>
    <rPh sb="3" eb="4">
      <t>ネン</t>
    </rPh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</si>
  <si>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</si>
  <si>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</si>
  <si>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</si>
  <si>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緒方　尚哉</t>
    <rPh sb="3" eb="5">
      <t>ナオヤ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</si>
  <si>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</si>
  <si>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</si>
  <si>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</si>
  <si>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</si>
  <si>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</si>
  <si>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沢田　美穂</t>
    <rPh sb="0" eb="2">
      <t>サワダ</t>
    </rPh>
    <rPh sb="3" eb="5">
      <t>ミホ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</si>
  <si>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</si>
  <si>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</si>
  <si>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</si>
  <si>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</si>
  <si>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</si>
  <si>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</si>
  <si>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</si>
  <si>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</si>
  <si>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</si>
  <si>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</si>
  <si>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</si>
  <si>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</si>
  <si>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</si>
  <si>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</si>
  <si>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</si>
  <si>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</si>
  <si>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</si>
  <si>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</si>
  <si>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</si>
  <si>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河内　秀幸</t>
    <rPh sb="0" eb="2">
      <t>カワチ</t>
    </rPh>
    <rPh sb="3" eb="5">
      <t>ヒデユキ</t>
    </rPh>
    <phoneticPr fontId="2"/>
  </si>
  <si>
    <t>淀川　一哉</t>
    <rPh sb="0" eb="2">
      <t>ヨドガワ</t>
    </rPh>
    <rPh sb="3" eb="5">
      <t>カズヤ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</si>
  <si>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</si>
  <si>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</si>
  <si>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</si>
  <si>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泉分校</t>
    <phoneticPr fontId="2"/>
  </si>
  <si>
    <t>五木分校</t>
    <phoneticPr fontId="2"/>
  </si>
  <si>
    <t>倉岳校</t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</si>
  <si>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</si>
  <si>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</si>
  <si>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</si>
  <si>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小田　浩三</t>
    <rPh sb="0" eb="2">
      <t>オダ</t>
    </rPh>
    <rPh sb="3" eb="5">
      <t>コウゾウ</t>
    </rPh>
    <phoneticPr fontId="2"/>
  </si>
  <si>
    <t>園田　恭子</t>
    <rPh sb="0" eb="2">
      <t>ソノダ</t>
    </rPh>
    <rPh sb="3" eb="5">
      <t>キョウコ</t>
    </rPh>
    <phoneticPr fontId="2"/>
  </si>
  <si>
    <t>木山　晋介</t>
    <rPh sb="0" eb="2">
      <t>きやま</t>
    </rPh>
    <rPh sb="3" eb="5">
      <t>しんすけ</t>
    </rPh>
    <phoneticPr fontId="3" type="Hiragana" alignment="center"/>
  </si>
  <si>
    <t>藤岡　寛成</t>
    <rPh sb="0" eb="2">
      <t>ふじおか</t>
    </rPh>
    <rPh sb="3" eb="4">
      <t>ひろし</t>
    </rPh>
    <rPh sb="4" eb="5">
      <t>なり</t>
    </rPh>
    <phoneticPr fontId="3" type="Hiragana" alignment="center"/>
  </si>
  <si>
    <t>岸良　優太</t>
    <rPh sb="0" eb="2">
      <t>キシラ</t>
    </rPh>
    <rPh sb="3" eb="5">
      <t>ユウタ</t>
    </rPh>
    <phoneticPr fontId="2"/>
  </si>
  <si>
    <t>清塘　文夫</t>
    <rPh sb="0" eb="1">
      <t>キヨ</t>
    </rPh>
    <rPh sb="1" eb="2">
      <t>トウ</t>
    </rPh>
    <rPh sb="3" eb="4">
      <t>ブン</t>
    </rPh>
    <rPh sb="4" eb="5">
      <t>オット</t>
    </rPh>
    <phoneticPr fontId="2"/>
  </si>
  <si>
    <t>濱本　昌宏</t>
    <rPh sb="0" eb="2">
      <t>ハマモト</t>
    </rPh>
    <rPh sb="3" eb="5">
      <t>マサヒロ</t>
    </rPh>
    <phoneticPr fontId="2"/>
  </si>
  <si>
    <t>角田　賢治</t>
    <rPh sb="0" eb="2">
      <t>ツノダ</t>
    </rPh>
    <rPh sb="3" eb="5">
      <t>ケンジ</t>
    </rPh>
    <phoneticPr fontId="2"/>
  </si>
  <si>
    <t>竹下　英希</t>
    <rPh sb="0" eb="2">
      <t>タケシタ</t>
    </rPh>
    <rPh sb="3" eb="4">
      <t>エイ</t>
    </rPh>
    <rPh sb="4" eb="5">
      <t>キ</t>
    </rPh>
    <phoneticPr fontId="2"/>
  </si>
  <si>
    <t>松永　尚子</t>
    <rPh sb="0" eb="2">
      <t>マツナガ</t>
    </rPh>
    <rPh sb="3" eb="5">
      <t>ナオコ</t>
    </rPh>
    <phoneticPr fontId="2"/>
  </si>
  <si>
    <t>日𠮷　邦宏</t>
    <rPh sb="0" eb="1">
      <t>ひ</t>
    </rPh>
    <rPh sb="4" eb="5">
      <t>ほう</t>
    </rPh>
    <rPh sb="5" eb="6">
      <t>ひろし</t>
    </rPh>
    <phoneticPr fontId="9" type="Hiragana" alignment="center"/>
  </si>
  <si>
    <t>渡辺　薫</t>
    <rPh sb="0" eb="2">
      <t>わたなべ</t>
    </rPh>
    <rPh sb="3" eb="4">
      <t>かおる</t>
    </rPh>
    <phoneticPr fontId="7" type="Hiragana" alignment="center"/>
  </si>
  <si>
    <t>前川　和宏</t>
    <rPh sb="0" eb="2">
      <t>マエカワ</t>
    </rPh>
    <rPh sb="3" eb="5">
      <t>カズヒロ</t>
    </rPh>
    <phoneticPr fontId="2"/>
  </si>
  <si>
    <t>津留　優祐</t>
    <rPh sb="0" eb="2">
      <t>ツル</t>
    </rPh>
    <rPh sb="3" eb="4">
      <t>ユウ</t>
    </rPh>
    <rPh sb="4" eb="5">
      <t>ユウ</t>
    </rPh>
    <phoneticPr fontId="2"/>
  </si>
  <si>
    <t>野尾晴一朗</t>
    <rPh sb="0" eb="2">
      <t>のお</t>
    </rPh>
    <rPh sb="2" eb="5">
      <t>せいいちろう</t>
    </rPh>
    <phoneticPr fontId="3" type="Hiragana" alignment="center"/>
  </si>
  <si>
    <t>金子　正樹</t>
    <rPh sb="0" eb="2">
      <t>カネコ</t>
    </rPh>
    <rPh sb="3" eb="5">
      <t>マサキ</t>
    </rPh>
    <phoneticPr fontId="2"/>
  </si>
  <si>
    <t>金﨑　健次</t>
    <rPh sb="0" eb="2">
      <t>カナサキ</t>
    </rPh>
    <rPh sb="3" eb="5">
      <t>ケンジ</t>
    </rPh>
    <phoneticPr fontId="2"/>
  </si>
  <si>
    <t>上村　修治</t>
    <rPh sb="0" eb="2">
      <t>ウエムラ</t>
    </rPh>
    <rPh sb="3" eb="5">
      <t>シュウジ</t>
    </rPh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</si>
  <si>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</si>
  <si>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</si>
  <si>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</si>
  <si>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</si>
  <si>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</si>
  <si>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</si>
  <si>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</si>
  <si>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</si>
  <si>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</si>
  <si>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</si>
  <si>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</si>
  <si>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</si>
  <si>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rPh sb="0" eb="1">
      <t>レイ</t>
    </rPh>
    <rPh sb="1" eb="2">
      <t>ワ</t>
    </rPh>
    <rPh sb="3" eb="4">
      <t>ネン</t>
    </rPh>
    <rPh sb="9" eb="10">
      <t>ネン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</si>
  <si>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</si>
  <si>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</si>
  <si>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</si>
  <si>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</si>
  <si>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参考資料７　令和６年度（２０２４年度）閉校・令和７年度（２０２５年度）新設校一覧表　</t>
    <rPh sb="0" eb="2">
      <t>サンコウ</t>
    </rPh>
    <rPh sb="2" eb="4">
      <t>シリョウ</t>
    </rPh>
    <rPh sb="6" eb="8">
      <t>レイワ</t>
    </rPh>
    <phoneticPr fontId="2"/>
  </si>
  <si>
    <t>令和7年（2025年）
4月1日</t>
  </si>
  <si>
    <t>玉名市</t>
    <rPh sb="0" eb="3">
      <t>タマナシ</t>
    </rPh>
    <phoneticPr fontId="2"/>
  </si>
  <si>
    <t>玉名市立大豊小学校</t>
    <rPh sb="0" eb="4">
      <t>タマナシリツ</t>
    </rPh>
    <rPh sb="4" eb="6">
      <t>オオトヨ</t>
    </rPh>
    <rPh sb="6" eb="9">
      <t>ショウガッコウ</t>
    </rPh>
    <phoneticPr fontId="2"/>
  </si>
  <si>
    <t>熊本県玉名市大浜町２１００</t>
    <rPh sb="0" eb="3">
      <t>クマモトケン</t>
    </rPh>
    <rPh sb="3" eb="6">
      <t>タマナシ</t>
    </rPh>
    <rPh sb="6" eb="9">
      <t>オオハママチ</t>
    </rPh>
    <phoneticPr fontId="2"/>
  </si>
  <si>
    <t>令和7年（2025年）
3月31日</t>
  </si>
  <si>
    <t>玉名市立大浜小学校</t>
    <rPh sb="0" eb="4">
      <t>タマナシリツ</t>
    </rPh>
    <rPh sb="4" eb="6">
      <t>オオハマ</t>
    </rPh>
    <rPh sb="6" eb="9">
      <t>ショウガッコウ</t>
    </rPh>
    <phoneticPr fontId="2"/>
  </si>
  <si>
    <t>玉名市立豊水小学校</t>
    <rPh sb="0" eb="4">
      <t>タマナシリツ</t>
    </rPh>
    <rPh sb="4" eb="6">
      <t>トヨミズ</t>
    </rPh>
    <rPh sb="6" eb="9">
      <t>ショウガッコウ</t>
    </rPh>
    <phoneticPr fontId="2"/>
  </si>
  <si>
    <t>熊本県玉名市小野尻３７３</t>
    <rPh sb="0" eb="3">
      <t>クマモトケン</t>
    </rPh>
    <rPh sb="3" eb="6">
      <t>タマナシ</t>
    </rPh>
    <rPh sb="6" eb="9">
      <t>オノシリ</t>
    </rPh>
    <phoneticPr fontId="2"/>
  </si>
  <si>
    <t>越猪　浩樹</t>
    <rPh sb="0" eb="2">
      <t>オオイ</t>
    </rPh>
    <rPh sb="3" eb="5">
      <t>ヒロキ</t>
    </rPh>
    <phoneticPr fontId="2"/>
  </si>
  <si>
    <t>加藤　栄一</t>
    <rPh sb="0" eb="2">
      <t>カトウ</t>
    </rPh>
    <rPh sb="3" eb="5">
      <t>エイイチ</t>
    </rPh>
    <phoneticPr fontId="2"/>
  </si>
  <si>
    <t>総括審議員
（兼県立学校教育局長）</t>
    <rPh sb="0" eb="5">
      <t>ソウカツシンギイン</t>
    </rPh>
    <rPh sb="7" eb="8">
      <t>ケン</t>
    </rPh>
    <rPh sb="8" eb="10">
      <t>ケンリツ</t>
    </rPh>
    <rPh sb="10" eb="12">
      <t>ガッコウ</t>
    </rPh>
    <phoneticPr fontId="2"/>
  </si>
  <si>
    <t>市町村教育局長</t>
    <rPh sb="0" eb="3">
      <t>シチョウソン</t>
    </rPh>
    <rPh sb="5" eb="6">
      <t>キョク</t>
    </rPh>
    <rPh sb="6" eb="7">
      <t>チョウ</t>
    </rPh>
    <phoneticPr fontId="2"/>
  </si>
  <si>
    <t>首席審議員
（兼教育政策課長）</t>
    <rPh sb="0" eb="5">
      <t>シュセキシンギイン</t>
    </rPh>
    <rPh sb="7" eb="8">
      <t>ケン</t>
    </rPh>
    <rPh sb="8" eb="10">
      <t>キョウイク</t>
    </rPh>
    <rPh sb="10" eb="12">
      <t>セイサク</t>
    </rPh>
    <phoneticPr fontId="2"/>
  </si>
  <si>
    <t>永田　清道</t>
    <rPh sb="0" eb="2">
      <t>ながた</t>
    </rPh>
    <rPh sb="3" eb="5">
      <t>きよみち</t>
    </rPh>
    <phoneticPr fontId="2" type="Hiragana" alignment="center"/>
  </si>
  <si>
    <t>横川　修</t>
    <rPh sb="0" eb="2">
      <t>よこかわ</t>
    </rPh>
    <rPh sb="3" eb="4">
      <t>おさむ</t>
    </rPh>
    <phoneticPr fontId="3" type="Hiragana" alignment="center"/>
  </si>
  <si>
    <t>西坂　紀彦</t>
    <rPh sb="0" eb="2">
      <t>ニシサカ</t>
    </rPh>
    <rPh sb="3" eb="5">
      <t>ノリヒコ</t>
    </rPh>
    <phoneticPr fontId="2"/>
  </si>
  <si>
    <t>大塚　一幸</t>
    <rPh sb="0" eb="2">
      <t>おおつか</t>
    </rPh>
    <rPh sb="3" eb="5">
      <t>かずゆき</t>
    </rPh>
    <phoneticPr fontId="2" type="Hiragana" alignment="center"/>
  </si>
  <si>
    <t>梅本　和高</t>
    <rPh sb="0" eb="2">
      <t>ウメモト</t>
    </rPh>
    <rPh sb="3" eb="5">
      <t>カズタカ</t>
    </rPh>
    <phoneticPr fontId="2"/>
  </si>
  <si>
    <t>首席審議員
（兼社会教育課長）</t>
    <rPh sb="0" eb="5">
      <t>シュセキシンギイン</t>
    </rPh>
    <rPh sb="7" eb="8">
      <t>ケン</t>
    </rPh>
    <phoneticPr fontId="2"/>
  </si>
  <si>
    <t>工藤　竜一</t>
    <rPh sb="0" eb="2">
      <t>くどう</t>
    </rPh>
    <rPh sb="3" eb="5">
      <t>りゅういち</t>
    </rPh>
    <phoneticPr fontId="7" type="Hiragana" alignment="center"/>
  </si>
  <si>
    <t>廣瀬　友治</t>
    <rPh sb="0" eb="2">
      <t>ひろせ</t>
    </rPh>
    <rPh sb="3" eb="5">
      <t>ゆうじ</t>
    </rPh>
    <phoneticPr fontId="3" type="Hiragana" alignment="center"/>
  </si>
  <si>
    <t>北里　淳也</t>
    <rPh sb="0" eb="2">
      <t>きたさと</t>
    </rPh>
    <rPh sb="3" eb="5">
      <t>じゅんや</t>
    </rPh>
    <phoneticPr fontId="3" type="Hiragana" alignment="center"/>
  </si>
  <si>
    <t>大　　豊</t>
    <rPh sb="3" eb="4">
      <t>トヨ</t>
    </rPh>
    <phoneticPr fontId="2"/>
  </si>
  <si>
    <t>横　　島</t>
    <phoneticPr fontId="2"/>
  </si>
  <si>
    <t>0968-84-2015</t>
    <phoneticPr fontId="2"/>
  </si>
  <si>
    <t>玉 名 市</t>
    <phoneticPr fontId="2"/>
  </si>
  <si>
    <t>大　　野</t>
    <phoneticPr fontId="2"/>
  </si>
  <si>
    <t>睦　　合</t>
    <phoneticPr fontId="2"/>
  </si>
  <si>
    <t>0968-57-0001</t>
    <phoneticPr fontId="2"/>
  </si>
  <si>
    <t>　 鍋</t>
    <phoneticPr fontId="2"/>
  </si>
  <si>
    <t>高　　道</t>
    <phoneticPr fontId="2"/>
  </si>
  <si>
    <t>0968-57-0404</t>
    <phoneticPr fontId="2"/>
  </si>
  <si>
    <t>玉　　水</t>
    <phoneticPr fontId="2"/>
  </si>
  <si>
    <t>小　　天</t>
    <phoneticPr fontId="2"/>
  </si>
  <si>
    <t>0968-82-2103</t>
    <phoneticPr fontId="2"/>
  </si>
  <si>
    <t>荒尾第一</t>
    <phoneticPr fontId="2"/>
  </si>
  <si>
    <t>荒 尾 市</t>
    <phoneticPr fontId="2"/>
  </si>
  <si>
    <t>万　　田</t>
    <phoneticPr fontId="2"/>
  </si>
  <si>
    <t>0968-63-0138</t>
    <phoneticPr fontId="2"/>
  </si>
  <si>
    <t>有　　明</t>
    <phoneticPr fontId="2"/>
  </si>
  <si>
    <t>清　　里</t>
    <phoneticPr fontId="2"/>
  </si>
  <si>
    <t>0968-68-0191</t>
    <phoneticPr fontId="2"/>
  </si>
  <si>
    <t>平　　井</t>
    <phoneticPr fontId="2"/>
  </si>
  <si>
    <t>緑 ケ 丘</t>
    <phoneticPr fontId="2"/>
  </si>
  <si>
    <t>0968-66-0461</t>
    <phoneticPr fontId="2"/>
  </si>
  <si>
    <t>中　　央</t>
    <phoneticPr fontId="2"/>
  </si>
  <si>
    <t>府　　本</t>
    <phoneticPr fontId="2"/>
  </si>
  <si>
    <t>0968-68-0004</t>
    <phoneticPr fontId="2"/>
  </si>
  <si>
    <t>八　　幡</t>
    <phoneticPr fontId="2"/>
  </si>
  <si>
    <t>桜　　山</t>
    <phoneticPr fontId="2"/>
  </si>
  <si>
    <t>0968-68-0201</t>
    <phoneticPr fontId="2"/>
  </si>
  <si>
    <t>和 水 町</t>
    <phoneticPr fontId="2"/>
  </si>
  <si>
    <t>菊　　水</t>
    <phoneticPr fontId="2"/>
  </si>
  <si>
    <t>松岡　美幸</t>
    <rPh sb="0" eb="2">
      <t>マツオカ</t>
    </rPh>
    <rPh sb="3" eb="5">
      <t>ミユキ</t>
    </rPh>
    <phoneticPr fontId="2"/>
  </si>
  <si>
    <t>杉本　佳秋</t>
    <rPh sb="0" eb="2">
      <t>スギモト</t>
    </rPh>
    <rPh sb="3" eb="5">
      <t>ヨシアキ</t>
    </rPh>
    <phoneticPr fontId="2"/>
  </si>
  <si>
    <t>松尾　幸治</t>
    <rPh sb="0" eb="2">
      <t>マツオ</t>
    </rPh>
    <rPh sb="3" eb="4">
      <t>サチ</t>
    </rPh>
    <rPh sb="4" eb="5">
      <t>ジ</t>
    </rPh>
    <phoneticPr fontId="2"/>
  </si>
  <si>
    <t>藤髙　ちよ</t>
    <rPh sb="0" eb="1">
      <t>フジ</t>
    </rPh>
    <rPh sb="1" eb="2">
      <t>タカ</t>
    </rPh>
    <phoneticPr fontId="2"/>
  </si>
  <si>
    <t>秋元　千佳</t>
    <rPh sb="0" eb="2">
      <t>アキモト</t>
    </rPh>
    <rPh sb="3" eb="5">
      <t>チカ</t>
    </rPh>
    <phoneticPr fontId="2"/>
  </si>
  <si>
    <t>原口　希聖</t>
    <rPh sb="0" eb="2">
      <t>ハラグチ</t>
    </rPh>
    <rPh sb="3" eb="4">
      <t>ノゾミ</t>
    </rPh>
    <rPh sb="4" eb="5">
      <t>キヨシ</t>
    </rPh>
    <phoneticPr fontId="2"/>
  </si>
  <si>
    <t>横山　幸生</t>
    <rPh sb="0" eb="2">
      <t>ヨコヤマ</t>
    </rPh>
    <rPh sb="3" eb="5">
      <t>コウセイ</t>
    </rPh>
    <phoneticPr fontId="2"/>
  </si>
  <si>
    <t>倉岡　佳世</t>
    <rPh sb="0" eb="2">
      <t>クラオカ</t>
    </rPh>
    <rPh sb="3" eb="5">
      <t>カヨ</t>
    </rPh>
    <phoneticPr fontId="2"/>
  </si>
  <si>
    <t>田上　明男</t>
    <rPh sb="0" eb="2">
      <t>タノウエ</t>
    </rPh>
    <rPh sb="3" eb="4">
      <t>アキラ</t>
    </rPh>
    <rPh sb="4" eb="5">
      <t>オ</t>
    </rPh>
    <phoneticPr fontId="2"/>
  </si>
  <si>
    <t>小崎　哲郎</t>
    <rPh sb="0" eb="2">
      <t>オザキ</t>
    </rPh>
    <rPh sb="3" eb="5">
      <t>テツロウ</t>
    </rPh>
    <phoneticPr fontId="2"/>
  </si>
  <si>
    <t>原口　琢哉</t>
    <rPh sb="0" eb="2">
      <t>ハラグチ</t>
    </rPh>
    <rPh sb="3" eb="4">
      <t>タク</t>
    </rPh>
    <rPh sb="4" eb="5">
      <t>ヤ</t>
    </rPh>
    <phoneticPr fontId="2"/>
  </si>
  <si>
    <t>上元　雅晴</t>
    <rPh sb="0" eb="1">
      <t>ウエ</t>
    </rPh>
    <rPh sb="1" eb="2">
      <t>モト</t>
    </rPh>
    <rPh sb="3" eb="5">
      <t>マサハル</t>
    </rPh>
    <phoneticPr fontId="2"/>
  </si>
  <si>
    <t>網谷　圭司</t>
    <rPh sb="0" eb="1">
      <t>アミ</t>
    </rPh>
    <rPh sb="1" eb="2">
      <t>タニ</t>
    </rPh>
    <rPh sb="3" eb="5">
      <t>ケイジ</t>
    </rPh>
    <phoneticPr fontId="2"/>
  </si>
  <si>
    <t>金井　義明</t>
    <rPh sb="0" eb="2">
      <t>カネイ</t>
    </rPh>
    <rPh sb="3" eb="5">
      <t>ヨシアキ</t>
    </rPh>
    <phoneticPr fontId="2"/>
  </si>
  <si>
    <t>野口　澄</t>
    <rPh sb="0" eb="2">
      <t>ノグチ</t>
    </rPh>
    <rPh sb="3" eb="4">
      <t>スミ</t>
    </rPh>
    <phoneticPr fontId="2"/>
  </si>
  <si>
    <t>松永　和宏</t>
    <rPh sb="0" eb="2">
      <t>マツナガ</t>
    </rPh>
    <rPh sb="3" eb="5">
      <t>カズヒロ</t>
    </rPh>
    <phoneticPr fontId="2"/>
  </si>
  <si>
    <t>田上　潤一郎</t>
    <rPh sb="0" eb="2">
      <t>タノウエ</t>
    </rPh>
    <rPh sb="3" eb="6">
      <t>ジュンイチロウ</t>
    </rPh>
    <phoneticPr fontId="2"/>
  </si>
  <si>
    <t>竹中　智</t>
    <rPh sb="0" eb="2">
      <t>タケナカ</t>
    </rPh>
    <rPh sb="3" eb="4">
      <t>トモ</t>
    </rPh>
    <phoneticPr fontId="2"/>
  </si>
  <si>
    <t>岩永　聡</t>
    <rPh sb="0" eb="2">
      <t>イワナガ</t>
    </rPh>
    <rPh sb="3" eb="4">
      <t>サトシ</t>
    </rPh>
    <phoneticPr fontId="2"/>
  </si>
  <si>
    <t>下田　恭裕</t>
    <rPh sb="0" eb="2">
      <t>シモダ</t>
    </rPh>
    <rPh sb="3" eb="4">
      <t>キョウ</t>
    </rPh>
    <rPh sb="4" eb="5">
      <t>ユウ</t>
    </rPh>
    <phoneticPr fontId="2"/>
  </si>
  <si>
    <t>川上　康弘</t>
    <rPh sb="0" eb="2">
      <t>カワカミ</t>
    </rPh>
    <rPh sb="3" eb="5">
      <t>ヤスヒロ</t>
    </rPh>
    <phoneticPr fontId="2"/>
  </si>
  <si>
    <t>村上　利美</t>
    <rPh sb="3" eb="5">
      <t>トシミ</t>
    </rPh>
    <phoneticPr fontId="2"/>
  </si>
  <si>
    <t>𠮷田　誠</t>
    <rPh sb="0" eb="3">
      <t>ヨシタ</t>
    </rPh>
    <rPh sb="4" eb="5">
      <t>マコト</t>
    </rPh>
    <phoneticPr fontId="2"/>
  </si>
  <si>
    <t>沖田　史佳</t>
    <rPh sb="0" eb="2">
      <t>オキタ</t>
    </rPh>
    <rPh sb="3" eb="4">
      <t>フミ</t>
    </rPh>
    <rPh sb="4" eb="5">
      <t>カ</t>
    </rPh>
    <phoneticPr fontId="2"/>
  </si>
  <si>
    <t>近藤　博史</t>
    <rPh sb="0" eb="2">
      <t>コンドウ</t>
    </rPh>
    <rPh sb="3" eb="5">
      <t>ヒロシ</t>
    </rPh>
    <phoneticPr fontId="2"/>
  </si>
  <si>
    <t>中島　幹記</t>
    <rPh sb="3" eb="5">
      <t>ミキノリ</t>
    </rPh>
    <phoneticPr fontId="2"/>
  </si>
  <si>
    <t>猿渡　功治</t>
    <rPh sb="0" eb="2">
      <t>サルワタリ</t>
    </rPh>
    <rPh sb="3" eb="5">
      <t>コウジ</t>
    </rPh>
    <phoneticPr fontId="2"/>
  </si>
  <si>
    <t>中川　豪太</t>
    <rPh sb="0" eb="2">
      <t>ナカガワ</t>
    </rPh>
    <rPh sb="3" eb="4">
      <t>ゴウ</t>
    </rPh>
    <rPh sb="4" eb="5">
      <t>フト</t>
    </rPh>
    <phoneticPr fontId="2"/>
  </si>
  <si>
    <t>坂口　隆義</t>
    <rPh sb="0" eb="2">
      <t>サカグチ</t>
    </rPh>
    <rPh sb="3" eb="5">
      <t>タカヨシ</t>
    </rPh>
    <phoneticPr fontId="2"/>
  </si>
  <si>
    <t>小崎　祥之</t>
    <rPh sb="0" eb="2">
      <t>オザキ</t>
    </rPh>
    <rPh sb="3" eb="4">
      <t>ショウ</t>
    </rPh>
    <rPh sb="4" eb="5">
      <t>ユキ</t>
    </rPh>
    <phoneticPr fontId="2"/>
  </si>
  <si>
    <t>今井　克彦</t>
    <rPh sb="0" eb="2">
      <t>イマイ</t>
    </rPh>
    <rPh sb="3" eb="5">
      <t>カツヒコ</t>
    </rPh>
    <phoneticPr fontId="2"/>
  </si>
  <si>
    <t>打出　敬</t>
    <rPh sb="0" eb="2">
      <t>ウチ</t>
    </rPh>
    <rPh sb="3" eb="4">
      <t>タカシ</t>
    </rPh>
    <phoneticPr fontId="2"/>
  </si>
  <si>
    <t>小西　俊郎</t>
    <rPh sb="0" eb="2">
      <t>コニシ</t>
    </rPh>
    <rPh sb="3" eb="5">
      <t>トシロウ</t>
    </rPh>
    <phoneticPr fontId="2"/>
  </si>
  <si>
    <t>幸惠　賢一</t>
    <rPh sb="0" eb="1">
      <t>シアワ</t>
    </rPh>
    <rPh sb="1" eb="2">
      <t>メグミ</t>
    </rPh>
    <rPh sb="3" eb="5">
      <t>ケンイチ</t>
    </rPh>
    <phoneticPr fontId="2"/>
  </si>
  <si>
    <t>坂本　正二</t>
    <rPh sb="0" eb="2">
      <t>サカモト</t>
    </rPh>
    <rPh sb="3" eb="4">
      <t>タダ</t>
    </rPh>
    <rPh sb="4" eb="5">
      <t>ニ</t>
    </rPh>
    <phoneticPr fontId="2"/>
  </si>
  <si>
    <t>小夏　隆雄</t>
    <rPh sb="0" eb="2">
      <t>コナツ</t>
    </rPh>
    <rPh sb="3" eb="5">
      <t>タカオ</t>
    </rPh>
    <phoneticPr fontId="2"/>
  </si>
  <si>
    <t>志水　宏次</t>
    <rPh sb="0" eb="2">
      <t>シミズ</t>
    </rPh>
    <rPh sb="3" eb="5">
      <t>ヒロツギ</t>
    </rPh>
    <phoneticPr fontId="2"/>
  </si>
  <si>
    <t>宮本　斉之</t>
    <rPh sb="0" eb="2">
      <t>ミヤモト</t>
    </rPh>
    <rPh sb="3" eb="4">
      <t>サイ</t>
    </rPh>
    <rPh sb="4" eb="5">
      <t>ユキ</t>
    </rPh>
    <phoneticPr fontId="2"/>
  </si>
  <si>
    <t>中原　孝文</t>
    <rPh sb="0" eb="2">
      <t>ナカハラ</t>
    </rPh>
    <rPh sb="3" eb="5">
      <t>タカフミ</t>
    </rPh>
    <phoneticPr fontId="2"/>
  </si>
  <si>
    <t>立野　健一</t>
    <rPh sb="0" eb="2">
      <t>タテノ</t>
    </rPh>
    <rPh sb="3" eb="5">
      <t>ケンイチ</t>
    </rPh>
    <phoneticPr fontId="2"/>
  </si>
  <si>
    <t>小篠　次郎</t>
    <rPh sb="0" eb="2">
      <t>コシノ</t>
    </rPh>
    <rPh sb="3" eb="5">
      <t>ジロウ</t>
    </rPh>
    <phoneticPr fontId="2"/>
  </si>
  <si>
    <t>正川　公一</t>
    <rPh sb="0" eb="1">
      <t>タダ</t>
    </rPh>
    <rPh sb="1" eb="2">
      <t>カワ</t>
    </rPh>
    <rPh sb="3" eb="5">
      <t>コウイチ</t>
    </rPh>
    <phoneticPr fontId="2"/>
  </si>
  <si>
    <t>西浦　伸一</t>
    <rPh sb="0" eb="2">
      <t>ニシウラ</t>
    </rPh>
    <rPh sb="3" eb="5">
      <t>シンイチ</t>
    </rPh>
    <phoneticPr fontId="2"/>
  </si>
  <si>
    <t>岩谷　寛</t>
    <rPh sb="0" eb="2">
      <t>イワタニ</t>
    </rPh>
    <rPh sb="3" eb="4">
      <t>ヒロシ</t>
    </rPh>
    <phoneticPr fontId="2"/>
  </si>
  <si>
    <t>森　常法</t>
    <rPh sb="0" eb="1">
      <t>モリ</t>
    </rPh>
    <rPh sb="2" eb="3">
      <t>ツネ</t>
    </rPh>
    <rPh sb="3" eb="4">
      <t>ホウ</t>
    </rPh>
    <phoneticPr fontId="2"/>
  </si>
  <si>
    <t>岩下　正尊</t>
    <rPh sb="0" eb="2">
      <t>イワシタ</t>
    </rPh>
    <rPh sb="3" eb="4">
      <t>セイ</t>
    </rPh>
    <rPh sb="4" eb="5">
      <t>ソン</t>
    </rPh>
    <phoneticPr fontId="2"/>
  </si>
  <si>
    <t>遠山　清</t>
    <rPh sb="0" eb="2">
      <t>トオヤマ</t>
    </rPh>
    <rPh sb="3" eb="4">
      <t>キヨシ</t>
    </rPh>
    <phoneticPr fontId="2"/>
  </si>
  <si>
    <t>髙森　昭憲</t>
    <rPh sb="0" eb="2">
      <t>タカモリ</t>
    </rPh>
    <rPh sb="3" eb="5">
      <t>アキノリ</t>
    </rPh>
    <phoneticPr fontId="2"/>
  </si>
  <si>
    <t>坂本　太郎</t>
    <rPh sb="0" eb="2">
      <t>サカモト</t>
    </rPh>
    <rPh sb="3" eb="5">
      <t>タロウ</t>
    </rPh>
    <phoneticPr fontId="2"/>
  </si>
  <si>
    <t>三輪　貴史</t>
    <rPh sb="0" eb="2">
      <t>ミワ</t>
    </rPh>
    <rPh sb="3" eb="5">
      <t>タカフミ</t>
    </rPh>
    <phoneticPr fontId="2"/>
  </si>
  <si>
    <t>吉﨑　孝明</t>
    <rPh sb="0" eb="2">
      <t>ヨシザキ</t>
    </rPh>
    <rPh sb="3" eb="5">
      <t>タカアキ</t>
    </rPh>
    <phoneticPr fontId="2"/>
  </si>
  <si>
    <t>兒嶋　顕伸</t>
    <rPh sb="0" eb="2">
      <t>コジマ</t>
    </rPh>
    <rPh sb="3" eb="4">
      <t>アキラ</t>
    </rPh>
    <rPh sb="4" eb="5">
      <t>シン</t>
    </rPh>
    <phoneticPr fontId="2"/>
  </si>
  <si>
    <t>島田　憲臣</t>
    <rPh sb="0" eb="2">
      <t>シマダ</t>
    </rPh>
    <rPh sb="3" eb="5">
      <t>ノリオミ</t>
    </rPh>
    <phoneticPr fontId="2"/>
  </si>
  <si>
    <t>御嵜　文男</t>
    <rPh sb="0" eb="1">
      <t>ゴ</t>
    </rPh>
    <rPh sb="1" eb="2">
      <t>サキ</t>
    </rPh>
    <rPh sb="3" eb="5">
      <t>フミオ</t>
    </rPh>
    <phoneticPr fontId="2"/>
  </si>
  <si>
    <t>早瀬　泰志</t>
    <rPh sb="0" eb="2">
      <t>ハヤセ</t>
    </rPh>
    <rPh sb="3" eb="5">
      <t>ヤスシ</t>
    </rPh>
    <phoneticPr fontId="2"/>
  </si>
  <si>
    <t>窪田　智久</t>
    <rPh sb="0" eb="2">
      <t>クボタ</t>
    </rPh>
    <rPh sb="3" eb="5">
      <t>トモヒサ</t>
    </rPh>
    <phoneticPr fontId="2"/>
  </si>
  <si>
    <t>漆島　未央</t>
    <rPh sb="0" eb="2">
      <t>ウルシマ</t>
    </rPh>
    <rPh sb="3" eb="5">
      <t>ミオ</t>
    </rPh>
    <phoneticPr fontId="2"/>
  </si>
  <si>
    <t>松本　幸保</t>
    <rPh sb="0" eb="2">
      <t>マツモト</t>
    </rPh>
    <rPh sb="3" eb="5">
      <t>ユキヤス</t>
    </rPh>
    <phoneticPr fontId="2"/>
  </si>
  <si>
    <t>中野　浩二</t>
    <rPh sb="0" eb="2">
      <t>ナカノ</t>
    </rPh>
    <rPh sb="3" eb="4">
      <t>ヒロシ</t>
    </rPh>
    <rPh sb="4" eb="5">
      <t>ニ</t>
    </rPh>
    <phoneticPr fontId="2"/>
  </si>
  <si>
    <t>橋爪　亮彦</t>
    <rPh sb="0" eb="2">
      <t>ハシヅメ</t>
    </rPh>
    <rPh sb="3" eb="4">
      <t>リョウ</t>
    </rPh>
    <rPh sb="4" eb="5">
      <t>ヒコ</t>
    </rPh>
    <phoneticPr fontId="2"/>
  </si>
  <si>
    <t>恒松　龍治</t>
    <rPh sb="0" eb="2">
      <t>ツネマツ</t>
    </rPh>
    <rPh sb="3" eb="4">
      <t>リュウ</t>
    </rPh>
    <rPh sb="4" eb="5">
      <t>ジ</t>
    </rPh>
    <phoneticPr fontId="2"/>
  </si>
  <si>
    <t>松原　康近</t>
    <rPh sb="0" eb="2">
      <t>マツバラ</t>
    </rPh>
    <rPh sb="3" eb="4">
      <t>ヤス</t>
    </rPh>
    <rPh sb="4" eb="5">
      <t>コン</t>
    </rPh>
    <phoneticPr fontId="2"/>
  </si>
  <si>
    <t>森　健一</t>
    <rPh sb="0" eb="1">
      <t>モリ</t>
    </rPh>
    <rPh sb="2" eb="4">
      <t>ケンイチ</t>
    </rPh>
    <phoneticPr fontId="2"/>
  </si>
  <si>
    <t>倉田　斉</t>
    <rPh sb="0" eb="2">
      <t>クラタ</t>
    </rPh>
    <rPh sb="3" eb="4">
      <t>サイ</t>
    </rPh>
    <phoneticPr fontId="2"/>
  </si>
  <si>
    <t>尾中　猛</t>
    <rPh sb="0" eb="2">
      <t>オナカ</t>
    </rPh>
    <rPh sb="3" eb="4">
      <t>タケシ</t>
    </rPh>
    <phoneticPr fontId="2"/>
  </si>
  <si>
    <t>宮田　知政</t>
    <rPh sb="0" eb="2">
      <t>ミヤタ</t>
    </rPh>
    <rPh sb="3" eb="4">
      <t>チ</t>
    </rPh>
    <rPh sb="4" eb="5">
      <t>セイ</t>
    </rPh>
    <phoneticPr fontId="2"/>
  </si>
  <si>
    <t>海内　繁雄</t>
    <rPh sb="0" eb="2">
      <t>ウミウチ</t>
    </rPh>
    <rPh sb="3" eb="5">
      <t>シゲオ</t>
    </rPh>
    <phoneticPr fontId="2"/>
  </si>
  <si>
    <t>豊原　康徳</t>
    <rPh sb="0" eb="2">
      <t>トヨハラ</t>
    </rPh>
    <rPh sb="3" eb="5">
      <t>ヤスノリ</t>
    </rPh>
    <phoneticPr fontId="2"/>
  </si>
  <si>
    <t>江﨑　宏徳</t>
    <rPh sb="0" eb="2">
      <t>エザキ</t>
    </rPh>
    <rPh sb="3" eb="5">
      <t>ヒロノリ</t>
    </rPh>
    <phoneticPr fontId="2"/>
  </si>
  <si>
    <t>伊藤　孝美</t>
    <rPh sb="0" eb="2">
      <t>イトウ</t>
    </rPh>
    <rPh sb="3" eb="5">
      <t>タカミ</t>
    </rPh>
    <phoneticPr fontId="1"/>
  </si>
  <si>
    <t>野田　建男</t>
    <rPh sb="0" eb="2">
      <t>ノダ</t>
    </rPh>
    <rPh sb="3" eb="4">
      <t>タツル</t>
    </rPh>
    <rPh sb="4" eb="5">
      <t>オトコ</t>
    </rPh>
    <phoneticPr fontId="2"/>
  </si>
  <si>
    <t>小林　信一</t>
    <rPh sb="0" eb="2">
      <t>コバヤシ</t>
    </rPh>
    <rPh sb="3" eb="5">
      <t>シンイチ</t>
    </rPh>
    <phoneticPr fontId="2"/>
  </si>
  <si>
    <t>奥田　香織</t>
    <rPh sb="0" eb="2">
      <t>おくだ</t>
    </rPh>
    <rPh sb="3" eb="5">
      <t>かおり</t>
    </rPh>
    <phoneticPr fontId="2" type="Hiragana" alignment="distributed"/>
  </si>
  <si>
    <t>西村　羊治</t>
    <rPh sb="3" eb="4">
      <t>ヒツジ</t>
    </rPh>
    <rPh sb="4" eb="5">
      <t>ジ</t>
    </rPh>
    <phoneticPr fontId="2"/>
  </si>
  <si>
    <t>寺田　幸司</t>
    <rPh sb="0" eb="2">
      <t>テラダ</t>
    </rPh>
    <rPh sb="3" eb="5">
      <t>コウジ</t>
    </rPh>
    <phoneticPr fontId="2"/>
  </si>
  <si>
    <t>岡村　誠也</t>
    <rPh sb="0" eb="2">
      <t>オカムラ</t>
    </rPh>
    <rPh sb="3" eb="5">
      <t>セイヤ</t>
    </rPh>
    <phoneticPr fontId="2"/>
  </si>
  <si>
    <t>田原　里惠</t>
    <rPh sb="0" eb="2">
      <t>たはら</t>
    </rPh>
    <rPh sb="3" eb="4">
      <t>さと</t>
    </rPh>
    <rPh sb="4" eb="5">
      <t>めぐみ</t>
    </rPh>
    <phoneticPr fontId="2" type="Hiragana" alignment="distributed"/>
  </si>
  <si>
    <t>上原　弘光</t>
    <rPh sb="0" eb="2">
      <t>ウエハラ</t>
    </rPh>
    <rPh sb="3" eb="5">
      <t>ヒロミツ</t>
    </rPh>
    <phoneticPr fontId="2"/>
  </si>
  <si>
    <t>三牧　公久</t>
    <rPh sb="0" eb="2">
      <t>みまき</t>
    </rPh>
    <rPh sb="3" eb="5">
      <t>きみひさ</t>
    </rPh>
    <phoneticPr fontId="2" type="Hiragana" alignment="distributed"/>
  </si>
  <si>
    <t>前村　伸幸</t>
    <rPh sb="0" eb="2">
      <t>まえむら</t>
    </rPh>
    <rPh sb="3" eb="5">
      <t>しんゆき</t>
    </rPh>
    <phoneticPr fontId="2" type="Hiragana" alignment="distributed"/>
  </si>
  <si>
    <t>廣瀬　武史</t>
    <rPh sb="0" eb="2">
      <t>ひろせ</t>
    </rPh>
    <rPh sb="3" eb="4">
      <t>たけ</t>
    </rPh>
    <rPh sb="4" eb="5">
      <t>ふみ</t>
    </rPh>
    <phoneticPr fontId="2" type="Hiragana" alignment="distributed"/>
  </si>
  <si>
    <t>山本　直子</t>
    <rPh sb="0" eb="2">
      <t>ヤマモト</t>
    </rPh>
    <rPh sb="3" eb="5">
      <t>ナオコ</t>
    </rPh>
    <phoneticPr fontId="1"/>
  </si>
  <si>
    <t>池田　健一</t>
    <rPh sb="0" eb="2">
      <t>イケダ</t>
    </rPh>
    <rPh sb="3" eb="5">
      <t>ケンイチ</t>
    </rPh>
    <phoneticPr fontId="2"/>
  </si>
  <si>
    <t>松原　孝行</t>
    <rPh sb="0" eb="2">
      <t>マツバラ</t>
    </rPh>
    <rPh sb="3" eb="5">
      <t>タカユキ</t>
    </rPh>
    <phoneticPr fontId="2"/>
  </si>
  <si>
    <t>須藤　隆</t>
    <rPh sb="0" eb="2">
      <t>スドウ</t>
    </rPh>
    <rPh sb="3" eb="4">
      <t>タカシ</t>
    </rPh>
    <phoneticPr fontId="2"/>
  </si>
  <si>
    <t>髙田　義彦</t>
    <rPh sb="0" eb="2">
      <t>タカタ</t>
    </rPh>
    <rPh sb="3" eb="5">
      <t>ヨシヒコ</t>
    </rPh>
    <phoneticPr fontId="2"/>
  </si>
  <si>
    <t>井上　裕一</t>
    <rPh sb="0" eb="2">
      <t>イノウエ</t>
    </rPh>
    <rPh sb="3" eb="5">
      <t>ユウイチ</t>
    </rPh>
    <phoneticPr fontId="2"/>
  </si>
  <si>
    <t>黒木　文敏</t>
    <rPh sb="0" eb="2">
      <t>クロキ</t>
    </rPh>
    <rPh sb="3" eb="5">
      <t>フミトシ</t>
    </rPh>
    <phoneticPr fontId="2"/>
  </si>
  <si>
    <t>大塚　真史</t>
    <rPh sb="0" eb="2">
      <t>オオツカ</t>
    </rPh>
    <rPh sb="3" eb="4">
      <t>シン</t>
    </rPh>
    <rPh sb="4" eb="5">
      <t>フミ</t>
    </rPh>
    <phoneticPr fontId="2"/>
  </si>
  <si>
    <t>若元　美加</t>
    <rPh sb="0" eb="1">
      <t>ワカ</t>
    </rPh>
    <rPh sb="1" eb="2">
      <t>モト</t>
    </rPh>
    <rPh sb="3" eb="5">
      <t>ミカ</t>
    </rPh>
    <phoneticPr fontId="2"/>
  </si>
  <si>
    <t>溜渕　知昭</t>
    <rPh sb="0" eb="1">
      <t>リュウ</t>
    </rPh>
    <rPh sb="1" eb="2">
      <t>フチ</t>
    </rPh>
    <rPh sb="3" eb="5">
      <t>トモアキ</t>
    </rPh>
    <phoneticPr fontId="2"/>
  </si>
  <si>
    <t>北岡　誉久</t>
    <rPh sb="0" eb="2">
      <t>キタオカ</t>
    </rPh>
    <rPh sb="3" eb="4">
      <t>ホ</t>
    </rPh>
    <rPh sb="4" eb="5">
      <t>ヒサ</t>
    </rPh>
    <phoneticPr fontId="2"/>
  </si>
  <si>
    <t>坂井　ルミ</t>
    <rPh sb="0" eb="2">
      <t>サカイ</t>
    </rPh>
    <phoneticPr fontId="2"/>
  </si>
  <si>
    <t>前田　和代</t>
    <rPh sb="0" eb="2">
      <t>マエダ</t>
    </rPh>
    <rPh sb="3" eb="5">
      <t>カズヨ</t>
    </rPh>
    <phoneticPr fontId="2"/>
  </si>
  <si>
    <t>猿渡　博実</t>
    <rPh sb="0" eb="2">
      <t>サルワタリ</t>
    </rPh>
    <rPh sb="3" eb="4">
      <t>ヒロシ</t>
    </rPh>
    <rPh sb="4" eb="5">
      <t>ミノル</t>
    </rPh>
    <phoneticPr fontId="2"/>
  </si>
  <si>
    <t>平川　尚子</t>
    <rPh sb="0" eb="2">
      <t>ヒラカワ</t>
    </rPh>
    <rPh sb="3" eb="4">
      <t>ナオ</t>
    </rPh>
    <rPh sb="4" eb="5">
      <t>コ</t>
    </rPh>
    <phoneticPr fontId="2"/>
  </si>
  <si>
    <t>久保田　眞二</t>
    <rPh sb="0" eb="3">
      <t>クボタ</t>
    </rPh>
    <rPh sb="4" eb="6">
      <t>シンジ</t>
    </rPh>
    <phoneticPr fontId="2"/>
  </si>
  <si>
    <t>今脇　三仁</t>
    <rPh sb="0" eb="2">
      <t>イマワキ</t>
    </rPh>
    <rPh sb="3" eb="4">
      <t>サン</t>
    </rPh>
    <rPh sb="4" eb="5">
      <t>ジン</t>
    </rPh>
    <phoneticPr fontId="2"/>
  </si>
  <si>
    <t>坂本　恵子</t>
    <rPh sb="0" eb="2">
      <t>サカモト</t>
    </rPh>
    <rPh sb="3" eb="5">
      <t>ケイコ</t>
    </rPh>
    <phoneticPr fontId="2"/>
  </si>
  <si>
    <t>芹川　博文</t>
    <rPh sb="0" eb="2">
      <t>セリカワ</t>
    </rPh>
    <rPh sb="3" eb="5">
      <t>ヒロフミ</t>
    </rPh>
    <phoneticPr fontId="2"/>
  </si>
  <si>
    <t>内田　里佳</t>
    <rPh sb="0" eb="2">
      <t>ウチダ</t>
    </rPh>
    <rPh sb="3" eb="5">
      <t>リカ</t>
    </rPh>
    <phoneticPr fontId="2"/>
  </si>
  <si>
    <t>上田浩一郎</t>
    <rPh sb="0" eb="2">
      <t>ウエダ</t>
    </rPh>
    <rPh sb="2" eb="5">
      <t>コウイチロウ</t>
    </rPh>
    <phoneticPr fontId="2"/>
  </si>
  <si>
    <t>藤田　英明</t>
    <rPh sb="0" eb="2">
      <t>フジタ</t>
    </rPh>
    <rPh sb="3" eb="5">
      <t>ヒデアキ</t>
    </rPh>
    <phoneticPr fontId="2"/>
  </si>
  <si>
    <t>髙尾　和史</t>
    <rPh sb="0" eb="1">
      <t>タカ</t>
    </rPh>
    <rPh sb="1" eb="2">
      <t>オ</t>
    </rPh>
    <rPh sb="3" eb="4">
      <t>カズ</t>
    </rPh>
    <rPh sb="4" eb="5">
      <t>シ</t>
    </rPh>
    <phoneticPr fontId="2"/>
  </si>
  <si>
    <t>佐伯　恭男</t>
    <rPh sb="0" eb="2">
      <t>サエキ</t>
    </rPh>
    <rPh sb="3" eb="4">
      <t>キョウ</t>
    </rPh>
    <rPh sb="4" eb="5">
      <t>オトコ</t>
    </rPh>
    <phoneticPr fontId="2"/>
  </si>
  <si>
    <t>田中　知博</t>
    <rPh sb="0" eb="2">
      <t>タナカ</t>
    </rPh>
    <rPh sb="3" eb="5">
      <t>トモヒロ</t>
    </rPh>
    <phoneticPr fontId="2"/>
  </si>
  <si>
    <t>西村　英一</t>
    <rPh sb="0" eb="2">
      <t>ニシムラ</t>
    </rPh>
    <rPh sb="3" eb="5">
      <t>エイイチ</t>
    </rPh>
    <phoneticPr fontId="2"/>
  </si>
  <si>
    <t>立山　亮仁</t>
    <rPh sb="0" eb="2">
      <t>タチヤマ</t>
    </rPh>
    <rPh sb="3" eb="4">
      <t>リョウ</t>
    </rPh>
    <rPh sb="4" eb="5">
      <t>ジン</t>
    </rPh>
    <phoneticPr fontId="2"/>
  </si>
  <si>
    <t>西　和佳子</t>
    <rPh sb="0" eb="1">
      <t>ニシ</t>
    </rPh>
    <rPh sb="2" eb="5">
      <t>ワカコ</t>
    </rPh>
    <phoneticPr fontId="2"/>
  </si>
  <si>
    <t>杉　聖也</t>
    <rPh sb="0" eb="1">
      <t>スギ</t>
    </rPh>
    <rPh sb="2" eb="4">
      <t>セイヤ</t>
    </rPh>
    <phoneticPr fontId="2"/>
  </si>
  <si>
    <t>上田　玲子</t>
    <rPh sb="0" eb="2">
      <t>ウエダ</t>
    </rPh>
    <rPh sb="3" eb="5">
      <t>レイコ</t>
    </rPh>
    <phoneticPr fontId="2"/>
  </si>
  <si>
    <t>佐藤　正貴</t>
    <rPh sb="0" eb="2">
      <t>サトウ</t>
    </rPh>
    <rPh sb="3" eb="5">
      <t>マサタカ</t>
    </rPh>
    <phoneticPr fontId="2"/>
  </si>
  <si>
    <t>家入　かよ</t>
    <rPh sb="0" eb="2">
      <t>イエイリ</t>
    </rPh>
    <phoneticPr fontId="2"/>
  </si>
  <si>
    <t>石本　明史</t>
    <rPh sb="0" eb="2">
      <t>イシモト</t>
    </rPh>
    <rPh sb="3" eb="5">
      <t>アキフミ</t>
    </rPh>
    <phoneticPr fontId="2"/>
  </si>
  <si>
    <t>井上　哲</t>
    <rPh sb="0" eb="2">
      <t>イノウエ</t>
    </rPh>
    <rPh sb="3" eb="4">
      <t>テツ</t>
    </rPh>
    <phoneticPr fontId="2"/>
  </si>
  <si>
    <t>手嶋　淑恵</t>
    <rPh sb="0" eb="2">
      <t>テシマ</t>
    </rPh>
    <rPh sb="3" eb="5">
      <t>ヨシエ</t>
    </rPh>
    <phoneticPr fontId="2"/>
  </si>
  <si>
    <t>今村　愛</t>
    <rPh sb="0" eb="2">
      <t>イマムラ</t>
    </rPh>
    <rPh sb="3" eb="4">
      <t>アイ</t>
    </rPh>
    <phoneticPr fontId="2"/>
  </si>
  <si>
    <t>木山　邦博</t>
    <rPh sb="0" eb="2">
      <t>キヤマ</t>
    </rPh>
    <rPh sb="3" eb="5">
      <t>クニヒロ</t>
    </rPh>
    <phoneticPr fontId="2"/>
  </si>
  <si>
    <t>田爪　正剛</t>
    <rPh sb="0" eb="2">
      <t>タツメ</t>
    </rPh>
    <rPh sb="3" eb="5">
      <t>セイゴウ</t>
    </rPh>
    <phoneticPr fontId="2"/>
  </si>
  <si>
    <t>金子　正誓</t>
    <rPh sb="0" eb="2">
      <t>カネコ</t>
    </rPh>
    <rPh sb="3" eb="4">
      <t>タダ</t>
    </rPh>
    <rPh sb="4" eb="5">
      <t>チカイ</t>
    </rPh>
    <phoneticPr fontId="2"/>
  </si>
  <si>
    <t>松﨑　秀誓</t>
    <rPh sb="0" eb="1">
      <t>マツ</t>
    </rPh>
    <rPh sb="1" eb="2">
      <t>サキ</t>
    </rPh>
    <rPh sb="3" eb="4">
      <t>ヒデ</t>
    </rPh>
    <rPh sb="4" eb="5">
      <t>チカイ</t>
    </rPh>
    <phoneticPr fontId="2"/>
  </si>
  <si>
    <t>宮川　智之</t>
    <rPh sb="0" eb="2">
      <t>ミヤガワ</t>
    </rPh>
    <rPh sb="3" eb="5">
      <t>トモユキ</t>
    </rPh>
    <phoneticPr fontId="2"/>
  </si>
  <si>
    <t>本田　博文</t>
    <rPh sb="0" eb="2">
      <t>ホンダ</t>
    </rPh>
    <rPh sb="3" eb="5">
      <t>ヒロフミ</t>
    </rPh>
    <phoneticPr fontId="2"/>
  </si>
  <si>
    <t>有働ほずみ</t>
    <rPh sb="0" eb="2">
      <t>ウドウ</t>
    </rPh>
    <phoneticPr fontId="2"/>
  </si>
  <si>
    <t>麻生　秀治</t>
    <rPh sb="0" eb="2">
      <t>アソウ</t>
    </rPh>
    <rPh sb="3" eb="5">
      <t>シュウジ</t>
    </rPh>
    <phoneticPr fontId="2"/>
  </si>
  <si>
    <t>梅田　幸博</t>
    <rPh sb="0" eb="2">
      <t>ウメダ</t>
    </rPh>
    <rPh sb="3" eb="5">
      <t>ユキヒロ</t>
    </rPh>
    <phoneticPr fontId="2"/>
  </si>
  <si>
    <t>髙田　恵美</t>
    <rPh sb="0" eb="2">
      <t>タカタ</t>
    </rPh>
    <rPh sb="3" eb="5">
      <t>エミ</t>
    </rPh>
    <phoneticPr fontId="2"/>
  </si>
  <si>
    <t>野添　雄一</t>
    <rPh sb="0" eb="2">
      <t>ノゾエ</t>
    </rPh>
    <rPh sb="3" eb="5">
      <t>ユウイチ</t>
    </rPh>
    <phoneticPr fontId="2"/>
  </si>
  <si>
    <t>大住　和行</t>
    <rPh sb="0" eb="2">
      <t>オオスミ</t>
    </rPh>
    <rPh sb="3" eb="5">
      <t>カズユキ</t>
    </rPh>
    <phoneticPr fontId="2"/>
  </si>
  <si>
    <t>米原　浩司</t>
    <rPh sb="0" eb="2">
      <t>ヨネハラ</t>
    </rPh>
    <rPh sb="3" eb="5">
      <t>コウジ</t>
    </rPh>
    <phoneticPr fontId="2"/>
  </si>
  <si>
    <t>山口　禎昇</t>
    <rPh sb="0" eb="2">
      <t>ヤマグチ</t>
    </rPh>
    <rPh sb="4" eb="5">
      <t>ノボル</t>
    </rPh>
    <phoneticPr fontId="2"/>
  </si>
  <si>
    <t>服部　利恵</t>
    <rPh sb="0" eb="2">
      <t>ハットリ</t>
    </rPh>
    <rPh sb="3" eb="5">
      <t>トシエ</t>
    </rPh>
    <phoneticPr fontId="2"/>
  </si>
  <si>
    <t>島田　浩一</t>
    <rPh sb="0" eb="2">
      <t>シマダ</t>
    </rPh>
    <rPh sb="3" eb="5">
      <t>コウイチ</t>
    </rPh>
    <phoneticPr fontId="2"/>
  </si>
  <si>
    <t>桑原　理子</t>
    <rPh sb="0" eb="2">
      <t>クワハラ</t>
    </rPh>
    <rPh sb="3" eb="5">
      <t>リコ</t>
    </rPh>
    <phoneticPr fontId="2"/>
  </si>
  <si>
    <t>成松　英雄</t>
    <rPh sb="0" eb="2">
      <t>ナリマツ</t>
    </rPh>
    <rPh sb="3" eb="5">
      <t>ヒデオ</t>
    </rPh>
    <phoneticPr fontId="2"/>
  </si>
  <si>
    <t>酒井　成寿</t>
    <rPh sb="0" eb="2">
      <t>サカイ</t>
    </rPh>
    <rPh sb="3" eb="5">
      <t>ナリヒサ</t>
    </rPh>
    <phoneticPr fontId="2"/>
  </si>
  <si>
    <t>島田　憲臣</t>
    <rPh sb="0" eb="2">
      <t>シマダ</t>
    </rPh>
    <rPh sb="3" eb="4">
      <t>ケン</t>
    </rPh>
    <rPh sb="4" eb="5">
      <t>シン</t>
    </rPh>
    <phoneticPr fontId="2"/>
  </si>
  <si>
    <t>西山友一郎</t>
    <rPh sb="0" eb="2">
      <t>ニシヤマ</t>
    </rPh>
    <rPh sb="2" eb="5">
      <t>ユウイチロウ</t>
    </rPh>
    <phoneticPr fontId="2"/>
  </si>
  <si>
    <t>平田　裕子</t>
    <rPh sb="0" eb="2">
      <t>ひらた</t>
    </rPh>
    <rPh sb="3" eb="5">
      <t>ゆうこ</t>
    </rPh>
    <phoneticPr fontId="2" type="Hiragana" alignment="distributed"/>
  </si>
  <si>
    <t>丸尾　浩輝</t>
    <rPh sb="0" eb="2">
      <t>マルオ</t>
    </rPh>
    <rPh sb="3" eb="4">
      <t>ヒロ</t>
    </rPh>
    <rPh sb="4" eb="5">
      <t>カガヤ</t>
    </rPh>
    <phoneticPr fontId="2"/>
  </si>
  <si>
    <t>森　安広</t>
    <rPh sb="2" eb="4">
      <t>ヤスヒロ</t>
    </rPh>
    <phoneticPr fontId="2"/>
  </si>
  <si>
    <t>加登住貴子</t>
    <rPh sb="0" eb="2">
      <t>カトウ</t>
    </rPh>
    <rPh sb="2" eb="3">
      <t>スミ</t>
    </rPh>
    <rPh sb="3" eb="5">
      <t>タカコ</t>
    </rPh>
    <phoneticPr fontId="2"/>
  </si>
  <si>
    <t>有田　啓二</t>
    <rPh sb="0" eb="2">
      <t>アリタ</t>
    </rPh>
    <rPh sb="3" eb="5">
      <t>ケイジ</t>
    </rPh>
    <phoneticPr fontId="2"/>
  </si>
  <si>
    <t>沖田　亮治</t>
    <rPh sb="0" eb="2">
      <t>オキタ</t>
    </rPh>
    <rPh sb="3" eb="5">
      <t>リョウジ</t>
    </rPh>
    <phoneticPr fontId="2"/>
  </si>
  <si>
    <t>永田　博弥</t>
    <rPh sb="0" eb="2">
      <t>ナガタ</t>
    </rPh>
    <rPh sb="3" eb="4">
      <t>ヒロシ</t>
    </rPh>
    <rPh sb="4" eb="5">
      <t>ヤ</t>
    </rPh>
    <phoneticPr fontId="2"/>
  </si>
  <si>
    <t>宇田津正樹</t>
    <rPh sb="0" eb="1">
      <t>ウ</t>
    </rPh>
    <rPh sb="1" eb="2">
      <t>タ</t>
    </rPh>
    <rPh sb="2" eb="3">
      <t>ツ</t>
    </rPh>
    <rPh sb="3" eb="5">
      <t>マサキ</t>
    </rPh>
    <phoneticPr fontId="2"/>
  </si>
  <si>
    <t>林　浩也</t>
    <rPh sb="0" eb="1">
      <t>ハヤシ</t>
    </rPh>
    <rPh sb="2" eb="4">
      <t>ヒロヤ</t>
    </rPh>
    <phoneticPr fontId="2"/>
  </si>
  <si>
    <t>田代　隆德</t>
    <rPh sb="0" eb="2">
      <t>タシロ</t>
    </rPh>
    <rPh sb="3" eb="4">
      <t>タカシ</t>
    </rPh>
    <rPh sb="4" eb="5">
      <t>トク</t>
    </rPh>
    <phoneticPr fontId="2"/>
  </si>
  <si>
    <t>小柿　勇</t>
    <rPh sb="0" eb="1">
      <t>コ</t>
    </rPh>
    <rPh sb="1" eb="2">
      <t>カキ</t>
    </rPh>
    <rPh sb="3" eb="4">
      <t>イサム</t>
    </rPh>
    <phoneticPr fontId="2"/>
  </si>
  <si>
    <t>新宮　愛智</t>
    <rPh sb="0" eb="2">
      <t>シングウ</t>
    </rPh>
    <rPh sb="3" eb="4">
      <t>アイ</t>
    </rPh>
    <rPh sb="4" eb="5">
      <t>トモ</t>
    </rPh>
    <phoneticPr fontId="2"/>
  </si>
  <si>
    <t>溝口　博史</t>
    <rPh sb="0" eb="2">
      <t>ミゾグチ</t>
    </rPh>
    <rPh sb="3" eb="5">
      <t>ヒロシ</t>
    </rPh>
    <phoneticPr fontId="2"/>
  </si>
  <si>
    <t>吉川　巧</t>
    <rPh sb="0" eb="2">
      <t>ヨシカワ</t>
    </rPh>
    <rPh sb="3" eb="4">
      <t>タクミ</t>
    </rPh>
    <phoneticPr fontId="2"/>
  </si>
  <si>
    <t>井口　秀明</t>
    <rPh sb="0" eb="2">
      <t>イグチ</t>
    </rPh>
    <rPh sb="3" eb="5">
      <t>ヒデアキ</t>
    </rPh>
    <phoneticPr fontId="2"/>
  </si>
  <si>
    <t>中島　公洋</t>
    <rPh sb="0" eb="2">
      <t>ナカシマ</t>
    </rPh>
    <rPh sb="3" eb="5">
      <t>キミヒロ</t>
    </rPh>
    <phoneticPr fontId="2"/>
  </si>
  <si>
    <t>江﨑満美子</t>
    <rPh sb="0" eb="2">
      <t>エザキ</t>
    </rPh>
    <rPh sb="2" eb="3">
      <t>マン</t>
    </rPh>
    <rPh sb="3" eb="5">
      <t>ヨシコ</t>
    </rPh>
    <phoneticPr fontId="2"/>
  </si>
  <si>
    <t>佐藤　浩子</t>
    <rPh sb="3" eb="5">
      <t>ヒロコ</t>
    </rPh>
    <phoneticPr fontId="2"/>
  </si>
  <si>
    <t>原田　琢二</t>
    <rPh sb="0" eb="2">
      <t>ハラダ</t>
    </rPh>
    <rPh sb="3" eb="5">
      <t>タクジ</t>
    </rPh>
    <phoneticPr fontId="2"/>
  </si>
  <si>
    <t>金子　和弘</t>
    <rPh sb="0" eb="2">
      <t>カネコ</t>
    </rPh>
    <rPh sb="3" eb="5">
      <t>カズヒロ</t>
    </rPh>
    <phoneticPr fontId="2"/>
  </si>
  <si>
    <t>福山　哲也</t>
    <rPh sb="0" eb="2">
      <t>フクヤマ</t>
    </rPh>
    <rPh sb="3" eb="5">
      <t>テツヤ</t>
    </rPh>
    <phoneticPr fontId="2"/>
  </si>
  <si>
    <t>有馬　恭彦</t>
    <rPh sb="0" eb="2">
      <t>アリマ</t>
    </rPh>
    <rPh sb="3" eb="4">
      <t>キョウ</t>
    </rPh>
    <rPh sb="4" eb="5">
      <t>ヒコ</t>
    </rPh>
    <phoneticPr fontId="2"/>
  </si>
  <si>
    <t>梅田　浩範</t>
    <rPh sb="0" eb="2">
      <t>ウメダ</t>
    </rPh>
    <rPh sb="3" eb="4">
      <t>ヒロシ</t>
    </rPh>
    <rPh sb="4" eb="5">
      <t>ハン</t>
    </rPh>
    <phoneticPr fontId="2"/>
  </si>
  <si>
    <t>上中　恭</t>
    <rPh sb="0" eb="2">
      <t>ウエナカ</t>
    </rPh>
    <rPh sb="3" eb="4">
      <t>キョウ</t>
    </rPh>
    <phoneticPr fontId="2"/>
  </si>
  <si>
    <t>桑原　秀明</t>
    <rPh sb="0" eb="2">
      <t>クワハラ</t>
    </rPh>
    <rPh sb="3" eb="5">
      <t>ヒデアキ</t>
    </rPh>
    <phoneticPr fontId="2"/>
  </si>
  <si>
    <t>木場　正敏</t>
    <rPh sb="0" eb="2">
      <t>キバ</t>
    </rPh>
    <rPh sb="3" eb="5">
      <t>マサトシ</t>
    </rPh>
    <phoneticPr fontId="2"/>
  </si>
  <si>
    <t>清水宏一郎</t>
    <rPh sb="0" eb="2">
      <t>シミズ</t>
    </rPh>
    <rPh sb="2" eb="3">
      <t>ヒロ</t>
    </rPh>
    <rPh sb="3" eb="5">
      <t>イチロウ</t>
    </rPh>
    <phoneticPr fontId="2"/>
  </si>
  <si>
    <t>森晋一郎</t>
    <rPh sb="0" eb="1">
      <t>モリ</t>
    </rPh>
    <rPh sb="1" eb="4">
      <t>シンイチロウ</t>
    </rPh>
    <phoneticPr fontId="2"/>
  </si>
  <si>
    <t>笠聡一郎</t>
    <rPh sb="0" eb="1">
      <t>リュウ</t>
    </rPh>
    <rPh sb="1" eb="4">
      <t>ソウイチロウ</t>
    </rPh>
    <phoneticPr fontId="2"/>
  </si>
  <si>
    <t>志牟田靖</t>
    <rPh sb="0" eb="3">
      <t>シムタ</t>
    </rPh>
    <rPh sb="3" eb="4">
      <t>セイ</t>
    </rPh>
    <phoneticPr fontId="2"/>
  </si>
  <si>
    <t>中村栄八郎</t>
    <rPh sb="0" eb="2">
      <t>ナカムラ</t>
    </rPh>
    <rPh sb="2" eb="5">
      <t>エイハチロウ</t>
    </rPh>
    <phoneticPr fontId="2"/>
  </si>
  <si>
    <t>太田黒保宏</t>
    <rPh sb="0" eb="3">
      <t>オオタグロ</t>
    </rPh>
    <rPh sb="3" eb="5">
      <t>ヤスヒロ</t>
    </rPh>
    <phoneticPr fontId="2"/>
  </si>
  <si>
    <t>上塚浩一郎</t>
    <rPh sb="0" eb="2">
      <t>ウエツカ</t>
    </rPh>
    <rPh sb="2" eb="5">
      <t>コウイチロウ</t>
    </rPh>
    <phoneticPr fontId="1"/>
  </si>
  <si>
    <t>城ケ峰徹也</t>
    <rPh sb="0" eb="3">
      <t>ジョウガミネ</t>
    </rPh>
    <rPh sb="3" eb="5">
      <t>テツヤ</t>
    </rPh>
    <phoneticPr fontId="1"/>
  </si>
  <si>
    <t>坂本　憲昭</t>
  </si>
  <si>
    <t>中川　泰</t>
  </si>
  <si>
    <t>森田　淳士</t>
  </si>
  <si>
    <t>鬼塚　博光</t>
  </si>
  <si>
    <t>中川　正利</t>
  </si>
  <si>
    <t>藤本　浩明</t>
  </si>
  <si>
    <t>村山　浩之</t>
  </si>
  <si>
    <t>杉原　由真</t>
  </si>
  <si>
    <t>寺本　護</t>
  </si>
  <si>
    <t>浦本　清隆</t>
  </si>
  <si>
    <t>梶原　哲</t>
  </si>
  <si>
    <t>鳴瀬　幸裕</t>
  </si>
  <si>
    <t>橋本　岳範</t>
  </si>
  <si>
    <t>原　恭一</t>
  </si>
  <si>
    <t>井口　英里</t>
  </si>
  <si>
    <t>吉永　武幸</t>
  </si>
  <si>
    <t>高野　寛美</t>
  </si>
  <si>
    <t>鍬田幸一郎</t>
  </si>
  <si>
    <t>山本信一郎</t>
  </si>
  <si>
    <t>稲本　幹二</t>
  </si>
  <si>
    <t>髙木　泰典</t>
  </si>
  <si>
    <t>髙田　拓</t>
  </si>
  <si>
    <t>岩嵜　毅</t>
  </si>
  <si>
    <t>木原　徹</t>
  </si>
  <si>
    <t>古閑　千尋</t>
  </si>
  <si>
    <t>赤峯　達雄</t>
  </si>
  <si>
    <t>鳥飼　英</t>
  </si>
  <si>
    <t>坂本　道彦</t>
  </si>
  <si>
    <t>仁田原安正</t>
  </si>
  <si>
    <t>米村　祐輔</t>
  </si>
  <si>
    <t>泉　伸仁</t>
  </si>
  <si>
    <t>嶋田　泰介</t>
  </si>
  <si>
    <t>柳田　壽昭</t>
  </si>
  <si>
    <t>石田　智雄</t>
  </si>
  <si>
    <t>水村健一郎</t>
  </si>
  <si>
    <t>上村　弘臣</t>
  </si>
  <si>
    <t>荒木　博之</t>
  </si>
  <si>
    <t>田﨑　弘明</t>
  </si>
  <si>
    <t>上村　美紀</t>
  </si>
  <si>
    <t>松本　英雄</t>
  </si>
  <si>
    <t>井芹　孝恵</t>
  </si>
  <si>
    <t>松尾　和子</t>
  </si>
  <si>
    <t>竹永　真也</t>
  </si>
  <si>
    <t>歳田　和子</t>
  </si>
  <si>
    <t>星子　和広</t>
  </si>
  <si>
    <t>西村　亮</t>
  </si>
  <si>
    <t>豊田　陽子</t>
  </si>
  <si>
    <t>前川美穂子</t>
  </si>
  <si>
    <t>後迫貴利子</t>
  </si>
  <si>
    <t>土井裕三子</t>
  </si>
  <si>
    <t>冨永佐世子</t>
    <phoneticPr fontId="2"/>
  </si>
  <si>
    <t>櫻井　祐二</t>
  </si>
  <si>
    <t>杉本　康浩</t>
  </si>
  <si>
    <t>谷脇　詩織</t>
  </si>
  <si>
    <t>西本　彰</t>
  </si>
  <si>
    <t>小原ひとみ</t>
  </si>
  <si>
    <t>水田　剛</t>
    <rPh sb="0" eb="2">
      <t>スイデン</t>
    </rPh>
    <rPh sb="3" eb="4">
      <t>ツヨシ</t>
    </rPh>
    <phoneticPr fontId="2"/>
  </si>
  <si>
    <t>山鹿市鹿北町四丁1469-1</t>
  </si>
  <si>
    <t>0968-46-2067</t>
  </si>
  <si>
    <t>前田　一孝</t>
    <rPh sb="0" eb="2">
      <t>マエダ</t>
    </rPh>
    <rPh sb="3" eb="5">
      <t>カズタカ</t>
    </rPh>
    <phoneticPr fontId="12"/>
  </si>
  <si>
    <t>天草市倉岳町棚底2691</t>
    <phoneticPr fontId="2"/>
  </si>
  <si>
    <t>平田　浩一</t>
    <rPh sb="0" eb="2">
      <t>ヒラタ</t>
    </rPh>
    <rPh sb="3" eb="5">
      <t>コウイチ</t>
    </rPh>
    <phoneticPr fontId="2"/>
  </si>
  <si>
    <t>濵田　良彦</t>
    <rPh sb="0" eb="1">
      <t>ハマ</t>
    </rPh>
    <rPh sb="1" eb="2">
      <t>タ</t>
    </rPh>
    <rPh sb="3" eb="5">
      <t>ヨシヒコ</t>
    </rPh>
    <phoneticPr fontId="2"/>
  </si>
  <si>
    <t>中村　和弘</t>
    <rPh sb="0" eb="2">
      <t>ナカムラ</t>
    </rPh>
    <rPh sb="3" eb="5">
      <t>カズヒロ</t>
    </rPh>
    <phoneticPr fontId="2"/>
  </si>
  <si>
    <t>869-6403
869-6403</t>
  </si>
  <si>
    <t>0966-32-0380
0966-32-1122</t>
  </si>
  <si>
    <t>大瀨　克彦</t>
    <rPh sb="0" eb="2">
      <t>オオセ</t>
    </rPh>
    <rPh sb="3" eb="5">
      <t>カツヒコ</t>
    </rPh>
    <phoneticPr fontId="2"/>
  </si>
  <si>
    <t>山本　祥博</t>
    <rPh sb="0" eb="2">
      <t>ヤマモト</t>
    </rPh>
    <rPh sb="3" eb="4">
      <t>ショウ</t>
    </rPh>
    <rPh sb="4" eb="5">
      <t>ヒロ</t>
    </rPh>
    <phoneticPr fontId="2"/>
  </si>
  <si>
    <t>椎葉　勇二</t>
    <rPh sb="0" eb="2">
      <t>シイバ</t>
    </rPh>
    <rPh sb="3" eb="5">
      <t>ユウジ</t>
    </rPh>
    <phoneticPr fontId="2"/>
  </si>
  <si>
    <t>天草郡苓北町志岐294-4</t>
  </si>
  <si>
    <t>普　通
探　究
総合ビジネス
農と食の科学
緑と水の科学
社会福祉</t>
    <rPh sb="4" eb="5">
      <t>タン</t>
    </rPh>
    <rPh sb="6" eb="7">
      <t>キワム</t>
    </rPh>
    <rPh sb="15" eb="16">
      <t>ノウ</t>
    </rPh>
    <rPh sb="17" eb="18">
      <t>ショク</t>
    </rPh>
    <rPh sb="19" eb="21">
      <t>カガク</t>
    </rPh>
    <rPh sb="22" eb="23">
      <t>ミドリ</t>
    </rPh>
    <rPh sb="24" eb="25">
      <t>ミズ</t>
    </rPh>
    <rPh sb="26" eb="28">
      <t>カガク</t>
    </rPh>
    <phoneticPr fontId="2"/>
  </si>
  <si>
    <t>普　通
商　業
機　械
半導体情報
建  築</t>
    <rPh sb="12" eb="15">
      <t>ハンドウタイ</t>
    </rPh>
    <rPh sb="15" eb="17">
      <t>ジョウホウ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</si>
  <si>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</si>
  <si>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𠮷田　充</t>
    <rPh sb="2" eb="3">
      <t>タ</t>
    </rPh>
    <rPh sb="4" eb="5">
      <t>ジュウ</t>
    </rPh>
    <phoneticPr fontId="2"/>
  </si>
  <si>
    <t>0966-63-1286</t>
  </si>
  <si>
    <t>096-383-0310</t>
  </si>
  <si>
    <t>球磨郡多良木町多良木1212-1</t>
  </si>
  <si>
    <t>菊池市隈府1272-10</t>
    <phoneticPr fontId="2"/>
  </si>
  <si>
    <t>原田　学</t>
    <rPh sb="0" eb="2">
      <t>ハラダ</t>
    </rPh>
    <rPh sb="3" eb="4">
      <t>ガク</t>
    </rPh>
    <phoneticPr fontId="2"/>
  </si>
  <si>
    <t>868-0703</t>
  </si>
  <si>
    <t>0966-44-0021</t>
  </si>
  <si>
    <t>球磨郡多良木町多良木1212-9</t>
  </si>
  <si>
    <t xml:space="preserve"> 柳野分校</t>
  </si>
  <si>
    <t>中村　賀一</t>
    <rPh sb="0" eb="2">
      <t>ナカムラ</t>
    </rPh>
    <rPh sb="3" eb="5">
      <t>ガイチ</t>
    </rPh>
    <phoneticPr fontId="2"/>
  </si>
  <si>
    <t>原　崇</t>
    <rPh sb="0" eb="1">
      <t>ハラ</t>
    </rPh>
    <rPh sb="2" eb="3">
      <t>タカシ</t>
    </rPh>
    <phoneticPr fontId="2"/>
  </si>
  <si>
    <t>0966-61-1638</t>
  </si>
  <si>
    <t>吉村　英亀</t>
    <rPh sb="0" eb="2">
      <t>ヨシムラ</t>
    </rPh>
    <rPh sb="3" eb="4">
      <t>エイ</t>
    </rPh>
    <rPh sb="4" eb="5">
      <t>カメ</t>
    </rPh>
    <phoneticPr fontId="2"/>
  </si>
  <si>
    <t>869-1503</t>
  </si>
  <si>
    <t>阿蘇郡南阿蘇村大字吉田2301</t>
  </si>
  <si>
    <t>0967-62-9443</t>
  </si>
  <si>
    <t>阿蘇郡南阿蘇村河陽1705-1</t>
  </si>
  <si>
    <t xml:space="preserve"> 弥次分校</t>
  </si>
  <si>
    <t>八代市三江湖町1472</t>
  </si>
  <si>
    <t>村嶋　博史</t>
  </si>
  <si>
    <t>869-4222</t>
  </si>
  <si>
    <t>青濵伊津子</t>
    <rPh sb="0" eb="2">
      <t>アオハマ</t>
    </rPh>
    <rPh sb="2" eb="5">
      <t>イツコ</t>
    </rPh>
    <phoneticPr fontId="2"/>
  </si>
  <si>
    <t>866-8601</t>
  </si>
  <si>
    <t>0965-33-6131</t>
  </si>
  <si>
    <t>蔵田　勇治</t>
    <rPh sb="0" eb="2">
      <t>クラタ</t>
    </rPh>
    <rPh sb="3" eb="5">
      <t>ユウジ</t>
    </rPh>
    <phoneticPr fontId="2"/>
  </si>
  <si>
    <t>国武　靖士</t>
  </si>
  <si>
    <t>松本　卓也</t>
    <rPh sb="0" eb="2">
      <t>マツモト</t>
    </rPh>
    <rPh sb="3" eb="5">
      <t>タクヤ</t>
    </rPh>
    <phoneticPr fontId="2"/>
  </si>
  <si>
    <t>861-1113</t>
  </si>
  <si>
    <t>096-245-7738</t>
  </si>
  <si>
    <t>髙田 幸伸</t>
  </si>
  <si>
    <t>096-245-6638</t>
  </si>
  <si>
    <t>861-1195</t>
  </si>
  <si>
    <t>096-248-2366</t>
  </si>
  <si>
    <t>室永　芳久</t>
    <rPh sb="0" eb="2">
      <t>ムロナガ</t>
    </rPh>
    <rPh sb="3" eb="4">
      <t>ヨシ</t>
    </rPh>
    <rPh sb="4" eb="5">
      <t>ヒサ</t>
    </rPh>
    <phoneticPr fontId="3"/>
  </si>
  <si>
    <t>芥川　隆淨</t>
    <rPh sb="0" eb="2">
      <t>アクタガワ</t>
    </rPh>
    <rPh sb="3" eb="4">
      <t>タカシ</t>
    </rPh>
    <rPh sb="4" eb="5">
      <t>ジョウ</t>
    </rPh>
    <phoneticPr fontId="3"/>
  </si>
  <si>
    <t>伊藤　敏幸</t>
    <rPh sb="0" eb="2">
      <t>イトウ</t>
    </rPh>
    <rPh sb="3" eb="5">
      <t>トシユキ</t>
    </rPh>
    <phoneticPr fontId="3"/>
  </si>
  <si>
    <t>光永　幸生</t>
    <rPh sb="0" eb="2">
      <t>ミツナガ</t>
    </rPh>
    <rPh sb="3" eb="5">
      <t>ユキオ</t>
    </rPh>
    <phoneticPr fontId="3"/>
  </si>
  <si>
    <t>山田　和德</t>
    <rPh sb="0" eb="2">
      <t>ヤマダ</t>
    </rPh>
    <rPh sb="3" eb="5">
      <t>カズノリ</t>
    </rPh>
    <phoneticPr fontId="2"/>
  </si>
  <si>
    <t>山田　和德</t>
  </si>
  <si>
    <t>塩田顕一郎</t>
  </si>
  <si>
    <t>普通､総合ビジネス
看護学、看護専攻</t>
  </si>
  <si>
    <t>中川  粹子</t>
  </si>
  <si>
    <t>渡邉　正隆</t>
  </si>
  <si>
    <t>竹下　恒範</t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</si>
  <si>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</si>
  <si>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</si>
  <si>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</si>
  <si>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山　　北</t>
  </si>
  <si>
    <t>木　　葉</t>
  </si>
  <si>
    <t>0968-85-2053</t>
  </si>
  <si>
    <t>0968-85-2203</t>
  </si>
  <si>
    <t>田中　良幸</t>
    <rPh sb="0" eb="2">
      <t>タナカ</t>
    </rPh>
    <rPh sb="3" eb="5">
      <t>ヨシユキ</t>
    </rPh>
    <phoneticPr fontId="2"/>
  </si>
  <si>
    <t>0968-78-0707</t>
  </si>
  <si>
    <t>玉名郡長洲町長洲2760</t>
  </si>
  <si>
    <t>阿蘇郡産山村山鹿476</t>
  </si>
  <si>
    <t>準
へ</t>
    <rPh sb="0" eb="1">
      <t>ジュン</t>
    </rPh>
    <phoneticPr fontId="3"/>
  </si>
  <si>
    <t>真嶋　剛</t>
    <rPh sb="0" eb="2">
      <t>マシマ</t>
    </rPh>
    <rPh sb="3" eb="4">
      <t>ゴウ</t>
    </rPh>
    <phoneticPr fontId="3"/>
  </si>
  <si>
    <t>杉本　敏也</t>
    <rPh sb="0" eb="2">
      <t>スギモト</t>
    </rPh>
    <rPh sb="3" eb="5">
      <t>トシヤ</t>
    </rPh>
    <phoneticPr fontId="3"/>
  </si>
  <si>
    <t>869-2592</t>
  </si>
  <si>
    <t>村上　悦郎</t>
    <rPh sb="0" eb="2">
      <t>ムラカミ</t>
    </rPh>
    <rPh sb="3" eb="5">
      <t>エツロウ</t>
    </rPh>
    <phoneticPr fontId="3"/>
  </si>
  <si>
    <t>吉田　修一
(R7.7.1～）</t>
    <rPh sb="0" eb="2">
      <t>ヨシダ</t>
    </rPh>
    <rPh sb="3" eb="5">
      <t>シュウイチ</t>
    </rPh>
    <phoneticPr fontId="2"/>
  </si>
  <si>
    <t>準へ</t>
    <rPh sb="0" eb="1">
      <t>ジュン</t>
    </rPh>
    <phoneticPr fontId="2"/>
  </si>
  <si>
    <t>(26 )</t>
    <phoneticPr fontId="2"/>
  </si>
  <si>
    <t>(376)</t>
    <phoneticPr fontId="2"/>
  </si>
  <si>
    <t>(402)</t>
    <phoneticPr fontId="2"/>
  </si>
  <si>
    <t>(5)</t>
    <phoneticPr fontId="2"/>
  </si>
  <si>
    <t>-</t>
    <phoneticPr fontId="2"/>
  </si>
  <si>
    <t>(5)</t>
    <phoneticPr fontId="2"/>
  </si>
  <si>
    <t>(407)</t>
    <phoneticPr fontId="2"/>
  </si>
  <si>
    <t>(31)</t>
    <phoneticPr fontId="2"/>
  </si>
  <si>
    <t>(376)</t>
    <phoneticPr fontId="2"/>
  </si>
  <si>
    <t>(31)</t>
    <phoneticPr fontId="2"/>
  </si>
  <si>
    <t>(376)</t>
    <phoneticPr fontId="2"/>
  </si>
  <si>
    <t>特</t>
    <rPh sb="0" eb="1">
      <t>トク</t>
    </rPh>
    <phoneticPr fontId="2"/>
  </si>
  <si>
    <t>（高等部校舎）
宇城市松橋町久具300</t>
    <phoneticPr fontId="2"/>
  </si>
  <si>
    <t>（高一般校舎）
荒尾市荒尾2620-1</t>
    <rPh sb="2" eb="4">
      <t>イッパン</t>
    </rPh>
    <rPh sb="4" eb="6">
      <t>コウシャ</t>
    </rPh>
    <phoneticPr fontId="2"/>
  </si>
  <si>
    <t>田口　浩継</t>
  </si>
  <si>
    <t>渡辺　絵美</t>
    <rPh sb="0" eb="2">
      <t>ワタナベ</t>
    </rPh>
    <rPh sb="3" eb="5">
      <t>エミ</t>
    </rPh>
    <phoneticPr fontId="2"/>
  </si>
  <si>
    <t>河野　秀明</t>
    <rPh sb="0" eb="2">
      <t>かわの</t>
    </rPh>
    <rPh sb="3" eb="5">
      <t>ひであき</t>
    </rPh>
    <phoneticPr fontId="2" type="Hiragana" alignment="center"/>
  </si>
  <si>
    <t xml:space="preserve"> </t>
    <phoneticPr fontId="2"/>
  </si>
  <si>
    <t>令和8年（2026年）1月26現在</t>
    <phoneticPr fontId="2"/>
  </si>
  <si>
    <t>井手　正直</t>
    <rPh sb="0" eb="2">
      <t>イデ</t>
    </rPh>
    <rPh sb="3" eb="5">
      <t>マサナオ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</si>
</sst>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);[Red]\(#,##0\)"/>
    <numFmt numFmtId="178" formatCode="#,##0_);\(#,##0\)"/>
    <numFmt numFmtId="179" formatCode="0_ "/>
    <numFmt numFmtId="180" formatCode="\(General\)"/>
    <numFmt numFmtId="181" formatCode="0_);[Red]\(0\)"/>
    <numFmt numFmtId="182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5"/>
      <color theme="3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trike/>
      <sz val="10"/>
      <name val="ＭＳ Ｐゴシック"/>
      <family val="3"/>
      <charset val="128"/>
    </font>
    <font>
      <sz val="10"/>
      <color theme="5" tint="-0.249977111117893"/>
      <name val="ＭＳ Ｐゴシック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10"/>
      <color theme="5" tint="0.5999938962981048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31" fillId="0" borderId="0">
      <alignment vertical="center"/>
    </xf>
  </cellStyleXfs>
  <cellXfs count="1135">
    <xf numFmtId="0" fontId="0" fillId="0" borderId="0" xfId="0"/>
    <xf numFmtId="0" fontId="4" fillId="2" borderId="1" xfId="4" applyFont="1" applyFill="1" applyBorder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3" xfId="4" applyFont="1" applyBorder="1" applyAlignment="1">
      <alignment horizontal="justify" vertical="top" wrapText="1"/>
    </xf>
    <xf numFmtId="0" fontId="4" fillId="0" borderId="0" xfId="4" applyFont="1" applyAlignment="1">
      <alignment horizontal="justify" vertical="top" wrapText="1"/>
    </xf>
    <xf numFmtId="177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right" vertical="top" wrapText="1"/>
    </xf>
    <xf numFmtId="0" fontId="4" fillId="2" borderId="0" xfId="4" applyFont="1" applyFill="1" applyAlignment="1">
      <alignment vertical="top" wrapText="1"/>
    </xf>
    <xf numFmtId="0" fontId="4" fillId="0" borderId="0" xfId="4" applyFont="1" applyAlignment="1">
      <alignment vertical="top" wrapText="1"/>
    </xf>
    <xf numFmtId="179" fontId="4" fillId="0" borderId="0" xfId="4" applyNumberFormat="1" applyFont="1" applyAlignment="1">
      <alignment horizontal="justify" vertical="top" wrapText="1"/>
    </xf>
    <xf numFmtId="179" fontId="4" fillId="0" borderId="0" xfId="4" applyNumberFormat="1" applyFont="1" applyAlignment="1">
      <alignment vertical="top" wrapText="1"/>
    </xf>
    <xf numFmtId="179" fontId="4" fillId="0" borderId="0" xfId="4" applyNumberFormat="1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178" fontId="4" fillId="0" borderId="0" xfId="0" applyNumberFormat="1" applyFont="1" applyAlignment="1">
      <alignment vertical="top"/>
    </xf>
    <xf numFmtId="180" fontId="4" fillId="0" borderId="0" xfId="0" applyNumberFormat="1" applyFont="1" applyAlignment="1">
      <alignment vertical="top"/>
    </xf>
    <xf numFmtId="0" fontId="4" fillId="0" borderId="12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/>
    <xf numFmtId="0" fontId="4" fillId="0" borderId="0" xfId="0" applyFont="1" applyAlignment="1">
      <alignment horizontal="distributed" vertical="top" wrapText="1"/>
    </xf>
    <xf numFmtId="0" fontId="4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77" fontId="4" fillId="0" borderId="0" xfId="0" applyNumberFormat="1" applyFont="1"/>
    <xf numFmtId="0" fontId="4" fillId="0" borderId="6" xfId="0" applyFont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180" fontId="4" fillId="0" borderId="0" xfId="0" applyNumberFormat="1" applyFont="1" applyAlignment="1">
      <alignment horizontal="right" vertical="top" wrapText="1"/>
    </xf>
    <xf numFmtId="176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/>
    </xf>
    <xf numFmtId="18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0" fontId="4" fillId="2" borderId="0" xfId="3" applyFont="1" applyFill="1" applyAlignment="1">
      <alignment vertical="top"/>
    </xf>
    <xf numFmtId="0" fontId="4" fillId="2" borderId="0" xfId="3" applyFont="1" applyFill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0" fontId="4" fillId="2" borderId="0" xfId="3" applyFont="1" applyFill="1" applyAlignment="1"/>
    <xf numFmtId="0" fontId="4" fillId="2" borderId="0" xfId="4" applyFont="1" applyFill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38" fontId="4" fillId="2" borderId="12" xfId="1" applyFont="1" applyFill="1" applyBorder="1" applyAlignment="1">
      <alignment horizontal="right" vertical="top"/>
    </xf>
    <xf numFmtId="38" fontId="4" fillId="0" borderId="0" xfId="1" applyFont="1" applyFill="1" applyAlignment="1">
      <alignment horizontal="right" vertical="top"/>
    </xf>
    <xf numFmtId="176" fontId="4" fillId="0" borderId="1" xfId="0" applyNumberFormat="1" applyFont="1" applyBorder="1" applyAlignment="1">
      <alignment horizontal="justify" vertical="top" wrapText="1"/>
    </xf>
    <xf numFmtId="0" fontId="4" fillId="2" borderId="9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2" borderId="12" xfId="1" applyNumberFormat="1" applyFont="1" applyFill="1" applyBorder="1" applyAlignment="1">
      <alignment horizontal="right" vertical="top"/>
    </xf>
    <xf numFmtId="176" fontId="4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7" fillId="0" borderId="0" xfId="3" applyFont="1">
      <alignment vertical="center"/>
    </xf>
    <xf numFmtId="0" fontId="7" fillId="0" borderId="0" xfId="4" applyFont="1"/>
    <xf numFmtId="0" fontId="4" fillId="0" borderId="0" xfId="4" applyFont="1"/>
    <xf numFmtId="0" fontId="4" fillId="0" borderId="0" xfId="4" applyFont="1" applyAlignment="1">
      <alignment horizontal="right" vertical="center"/>
    </xf>
    <xf numFmtId="0" fontId="4" fillId="0" borderId="0" xfId="3" applyFont="1" applyAlignment="1">
      <alignment horizontal="right" vertical="top"/>
    </xf>
    <xf numFmtId="0" fontId="4" fillId="2" borderId="0" xfId="3" applyFont="1" applyFill="1" applyAlignment="1">
      <alignment horizontal="right" vertical="top"/>
    </xf>
    <xf numFmtId="0" fontId="4" fillId="2" borderId="0" xfId="4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38" fontId="4" fillId="0" borderId="0" xfId="3" applyNumberFormat="1" applyFont="1">
      <alignment vertical="center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76" fontId="6" fillId="0" borderId="0" xfId="0" applyNumberFormat="1" applyFont="1"/>
    <xf numFmtId="176" fontId="4" fillId="0" borderId="1" xfId="0" applyNumberFormat="1" applyFont="1" applyBorder="1" applyAlignment="1">
      <alignment horizontal="center" vertical="top" wrapText="1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center" vertical="center"/>
    </xf>
    <xf numFmtId="177" fontId="7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76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176" fontId="7" fillId="0" borderId="0" xfId="0" applyNumberFormat="1" applyFont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1" fillId="0" borderId="0" xfId="6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82" fontId="7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82" fontId="4" fillId="0" borderId="0" xfId="0" applyNumberFormat="1" applyFont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82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/>
    <xf numFmtId="177" fontId="13" fillId="0" borderId="0" xfId="0" applyNumberFormat="1" applyFont="1" applyAlignment="1">
      <alignment vertical="center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4" fillId="0" borderId="35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39" xfId="0" applyNumberFormat="1" applyFont="1" applyBorder="1" applyAlignment="1">
      <alignment horizontal="right" vertical="center"/>
    </xf>
    <xf numFmtId="177" fontId="14" fillId="0" borderId="38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justify" vertical="top" wrapText="1"/>
    </xf>
    <xf numFmtId="0" fontId="0" fillId="2" borderId="4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176" fontId="0" fillId="2" borderId="47" xfId="0" applyNumberFormat="1" applyFill="1" applyBorder="1" applyAlignment="1">
      <alignment vertical="center" wrapText="1"/>
    </xf>
    <xf numFmtId="38" fontId="1" fillId="2" borderId="48" xfId="1" applyFont="1" applyFill="1" applyBorder="1" applyAlignment="1">
      <alignment vertical="center" wrapText="1"/>
    </xf>
    <xf numFmtId="38" fontId="1" fillId="2" borderId="47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/>
    <xf numFmtId="38" fontId="12" fillId="0" borderId="0" xfId="0" applyNumberFormat="1" applyFont="1"/>
    <xf numFmtId="0" fontId="12" fillId="0" borderId="1" xfId="0" applyFont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right" vertical="center" wrapText="1"/>
    </xf>
    <xf numFmtId="182" fontId="12" fillId="0" borderId="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4" fillId="0" borderId="0" xfId="0" applyFont="1"/>
    <xf numFmtId="0" fontId="16" fillId="2" borderId="0" xfId="0" applyFont="1" applyFill="1" applyAlignment="1">
      <alignment vertical="top"/>
    </xf>
    <xf numFmtId="0" fontId="13" fillId="0" borderId="0" xfId="0" applyFont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top" wrapText="1"/>
    </xf>
    <xf numFmtId="0" fontId="0" fillId="2" borderId="0" xfId="0" applyFill="1" applyAlignment="1">
      <alignment horizontal="center" vertical="center"/>
    </xf>
    <xf numFmtId="0" fontId="3" fillId="4" borderId="0" xfId="2" applyFill="1" applyAlignment="1">
      <alignment horizontal="left" vertical="top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horizontal="right" vertical="center"/>
    </xf>
    <xf numFmtId="0" fontId="24" fillId="4" borderId="0" xfId="2" applyFont="1" applyFill="1" applyAlignment="1">
      <alignment horizontal="left" vertical="top"/>
    </xf>
    <xf numFmtId="0" fontId="26" fillId="4" borderId="0" xfId="2" applyFont="1" applyFill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top" wrapText="1"/>
    </xf>
    <xf numFmtId="180" fontId="4" fillId="0" borderId="10" xfId="0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" xfId="0" applyBorder="1"/>
    <xf numFmtId="176" fontId="4" fillId="0" borderId="10" xfId="0" applyNumberFormat="1" applyFont="1" applyBorder="1"/>
    <xf numFmtId="0" fontId="4" fillId="0" borderId="0" xfId="0" applyFont="1" applyAlignment="1">
      <alignment horizontal="left"/>
    </xf>
    <xf numFmtId="0" fontId="3" fillId="5" borderId="34" xfId="2" applyFill="1" applyBorder="1" applyAlignment="1">
      <alignment horizontal="center" vertical="center" wrapText="1"/>
    </xf>
    <xf numFmtId="0" fontId="0" fillId="5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22" fillId="2" borderId="76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left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left" vertical="center" wrapText="1"/>
    </xf>
    <xf numFmtId="58" fontId="22" fillId="4" borderId="34" xfId="2" applyNumberFormat="1" applyFont="1" applyFill="1" applyBorder="1" applyAlignment="1">
      <alignment horizontal="center" vertical="center" wrapText="1"/>
    </xf>
    <xf numFmtId="0" fontId="21" fillId="4" borderId="34" xfId="2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right" vertical="top" shrinkToFit="1"/>
    </xf>
    <xf numFmtId="0" fontId="15" fillId="0" borderId="1" xfId="0" applyFont="1" applyBorder="1" applyAlignment="1">
      <alignment horizontal="right" vertical="top" shrinkToFit="1"/>
    </xf>
    <xf numFmtId="0" fontId="15" fillId="3" borderId="1" xfId="0" applyFont="1" applyFill="1" applyBorder="1" applyAlignment="1">
      <alignment horizontal="right" vertical="top"/>
    </xf>
    <xf numFmtId="0" fontId="15" fillId="2" borderId="3" xfId="0" applyFont="1" applyFill="1" applyBorder="1" applyAlignment="1">
      <alignment horizontal="justify" vertical="top" wrapText="1"/>
    </xf>
    <xf numFmtId="0" fontId="15" fillId="3" borderId="11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177" fontId="14" fillId="2" borderId="30" xfId="0" applyNumberFormat="1" applyFont="1" applyFill="1" applyBorder="1" applyAlignment="1">
      <alignment horizontal="right" vertical="center"/>
    </xf>
    <xf numFmtId="177" fontId="14" fillId="2" borderId="31" xfId="0" applyNumberFormat="1" applyFont="1" applyFill="1" applyBorder="1" applyAlignment="1">
      <alignment horizontal="right" vertical="center"/>
    </xf>
    <xf numFmtId="177" fontId="14" fillId="2" borderId="35" xfId="0" applyNumberFormat="1" applyFont="1" applyFill="1" applyBorder="1" applyAlignment="1">
      <alignment horizontal="right" vertical="center"/>
    </xf>
    <xf numFmtId="177" fontId="14" fillId="2" borderId="39" xfId="0" applyNumberFormat="1" applyFont="1" applyFill="1" applyBorder="1" applyAlignment="1">
      <alignment horizontal="right" vertical="center"/>
    </xf>
    <xf numFmtId="177" fontId="14" fillId="2" borderId="44" xfId="0" applyNumberFormat="1" applyFont="1" applyFill="1" applyBorder="1" applyAlignment="1">
      <alignment horizontal="right" vertical="center"/>
    </xf>
    <xf numFmtId="177" fontId="14" fillId="0" borderId="45" xfId="0" applyNumberFormat="1" applyFont="1" applyBorder="1" applyAlignment="1">
      <alignment horizontal="right" vertical="center"/>
    </xf>
    <xf numFmtId="177" fontId="14" fillId="0" borderId="46" xfId="0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horizontal="right" vertical="center" wrapText="1"/>
    </xf>
    <xf numFmtId="0" fontId="14" fillId="2" borderId="51" xfId="0" applyFont="1" applyFill="1" applyBorder="1" applyAlignment="1">
      <alignment horizontal="right" vertical="center" wrapText="1"/>
    </xf>
    <xf numFmtId="176" fontId="14" fillId="2" borderId="52" xfId="0" applyNumberFormat="1" applyFont="1" applyFill="1" applyBorder="1" applyAlignment="1">
      <alignment horizontal="right" vertical="center" wrapText="1"/>
    </xf>
    <xf numFmtId="176" fontId="14" fillId="2" borderId="55" xfId="0" applyNumberFormat="1" applyFont="1" applyFill="1" applyBorder="1" applyAlignment="1">
      <alignment horizontal="right" vertical="center" wrapText="1"/>
    </xf>
    <xf numFmtId="176" fontId="14" fillId="2" borderId="56" xfId="0" applyNumberFormat="1" applyFont="1" applyFill="1" applyBorder="1" applyAlignment="1">
      <alignment horizontal="right" vertical="center" wrapText="1"/>
    </xf>
    <xf numFmtId="176" fontId="14" fillId="2" borderId="9" xfId="0" applyNumberFormat="1" applyFont="1" applyFill="1" applyBorder="1" applyAlignment="1">
      <alignment horizontal="right" vertical="center" wrapText="1"/>
    </xf>
    <xf numFmtId="176" fontId="14" fillId="2" borderId="60" xfId="0" applyNumberFormat="1" applyFont="1" applyFill="1" applyBorder="1" applyAlignment="1">
      <alignment horizontal="right" vertical="center" wrapText="1"/>
    </xf>
    <xf numFmtId="176" fontId="14" fillId="2" borderId="61" xfId="0" applyNumberFormat="1" applyFont="1" applyFill="1" applyBorder="1" applyAlignment="1">
      <alignment horizontal="right" vertical="center" wrapText="1"/>
    </xf>
    <xf numFmtId="176" fontId="14" fillId="2" borderId="13" xfId="0" applyNumberFormat="1" applyFont="1" applyFill="1" applyBorder="1" applyAlignment="1">
      <alignment horizontal="right" vertical="center" wrapText="1"/>
    </xf>
    <xf numFmtId="176" fontId="14" fillId="2" borderId="15" xfId="0" applyNumberFormat="1" applyFont="1" applyFill="1" applyBorder="1" applyAlignment="1">
      <alignment horizontal="right" vertical="center" wrapText="1"/>
    </xf>
    <xf numFmtId="176" fontId="14" fillId="2" borderId="51" xfId="0" applyNumberFormat="1" applyFont="1" applyFill="1" applyBorder="1" applyAlignment="1">
      <alignment horizontal="right" vertical="center" wrapText="1"/>
    </xf>
    <xf numFmtId="176" fontId="14" fillId="2" borderId="16" xfId="0" applyNumberFormat="1" applyFont="1" applyFill="1" applyBorder="1" applyAlignment="1">
      <alignment horizontal="right" vertical="center" wrapText="1"/>
    </xf>
    <xf numFmtId="176" fontId="14" fillId="2" borderId="17" xfId="0" applyNumberFormat="1" applyFont="1" applyFill="1" applyBorder="1" applyAlignment="1">
      <alignment horizontal="right" vertical="center" wrapText="1"/>
    </xf>
    <xf numFmtId="176" fontId="14" fillId="2" borderId="10" xfId="0" applyNumberFormat="1" applyFont="1" applyFill="1" applyBorder="1" applyAlignment="1">
      <alignment horizontal="right" vertical="center" wrapText="1"/>
    </xf>
    <xf numFmtId="176" fontId="14" fillId="0" borderId="79" xfId="0" applyNumberFormat="1" applyFont="1" applyBorder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178" fontId="14" fillId="2" borderId="8" xfId="1" applyNumberFormat="1" applyFont="1" applyFill="1" applyBorder="1" applyAlignment="1">
      <alignment horizontal="right" vertical="center" wrapText="1"/>
    </xf>
    <xf numFmtId="0" fontId="12" fillId="3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/>
    </xf>
    <xf numFmtId="0" fontId="12" fillId="2" borderId="1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justify" vertical="top" wrapText="1"/>
    </xf>
    <xf numFmtId="179" fontId="12" fillId="2" borderId="3" xfId="4" applyNumberFormat="1" applyFont="1" applyFill="1" applyBorder="1" applyAlignment="1">
      <alignment horizontal="justify" vertical="top" wrapText="1"/>
    </xf>
    <xf numFmtId="0" fontId="12" fillId="2" borderId="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vertical="top"/>
    </xf>
    <xf numFmtId="0" fontId="12" fillId="2" borderId="4" xfId="4" applyFont="1" applyFill="1" applyBorder="1" applyAlignment="1">
      <alignment horizontal="justify" vertical="top" wrapText="1"/>
    </xf>
    <xf numFmtId="0" fontId="12" fillId="3" borderId="11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left" vertical="top" shrinkToFit="1"/>
    </xf>
    <xf numFmtId="0" fontId="12" fillId="2" borderId="3" xfId="4" applyFont="1" applyFill="1" applyBorder="1" applyAlignment="1">
      <alignment horizontal="left" vertical="top" shrinkToFit="1"/>
    </xf>
    <xf numFmtId="0" fontId="12" fillId="3" borderId="4" xfId="4" applyFont="1" applyFill="1" applyBorder="1" applyAlignment="1">
      <alignment horizontal="justify" vertical="top" wrapText="1"/>
    </xf>
    <xf numFmtId="0" fontId="12" fillId="0" borderId="3" xfId="4" applyFont="1" applyBorder="1" applyAlignment="1">
      <alignment horizontal="justify" vertical="top" wrapText="1"/>
    </xf>
    <xf numFmtId="179" fontId="12" fillId="0" borderId="4" xfId="4" applyNumberFormat="1" applyFont="1" applyBorder="1" applyAlignment="1">
      <alignment horizontal="left" vertical="top" wrapText="1"/>
    </xf>
    <xf numFmtId="0" fontId="12" fillId="3" borderId="11" xfId="4" applyFont="1" applyFill="1" applyBorder="1" applyAlignment="1">
      <alignment vertical="top" wrapText="1"/>
    </xf>
    <xf numFmtId="0" fontId="12" fillId="3" borderId="1" xfId="4" applyFont="1" applyFill="1" applyBorder="1" applyAlignment="1">
      <alignment horizontal="justify" vertical="top" wrapText="1"/>
    </xf>
    <xf numFmtId="0" fontId="12" fillId="2" borderId="1" xfId="4" applyFont="1" applyFill="1" applyBorder="1" applyAlignment="1">
      <alignment horizontal="justify" vertical="top" wrapText="1"/>
    </xf>
    <xf numFmtId="0" fontId="12" fillId="3" borderId="5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shrinkToFit="1"/>
    </xf>
    <xf numFmtId="0" fontId="12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3" borderId="2" xfId="0" applyFont="1" applyFill="1" applyBorder="1" applyAlignment="1">
      <alignment horizontal="justify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justify" vertical="top" wrapText="1"/>
    </xf>
    <xf numFmtId="0" fontId="27" fillId="2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left" vertical="top" shrinkToFit="1"/>
    </xf>
    <xf numFmtId="0" fontId="12" fillId="3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vertical="top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shrinkToFit="1"/>
    </xf>
    <xf numFmtId="0" fontId="28" fillId="3" borderId="3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top" wrapText="1"/>
    </xf>
    <xf numFmtId="0" fontId="29" fillId="0" borderId="4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8" fillId="2" borderId="3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justify" vertical="top" wrapText="1"/>
    </xf>
    <xf numFmtId="0" fontId="2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justify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12" fillId="3" borderId="1" xfId="4" applyFont="1" applyFill="1" applyBorder="1" applyAlignment="1">
      <alignment horizontal="left" vertical="top" wrapText="1"/>
    </xf>
    <xf numFmtId="0" fontId="12" fillId="3" borderId="3" xfId="4" applyFont="1" applyFill="1" applyBorder="1" applyAlignment="1">
      <alignment vertical="top" wrapText="1"/>
    </xf>
    <xf numFmtId="179" fontId="12" fillId="2" borderId="3" xfId="4" applyNumberFormat="1" applyFont="1" applyFill="1" applyBorder="1" applyAlignment="1">
      <alignment vertical="top" wrapText="1"/>
    </xf>
    <xf numFmtId="0" fontId="4" fillId="3" borderId="3" xfId="4" applyFont="1" applyFill="1" applyBorder="1" applyAlignment="1">
      <alignment vertical="top" wrapText="1"/>
    </xf>
    <xf numFmtId="0" fontId="4" fillId="2" borderId="3" xfId="4" applyFont="1" applyFill="1" applyBorder="1" applyAlignment="1">
      <alignment vertical="top" wrapText="1"/>
    </xf>
    <xf numFmtId="0" fontId="12" fillId="2" borderId="3" xfId="4" applyFont="1" applyFill="1" applyBorder="1" applyAlignment="1">
      <alignment vertical="top" wrapText="1"/>
    </xf>
    <xf numFmtId="0" fontId="12" fillId="2" borderId="4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12" fillId="2" borderId="1" xfId="4" applyFont="1" applyFill="1" applyBorder="1" applyAlignment="1">
      <alignment vertical="top" wrapText="1"/>
    </xf>
    <xf numFmtId="0" fontId="12" fillId="2" borderId="0" xfId="4" applyFont="1" applyFill="1" applyAlignment="1">
      <alignment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justify" vertical="top" wrapText="1"/>
    </xf>
    <xf numFmtId="0" fontId="4" fillId="3" borderId="11" xfId="4" applyFont="1" applyFill="1" applyBorder="1" applyAlignment="1">
      <alignment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0" borderId="3" xfId="4" applyFont="1" applyBorder="1" applyAlignment="1">
      <alignment vertical="top" wrapText="1"/>
    </xf>
    <xf numFmtId="0" fontId="4" fillId="0" borderId="1" xfId="4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vertical="top" wrapText="1"/>
    </xf>
    <xf numFmtId="0" fontId="4" fillId="2" borderId="2" xfId="4" applyFont="1" applyFill="1" applyBorder="1" applyAlignment="1">
      <alignment vertical="top" wrapText="1"/>
    </xf>
    <xf numFmtId="0" fontId="12" fillId="3" borderId="1" xfId="4" applyFont="1" applyFill="1" applyBorder="1" applyAlignment="1">
      <alignment vertical="top" wrapText="1"/>
    </xf>
    <xf numFmtId="0" fontId="12" fillId="2" borderId="2" xfId="4" applyFont="1" applyFill="1" applyBorder="1" applyAlignment="1">
      <alignment horizontal="justify" vertical="top" wrapText="1"/>
    </xf>
    <xf numFmtId="0" fontId="12" fillId="2" borderId="2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12" fillId="3" borderId="5" xfId="4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center" vertical="top"/>
    </xf>
    <xf numFmtId="0" fontId="12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top" wrapText="1" shrinkToFit="1"/>
    </xf>
    <xf numFmtId="0" fontId="12" fillId="3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/>
    </xf>
    <xf numFmtId="0" fontId="12" fillId="3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12" fillId="3" borderId="1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13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justify" vertical="top" wrapText="1"/>
    </xf>
    <xf numFmtId="0" fontId="12" fillId="2" borderId="13" xfId="0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21" xfId="0" applyFont="1" applyBorder="1" applyAlignment="1">
      <alignment horizontal="justify"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22" xfId="0" applyFont="1" applyBorder="1" applyAlignment="1">
      <alignment vertical="top" wrapText="1"/>
    </xf>
    <xf numFmtId="0" fontId="12" fillId="0" borderId="20" xfId="0" applyFont="1" applyBorder="1" applyAlignment="1">
      <alignment horizontal="justify" vertical="top" wrapText="1"/>
    </xf>
    <xf numFmtId="0" fontId="12" fillId="3" borderId="3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 wrapText="1"/>
    </xf>
    <xf numFmtId="0" fontId="12" fillId="2" borderId="13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justify" vertical="top" wrapText="1"/>
    </xf>
    <xf numFmtId="0" fontId="12" fillId="3" borderId="13" xfId="0" applyFont="1" applyFill="1" applyBorder="1" applyAlignment="1">
      <alignment vertical="top" wrapText="1"/>
    </xf>
    <xf numFmtId="49" fontId="12" fillId="3" borderId="13" xfId="0" applyNumberFormat="1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distributed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right" vertical="top" wrapText="1"/>
    </xf>
    <xf numFmtId="0" fontId="12" fillId="3" borderId="7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top"/>
    </xf>
    <xf numFmtId="0" fontId="12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vertical="top"/>
    </xf>
    <xf numFmtId="0" fontId="12" fillId="3" borderId="0" xfId="0" applyFont="1" applyFill="1" applyAlignment="1">
      <alignment horizontal="justify" vertical="top" wrapText="1"/>
    </xf>
    <xf numFmtId="0" fontId="12" fillId="3" borderId="0" xfId="0" applyFont="1" applyFill="1" applyAlignment="1">
      <alignment vertical="top"/>
    </xf>
    <xf numFmtId="0" fontId="12" fillId="2" borderId="10" xfId="4" applyFont="1" applyFill="1" applyBorder="1" applyAlignment="1">
      <alignment vertical="top"/>
    </xf>
    <xf numFmtId="0" fontId="12" fillId="0" borderId="3" xfId="3" applyFont="1" applyBorder="1" applyAlignment="1">
      <alignment vertical="top" wrapText="1"/>
    </xf>
    <xf numFmtId="0" fontId="12" fillId="0" borderId="1" xfId="3" applyFont="1" applyBorder="1" applyAlignment="1">
      <alignment vertical="top" wrapText="1"/>
    </xf>
    <xf numFmtId="0" fontId="12" fillId="3" borderId="4" xfId="3" applyFont="1" applyFill="1" applyBorder="1" applyAlignment="1">
      <alignment vertical="top" wrapText="1"/>
    </xf>
    <xf numFmtId="0" fontId="12" fillId="3" borderId="4" xfId="3" applyFont="1" applyFill="1" applyBorder="1" applyAlignment="1">
      <alignment horizontal="justify" vertical="top" wrapText="1"/>
    </xf>
    <xf numFmtId="0" fontId="12" fillId="3" borderId="2" xfId="3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justify" vertical="top" wrapText="1"/>
    </xf>
    <xf numFmtId="0" fontId="12" fillId="2" borderId="0" xfId="0" applyFont="1" applyFill="1" applyAlignment="1">
      <alignment horizontal="justify" vertical="top" wrapText="1"/>
    </xf>
    <xf numFmtId="0" fontId="12" fillId="2" borderId="0" xfId="0" applyFont="1" applyFill="1" applyAlignment="1">
      <alignment vertical="top"/>
    </xf>
    <xf numFmtId="0" fontId="12" fillId="0" borderId="0" xfId="0" applyFont="1" applyAlignment="1">
      <alignment vertical="top" shrinkToFi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justify" vertical="top" wrapText="1"/>
    </xf>
    <xf numFmtId="0" fontId="29" fillId="3" borderId="3" xfId="0" applyFont="1" applyFill="1" applyBorder="1" applyAlignment="1">
      <alignment horizontal="right" vertical="center" wrapText="1"/>
    </xf>
    <xf numFmtId="176" fontId="29" fillId="3" borderId="3" xfId="0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29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vertical="top" wrapText="1"/>
    </xf>
    <xf numFmtId="0" fontId="29" fillId="0" borderId="3" xfId="0" applyFont="1" applyBorder="1" applyAlignment="1">
      <alignment horizontal="right" vertical="center" wrapText="1"/>
    </xf>
    <xf numFmtId="176" fontId="29" fillId="0" borderId="3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2" fillId="3" borderId="1" xfId="3" applyFont="1" applyFill="1" applyBorder="1" applyAlignment="1">
      <alignment horizontal="justify" vertical="top" wrapText="1"/>
    </xf>
    <xf numFmtId="0" fontId="12" fillId="3" borderId="1" xfId="3" applyFont="1" applyFill="1" applyBorder="1" applyAlignment="1">
      <alignment vertical="top" wrapText="1"/>
    </xf>
    <xf numFmtId="176" fontId="12" fillId="3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horizontal="justify" vertical="top" wrapText="1"/>
    </xf>
    <xf numFmtId="176" fontId="12" fillId="2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vertical="top" wrapText="1"/>
    </xf>
    <xf numFmtId="49" fontId="12" fillId="2" borderId="1" xfId="3" applyNumberFormat="1" applyFont="1" applyFill="1" applyBorder="1" applyAlignment="1">
      <alignment vertical="top" shrinkToFit="1"/>
    </xf>
    <xf numFmtId="0" fontId="12" fillId="3" borderId="3" xfId="4" applyFont="1" applyFill="1" applyBorder="1" applyAlignment="1">
      <alignment horizontal="right" vertical="top" wrapText="1"/>
    </xf>
    <xf numFmtId="180" fontId="12" fillId="3" borderId="3" xfId="4" applyNumberFormat="1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justify" vertical="top" wrapText="1"/>
    </xf>
    <xf numFmtId="0" fontId="12" fillId="0" borderId="3" xfId="3" applyFont="1" applyBorder="1" applyAlignment="1">
      <alignment horizontal="justify" vertical="top" wrapText="1"/>
    </xf>
    <xf numFmtId="0" fontId="12" fillId="0" borderId="3" xfId="4" applyFont="1" applyBorder="1" applyAlignment="1">
      <alignment horizontal="right" vertical="top" wrapText="1"/>
    </xf>
    <xf numFmtId="180" fontId="12" fillId="0" borderId="3" xfId="4" applyNumberFormat="1" applyFont="1" applyBorder="1" applyAlignment="1">
      <alignment horizontal="right" vertical="top" wrapText="1"/>
    </xf>
    <xf numFmtId="0" fontId="12" fillId="3" borderId="3" xfId="3" applyFont="1" applyFill="1" applyBorder="1" applyAlignment="1">
      <alignment horizontal="justify" vertical="top" wrapText="1"/>
    </xf>
    <xf numFmtId="0" fontId="12" fillId="3" borderId="3" xfId="3" applyFont="1" applyFill="1" applyBorder="1" applyAlignment="1">
      <alignment vertical="top" wrapText="1"/>
    </xf>
    <xf numFmtId="0" fontId="12" fillId="3" borderId="2" xfId="3" applyFont="1" applyFill="1" applyBorder="1" applyAlignment="1">
      <alignment horizontal="justify" vertical="top" wrapText="1"/>
    </xf>
    <xf numFmtId="180" fontId="12" fillId="3" borderId="4" xfId="4" applyNumberFormat="1" applyFont="1" applyFill="1" applyBorder="1" applyAlignment="1">
      <alignment horizontal="right" vertical="top" wrapText="1"/>
    </xf>
    <xf numFmtId="0" fontId="12" fillId="3" borderId="13" xfId="4" applyFont="1" applyFill="1" applyBorder="1" applyAlignment="1">
      <alignment horizontal="right" vertical="top" wrapText="1"/>
    </xf>
    <xf numFmtId="0" fontId="12" fillId="2" borderId="13" xfId="4" applyFont="1" applyFill="1" applyBorder="1" applyAlignment="1">
      <alignment horizontal="right" vertical="top" wrapText="1"/>
    </xf>
    <xf numFmtId="0" fontId="12" fillId="2" borderId="3" xfId="4" applyFont="1" applyFill="1" applyBorder="1" applyAlignment="1">
      <alignment horizontal="right" vertical="top" wrapText="1"/>
    </xf>
    <xf numFmtId="179" fontId="12" fillId="2" borderId="3" xfId="4" applyNumberFormat="1" applyFont="1" applyFill="1" applyBorder="1" applyAlignment="1">
      <alignment horizontal="right" vertical="top" wrapText="1"/>
    </xf>
    <xf numFmtId="0" fontId="12" fillId="2" borderId="4" xfId="4" applyFont="1" applyFill="1" applyBorder="1" applyAlignment="1">
      <alignment horizontal="right" vertical="top" wrapText="1"/>
    </xf>
    <xf numFmtId="0" fontId="12" fillId="3" borderId="11" xfId="4" applyFont="1" applyFill="1" applyBorder="1" applyAlignment="1">
      <alignment horizontal="right" vertical="top" wrapText="1"/>
    </xf>
    <xf numFmtId="180" fontId="12" fillId="2" borderId="3" xfId="4" applyNumberFormat="1" applyFont="1" applyFill="1" applyBorder="1" applyAlignment="1">
      <alignment horizontal="right" vertical="top" wrapText="1"/>
    </xf>
    <xf numFmtId="0" fontId="12" fillId="3" borderId="4" xfId="4" applyFont="1" applyFill="1" applyBorder="1" applyAlignment="1">
      <alignment horizontal="right" vertical="top" wrapText="1"/>
    </xf>
    <xf numFmtId="0" fontId="12" fillId="0" borderId="13" xfId="4" applyFont="1" applyBorder="1" applyAlignment="1">
      <alignment horizontal="right" vertical="top" wrapText="1"/>
    </xf>
    <xf numFmtId="179" fontId="12" fillId="0" borderId="4" xfId="4" applyNumberFormat="1" applyFont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3" xfId="3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right" vertical="top" wrapText="1"/>
    </xf>
    <xf numFmtId="180" fontId="12" fillId="3" borderId="3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180" fontId="12" fillId="0" borderId="3" xfId="0" applyNumberFormat="1" applyFont="1" applyBorder="1" applyAlignment="1">
      <alignment horizontal="right" vertical="top" wrapText="1"/>
    </xf>
    <xf numFmtId="49" fontId="12" fillId="0" borderId="1" xfId="3" applyNumberFormat="1" applyFont="1" applyBorder="1" applyAlignment="1">
      <alignment vertical="top" shrinkToFit="1"/>
    </xf>
    <xf numFmtId="0" fontId="12" fillId="0" borderId="4" xfId="0" applyFont="1" applyBorder="1" applyAlignment="1">
      <alignment horizontal="right" vertical="top" wrapText="1"/>
    </xf>
    <xf numFmtId="180" fontId="12" fillId="0" borderId="4" xfId="0" applyNumberFormat="1" applyFont="1" applyBorder="1" applyAlignment="1">
      <alignment horizontal="right" vertical="top" wrapText="1"/>
    </xf>
    <xf numFmtId="0" fontId="12" fillId="3" borderId="5" xfId="0" applyFont="1" applyFill="1" applyBorder="1" applyAlignment="1">
      <alignment horizontal="left" vertical="top" shrinkToFit="1"/>
    </xf>
    <xf numFmtId="0" fontId="28" fillId="3" borderId="11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12" fillId="3" borderId="4" xfId="4" applyFont="1" applyFill="1" applyBorder="1" applyAlignment="1">
      <alignment vertical="top" wrapText="1"/>
    </xf>
    <xf numFmtId="0" fontId="12" fillId="0" borderId="3" xfId="4" applyFont="1" applyBorder="1" applyAlignment="1">
      <alignment vertical="top" wrapText="1"/>
    </xf>
    <xf numFmtId="179" fontId="12" fillId="0" borderId="4" xfId="4" applyNumberFormat="1" applyFont="1" applyBorder="1" applyAlignment="1">
      <alignment vertical="top" wrapText="1"/>
    </xf>
    <xf numFmtId="0" fontId="12" fillId="3" borderId="1" xfId="3" applyFont="1" applyFill="1" applyBorder="1" applyAlignment="1">
      <alignment horizontal="right" vertical="top"/>
    </xf>
    <xf numFmtId="0" fontId="12" fillId="2" borderId="1" xfId="3" applyFont="1" applyFill="1" applyBorder="1" applyAlignment="1">
      <alignment horizontal="right" vertical="top" wrapText="1"/>
    </xf>
    <xf numFmtId="0" fontId="12" fillId="3" borderId="1" xfId="3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right" vertical="top" wrapText="1"/>
    </xf>
    <xf numFmtId="0" fontId="12" fillId="3" borderId="2" xfId="3" applyFont="1" applyFill="1" applyBorder="1" applyAlignment="1">
      <alignment horizontal="right" vertical="top" wrapText="1"/>
    </xf>
    <xf numFmtId="3" fontId="12" fillId="3" borderId="3" xfId="4" applyNumberFormat="1" applyFont="1" applyFill="1" applyBorder="1" applyAlignment="1">
      <alignment horizontal="right" vertical="top" wrapText="1"/>
    </xf>
    <xf numFmtId="3" fontId="12" fillId="2" borderId="3" xfId="4" applyNumberFormat="1" applyFont="1" applyFill="1" applyBorder="1" applyAlignment="1">
      <alignment horizontal="right" vertical="top" wrapText="1"/>
    </xf>
    <xf numFmtId="3" fontId="12" fillId="0" borderId="3" xfId="4" applyNumberFormat="1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177" fontId="12" fillId="3" borderId="1" xfId="3" applyNumberFormat="1" applyFont="1" applyFill="1" applyBorder="1" applyAlignment="1">
      <alignment horizontal="right" vertical="top" wrapText="1"/>
    </xf>
    <xf numFmtId="177" fontId="12" fillId="2" borderId="1" xfId="3" applyNumberFormat="1" applyFont="1" applyFill="1" applyBorder="1" applyAlignment="1">
      <alignment horizontal="right" vertical="top" wrapText="1"/>
    </xf>
    <xf numFmtId="0" fontId="12" fillId="3" borderId="5" xfId="4" applyFont="1" applyFill="1" applyBorder="1" applyAlignment="1">
      <alignment horizontal="right" vertical="top" wrapText="1"/>
    </xf>
    <xf numFmtId="0" fontId="12" fillId="2" borderId="1" xfId="4" applyFont="1" applyFill="1" applyBorder="1" applyAlignment="1">
      <alignment horizontal="right" vertical="top" wrapText="1"/>
    </xf>
    <xf numFmtId="0" fontId="12" fillId="3" borderId="1" xfId="4" applyFont="1" applyFill="1" applyBorder="1" applyAlignment="1">
      <alignment horizontal="right" vertical="top" wrapText="1"/>
    </xf>
    <xf numFmtId="0" fontId="12" fillId="2" borderId="2" xfId="4" applyFont="1" applyFill="1" applyBorder="1" applyAlignment="1">
      <alignment horizontal="right" vertical="top" wrapText="1"/>
    </xf>
    <xf numFmtId="0" fontId="12" fillId="0" borderId="4" xfId="4" applyFont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top" wrapText="1"/>
    </xf>
    <xf numFmtId="3" fontId="12" fillId="2" borderId="3" xfId="3" applyNumberFormat="1" applyFont="1" applyFill="1" applyBorder="1" applyAlignment="1">
      <alignment horizontal="right" vertical="top" wrapText="1"/>
    </xf>
    <xf numFmtId="0" fontId="12" fillId="3" borderId="3" xfId="3" applyFont="1" applyFill="1" applyBorder="1" applyAlignment="1">
      <alignment horizontal="right" vertical="top" wrapText="1"/>
    </xf>
    <xf numFmtId="3" fontId="12" fillId="3" borderId="3" xfId="3" applyNumberFormat="1" applyFont="1" applyFill="1" applyBorder="1" applyAlignment="1">
      <alignment horizontal="right" vertical="top" wrapText="1"/>
    </xf>
    <xf numFmtId="3" fontId="12" fillId="0" borderId="3" xfId="3" applyNumberFormat="1" applyFont="1" applyBorder="1" applyAlignment="1">
      <alignment horizontal="right" vertical="top" wrapText="1"/>
    </xf>
    <xf numFmtId="0" fontId="12" fillId="0" borderId="3" xfId="3" applyFont="1" applyBorder="1" applyAlignment="1">
      <alignment horizontal="right" vertical="top" wrapText="1"/>
    </xf>
    <xf numFmtId="3" fontId="12" fillId="3" borderId="4" xfId="3" applyNumberFormat="1" applyFont="1" applyFill="1" applyBorder="1" applyAlignment="1">
      <alignment horizontal="right" vertical="top" wrapText="1"/>
    </xf>
    <xf numFmtId="0" fontId="12" fillId="3" borderId="4" xfId="3" applyFont="1" applyFill="1" applyBorder="1" applyAlignment="1">
      <alignment horizontal="right" vertical="top" wrapText="1"/>
    </xf>
    <xf numFmtId="3" fontId="12" fillId="3" borderId="11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3" borderId="1" xfId="0" applyFont="1" applyFill="1" applyBorder="1" applyAlignment="1">
      <alignment horizontal="right" vertical="top" shrinkToFit="1"/>
    </xf>
    <xf numFmtId="0" fontId="12" fillId="0" borderId="22" xfId="0" applyFont="1" applyBorder="1" applyAlignment="1">
      <alignment horizontal="right" vertical="top" shrinkToFit="1"/>
    </xf>
    <xf numFmtId="0" fontId="12" fillId="3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right" vertical="top" shrinkToFit="1"/>
    </xf>
    <xf numFmtId="0" fontId="12" fillId="3" borderId="2" xfId="0" applyFont="1" applyFill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49" fontId="12" fillId="3" borderId="1" xfId="0" quotePrefix="1" applyNumberFormat="1" applyFont="1" applyFill="1" applyBorder="1" applyAlignment="1">
      <alignment horizontal="right" vertical="top" wrapText="1"/>
    </xf>
    <xf numFmtId="49" fontId="12" fillId="0" borderId="22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right"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49" fontId="12" fillId="3" borderId="3" xfId="0" applyNumberFormat="1" applyFont="1" applyFill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right" vertical="top" wrapText="1"/>
    </xf>
    <xf numFmtId="0" fontId="12" fillId="3" borderId="1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right" vertical="top" wrapText="1"/>
    </xf>
    <xf numFmtId="0" fontId="12" fillId="3" borderId="11" xfId="0" applyFont="1" applyFill="1" applyBorder="1" applyAlignment="1">
      <alignment horizontal="right" vertical="top"/>
    </xf>
    <xf numFmtId="180" fontId="12" fillId="3" borderId="5" xfId="0" applyNumberFormat="1" applyFont="1" applyFill="1" applyBorder="1" applyAlignment="1">
      <alignment horizontal="right" vertical="top" wrapText="1"/>
    </xf>
    <xf numFmtId="180" fontId="12" fillId="3" borderId="1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/>
    </xf>
    <xf numFmtId="180" fontId="12" fillId="0" borderId="1" xfId="0" applyNumberFormat="1" applyFont="1" applyBorder="1" applyAlignment="1">
      <alignment horizontal="right" vertical="top" wrapText="1"/>
    </xf>
    <xf numFmtId="180" fontId="12" fillId="3" borderId="1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/>
    </xf>
    <xf numFmtId="3" fontId="12" fillId="0" borderId="1" xfId="0" applyNumberFormat="1" applyFont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180" fontId="12" fillId="3" borderId="2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right" vertical="top" wrapText="1"/>
    </xf>
    <xf numFmtId="180" fontId="12" fillId="2" borderId="1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/>
    </xf>
    <xf numFmtId="180" fontId="12" fillId="2" borderId="3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2" fillId="3" borderId="5" xfId="0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180" fontId="12" fillId="2" borderId="2" xfId="0" applyNumberFormat="1" applyFont="1" applyFill="1" applyBorder="1" applyAlignment="1">
      <alignment horizontal="right" vertical="top" wrapText="1"/>
    </xf>
    <xf numFmtId="180" fontId="12" fillId="2" borderId="4" xfId="0" applyNumberFormat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180" fontId="12" fillId="0" borderId="2" xfId="0" applyNumberFormat="1" applyFont="1" applyBorder="1" applyAlignment="1">
      <alignment horizontal="right" vertical="top" wrapText="1"/>
    </xf>
    <xf numFmtId="181" fontId="12" fillId="2" borderId="1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 applyProtection="1">
      <alignment horizontal="right" vertical="top" wrapText="1"/>
      <protection locked="0"/>
    </xf>
    <xf numFmtId="0" fontId="12" fillId="0" borderId="1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3" borderId="7" xfId="0" applyFont="1" applyFill="1" applyBorder="1" applyAlignment="1">
      <alignment horizontal="right" vertical="top" wrapText="1"/>
    </xf>
    <xf numFmtId="177" fontId="12" fillId="3" borderId="1" xfId="0" applyNumberFormat="1" applyFont="1" applyFill="1" applyBorder="1" applyAlignment="1">
      <alignment horizontal="right" vertical="top" wrapText="1"/>
    </xf>
    <xf numFmtId="177" fontId="12" fillId="0" borderId="1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 vertical="top" wrapText="1"/>
    </xf>
    <xf numFmtId="176" fontId="12" fillId="3" borderId="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shrinkToFit="1"/>
    </xf>
    <xf numFmtId="177" fontId="12" fillId="0" borderId="2" xfId="0" applyNumberFormat="1" applyFont="1" applyBorder="1" applyAlignment="1">
      <alignment horizontal="right" vertical="top" wrapText="1"/>
    </xf>
    <xf numFmtId="176" fontId="12" fillId="0" borderId="2" xfId="0" applyNumberFormat="1" applyFont="1" applyBorder="1" applyAlignment="1">
      <alignment horizontal="right" vertical="top" wrapText="1"/>
    </xf>
    <xf numFmtId="177" fontId="12" fillId="3" borderId="5" xfId="0" applyNumberFormat="1" applyFont="1" applyFill="1" applyBorder="1" applyAlignment="1">
      <alignment horizontal="right" vertical="top" wrapText="1"/>
    </xf>
    <xf numFmtId="176" fontId="12" fillId="3" borderId="5" xfId="0" applyNumberFormat="1" applyFont="1" applyFill="1" applyBorder="1" applyAlignment="1">
      <alignment horizontal="right" vertical="top" wrapText="1"/>
    </xf>
    <xf numFmtId="178" fontId="12" fillId="3" borderId="1" xfId="0" applyNumberFormat="1" applyFont="1" applyFill="1" applyBorder="1" applyAlignment="1">
      <alignment horizontal="right" vertical="top" wrapText="1"/>
    </xf>
    <xf numFmtId="176" fontId="12" fillId="3" borderId="3" xfId="0" applyNumberFormat="1" applyFont="1" applyFill="1" applyBorder="1" applyAlignment="1">
      <alignment horizontal="right" vertical="top" wrapText="1"/>
    </xf>
    <xf numFmtId="176" fontId="12" fillId="0" borderId="3" xfId="0" applyNumberFormat="1" applyFont="1" applyBorder="1" applyAlignment="1">
      <alignment horizontal="right" vertical="top" wrapText="1"/>
    </xf>
    <xf numFmtId="176" fontId="12" fillId="0" borderId="4" xfId="0" applyNumberFormat="1" applyFont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shrinkToFit="1"/>
    </xf>
    <xf numFmtId="3" fontId="12" fillId="3" borderId="19" xfId="0" applyNumberFormat="1" applyFont="1" applyFill="1" applyBorder="1" applyAlignment="1">
      <alignment vertical="top" shrinkToFit="1"/>
    </xf>
    <xf numFmtId="0" fontId="12" fillId="2" borderId="3" xfId="0" applyFont="1" applyFill="1" applyBorder="1" applyAlignment="1">
      <alignment horizontal="right" vertical="top" shrinkToFit="1"/>
    </xf>
    <xf numFmtId="3" fontId="12" fillId="2" borderId="13" xfId="0" applyNumberFormat="1" applyFont="1" applyFill="1" applyBorder="1" applyAlignment="1">
      <alignment vertical="top" shrinkToFit="1"/>
    </xf>
    <xf numFmtId="3" fontId="12" fillId="3" borderId="13" xfId="0" applyNumberFormat="1" applyFont="1" applyFill="1" applyBorder="1" applyAlignment="1">
      <alignment vertical="top" shrinkToFit="1"/>
    </xf>
    <xf numFmtId="180" fontId="12" fillId="3" borderId="0" xfId="0" applyNumberFormat="1" applyFont="1" applyFill="1" applyAlignment="1">
      <alignment horizontal="right" vertical="top" wrapText="1"/>
    </xf>
    <xf numFmtId="180" fontId="12" fillId="2" borderId="0" xfId="0" applyNumberFormat="1" applyFont="1" applyFill="1" applyAlignment="1">
      <alignment horizontal="right" vertical="top" wrapText="1"/>
    </xf>
    <xf numFmtId="3" fontId="12" fillId="0" borderId="13" xfId="0" applyNumberFormat="1" applyFont="1" applyBorder="1" applyAlignment="1">
      <alignment vertical="top" shrinkToFit="1"/>
    </xf>
    <xf numFmtId="180" fontId="12" fillId="0" borderId="0" xfId="0" applyNumberFormat="1" applyFont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 shrinkToFit="1"/>
    </xf>
    <xf numFmtId="0" fontId="12" fillId="3" borderId="3" xfId="0" applyFont="1" applyFill="1" applyBorder="1" applyAlignment="1">
      <alignment horizontal="right" vertical="top" wrapText="1" shrinkToFit="1"/>
    </xf>
    <xf numFmtId="0" fontId="12" fillId="0" borderId="4" xfId="0" applyFont="1" applyBorder="1" applyAlignment="1">
      <alignment horizontal="right" vertical="top" shrinkToFit="1"/>
    </xf>
    <xf numFmtId="3" fontId="12" fillId="0" borderId="16" xfId="0" applyNumberFormat="1" applyFont="1" applyBorder="1" applyAlignment="1">
      <alignment vertical="top" shrinkToFit="1"/>
    </xf>
    <xf numFmtId="177" fontId="12" fillId="3" borderId="0" xfId="0" applyNumberFormat="1" applyFont="1" applyFill="1" applyAlignment="1">
      <alignment horizontal="right" vertical="top" wrapText="1"/>
    </xf>
    <xf numFmtId="177" fontId="12" fillId="2" borderId="0" xfId="0" applyNumberFormat="1" applyFont="1" applyFill="1" applyAlignment="1">
      <alignment horizontal="right" vertical="top" wrapText="1"/>
    </xf>
    <xf numFmtId="0" fontId="12" fillId="2" borderId="4" xfId="0" applyFont="1" applyFill="1" applyBorder="1" applyAlignment="1">
      <alignment horizontal="right" vertical="top" wrapText="1"/>
    </xf>
    <xf numFmtId="177" fontId="12" fillId="2" borderId="10" xfId="0" applyNumberFormat="1" applyFont="1" applyFill="1" applyBorder="1" applyAlignment="1">
      <alignment horizontal="right" vertical="top" wrapText="1"/>
    </xf>
    <xf numFmtId="0" fontId="12" fillId="0" borderId="11" xfId="0" applyFont="1" applyBorder="1" applyAlignment="1">
      <alignment horizontal="right" vertical="top" wrapText="1"/>
    </xf>
    <xf numFmtId="3" fontId="12" fillId="0" borderId="11" xfId="0" applyNumberFormat="1" applyFont="1" applyBorder="1" applyAlignment="1">
      <alignment vertical="top" shrinkToFit="1"/>
    </xf>
    <xf numFmtId="180" fontId="12" fillId="0" borderId="11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vertical="top" shrinkToFit="1"/>
    </xf>
    <xf numFmtId="3" fontId="12" fillId="0" borderId="3" xfId="0" applyNumberFormat="1" applyFont="1" applyBorder="1" applyAlignment="1">
      <alignment vertical="top" shrinkToFit="1"/>
    </xf>
    <xf numFmtId="3" fontId="12" fillId="3" borderId="4" xfId="0" applyNumberFormat="1" applyFont="1" applyFill="1" applyBorder="1" applyAlignment="1">
      <alignment vertical="top" shrinkToFit="1"/>
    </xf>
    <xf numFmtId="180" fontId="12" fillId="3" borderId="10" xfId="0" applyNumberFormat="1" applyFont="1" applyFill="1" applyBorder="1" applyAlignment="1">
      <alignment horizontal="right" vertical="top" wrapText="1"/>
    </xf>
    <xf numFmtId="3" fontId="12" fillId="3" borderId="11" xfId="0" applyNumberFormat="1" applyFont="1" applyFill="1" applyBorder="1" applyAlignment="1">
      <alignment vertical="top" shrinkToFit="1"/>
    </xf>
    <xf numFmtId="3" fontId="12" fillId="2" borderId="3" xfId="0" applyNumberFormat="1" applyFont="1" applyFill="1" applyBorder="1" applyAlignment="1">
      <alignment vertical="top" shrinkToFit="1"/>
    </xf>
    <xf numFmtId="3" fontId="12" fillId="2" borderId="4" xfId="0" applyNumberFormat="1" applyFont="1" applyFill="1" applyBorder="1" applyAlignment="1">
      <alignment vertical="top" shrinkToFit="1"/>
    </xf>
    <xf numFmtId="180" fontId="12" fillId="2" borderId="10" xfId="0" applyNumberFormat="1" applyFont="1" applyFill="1" applyBorder="1" applyAlignment="1">
      <alignment horizontal="right" vertical="top" wrapText="1"/>
    </xf>
    <xf numFmtId="180" fontId="12" fillId="2" borderId="13" xfId="0" applyNumberFormat="1" applyFont="1" applyFill="1" applyBorder="1" applyAlignment="1">
      <alignment horizontal="right" vertical="top" wrapText="1"/>
    </xf>
    <xf numFmtId="3" fontId="12" fillId="3" borderId="17" xfId="0" applyNumberFormat="1" applyFont="1" applyFill="1" applyBorder="1" applyAlignment="1">
      <alignment vertical="top" shrinkToFit="1"/>
    </xf>
    <xf numFmtId="3" fontId="12" fillId="3" borderId="15" xfId="0" applyNumberFormat="1" applyFont="1" applyFill="1" applyBorder="1" applyAlignment="1">
      <alignment vertical="top" shrinkToFit="1"/>
    </xf>
    <xf numFmtId="177" fontId="12" fillId="0" borderId="15" xfId="0" applyNumberFormat="1" applyFont="1" applyBorder="1" applyAlignment="1">
      <alignment vertical="top" wrapText="1" shrinkToFit="1"/>
    </xf>
    <xf numFmtId="180" fontId="12" fillId="0" borderId="1" xfId="0" quotePrefix="1" applyNumberFormat="1" applyFont="1" applyBorder="1" applyAlignment="1">
      <alignment horizontal="right" vertical="top" wrapText="1"/>
    </xf>
    <xf numFmtId="180" fontId="12" fillId="0" borderId="3" xfId="0" quotePrefix="1" applyNumberFormat="1" applyFont="1" applyBorder="1" applyAlignment="1">
      <alignment horizontal="right" vertical="top" wrapText="1"/>
    </xf>
    <xf numFmtId="177" fontId="12" fillId="3" borderId="13" xfId="0" applyNumberFormat="1" applyFont="1" applyFill="1" applyBorder="1" applyAlignment="1">
      <alignment vertical="top" wrapText="1" shrinkToFit="1"/>
    </xf>
    <xf numFmtId="177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3" borderId="16" xfId="0" applyNumberFormat="1" applyFont="1" applyFill="1" applyBorder="1" applyAlignment="1">
      <alignment horizontal="right" vertical="top" wrapText="1"/>
    </xf>
    <xf numFmtId="3" fontId="12" fillId="2" borderId="14" xfId="0" applyNumberFormat="1" applyFont="1" applyFill="1" applyBorder="1" applyAlignment="1">
      <alignment vertical="top" shrinkToFit="1"/>
    </xf>
    <xf numFmtId="177" fontId="12" fillId="2" borderId="1" xfId="0" applyNumberFormat="1" applyFont="1" applyFill="1" applyBorder="1" applyAlignment="1">
      <alignment horizontal="right" vertical="top" wrapText="1"/>
    </xf>
    <xf numFmtId="177" fontId="12" fillId="3" borderId="3" xfId="0" applyNumberFormat="1" applyFont="1" applyFill="1" applyBorder="1" applyAlignment="1">
      <alignment horizontal="right" vertical="top" wrapText="1"/>
    </xf>
    <xf numFmtId="180" fontId="12" fillId="3" borderId="13" xfId="0" applyNumberFormat="1" applyFont="1" applyFill="1" applyBorder="1" applyAlignment="1">
      <alignment horizontal="right" vertical="top" wrapText="1"/>
    </xf>
    <xf numFmtId="180" fontId="12" fillId="0" borderId="13" xfId="0" applyNumberFormat="1" applyFont="1" applyBorder="1" applyAlignment="1">
      <alignment horizontal="right" vertical="top" wrapText="1"/>
    </xf>
    <xf numFmtId="177" fontId="12" fillId="0" borderId="13" xfId="0" applyNumberFormat="1" applyFont="1" applyBorder="1" applyAlignment="1">
      <alignment horizontal="right" vertical="top" wrapText="1"/>
    </xf>
    <xf numFmtId="3" fontId="12" fillId="3" borderId="16" xfId="0" applyNumberFormat="1" applyFont="1" applyFill="1" applyBorder="1" applyAlignment="1">
      <alignment vertical="top" shrinkToFit="1"/>
    </xf>
    <xf numFmtId="177" fontId="12" fillId="0" borderId="10" xfId="0" applyNumberFormat="1" applyFont="1" applyBorder="1" applyAlignment="1">
      <alignment horizontal="right" vertical="top" wrapText="1"/>
    </xf>
    <xf numFmtId="0" fontId="12" fillId="3" borderId="11" xfId="0" applyFont="1" applyFill="1" applyBorder="1" applyAlignment="1">
      <alignment vertical="top" wrapText="1"/>
    </xf>
    <xf numFmtId="177" fontId="12" fillId="3" borderId="12" xfId="0" applyNumberFormat="1" applyFont="1" applyFill="1" applyBorder="1" applyAlignment="1">
      <alignment horizontal="right" vertical="top" wrapText="1"/>
    </xf>
    <xf numFmtId="3" fontId="12" fillId="3" borderId="0" xfId="0" applyNumberFormat="1" applyFont="1" applyFill="1" applyAlignment="1">
      <alignment vertical="top" shrinkToFit="1"/>
    </xf>
    <xf numFmtId="3" fontId="12" fillId="2" borderId="0" xfId="0" applyNumberFormat="1" applyFont="1" applyFill="1" applyAlignment="1">
      <alignment vertical="top" shrinkToFit="1"/>
    </xf>
    <xf numFmtId="0" fontId="12" fillId="0" borderId="3" xfId="0" applyFont="1" applyBorder="1" applyAlignment="1">
      <alignment vertical="top" wrapText="1"/>
    </xf>
    <xf numFmtId="177" fontId="12" fillId="3" borderId="3" xfId="0" applyNumberFormat="1" applyFont="1" applyFill="1" applyBorder="1" applyAlignment="1">
      <alignment horizontal="center" vertical="top" wrapText="1"/>
    </xf>
    <xf numFmtId="177" fontId="12" fillId="3" borderId="0" xfId="0" applyNumberFormat="1" applyFont="1" applyFill="1" applyAlignment="1">
      <alignment horizontal="center" vertical="top" wrapText="1"/>
    </xf>
    <xf numFmtId="180" fontId="12" fillId="3" borderId="3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vertical="top" shrinkToFit="1"/>
    </xf>
    <xf numFmtId="3" fontId="12" fillId="0" borderId="10" xfId="0" applyNumberFormat="1" applyFont="1" applyBorder="1" applyAlignment="1">
      <alignment vertical="top" shrinkToFit="1"/>
    </xf>
    <xf numFmtId="3" fontId="12" fillId="0" borderId="3" xfId="0" applyNumberFormat="1" applyFont="1" applyBorder="1" applyAlignment="1">
      <alignment horizontal="right" vertical="top" shrinkToFit="1"/>
    </xf>
    <xf numFmtId="3" fontId="12" fillId="3" borderId="3" xfId="0" applyNumberFormat="1" applyFont="1" applyFill="1" applyBorder="1" applyAlignment="1">
      <alignment horizontal="right" vertical="top" shrinkToFit="1"/>
    </xf>
    <xf numFmtId="3" fontId="12" fillId="2" borderId="3" xfId="0" applyNumberFormat="1" applyFont="1" applyFill="1" applyBorder="1" applyAlignment="1">
      <alignment horizontal="right" vertical="top" shrinkToFit="1"/>
    </xf>
    <xf numFmtId="3" fontId="12" fillId="2" borderId="4" xfId="0" applyNumberFormat="1" applyFont="1" applyFill="1" applyBorder="1" applyAlignment="1">
      <alignment horizontal="right" vertical="top" shrinkToFit="1"/>
    </xf>
    <xf numFmtId="176" fontId="12" fillId="3" borderId="4" xfId="0" applyNumberFormat="1" applyFont="1" applyFill="1" applyBorder="1" applyAlignment="1">
      <alignment horizontal="right" vertical="top" wrapText="1"/>
    </xf>
    <xf numFmtId="177" fontId="12" fillId="3" borderId="2" xfId="0" applyNumberFormat="1" applyFont="1" applyFill="1" applyBorder="1" applyAlignment="1">
      <alignment horizontal="right" vertical="top" wrapText="1"/>
    </xf>
    <xf numFmtId="176" fontId="12" fillId="3" borderId="11" xfId="0" applyNumberFormat="1" applyFont="1" applyFill="1" applyBorder="1" applyAlignment="1">
      <alignment horizontal="right" vertical="top" wrapText="1"/>
    </xf>
    <xf numFmtId="180" fontId="12" fillId="3" borderId="18" xfId="0" applyNumberFormat="1" applyFont="1" applyFill="1" applyBorder="1" applyAlignment="1">
      <alignment horizontal="right" vertical="top" wrapText="1"/>
    </xf>
    <xf numFmtId="180" fontId="12" fillId="0" borderId="16" xfId="0" applyNumberFormat="1" applyFont="1" applyBorder="1" applyAlignment="1">
      <alignment horizontal="righ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right" vertical="center" wrapText="1"/>
    </xf>
    <xf numFmtId="176" fontId="12" fillId="3" borderId="11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176" fontId="12" fillId="3" borderId="3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176" fontId="12" fillId="3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176" fontId="12" fillId="2" borderId="3" xfId="0" applyNumberFormat="1" applyFont="1" applyFill="1" applyBorder="1" applyAlignment="1">
      <alignment horizontal="right" vertical="center" wrapText="1"/>
    </xf>
    <xf numFmtId="182" fontId="12" fillId="3" borderId="11" xfId="0" applyNumberFormat="1" applyFont="1" applyFill="1" applyBorder="1" applyAlignment="1">
      <alignment horizontal="right" vertical="center" wrapText="1"/>
    </xf>
    <xf numFmtId="182" fontId="12" fillId="0" borderId="3" xfId="0" applyNumberFormat="1" applyFont="1" applyBorder="1" applyAlignment="1">
      <alignment horizontal="right" vertical="center" wrapText="1"/>
    </xf>
    <xf numFmtId="182" fontId="12" fillId="3" borderId="3" xfId="0" applyNumberFormat="1" applyFont="1" applyFill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right" vertical="center" wrapText="1"/>
    </xf>
    <xf numFmtId="182" fontId="12" fillId="3" borderId="4" xfId="0" applyNumberFormat="1" applyFont="1" applyFill="1" applyBorder="1" applyAlignment="1">
      <alignment horizontal="right" vertical="center" wrapText="1"/>
    </xf>
    <xf numFmtId="182" fontId="12" fillId="0" borderId="4" xfId="0" applyNumberFormat="1" applyFont="1" applyBorder="1" applyAlignment="1">
      <alignment horizontal="right" vertical="center" wrapText="1"/>
    </xf>
    <xf numFmtId="182" fontId="12" fillId="2" borderId="3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82" fontId="12" fillId="3" borderId="5" xfId="0" applyNumberFormat="1" applyFont="1" applyFill="1" applyBorder="1" applyAlignment="1">
      <alignment vertical="center" wrapText="1"/>
    </xf>
    <xf numFmtId="182" fontId="12" fillId="0" borderId="4" xfId="0" applyNumberFormat="1" applyFont="1" applyBorder="1" applyAlignment="1">
      <alignment vertical="center" wrapText="1"/>
    </xf>
    <xf numFmtId="182" fontId="12" fillId="3" borderId="1" xfId="0" applyNumberFormat="1" applyFont="1" applyFill="1" applyBorder="1" applyAlignment="1">
      <alignment vertical="center" wrapText="1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7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39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2" borderId="30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" fontId="0" fillId="2" borderId="35" xfId="0" applyNumberFormat="1" applyFill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49" fontId="0" fillId="2" borderId="35" xfId="0" applyNumberFormat="1" applyFill="1" applyBorder="1" applyAlignment="1">
      <alignment horizontal="right" vertical="center"/>
    </xf>
    <xf numFmtId="49" fontId="0" fillId="0" borderId="35" xfId="0" applyNumberFormat="1" applyBorder="1" applyAlignment="1">
      <alignment horizontal="right" vertical="center"/>
    </xf>
    <xf numFmtId="49" fontId="0" fillId="2" borderId="31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center" vertical="center" wrapText="1"/>
    </xf>
    <xf numFmtId="178" fontId="0" fillId="0" borderId="34" xfId="0" applyNumberFormat="1" applyBorder="1" applyAlignment="1">
      <alignment horizontal="right" vertical="center"/>
    </xf>
    <xf numFmtId="49" fontId="0" fillId="0" borderId="34" xfId="0" applyNumberFormat="1" applyBorder="1" applyAlignment="1">
      <alignment horizontal="right" vertical="center"/>
    </xf>
    <xf numFmtId="178" fontId="0" fillId="2" borderId="29" xfId="0" applyNumberFormat="1" applyFill="1" applyBorder="1" applyAlignment="1">
      <alignment horizontal="right" vertical="center"/>
    </xf>
    <xf numFmtId="49" fontId="0" fillId="2" borderId="30" xfId="0" applyNumberFormat="1" applyFill="1" applyBorder="1" applyAlignment="1">
      <alignment horizontal="right" vertical="center"/>
    </xf>
    <xf numFmtId="178" fontId="0" fillId="2" borderId="30" xfId="0" applyNumberFormat="1" applyFill="1" applyBorder="1" applyAlignment="1">
      <alignment horizontal="right" vertical="center"/>
    </xf>
    <xf numFmtId="49" fontId="0" fillId="0" borderId="42" xfId="0" applyNumberFormat="1" applyBorder="1" applyAlignment="1">
      <alignment horizontal="right" vertical="center"/>
    </xf>
    <xf numFmtId="177" fontId="0" fillId="0" borderId="41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39" xfId="0" applyNumberFormat="1" applyBorder="1" applyAlignment="1">
      <alignment horizontal="right" vertical="center"/>
    </xf>
    <xf numFmtId="177" fontId="0" fillId="2" borderId="39" xfId="0" applyNumberFormat="1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176" fontId="0" fillId="2" borderId="47" xfId="0" applyNumberFormat="1" applyFill="1" applyBorder="1" applyAlignment="1">
      <alignment horizontal="center" vertical="center" wrapText="1"/>
    </xf>
    <xf numFmtId="38" fontId="0" fillId="2" borderId="48" xfId="1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right" vertical="center" wrapText="1"/>
    </xf>
    <xf numFmtId="0" fontId="0" fillId="2" borderId="54" xfId="0" applyFill="1" applyBorder="1" applyAlignment="1">
      <alignment horizontal="right" vertical="center" wrapText="1"/>
    </xf>
    <xf numFmtId="0" fontId="0" fillId="2" borderId="25" xfId="0" applyFill="1" applyBorder="1" applyAlignment="1">
      <alignment horizontal="right" vertical="center" wrapText="1"/>
    </xf>
    <xf numFmtId="0" fontId="0" fillId="2" borderId="59" xfId="0" applyFill="1" applyBorder="1" applyAlignment="1">
      <alignment horizontal="right" vertical="center" wrapText="1"/>
    </xf>
    <xf numFmtId="0" fontId="0" fillId="2" borderId="26" xfId="0" applyFill="1" applyBorder="1" applyAlignment="1">
      <alignment horizontal="right" vertical="center" wrapText="1"/>
    </xf>
    <xf numFmtId="176" fontId="0" fillId="2" borderId="52" xfId="0" applyNumberFormat="1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0" fillId="2" borderId="53" xfId="0" applyFill="1" applyBorder="1" applyAlignment="1">
      <alignment horizontal="right" vertical="center" wrapText="1"/>
    </xf>
    <xf numFmtId="0" fontId="0" fillId="2" borderId="57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right" vertical="center" wrapText="1"/>
    </xf>
    <xf numFmtId="0" fontId="0" fillId="2" borderId="62" xfId="0" applyFill="1" applyBorder="1" applyAlignment="1">
      <alignment horizontal="right" vertical="center" wrapText="1"/>
    </xf>
    <xf numFmtId="0" fontId="0" fillId="2" borderId="63" xfId="0" applyFill="1" applyBorder="1" applyAlignment="1">
      <alignment horizontal="right" vertical="center" wrapText="1"/>
    </xf>
    <xf numFmtId="0" fontId="0" fillId="2" borderId="64" xfId="0" applyFill="1" applyBorder="1" applyAlignment="1">
      <alignment horizontal="right" vertical="center" wrapText="1"/>
    </xf>
    <xf numFmtId="3" fontId="0" fillId="2" borderId="53" xfId="0" applyNumberFormat="1" applyFill="1" applyBorder="1" applyAlignment="1">
      <alignment horizontal="right" vertical="center" wrapText="1"/>
    </xf>
    <xf numFmtId="3" fontId="0" fillId="2" borderId="57" xfId="0" applyNumberFormat="1" applyFill="1" applyBorder="1" applyAlignment="1">
      <alignment horizontal="right" vertical="center" wrapText="1"/>
    </xf>
    <xf numFmtId="177" fontId="0" fillId="2" borderId="48" xfId="0" applyNumberFormat="1" applyFill="1" applyBorder="1" applyAlignment="1">
      <alignment horizontal="right" vertical="center" wrapText="1"/>
    </xf>
    <xf numFmtId="177" fontId="0" fillId="2" borderId="62" xfId="0" applyNumberFormat="1" applyFill="1" applyBorder="1" applyAlignment="1">
      <alignment horizontal="right" vertical="center" wrapText="1"/>
    </xf>
    <xf numFmtId="3" fontId="0" fillId="2" borderId="62" xfId="0" applyNumberFormat="1" applyFill="1" applyBorder="1" applyAlignment="1">
      <alignment horizontal="right" vertical="center" wrapText="1"/>
    </xf>
    <xf numFmtId="3" fontId="0" fillId="2" borderId="63" xfId="0" applyNumberFormat="1" applyFill="1" applyBorder="1" applyAlignment="1">
      <alignment horizontal="right" vertical="center" wrapText="1"/>
    </xf>
    <xf numFmtId="3" fontId="0" fillId="2" borderId="64" xfId="0" applyNumberForma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right" vertical="center" wrapText="1"/>
    </xf>
    <xf numFmtId="0" fontId="1" fillId="2" borderId="57" xfId="0" applyFont="1" applyFill="1" applyBorder="1" applyAlignment="1">
      <alignment horizontal="right" vertical="center" wrapText="1"/>
    </xf>
    <xf numFmtId="177" fontId="1" fillId="2" borderId="48" xfId="0" applyNumberFormat="1" applyFont="1" applyFill="1" applyBorder="1" applyAlignment="1">
      <alignment horizontal="right" vertical="center" wrapText="1"/>
    </xf>
    <xf numFmtId="177" fontId="1" fillId="2" borderId="62" xfId="0" applyNumberFormat="1" applyFont="1" applyFill="1" applyBorder="1" applyAlignment="1">
      <alignment horizontal="right" vertical="center" wrapText="1"/>
    </xf>
    <xf numFmtId="0" fontId="1" fillId="2" borderId="62" xfId="0" applyFont="1" applyFill="1" applyBorder="1" applyAlignment="1">
      <alignment horizontal="right" vertical="center" wrapText="1"/>
    </xf>
    <xf numFmtId="0" fontId="1" fillId="2" borderId="63" xfId="0" applyFont="1" applyFill="1" applyBorder="1" applyAlignment="1">
      <alignment horizontal="right" vertical="center" wrapText="1"/>
    </xf>
    <xf numFmtId="0" fontId="1" fillId="2" borderId="64" xfId="0" applyFont="1" applyFill="1" applyBorder="1" applyAlignment="1">
      <alignment horizontal="right" vertical="center" wrapText="1"/>
    </xf>
    <xf numFmtId="0" fontId="0" fillId="2" borderId="48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51" xfId="0" applyFill="1" applyBorder="1" applyAlignment="1">
      <alignment horizontal="right" vertical="center" wrapText="1"/>
    </xf>
    <xf numFmtId="0" fontId="0" fillId="2" borderId="55" xfId="0" applyFill="1" applyBorder="1" applyAlignment="1">
      <alignment horizontal="right" vertical="center" wrapText="1"/>
    </xf>
    <xf numFmtId="177" fontId="0" fillId="2" borderId="9" xfId="0" applyNumberFormat="1" applyFill="1" applyBorder="1" applyAlignment="1">
      <alignment horizontal="right" vertical="center" wrapText="1"/>
    </xf>
    <xf numFmtId="177" fontId="0" fillId="2" borderId="60" xfId="0" applyNumberFormat="1" applyFill="1" applyBorder="1" applyAlignment="1">
      <alignment horizontal="right" vertical="center" wrapText="1"/>
    </xf>
    <xf numFmtId="0" fontId="0" fillId="2" borderId="60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6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center" vertical="center" wrapText="1"/>
    </xf>
    <xf numFmtId="176" fontId="0" fillId="2" borderId="10" xfId="0" applyNumberFormat="1" applyFill="1" applyBorder="1" applyAlignment="1">
      <alignment horizontal="right" vertical="center" wrapText="1"/>
    </xf>
    <xf numFmtId="176" fontId="0" fillId="2" borderId="17" xfId="0" applyNumberForma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3" fontId="0" fillId="2" borderId="64" xfId="0" applyNumberForma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3" fontId="1" fillId="2" borderId="48" xfId="0" applyNumberFormat="1" applyFont="1" applyFill="1" applyBorder="1" applyAlignment="1">
      <alignment horizontal="right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3" fontId="1" fillId="2" borderId="63" xfId="0" applyNumberFormat="1" applyFont="1" applyFill="1" applyBorder="1" applyAlignment="1">
      <alignment horizontal="right" vertical="center" wrapText="1"/>
    </xf>
    <xf numFmtId="3" fontId="1" fillId="2" borderId="64" xfId="0" applyNumberFormat="1" applyFont="1" applyFill="1" applyBorder="1" applyAlignment="1">
      <alignment horizontal="right"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56" xfId="0" applyFont="1" applyFill="1" applyBorder="1" applyAlignment="1">
      <alignment horizontal="right" vertical="center" wrapText="1"/>
    </xf>
    <xf numFmtId="0" fontId="1" fillId="2" borderId="47" xfId="0" applyFont="1" applyFill="1" applyBorder="1" applyAlignment="1">
      <alignment horizontal="right" vertical="center" wrapText="1"/>
    </xf>
    <xf numFmtId="0" fontId="1" fillId="2" borderId="6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176" fontId="0" fillId="2" borderId="51" xfId="0" applyNumberFormat="1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176" fontId="1" fillId="2" borderId="10" xfId="1" applyNumberFormat="1" applyFont="1" applyFill="1" applyBorder="1" applyAlignment="1">
      <alignment horizontal="right" vertical="center" wrapText="1"/>
    </xf>
    <xf numFmtId="178" fontId="1" fillId="2" borderId="27" xfId="1" applyNumberFormat="1" applyFont="1" applyFill="1" applyBorder="1" applyAlignment="1">
      <alignment horizontal="right" vertical="center" wrapText="1"/>
    </xf>
    <xf numFmtId="176" fontId="1" fillId="2" borderId="17" xfId="1" applyNumberFormat="1" applyFont="1" applyFill="1" applyBorder="1" applyAlignment="1">
      <alignment horizontal="right" vertical="center" wrapText="1"/>
    </xf>
    <xf numFmtId="178" fontId="1" fillId="2" borderId="64" xfId="1" applyNumberFormat="1" applyFont="1" applyFill="1" applyBorder="1" applyAlignment="1">
      <alignment horizontal="right" vertical="center" wrapText="1"/>
    </xf>
    <xf numFmtId="178" fontId="1" fillId="2" borderId="10" xfId="1" applyNumberFormat="1" applyFont="1" applyFill="1" applyBorder="1" applyAlignment="1">
      <alignment horizontal="right" vertical="center" wrapText="1"/>
    </xf>
    <xf numFmtId="178" fontId="1" fillId="2" borderId="48" xfId="1" applyNumberFormat="1" applyFont="1" applyFill="1" applyBorder="1" applyAlignment="1">
      <alignment horizontal="right" vertical="center" wrapText="1"/>
    </xf>
    <xf numFmtId="178" fontId="1" fillId="2" borderId="9" xfId="1" applyNumberFormat="1" applyFont="1" applyFill="1" applyBorder="1" applyAlignment="1">
      <alignment horizontal="right" vertical="center" wrapText="1"/>
    </xf>
    <xf numFmtId="0" fontId="0" fillId="2" borderId="81" xfId="0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83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178" fontId="0" fillId="2" borderId="66" xfId="1" applyNumberFormat="1" applyFont="1" applyFill="1" applyBorder="1" applyAlignment="1">
      <alignment horizontal="right" vertical="center" wrapText="1"/>
    </xf>
    <xf numFmtId="178" fontId="1" fillId="2" borderId="66" xfId="1" applyNumberFormat="1" applyFont="1" applyFill="1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178" fontId="0" fillId="2" borderId="25" xfId="1" applyNumberFormat="1" applyFont="1" applyFill="1" applyBorder="1" applyAlignment="1">
      <alignment horizontal="right" vertical="center" wrapText="1"/>
    </xf>
    <xf numFmtId="0" fontId="0" fillId="0" borderId="80" xfId="0" applyBorder="1" applyAlignment="1">
      <alignment horizontal="right" vertical="center" wrapText="1"/>
    </xf>
    <xf numFmtId="0" fontId="0" fillId="0" borderId="63" xfId="0" applyBorder="1" applyAlignment="1">
      <alignment horizontal="right" vertical="center" wrapText="1"/>
    </xf>
    <xf numFmtId="178" fontId="0" fillId="2" borderId="48" xfId="1" applyNumberFormat="1" applyFont="1" applyFill="1" applyBorder="1" applyAlignment="1">
      <alignment horizontal="right" vertical="center" wrapText="1"/>
    </xf>
    <xf numFmtId="0" fontId="0" fillId="0" borderId="7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8" fontId="0" fillId="2" borderId="85" xfId="1" applyNumberFormat="1" applyFont="1" applyFill="1" applyBorder="1" applyAlignment="1">
      <alignment horizontal="right" vertical="center" wrapText="1"/>
    </xf>
    <xf numFmtId="3" fontId="0" fillId="2" borderId="82" xfId="0" applyNumberFormat="1" applyFill="1" applyBorder="1" applyAlignment="1">
      <alignment horizontal="right" vertical="center" wrapText="1"/>
    </xf>
    <xf numFmtId="3" fontId="0" fillId="2" borderId="68" xfId="0" applyNumberFormat="1" applyFill="1" applyBorder="1" applyAlignment="1">
      <alignment horizontal="right" vertical="center" wrapText="1"/>
    </xf>
    <xf numFmtId="178" fontId="1" fillId="2" borderId="85" xfId="1" applyNumberFormat="1" applyFont="1" applyFill="1" applyBorder="1" applyAlignment="1">
      <alignment horizontal="right" vertical="center" wrapText="1"/>
    </xf>
    <xf numFmtId="0" fontId="0" fillId="0" borderId="84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38" fontId="1" fillId="2" borderId="58" xfId="1" applyFont="1" applyFill="1" applyBorder="1" applyAlignment="1">
      <alignment vertical="center" shrinkToFit="1"/>
    </xf>
    <xf numFmtId="38" fontId="1" fillId="2" borderId="60" xfId="1" applyFont="1" applyFill="1" applyBorder="1" applyAlignment="1">
      <alignment vertical="center" shrinkToFit="1"/>
    </xf>
    <xf numFmtId="38" fontId="1" fillId="2" borderId="58" xfId="1" applyFont="1" applyFill="1" applyBorder="1" applyAlignment="1">
      <alignment horizontal="right" vertical="center" wrapText="1"/>
    </xf>
    <xf numFmtId="3" fontId="0" fillId="2" borderId="49" xfId="0" applyNumberFormat="1" applyFill="1" applyBorder="1" applyAlignment="1">
      <alignment horizontal="right" vertical="center" wrapText="1"/>
    </xf>
    <xf numFmtId="3" fontId="0" fillId="2" borderId="51" xfId="0" applyNumberFormat="1" applyFill="1" applyBorder="1" applyAlignment="1">
      <alignment horizontal="right" vertical="center" wrapText="1"/>
    </xf>
    <xf numFmtId="38" fontId="0" fillId="2" borderId="58" xfId="1" applyFont="1" applyFill="1" applyBorder="1" applyAlignment="1">
      <alignment horizontal="right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right" vertical="center" wrapText="1"/>
    </xf>
    <xf numFmtId="38" fontId="0" fillId="2" borderId="49" xfId="1" applyFont="1" applyFill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 wrapText="1"/>
    </xf>
    <xf numFmtId="0" fontId="0" fillId="2" borderId="49" xfId="0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 vertical="center" wrapText="1"/>
    </xf>
    <xf numFmtId="3" fontId="0" fillId="2" borderId="58" xfId="0" applyNumberFormat="1" applyFill="1" applyBorder="1" applyAlignment="1">
      <alignment horizontal="right" vertical="center" wrapText="1"/>
    </xf>
    <xf numFmtId="38" fontId="0" fillId="2" borderId="3" xfId="1" applyFont="1" applyFill="1" applyBorder="1" applyAlignment="1">
      <alignment horizontal="right" vertical="center" wrapText="1"/>
    </xf>
    <xf numFmtId="38" fontId="1" fillId="0" borderId="58" xfId="1" applyFont="1" applyFill="1" applyBorder="1" applyAlignment="1">
      <alignment vertical="center" shrinkToFit="1"/>
    </xf>
    <xf numFmtId="38" fontId="1" fillId="0" borderId="60" xfId="1" applyFont="1" applyFill="1" applyBorder="1" applyAlignment="1">
      <alignment vertical="center" shrinkToFit="1"/>
    </xf>
    <xf numFmtId="38" fontId="1" fillId="0" borderId="58" xfId="1" applyFont="1" applyFill="1" applyBorder="1" applyAlignment="1">
      <alignment vertical="center" wrapText="1"/>
    </xf>
    <xf numFmtId="3" fontId="0" fillId="0" borderId="49" xfId="0" applyNumberFormat="1" applyBorder="1" applyAlignment="1">
      <alignment horizontal="right" vertical="center" wrapText="1"/>
    </xf>
    <xf numFmtId="38" fontId="0" fillId="0" borderId="58" xfId="1" applyFont="1" applyFill="1" applyBorder="1" applyAlignment="1">
      <alignment vertical="center" wrapText="1"/>
    </xf>
    <xf numFmtId="38" fontId="1" fillId="0" borderId="49" xfId="1" applyFont="1" applyFill="1" applyBorder="1" applyAlignment="1">
      <alignment horizontal="right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0" borderId="49" xfId="0" applyNumberFormat="1" applyFont="1" applyBorder="1" applyAlignment="1">
      <alignment horizontal="right" vertical="center" wrapText="1"/>
    </xf>
    <xf numFmtId="38" fontId="1" fillId="0" borderId="49" xfId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right" vertical="center" wrapText="1"/>
    </xf>
    <xf numFmtId="0" fontId="0" fillId="0" borderId="49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3" fontId="0" fillId="0" borderId="58" xfId="0" applyNumberFormat="1" applyBorder="1" applyAlignment="1">
      <alignment horizontal="right" vertical="center" wrapText="1"/>
    </xf>
    <xf numFmtId="3" fontId="0" fillId="2" borderId="2" xfId="0" applyNumberForma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right" vertical="center" wrapText="1"/>
    </xf>
    <xf numFmtId="38" fontId="0" fillId="2" borderId="71" xfId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38" fontId="0" fillId="2" borderId="74" xfId="1" applyFont="1" applyFill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38" fontId="1" fillId="2" borderId="71" xfId="1" applyFont="1" applyFill="1" applyBorder="1" applyAlignment="1">
      <alignment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4" xfId="1" applyFont="1" applyFill="1" applyBorder="1" applyAlignment="1">
      <alignment vertical="center" wrapText="1"/>
    </xf>
    <xf numFmtId="38" fontId="1" fillId="2" borderId="72" xfId="1" applyFont="1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38" fontId="1" fillId="2" borderId="72" xfId="1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38" fontId="0" fillId="2" borderId="70" xfId="1" applyFont="1" applyFill="1" applyBorder="1" applyAlignment="1">
      <alignment vertical="center" wrapText="1"/>
    </xf>
    <xf numFmtId="38" fontId="1" fillId="2" borderId="70" xfId="1" applyFont="1" applyFill="1" applyBorder="1" applyAlignment="1">
      <alignment vertical="center" wrapText="1"/>
    </xf>
    <xf numFmtId="0" fontId="0" fillId="2" borderId="73" xfId="0" applyFill="1" applyBorder="1" applyAlignment="1">
      <alignment horizontal="center" vertical="center" wrapText="1"/>
    </xf>
    <xf numFmtId="38" fontId="0" fillId="2" borderId="73" xfId="1" applyFont="1" applyFill="1" applyBorder="1" applyAlignment="1">
      <alignment horizontal="right" vertical="center" wrapText="1"/>
    </xf>
    <xf numFmtId="38" fontId="0" fillId="2" borderId="73" xfId="1" applyFont="1" applyFill="1" applyBorder="1" applyAlignment="1">
      <alignment horizontal="center" vertical="center" wrapText="1"/>
    </xf>
    <xf numFmtId="38" fontId="0" fillId="2" borderId="74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right" vertical="center" wrapText="1"/>
    </xf>
    <xf numFmtId="0" fontId="3" fillId="0" borderId="0" xfId="2" applyAlignment="1">
      <alignment horizontal="left" vertical="top"/>
    </xf>
    <xf numFmtId="0" fontId="4" fillId="2" borderId="3" xfId="4" applyFont="1" applyFill="1" applyBorder="1" applyAlignment="1">
      <alignment horizontal="left" vertical="top" wrapText="1"/>
    </xf>
    <xf numFmtId="0" fontId="6" fillId="0" borderId="0" xfId="4" applyFont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0" xfId="4" applyFont="1" applyAlignment="1">
      <alignment horizontal="right" vertical="center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 wrapText="1"/>
    </xf>
    <xf numFmtId="0" fontId="4" fillId="2" borderId="10" xfId="4" applyFont="1" applyFill="1" applyBorder="1" applyAlignment="1">
      <alignment horizontal="right"/>
    </xf>
    <xf numFmtId="0" fontId="4" fillId="2" borderId="10" xfId="3" applyFont="1" applyFill="1" applyBorder="1" applyAlignment="1">
      <alignment horizontal="right" wrapText="1"/>
    </xf>
    <xf numFmtId="0" fontId="12" fillId="3" borderId="3" xfId="3" applyFont="1" applyFill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12" fillId="3" borderId="4" xfId="3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right"/>
    </xf>
    <xf numFmtId="177" fontId="0" fillId="0" borderId="29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77" fontId="0" fillId="0" borderId="31" xfId="0" applyNumberFormat="1" applyBorder="1" applyAlignment="1">
      <alignment horizontal="center" vertical="center" wrapText="1"/>
    </xf>
    <xf numFmtId="177" fontId="0" fillId="0" borderId="33" xfId="0" applyNumberFormat="1" applyBorder="1" applyAlignment="1">
      <alignment horizontal="center" vertical="center" wrapText="1"/>
    </xf>
    <xf numFmtId="177" fontId="0" fillId="0" borderId="34" xfId="0" applyNumberFormat="1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32" xfId="0" applyNumberFormat="1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77" fontId="0" fillId="0" borderId="40" xfId="0" applyNumberFormat="1" applyBorder="1" applyAlignment="1">
      <alignment horizontal="center" vertical="center" wrapText="1"/>
    </xf>
    <xf numFmtId="177" fontId="0" fillId="2" borderId="29" xfId="0" applyNumberFormat="1" applyFill="1" applyBorder="1" applyAlignment="1">
      <alignment horizontal="center" vertical="center" textRotation="255" wrapText="1"/>
    </xf>
    <xf numFmtId="177" fontId="0" fillId="2" borderId="33" xfId="0" applyNumberFormat="1" applyFill="1" applyBorder="1" applyAlignment="1">
      <alignment horizontal="center" vertical="center" textRotation="255" wrapText="1"/>
    </xf>
    <xf numFmtId="177" fontId="0" fillId="2" borderId="37" xfId="0" applyNumberFormat="1" applyFill="1" applyBorder="1" applyAlignment="1">
      <alignment horizontal="center" vertical="center" textRotation="255" wrapText="1"/>
    </xf>
    <xf numFmtId="177" fontId="0" fillId="2" borderId="30" xfId="0" applyNumberFormat="1" applyFill="1" applyBorder="1" applyAlignment="1">
      <alignment horizontal="center" vertical="center" wrapText="1"/>
    </xf>
    <xf numFmtId="177" fontId="0" fillId="2" borderId="31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 wrapText="1"/>
    </xf>
    <xf numFmtId="177" fontId="0" fillId="2" borderId="39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 wrapText="1"/>
    </xf>
    <xf numFmtId="177" fontId="0" fillId="2" borderId="35" xfId="0" applyNumberFormat="1" applyFill="1" applyBorder="1" applyAlignment="1">
      <alignment horizontal="center" vertical="center" wrapText="1"/>
    </xf>
    <xf numFmtId="177" fontId="0" fillId="2" borderId="38" xfId="0" applyNumberFormat="1" applyFill="1" applyBorder="1" applyAlignment="1">
      <alignment horizontal="center" vertical="center"/>
    </xf>
    <xf numFmtId="177" fontId="0" fillId="2" borderId="39" xfId="0" applyNumberFormat="1" applyFill="1" applyBorder="1" applyAlignment="1">
      <alignment horizontal="center" vertical="center"/>
    </xf>
    <xf numFmtId="177" fontId="0" fillId="2" borderId="34" xfId="0" applyNumberFormat="1" applyFill="1" applyBorder="1" applyAlignment="1">
      <alignment horizontal="center" vertical="center" textRotation="255" wrapText="1"/>
    </xf>
    <xf numFmtId="177" fontId="0" fillId="2" borderId="38" xfId="0" applyNumberFormat="1" applyFill="1" applyBorder="1" applyAlignment="1">
      <alignment horizontal="center" vertical="center" textRotation="255" wrapText="1"/>
    </xf>
    <xf numFmtId="177" fontId="0" fillId="0" borderId="0" xfId="0" applyNumberFormat="1"/>
    <xf numFmtId="0" fontId="0" fillId="0" borderId="0" xfId="0"/>
    <xf numFmtId="177" fontId="0" fillId="0" borderId="0" xfId="0" applyNumberFormat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0" fillId="2" borderId="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/>
    </xf>
    <xf numFmtId="178" fontId="1" fillId="2" borderId="6" xfId="1" applyNumberFormat="1" applyFont="1" applyFill="1" applyBorder="1" applyAlignment="1">
      <alignment horizontal="center" vertical="center" wrapText="1"/>
    </xf>
    <xf numFmtId="178" fontId="1" fillId="2" borderId="9" xfId="1" applyNumberFormat="1" applyFont="1" applyFill="1" applyBorder="1" applyAlignment="1">
      <alignment horizontal="center" vertical="center" wrapText="1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8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left" vertical="center"/>
    </xf>
    <xf numFmtId="0" fontId="18" fillId="4" borderId="0" xfId="2" applyFont="1" applyFill="1" applyAlignment="1">
      <alignment horizontal="left" vertical="center"/>
    </xf>
    <xf numFmtId="0" fontId="22" fillId="4" borderId="75" xfId="2" applyFont="1" applyFill="1" applyBorder="1" applyAlignment="1">
      <alignment horizontal="right"/>
    </xf>
    <xf numFmtId="0" fontId="23" fillId="4" borderId="75" xfId="2" applyFont="1" applyFill="1" applyBorder="1" applyAlignment="1">
      <alignment horizontal="right"/>
    </xf>
    <xf numFmtId="0" fontId="25" fillId="4" borderId="0" xfId="2" applyFont="1" applyFill="1" applyAlignment="1">
      <alignment horizontal="left" vertical="top" wrapText="1"/>
    </xf>
    <xf numFmtId="0" fontId="22" fillId="2" borderId="42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center" vertical="center" wrapText="1"/>
    </xf>
    <xf numFmtId="58" fontId="22" fillId="2" borderId="42" xfId="2" applyNumberFormat="1" applyFont="1" applyFill="1" applyBorder="1" applyAlignment="1">
      <alignment horizontal="center" vertical="center" wrapText="1"/>
    </xf>
    <xf numFmtId="58" fontId="22" fillId="2" borderId="76" xfId="2" applyNumberFormat="1" applyFont="1" applyFill="1" applyBorder="1" applyAlignment="1">
      <alignment horizontal="center" vertical="center" wrapText="1"/>
    </xf>
  </cellXfs>
  <cellStyles count="8">
    <cellStyle name="ハイパーリンク" xfId="6" builtinId="8"/>
    <cellStyle name="桁区切り" xfId="1" builtinId="6"/>
    <cellStyle name="標準" xfId="0" builtinId="0"/>
    <cellStyle name="標準 2" xfId="2" xr:uid="{00000000-0005-0000-0000-000003000000}"/>
    <cellStyle name="標準 3" xfId="5" xr:uid="{00000000-0005-0000-0000-000004000000}"/>
    <cellStyle name="標準 4" xfId="7" xr:uid="{00000000-0005-0000-0000-000005000000}"/>
    <cellStyle name="標準_03学校一覧（高校）" xfId="3" xr:uid="{00000000-0005-0000-0000-000006000000}"/>
    <cellStyle name="標準_Sheet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" name="Text Box 1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" name="Text Box 10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" name="Text Box 1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" name="Text Box 35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" name="Text Box 35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" name="Text Box 36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" name="Text Box 36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" name="Text Box 36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" name="Text Box 36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" name="Text Box 36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" name="Text Box 36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" name="Text Box 36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" name="Text Box 36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" name="Text Box 36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" name="Text Box 37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" name="Text Box 37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" name="Text Box 37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" name="Text Box 37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" name="Text Box 37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6" name="Text Box 37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7" name="Text Box 37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" name="Text Box 37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" name="Text Box 37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" name="Text Box 37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" name="Text Box 38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" name="Text Box 38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" name="Text Box 38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" name="Text Box 38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" name="Text Box 38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" name="Text Box 38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" name="Text Box 3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" name="Text Box 38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" name="Text Box 38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" name="Text Box 38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" name="Text Box 39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" name="Text Box 39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" name="Text Box 39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" name="Text Box 39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" name="Text Box 39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" name="Text Box 41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" name="Text Box 41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" name="Text Box 42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" name="Text Box 4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" name="Text Box 4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" name="Text Box 42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" name="Text Box 42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" name="Text Box 42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" name="Text Box 42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" name="Text Box 4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" name="Text Box 4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7" name="Text Box 4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8" name="Text Box 4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9" name="Text Box 48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0" name="Text Box 5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1" name="Text Box 74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2" name="Text Box 74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3" name="Text Box 744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4" name="Text Box 745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5" name="Text Box 7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6" name="Text Box 74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7" name="Text Box 748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8" name="Text Box 749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9" name="Text Box 750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0" name="Text Box 7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1" name="Text Box 75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2" name="Text Box 753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3" name="Text Box 75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4" name="Text Box 75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5" name="Text Box 75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6" name="Text Box 75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7" name="Text Box 75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8" name="Text Box 75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9" name="Text Box 76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0" name="Text Box 76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1" name="Text Box 76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2" name="Text Box 763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3" name="Text Box 76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4" name="Text Box 76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5" name="Text Box 76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6" name="Text Box 76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7" name="Text Box 76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8" name="Text Box 76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9" name="Text Box 770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0" name="Text Box 77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2" name="Text Box 773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3" name="Text Box 774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4" name="Text Box 775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5" name="Text Box 776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6" name="Text Box 777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7" name="Text Box 77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8" name="Text Box 779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9" name="Text Box 780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0" name="Text Box 78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1" name="Text Box 78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2" name="Text Box 78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3" name="Text Box 78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4" name="Text Box 78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5" name="Text Box 78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6" name="Text Box 78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7" name="Text Box 78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8" name="Text Box 78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9" name="Text Box 79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0" name="Text Box 79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1" name="Text Box 79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2" name="Text Box 793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3" name="Text Box 794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4" name="Text Box 795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5" name="Text Box 79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6" name="Text Box 79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7" name="Text Box 79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8" name="Text Box 79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9" name="Text Box 800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0" name="Text Box 80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1" name="Text Box 80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2" name="Text Box 80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3" name="Text Box 804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4" name="Text Box 805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5" name="Text Box 806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6" name="Text Box 807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7" name="Text Box 808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8" name="Text Box 809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9" name="Text Box 810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0" name="Text Box 81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1" name="Text Box 81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2" name="Text Box 81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3" name="Text Box 814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4" name="Text Box 815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5" name="Text Box 816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6" name="Text Box 817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7" name="Text Box 818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8" name="Text Box 819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9" name="Text Box 820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0" name="Text Box 82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1" name="Text Box 82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2" name="Text Box 823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3" name="Text Box 824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4" name="Text Box 825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5" name="Text Box 826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6" name="Text Box 827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7" name="Text Box 828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8" name="Text Box 829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9" name="Text Box 83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0" name="Text Box 83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1" name="Text Box 83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2" name="Text Box 83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3" name="Text Box 834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4" name="Text Box 835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5" name="Text Box 836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6" name="Text Box 837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7" name="Text Box 838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8" name="Text Box 839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9" name="Text Box 840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0" name="Text Box 84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1" name="Text Box 84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2" name="Text Box 843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3" name="Text Box 844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4" name="Text Box 845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5" name="Text Box 846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6" name="Text Box 84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7" name="Text Box 84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8" name="Text Box 849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9" name="Text Box 850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0" name="Text Box 8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1" name="Text Box 85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2" name="Text Box 853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3" name="Text Box 854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4" name="Text Box 855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5" name="Text Box 856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6" name="Text Box 857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7" name="Text Box 858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8" name="Text Box 859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9" name="Text Box 860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0" name="Text Box 86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1" name="Text Box 86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2" name="Text Box 8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3" name="Text Box 864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4" name="Text Box 865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5" name="Text Box 866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6" name="Text Box 867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7" name="Text Box 868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8" name="Text Box 869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9" name="Text Box 870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0" name="Text Box 87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1" name="Text Box 87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2" name="Text Box 873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3" name="Text Box 874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4" name="Text Box 875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5" name="Text Box 876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6" name="Text Box 877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7" name="Text Box 878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8" name="Text Box 879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9" name="Text Box 880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0" name="Text Box 88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1" name="Text Box 882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2" name="Text Box 883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3" name="Text Box 884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4" name="Text Box 885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5" name="Text Box 886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6" name="Text Box 88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7" name="Text Box 88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8" name="Text Box 88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9" name="Text Box 89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0" name="Text Box 89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1" name="Text Box 892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2" name="Text Box 893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3" name="Text Box 89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4" name="Text Box 895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5" name="Text Box 896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6" name="Text Box 897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7" name="Text Box 898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8" name="Text Box 899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9" name="Text Box 90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0" name="Text Box 90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1" name="Text Box 902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2" name="Text Box 90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3" name="Text Box 90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4" name="Text Box 905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5" name="Text Box 906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6" name="Text Box 907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7" name="Text Box 908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8" name="Text Box 909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9" name="Text Box 910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0" name="Text Box 91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1" name="Text Box 912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2" name="Text Box 9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3" name="Text Box 9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4" name="Text Box 915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5" name="Text Box 916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6" name="Text Box 917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7" name="Text Box 918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8" name="Text Box 919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9" name="Text Box 92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0" name="Text Box 92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1" name="Text Box 922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2" name="Text Box 92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3" name="Text Box 92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4" name="Text Box 925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5" name="Text Box 926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6" name="Text Box 92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7" name="Text Box 928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8" name="Text Box 929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9" name="Text Box 930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0" name="Text Box 93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1" name="Text Box 932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3" name="Text Box 27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5" name="Text Box 30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7" name="Text Box 32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0" name="Text Box 35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2" name="Text Box 37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6" name="Text Box 967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7" name="Text Box 968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8" name="Text Box 969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9" name="Text Box 970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0" name="Text Box 97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1" name="Text Box 972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2" name="Text Box 97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3" name="Text Box 97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4" name="Text Box 975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5" name="Text Box 976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6" name="Text Box 977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7" name="Text Box 978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8" name="Text Box 979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9" name="Text Box 980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0" name="Text Box 98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1" name="Text Box 982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2" name="Text Box 98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3" name="Text Box 98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4" name="Text Box 985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5" name="Text Box 986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6" name="Text Box 987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7" name="Text Box 988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8" name="Text Box 989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9" name="Text Box 990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0" name="Text Box 99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1" name="Text Box 992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2" name="Text Box 99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3" name="Text Box 99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4" name="Text Box 995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5" name="Text Box 996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6" name="Text Box 997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7" name="Text Box 998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8" name="Text Box 999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9" name="Text Box 1000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0" name="Text Box 100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1" name="Text Box 1002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2" name="Text Box 1003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3" name="Text Box 1004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4" name="Text Box 1005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5" name="Text Box 1006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6" name="Text Box 1007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7" name="Text Box 1008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8" name="Text Box 1009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9" name="Text Box 1010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0" name="Text Box 101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1" name="Text Box 1012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2" name="Text Box 1013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3" name="Text Box 1014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4" name="Text Box 1015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335" name="Text Box 12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6" name="Text Box 10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7" name="Text Box 1018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8" name="Text Box 1019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9" name="Text Box 1020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0" name="Text Box 102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1" name="Text Box 1022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2" name="Text Box 1023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3" name="Text Box 1024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4" name="Text Box 1025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5" name="Text Box 1026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6" name="Text Box 1027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7" name="Text Box 1028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8" name="Text Box 1029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9" name="Text Box 1030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0" name="Text Box 103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1" name="Text Box 1032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2" name="Text Box 1033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3" name="Text Box 1034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4" name="Text Box 1035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5" name="Text Box 103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6" name="Text Box 103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7" name="Text Box 1038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8" name="Text Box 1039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9" name="Text Box 1040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0" name="Text Box 104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1" name="Text Box 1042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2" name="Text Box 1043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3" name="Text Box 1044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4" name="Text Box 1045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5" name="Text Box 1046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6" name="Text Box 1047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7" name="Text Box 1048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8" name="Text Box 1049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9" name="Text Box 1050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0" name="Text Box 10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1" name="Text Box 1052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2" name="Text Box 1053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3" name="Text Box 1054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4" name="Text Box 1055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5" name="Text Box 1056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6" name="Text Box 1057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7" name="Text Box 1058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8" name="Text Box 1059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9" name="Text Box 1060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0" name="Text Box 106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1" name="Text Box 1062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2" name="Text Box 1063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3" name="Text Box 1064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4" name="Text Box 1065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5" name="Text Box 1066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6" name="Text Box 1067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7" name="Text Box 1068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8" name="Text Box 1069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9" name="Text Box 1070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0" name="Text Box 107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1" name="Text Box 1072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2" name="Text Box 1073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3" name="Text Box 1074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4" name="Text Box 1075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5" name="Text Box 1076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6" name="Text Box 1077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7" name="Text Box 1078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8" name="Text Box 1079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9" name="Text Box 1080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0" name="Text Box 108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1" name="Text Box 1082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2" name="Text Box 1083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3" name="Text Box 1084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4" name="Text Box 1085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5" name="Text Box 1086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6" name="Text Box 1087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7" name="Text Box 1088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8" name="Text Box 1089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9" name="Text Box 1090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0" name="Text Box 109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1" name="Text Box 1092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2" name="Text Box 1093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3" name="Text Box 1094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4" name="Text Box 1095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5" name="Text Box 1096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6" name="Text Box 1097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7" name="Text Box 1098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8" name="Text Box 1099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9" name="Text Box 1100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0" name="Text Box 110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76200</xdr:colOff>
      <xdr:row>18</xdr:row>
      <xdr:rowOff>209550</xdr:rowOff>
    </xdr:to>
    <xdr:sp macro="" textlink="">
      <xdr:nvSpPr>
        <xdr:cNvPr id="421" name="Text Box 1102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2" name="Text Box 1103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3" name="Text Box 1104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4" name="Text Box 1105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5" name="Text Box 110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6" name="Text Box 110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7" name="Text Box 1108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8" name="Text Box 1109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9" name="Text Box 1110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0" name="Text Box 111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1" name="Text Box 1112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2" name="Text Box 1113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3" name="Text Box 1114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4" name="Text Box 1115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5" name="Text Box 1116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6" name="Text Box 1117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7" name="Text Box 1118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8" name="Text Box 1119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9" name="Text Box 1120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0" name="Text Box 112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1" name="Text Box 1122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2" name="Text Box 112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3" name="Text Box 112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4" name="Text Box 1125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5" name="Text Box 1126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6" name="Text Box 1127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7" name="Text Box 1128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8" name="Text Box 1129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0" name="Text Box 113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1" name="Text Box 1132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2" name="Text Box 113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3" name="Text Box 113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4" name="Text Box 1135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5" name="Text Box 1136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7" name="Text Box 1138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8" name="Text Box 1139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9" name="Text Box 1140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0" name="Text Box 114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1" name="Text Box 1142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2" name="Text Box 1143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3" name="Text Box 1144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4" name="Text Box 1145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5" name="Text Box 1146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6" name="Text Box 1147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7" name="Text Box 1148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8" name="Text Box 1149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9" name="Text Box 1150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0" name="Text Box 11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1" name="Text Box 1152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2" name="Text Box 1153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3" name="Text Box 1154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4" name="Text Box 1155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5" name="Text Box 1156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6" name="Text Box 1157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7" name="Text Box 1158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8" name="Text Box 115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9" name="Text Box 116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0" name="Text Box 116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1" name="Text Box 1162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2" name="Text Box 1163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3" name="Text Box 1164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4" name="Text Box 1165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5" name="Text Box 1166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6" name="Text Box 1167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7" name="Text Box 1168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8" name="Text Box 1169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9" name="Text Box 1170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0" name="Text Box 117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1" name="Text Box 1172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2" name="Text Box 1173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3" name="Text Box 1174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4" name="Text Box 1175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5" name="Text Box 1176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6" name="Text Box 1177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7" name="Text Box 1178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8" name="Text Box 1179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9" name="Text Box 1180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0" name="Text Box 118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1" name="Text Box 1182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2" name="Text Box 1183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3" name="Text Box 1184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4" name="Text Box 1185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5" name="Text Box 1186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6" name="Text Box 1187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7" name="Text Box 1188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8" name="Text Box 118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9" name="Text Box 119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0" name="Text Box 119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1" name="Text Box 1192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2" name="Text Box 1193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3" name="Text Box 1194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4" name="Text Box 1195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5" name="Text Box 1196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6" name="Text Box 1197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7" name="Text Box 1198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8" name="Text Box 1199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9" name="Text Box 1200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0" name="Text Box 120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1" name="Text Box 1202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2" name="Text Box 1203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3" name="Text Box 1204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4" name="Text Box 1205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5" name="Text Box 1206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6" name="Text Box 1207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7" name="Text Box 1208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8" name="Text Box 1209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9" name="Text Box 1210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0" name="Text Box 121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1" name="Text Box 1212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2" name="Text Box 1213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3" name="Text Box 1214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4" name="Text Box 1215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5" name="Text Box 1216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6" name="Text Box 1217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7" name="Text Box 1218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8" name="Text Box 121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9" name="Text Box 122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0" name="Text Box 122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1" name="Text Box 1222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2" name="Text Box 1223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3" name="Text Box 1224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4" name="Text Box 1225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5" name="Text Box 1226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6" name="Text Box 1227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7" name="Text Box 1228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8" name="Text Box 1229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9" name="Text Box 1230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0" name="Text Box 123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1" name="Text Box 1232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2" name="Text Box 1233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3" name="Text Box 1234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4" name="Text Box 1235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5" name="Text Box 1236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6" name="Text Box 1237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7" name="Text Box 1238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8" name="Text Box 1239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9" name="Text Box 1240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0" name="Text Box 124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1" name="Text Box 1242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2" name="Text Box 1243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3" name="Text Box 1244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4" name="Text Box 1245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5" name="Text Box 1246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6" name="Text Box 1247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7" name="Text Box 1248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8" name="Text Box 12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9" name="Text Box 12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1" name="Text Box 12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6" name="Text Box 17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7" name="Text Box 18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592" name="Text Box 23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3" name="Text Box 24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4" name="Text Box 25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5" name="Text Box 26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6" name="Text Box 27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7" name="Text Box 28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8" name="Text Box 2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9" name="Text Box 3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0" name="Text Box 3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2" name="Text Box 33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4" name="Text Box 35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5" name="Text Box 36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6" name="Text Box 37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7" name="Text Box 38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9" name="Text Box 40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0" name="Text Box 4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1" name="Text Box 42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2" name="Text Box 4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3" name="Text Box 44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4" name="Text Box 45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5" name="Text Box 46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6" name="Text Box 47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7" name="Text Box 48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8" name="Text Box 49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9" name="Text Box 50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0" name="Text Box 5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3" name="Text Box 54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4" name="Text Box 55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5" name="Text Box 56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6" name="Text Box 57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7" name="Text Box 58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4" name="Text Box 65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5" name="Text Box 66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6" name="Text Box 67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7" name="Text Box 68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8" name="Text Box 6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9" name="Text Box 7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0" name="Text Box 7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1" name="Text Box 72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2" name="Text Box 73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3" name="Text Box 74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4" name="Text Box 75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5" name="Text Box 76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6" name="Text Box 77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7" name="Text Box 78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8" name="Text Box 79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9" name="Text Box 80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0" name="Text Box 8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1" name="Text Box 82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2" name="Text Box 83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3" name="Text Box 84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4" name="Text Box 85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5" name="Text Box 86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6" name="Text Box 87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7" name="Text Box 88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8" name="Text Box 89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9" name="Text Box 90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0" name="Text Box 9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1" name="Text Box 92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2" name="Text Box 93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3" name="Text Box 94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4" name="Text Box 95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5" name="Text Box 96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6" name="Text Box 9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7" name="Text Box 9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8" name="Text Box 9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669" name="Text Box 10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670" name="Text Box 10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1" name="Text Box 102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2" name="Text Box 103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3" name="Text Box 104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4" name="Text Box 105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5" name="Text Box 106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6" name="Text Box 107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7" name="Text Box 108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8" name="Text Box 10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9" name="Text Box 1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0" name="Text Box 11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1" name="Text Box 112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2" name="Text Box 113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3" name="Text Box 114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4" name="Text Box 115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5" name="Text Box 116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6" name="Text Box 117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7" name="Text Box 118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8" name="Text Box 119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0" name="Text Box 12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1" name="Text Box 122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2" name="Text Box 123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3" name="Text Box 124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4" name="Text Box 125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5" name="Text Box 126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6" name="Text Box 127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7" name="Text Box 128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8" name="Text Box 129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9" name="Text Box 130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0" name="Text Box 13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1" name="Text Box 132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2" name="Text Box 133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3" name="Text Box 134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4" name="Text Box 135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5" name="Text Box 136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6" name="Text Box 13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7" name="Text Box 13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8" name="Text Box 13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9" name="Text Box 14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0" name="Text Box 14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1" name="Text Box 142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2" name="Text Box 143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713" name="Text Box 144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4" name="Text Box 145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5" name="Text Box 146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6" name="Text Box 147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7" name="Text Box 148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8" name="Text Box 14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9" name="Text Box 15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0" name="Text Box 15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1" name="Text Box 152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2" name="Text Box 153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3" name="Text Box 154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4" name="Text Box 155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5" name="Text Box 156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6" name="Text Box 157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7" name="Text Box 158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8" name="Text Box 159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9" name="Text Box 160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730" name="Text Box 16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1" name="Text Box 162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2" name="Text Box 163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3" name="Text Box 164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4" name="Text Box 165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5" name="Text Box 166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6" name="Text Box 167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7" name="Text Box 168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8" name="Text Box 169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9" name="Text Box 170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0" name="Text Box 17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1" name="Text Box 172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2" name="Text Box 173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3" name="Text Box 174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4" name="Text Box 175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5" name="Text Box 176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6" name="Text Box 17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7" name="Text Box 17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8" name="Text Box 17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9" name="Text Box 18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0" name="Text Box 18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1" name="Text Box 182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2" name="Text Box 183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3" name="Text Box 184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4" name="Text Box 185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5" name="Text Box 186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6" name="Text Box 187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7" name="Text Box 188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8" name="Text Box 18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9" name="Text Box 19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0" name="Text Box 19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1" name="Text Box 192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2" name="Text Box 193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3" name="Text Box 194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4" name="Text Box 195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5" name="Text Box 196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6" name="Text Box 197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4" name="Text Box 12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5" name="Text Box 13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9" name="Text Box 17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0" name="Text Box 18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3" name="Text Box 2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4" name="Text Box 22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5" name="Text Box 23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6" name="Text Box 24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7" name="Text Box 25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9" name="Text Box 29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1" name="Text Box 3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3" name="Text Box 33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4" name="Text Box 34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5" name="Text Box 35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6" name="Text Box 36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7" name="Text Box 37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9" name="Text Box 4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00" name="Text Box 45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1" name="Text Box 232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2" name="Text Box 233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3" name="Text Box 234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4" name="Text Box 235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5" name="Text Box 236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6" name="Text Box 237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7" name="Text Box 238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8" name="Text Box 239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9" name="Text Box 240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0" name="Text Box 24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1" name="Text Box 242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2" name="Text Box 243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3" name="Text Box 244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4" name="Text Box 245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5" name="Text Box 246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6" name="Text Box 247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7" name="Text Box 248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8" name="Text Box 249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9" name="Text Box 250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0" name="Text Box 25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1" name="Text Box 252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2" name="Text Box 253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3" name="Text Box 254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4" name="Text Box 255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5" name="Text Box 256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6" name="Text Box 25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7" name="Text Box 25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8" name="Text Box 25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9" name="Text Box 26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0" name="Text Box 26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1" name="Text Box 262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2" name="Text Box 263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3" name="Text Box 264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4" name="Text Box 265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5" name="Text Box 266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6" name="Text Box 267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8" name="Text Box 26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9" name="Text Box 27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0" name="Text Box 27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1" name="Text Box 272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2" name="Text Box 273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3" name="Text Box 274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4" name="Text Box 275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5" name="Text Box 276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6" name="Text Box 277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7" name="Text Box 278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8" name="Text Box 279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9" name="Text Box 280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1" name="Text Box 282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2" name="Text Box 283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3" name="Text Box 284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4" name="Text Box 285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5" name="Text Box 286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6" name="Text Box 287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7" name="Text Box 288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8" name="Text Box 289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9" name="Text Box 290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0" name="Text Box 29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1" name="Text Box 292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2" name="Text Box 293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3" name="Text Box 294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4" name="Text Box 295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5" name="Text Box 296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6" name="Text Box 297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7" name="Text Box 298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8" name="Text Box 299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9" name="Text Box 300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0" name="Text Box 30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1" name="Text Box 302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2" name="Text Box 303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3" name="Text Box 304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4" name="Text Box 305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5" name="Text Box 306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6" name="Text Box 307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7" name="Text Box 308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8" name="Text Box 309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9" name="Text Box 310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0" name="Text Box 31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1" name="Text Box 312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2" name="Text Box 313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3" name="Text Box 314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4" name="Text Box 315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5" name="Text Box 316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6" name="Text Box 317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7" name="Text Box 318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8" name="Text Box 319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9" name="Text Box 320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0" name="Text Box 32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1" name="Text Box 322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2" name="Text Box 323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3" name="Text Box 324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4" name="Text Box 325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5" name="Text Box 326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6" name="Text Box 327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7" name="Text Box 328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8" name="Text Box 329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9" name="Text Box 330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0" name="Text Box 33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1" name="Text Box 332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2" name="Text Box 333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3" name="Text Box 334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4" name="Text Box 335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5" name="Text Box 336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6" name="Text Box 337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7" name="Text Box 338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8" name="Text Box 339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9" name="Text Box 340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0" name="Text Box 34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1" name="Text Box 342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2" name="Text Box 343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3" name="Text Box 344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4" name="Text Box 345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5" name="Text Box 346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6" name="Text Box 347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7" name="Text Box 348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8" name="Text Box 349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9" name="Text Box 350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0" name="Text Box 35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1" name="Text Box 352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2" name="Text Box 353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3" name="Text Box 354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4" name="Text Box 355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5" name="Text Box 356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6" name="Text Box 357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7" name="Text Box 358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8" name="Text Box 359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9" name="Text Box 360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0" name="Text Box 36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1" name="Text Box 362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2" name="Text Box 363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3" name="Text Box 364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4" name="Text Box 365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5" name="Text Box 366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6" name="Text Box 367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7" name="Text Box 368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8" name="Text Box 369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9" name="Text Box 370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0" name="Text Box 37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1" name="Text Box 372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2" name="Text Box 373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3" name="Text Box 374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4" name="Text Box 375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5" name="Text Box 376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6" name="Text Box 377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7" name="Text Box 378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8" name="Text Box 379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9" name="Text Box 380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0" name="Text Box 38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1" name="Text Box 382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2" name="Text Box 383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3" name="Text Box 384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4" name="Text Box 385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5" name="Text Box 386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6" name="Text Box 387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7" name="Text Box 388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8" name="Text Box 389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9" name="Text Box 390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0" name="Text Box 39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1" name="Text Box 392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2" name="Text Box 393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3" name="Text Box 394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4" name="Text Box 395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5" name="Text Box 396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6" name="Text Box 397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7" name="Text Box 398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8" name="Text Box 399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9" name="Text Box 400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0" name="Text Box 40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1" name="Text Box 402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2" name="Text Box 403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3" name="Text Box 404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76200</xdr:colOff>
      <xdr:row>23</xdr:row>
      <xdr:rowOff>209550</xdr:rowOff>
    </xdr:to>
    <xdr:sp macro="" textlink="">
      <xdr:nvSpPr>
        <xdr:cNvPr id="974" name="Text Box 405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5" name="Text Box 406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6" name="Text Box 407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7" name="Text Box 408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8" name="Text Box 409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9" name="Text Box 410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0" name="Text Box 41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1" name="Text Box 412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2" name="Text Box 413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3" name="Text Box 414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4" name="Text Box 415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5" name="Text Box 416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6" name="Text Box 417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7" name="Text Box 418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8" name="Text Box 419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9" name="Text Box 420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0" name="Text Box 42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1" name="Text Box 422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2" name="Text Box 423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3" name="Text Box 424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4" name="Text Box 425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5" name="Text Box 426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6" name="Text Box 427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7" name="Text Box 428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8" name="Text Box 429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9" name="Text Box 430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0" name="Text Box 43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1" name="Text Box 432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2" name="Text Box 433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3" name="Text Box 434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4" name="Text Box 435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5" name="Text Box 436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6" name="Text Box 437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7" name="Text Box 438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8" name="Text Box 439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9" name="Text Box 440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0" name="Text Box 44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1" name="Text Box 442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2" name="Text Box 443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3" name="Text Box 444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4" name="Text Box 445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6" name="Text Box 447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7" name="Text Box 448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8" name="Text Box 449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9" name="Text Box 450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0" name="Text Box 45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1" name="Text Box 452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2" name="Text Box 453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3" name="Text Box 454">
          <a:extLst>
            <a:ext uri="{FF2B5EF4-FFF2-40B4-BE49-F238E27FC236}">
              <a16:creationId xmlns:a16="http://schemas.microsoft.com/office/drawing/2014/main" id="{00000000-0008-0000-0700-0000F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4" name="Text Box 455">
          <a:extLst>
            <a:ext uri="{FF2B5EF4-FFF2-40B4-BE49-F238E27FC236}">
              <a16:creationId xmlns:a16="http://schemas.microsoft.com/office/drawing/2014/main" id="{00000000-0008-0000-0700-00000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5" name="Text Box 456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6" name="Text Box 457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7" name="Text Box 458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8" name="Text Box 459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9" name="Text Box 460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0" name="Text Box 461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1" name="Text Box 462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2" name="Text Box 463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3" name="Text Box 464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4" name="Text Box 465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5" name="Text Box 466">
          <a:extLst>
            <a:ext uri="{FF2B5EF4-FFF2-40B4-BE49-F238E27FC236}">
              <a16:creationId xmlns:a16="http://schemas.microsoft.com/office/drawing/2014/main" id="{00000000-0008-0000-0700-00000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6" name="Text Box 467">
          <a:extLst>
            <a:ext uri="{FF2B5EF4-FFF2-40B4-BE49-F238E27FC236}">
              <a16:creationId xmlns:a16="http://schemas.microsoft.com/office/drawing/2014/main" id="{00000000-0008-0000-0700-00000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7" name="Text Box 468">
          <a:extLst>
            <a:ext uri="{FF2B5EF4-FFF2-40B4-BE49-F238E27FC236}">
              <a16:creationId xmlns:a16="http://schemas.microsoft.com/office/drawing/2014/main" id="{00000000-0008-0000-0700-00000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8" name="Text Box 469">
          <a:extLst>
            <a:ext uri="{FF2B5EF4-FFF2-40B4-BE49-F238E27FC236}">
              <a16:creationId xmlns:a16="http://schemas.microsoft.com/office/drawing/2014/main" id="{00000000-0008-0000-0700-00000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9" name="Text Box 470">
          <a:extLst>
            <a:ext uri="{FF2B5EF4-FFF2-40B4-BE49-F238E27FC236}">
              <a16:creationId xmlns:a16="http://schemas.microsoft.com/office/drawing/2014/main" id="{00000000-0008-0000-0700-00000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0" name="Text Box 471">
          <a:extLst>
            <a:ext uri="{FF2B5EF4-FFF2-40B4-BE49-F238E27FC236}">
              <a16:creationId xmlns:a16="http://schemas.microsoft.com/office/drawing/2014/main" id="{00000000-0008-0000-0700-00001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1" name="Text Box 472">
          <a:extLst>
            <a:ext uri="{FF2B5EF4-FFF2-40B4-BE49-F238E27FC236}">
              <a16:creationId xmlns:a16="http://schemas.microsoft.com/office/drawing/2014/main" id="{00000000-0008-0000-0700-00001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2" name="Text Box 473">
          <a:extLst>
            <a:ext uri="{FF2B5EF4-FFF2-40B4-BE49-F238E27FC236}">
              <a16:creationId xmlns:a16="http://schemas.microsoft.com/office/drawing/2014/main" id="{00000000-0008-0000-0700-00001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3" name="Text Box 474">
          <a:extLst>
            <a:ext uri="{FF2B5EF4-FFF2-40B4-BE49-F238E27FC236}">
              <a16:creationId xmlns:a16="http://schemas.microsoft.com/office/drawing/2014/main" id="{00000000-0008-0000-0700-00001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4" name="Text Box 475">
          <a:extLst>
            <a:ext uri="{FF2B5EF4-FFF2-40B4-BE49-F238E27FC236}">
              <a16:creationId xmlns:a16="http://schemas.microsoft.com/office/drawing/2014/main" id="{00000000-0008-0000-0700-00001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5" name="Text Box 476">
          <a:extLst>
            <a:ext uri="{FF2B5EF4-FFF2-40B4-BE49-F238E27FC236}">
              <a16:creationId xmlns:a16="http://schemas.microsoft.com/office/drawing/2014/main" id="{00000000-0008-0000-0700-00001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6" name="Text Box 477">
          <a:extLst>
            <a:ext uri="{FF2B5EF4-FFF2-40B4-BE49-F238E27FC236}">
              <a16:creationId xmlns:a16="http://schemas.microsoft.com/office/drawing/2014/main" id="{00000000-0008-0000-0700-00001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7" name="Text Box 478">
          <a:extLst>
            <a:ext uri="{FF2B5EF4-FFF2-40B4-BE49-F238E27FC236}">
              <a16:creationId xmlns:a16="http://schemas.microsoft.com/office/drawing/2014/main" id="{00000000-0008-0000-0700-00001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8" name="Text Box 479">
          <a:extLst>
            <a:ext uri="{FF2B5EF4-FFF2-40B4-BE49-F238E27FC236}">
              <a16:creationId xmlns:a16="http://schemas.microsoft.com/office/drawing/2014/main" id="{00000000-0008-0000-0700-00001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9" name="Text Box 480">
          <a:extLst>
            <a:ext uri="{FF2B5EF4-FFF2-40B4-BE49-F238E27FC236}">
              <a16:creationId xmlns:a16="http://schemas.microsoft.com/office/drawing/2014/main" id="{00000000-0008-0000-0700-00001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0" name="Text Box 481">
          <a:extLst>
            <a:ext uri="{FF2B5EF4-FFF2-40B4-BE49-F238E27FC236}">
              <a16:creationId xmlns:a16="http://schemas.microsoft.com/office/drawing/2014/main" id="{00000000-0008-0000-0700-00001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051" name="Text Box 482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2" name="Text Box 483">
          <a:extLst>
            <a:ext uri="{FF2B5EF4-FFF2-40B4-BE49-F238E27FC236}">
              <a16:creationId xmlns:a16="http://schemas.microsoft.com/office/drawing/2014/main" id="{00000000-0008-0000-0700-00001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3" name="Text Box 484">
          <a:extLst>
            <a:ext uri="{FF2B5EF4-FFF2-40B4-BE49-F238E27FC236}">
              <a16:creationId xmlns:a16="http://schemas.microsoft.com/office/drawing/2014/main" id="{00000000-0008-0000-0700-00001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4" name="Text Box 485">
          <a:extLst>
            <a:ext uri="{FF2B5EF4-FFF2-40B4-BE49-F238E27FC236}">
              <a16:creationId xmlns:a16="http://schemas.microsoft.com/office/drawing/2014/main" id="{00000000-0008-0000-0700-00001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5" name="Text Box 486">
          <a:extLst>
            <a:ext uri="{FF2B5EF4-FFF2-40B4-BE49-F238E27FC236}">
              <a16:creationId xmlns:a16="http://schemas.microsoft.com/office/drawing/2014/main" id="{00000000-0008-0000-0700-00001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6" name="Text Box 487">
          <a:extLst>
            <a:ext uri="{FF2B5EF4-FFF2-40B4-BE49-F238E27FC236}">
              <a16:creationId xmlns:a16="http://schemas.microsoft.com/office/drawing/2014/main" id="{00000000-0008-0000-0700-00002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7" name="Text Box 488">
          <a:extLst>
            <a:ext uri="{FF2B5EF4-FFF2-40B4-BE49-F238E27FC236}">
              <a16:creationId xmlns:a16="http://schemas.microsoft.com/office/drawing/2014/main" id="{00000000-0008-0000-0700-00002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8" name="Text Box 489">
          <a:extLst>
            <a:ext uri="{FF2B5EF4-FFF2-40B4-BE49-F238E27FC236}">
              <a16:creationId xmlns:a16="http://schemas.microsoft.com/office/drawing/2014/main" id="{00000000-0008-0000-0700-00002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9" name="Text Box 490">
          <a:extLst>
            <a:ext uri="{FF2B5EF4-FFF2-40B4-BE49-F238E27FC236}">
              <a16:creationId xmlns:a16="http://schemas.microsoft.com/office/drawing/2014/main" id="{00000000-0008-0000-0700-00002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0" name="Text Box 491">
          <a:extLst>
            <a:ext uri="{FF2B5EF4-FFF2-40B4-BE49-F238E27FC236}">
              <a16:creationId xmlns:a16="http://schemas.microsoft.com/office/drawing/2014/main" id="{00000000-0008-0000-0700-00002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1" name="Text Box 492">
          <a:extLst>
            <a:ext uri="{FF2B5EF4-FFF2-40B4-BE49-F238E27FC236}">
              <a16:creationId xmlns:a16="http://schemas.microsoft.com/office/drawing/2014/main" id="{00000000-0008-0000-0700-00002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2" name="Text Box 493">
          <a:extLst>
            <a:ext uri="{FF2B5EF4-FFF2-40B4-BE49-F238E27FC236}">
              <a16:creationId xmlns:a16="http://schemas.microsoft.com/office/drawing/2014/main" id="{00000000-0008-0000-0700-00002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3" name="Text Box 494">
          <a:extLst>
            <a:ext uri="{FF2B5EF4-FFF2-40B4-BE49-F238E27FC236}">
              <a16:creationId xmlns:a16="http://schemas.microsoft.com/office/drawing/2014/main" id="{00000000-0008-0000-0700-00002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4" name="Text Box 495">
          <a:extLst>
            <a:ext uri="{FF2B5EF4-FFF2-40B4-BE49-F238E27FC236}">
              <a16:creationId xmlns:a16="http://schemas.microsoft.com/office/drawing/2014/main" id="{00000000-0008-0000-0700-00002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5" name="Text Box 496">
          <a:extLst>
            <a:ext uri="{FF2B5EF4-FFF2-40B4-BE49-F238E27FC236}">
              <a16:creationId xmlns:a16="http://schemas.microsoft.com/office/drawing/2014/main" id="{00000000-0008-0000-0700-00002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6" name="Text Box 497">
          <a:extLst>
            <a:ext uri="{FF2B5EF4-FFF2-40B4-BE49-F238E27FC236}">
              <a16:creationId xmlns:a16="http://schemas.microsoft.com/office/drawing/2014/main" id="{00000000-0008-0000-0700-00002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7" name="Text Box 498">
          <a:extLst>
            <a:ext uri="{FF2B5EF4-FFF2-40B4-BE49-F238E27FC236}">
              <a16:creationId xmlns:a16="http://schemas.microsoft.com/office/drawing/2014/main" id="{00000000-0008-0000-0700-00002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8" name="Text Box 499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9" name="Text Box 500">
          <a:extLst>
            <a:ext uri="{FF2B5EF4-FFF2-40B4-BE49-F238E27FC236}">
              <a16:creationId xmlns:a16="http://schemas.microsoft.com/office/drawing/2014/main" id="{00000000-0008-0000-0700-00002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0" name="Text Box 501">
          <a:extLst>
            <a:ext uri="{FF2B5EF4-FFF2-40B4-BE49-F238E27FC236}">
              <a16:creationId xmlns:a16="http://schemas.microsoft.com/office/drawing/2014/main" id="{00000000-0008-0000-0700-00002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1" name="Text Box 502">
          <a:extLst>
            <a:ext uri="{FF2B5EF4-FFF2-40B4-BE49-F238E27FC236}">
              <a16:creationId xmlns:a16="http://schemas.microsoft.com/office/drawing/2014/main" id="{00000000-0008-0000-0700-00002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2" name="Text Box 503">
          <a:extLst>
            <a:ext uri="{FF2B5EF4-FFF2-40B4-BE49-F238E27FC236}">
              <a16:creationId xmlns:a16="http://schemas.microsoft.com/office/drawing/2014/main" id="{00000000-0008-0000-0700-00003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3" name="Text Box 504">
          <a:extLst>
            <a:ext uri="{FF2B5EF4-FFF2-40B4-BE49-F238E27FC236}">
              <a16:creationId xmlns:a16="http://schemas.microsoft.com/office/drawing/2014/main" id="{00000000-0008-0000-0700-00003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4" name="Text Box 505">
          <a:extLst>
            <a:ext uri="{FF2B5EF4-FFF2-40B4-BE49-F238E27FC236}">
              <a16:creationId xmlns:a16="http://schemas.microsoft.com/office/drawing/2014/main" id="{00000000-0008-0000-0700-00003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5" name="Text Box 506">
          <a:extLst>
            <a:ext uri="{FF2B5EF4-FFF2-40B4-BE49-F238E27FC236}">
              <a16:creationId xmlns:a16="http://schemas.microsoft.com/office/drawing/2014/main" id="{00000000-0008-0000-0700-00003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6" name="Text Box 507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7" name="Text Box 508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8" name="Text Box 509">
          <a:extLst>
            <a:ext uri="{FF2B5EF4-FFF2-40B4-BE49-F238E27FC236}">
              <a16:creationId xmlns:a16="http://schemas.microsoft.com/office/drawing/2014/main" id="{00000000-0008-0000-0700-00003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9" name="Text Box 510">
          <a:extLst>
            <a:ext uri="{FF2B5EF4-FFF2-40B4-BE49-F238E27FC236}">
              <a16:creationId xmlns:a16="http://schemas.microsoft.com/office/drawing/2014/main" id="{00000000-0008-0000-0700-00003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0" name="Text Box 511">
          <a:extLst>
            <a:ext uri="{FF2B5EF4-FFF2-40B4-BE49-F238E27FC236}">
              <a16:creationId xmlns:a16="http://schemas.microsoft.com/office/drawing/2014/main" id="{00000000-0008-0000-0700-00003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1" name="Text Box 512">
          <a:extLst>
            <a:ext uri="{FF2B5EF4-FFF2-40B4-BE49-F238E27FC236}">
              <a16:creationId xmlns:a16="http://schemas.microsoft.com/office/drawing/2014/main" id="{00000000-0008-0000-0700-00003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2" name="Text Box 513">
          <a:extLst>
            <a:ext uri="{FF2B5EF4-FFF2-40B4-BE49-F238E27FC236}">
              <a16:creationId xmlns:a16="http://schemas.microsoft.com/office/drawing/2014/main" id="{00000000-0008-0000-0700-00003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3" name="Text Box 514">
          <a:extLst>
            <a:ext uri="{FF2B5EF4-FFF2-40B4-BE49-F238E27FC236}">
              <a16:creationId xmlns:a16="http://schemas.microsoft.com/office/drawing/2014/main" id="{00000000-0008-0000-0700-00003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4" name="Text Box 515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5" name="Text Box 516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6" name="Text Box 517">
          <a:extLst>
            <a:ext uri="{FF2B5EF4-FFF2-40B4-BE49-F238E27FC236}">
              <a16:creationId xmlns:a16="http://schemas.microsoft.com/office/drawing/2014/main" id="{00000000-0008-0000-0700-00003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7" name="Text Box 518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8" name="Text Box 519">
          <a:extLst>
            <a:ext uri="{FF2B5EF4-FFF2-40B4-BE49-F238E27FC236}">
              <a16:creationId xmlns:a16="http://schemas.microsoft.com/office/drawing/2014/main" id="{00000000-0008-0000-0700-00004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9" name="Text Box 520">
          <a:extLst>
            <a:ext uri="{FF2B5EF4-FFF2-40B4-BE49-F238E27FC236}">
              <a16:creationId xmlns:a16="http://schemas.microsoft.com/office/drawing/2014/main" id="{00000000-0008-0000-0700-00004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0" name="Text Box 521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1" name="Text Box 522">
          <a:extLst>
            <a:ext uri="{FF2B5EF4-FFF2-40B4-BE49-F238E27FC236}">
              <a16:creationId xmlns:a16="http://schemas.microsoft.com/office/drawing/2014/main" id="{00000000-0008-0000-0700-00004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2" name="Text Box 523">
          <a:extLst>
            <a:ext uri="{FF2B5EF4-FFF2-40B4-BE49-F238E27FC236}">
              <a16:creationId xmlns:a16="http://schemas.microsoft.com/office/drawing/2014/main" id="{00000000-0008-0000-0700-00004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3" name="Text Box 524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4" name="Text Box 525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5" name="Text Box 526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6" name="Text Box 527">
          <a:extLst>
            <a:ext uri="{FF2B5EF4-FFF2-40B4-BE49-F238E27FC236}">
              <a16:creationId xmlns:a16="http://schemas.microsoft.com/office/drawing/2014/main" id="{00000000-0008-0000-0700-00004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7" name="Text Box 528">
          <a:extLst>
            <a:ext uri="{FF2B5EF4-FFF2-40B4-BE49-F238E27FC236}">
              <a16:creationId xmlns:a16="http://schemas.microsoft.com/office/drawing/2014/main" id="{00000000-0008-0000-0700-00004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8" name="Text Box 529">
          <a:extLst>
            <a:ext uri="{FF2B5EF4-FFF2-40B4-BE49-F238E27FC236}">
              <a16:creationId xmlns:a16="http://schemas.microsoft.com/office/drawing/2014/main" id="{00000000-0008-0000-0700-00004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9" name="Text Box 530">
          <a:extLst>
            <a:ext uri="{FF2B5EF4-FFF2-40B4-BE49-F238E27FC236}">
              <a16:creationId xmlns:a16="http://schemas.microsoft.com/office/drawing/2014/main" id="{00000000-0008-0000-0700-00004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0" name="Text Box 531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1" name="Text Box 532">
          <a:extLst>
            <a:ext uri="{FF2B5EF4-FFF2-40B4-BE49-F238E27FC236}">
              <a16:creationId xmlns:a16="http://schemas.microsoft.com/office/drawing/2014/main" id="{00000000-0008-0000-0700-00004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2" name="Text Box 533">
          <a:extLst>
            <a:ext uri="{FF2B5EF4-FFF2-40B4-BE49-F238E27FC236}">
              <a16:creationId xmlns:a16="http://schemas.microsoft.com/office/drawing/2014/main" id="{00000000-0008-0000-0700-00004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3" name="Text Box 534">
          <a:extLst>
            <a:ext uri="{FF2B5EF4-FFF2-40B4-BE49-F238E27FC236}">
              <a16:creationId xmlns:a16="http://schemas.microsoft.com/office/drawing/2014/main" id="{00000000-0008-0000-0700-00004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4" name="Text Box 535">
          <a:extLst>
            <a:ext uri="{FF2B5EF4-FFF2-40B4-BE49-F238E27FC236}">
              <a16:creationId xmlns:a16="http://schemas.microsoft.com/office/drawing/2014/main" id="{00000000-0008-0000-0700-00005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5" name="Text Box 536">
          <a:extLst>
            <a:ext uri="{FF2B5EF4-FFF2-40B4-BE49-F238E27FC236}">
              <a16:creationId xmlns:a16="http://schemas.microsoft.com/office/drawing/2014/main" id="{00000000-0008-0000-0700-00005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6" name="Text Box 537">
          <a:extLst>
            <a:ext uri="{FF2B5EF4-FFF2-40B4-BE49-F238E27FC236}">
              <a16:creationId xmlns:a16="http://schemas.microsoft.com/office/drawing/2014/main" id="{00000000-0008-0000-0700-00005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7" name="Text Box 538">
          <a:extLst>
            <a:ext uri="{FF2B5EF4-FFF2-40B4-BE49-F238E27FC236}">
              <a16:creationId xmlns:a16="http://schemas.microsoft.com/office/drawing/2014/main" id="{00000000-0008-0000-0700-00005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108" name="Text Box 539">
          <a:extLst>
            <a:ext uri="{FF2B5EF4-FFF2-40B4-BE49-F238E27FC236}">
              <a16:creationId xmlns:a16="http://schemas.microsoft.com/office/drawing/2014/main" id="{00000000-0008-0000-0700-000054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9" name="Text Box 540">
          <a:extLst>
            <a:ext uri="{FF2B5EF4-FFF2-40B4-BE49-F238E27FC236}">
              <a16:creationId xmlns:a16="http://schemas.microsoft.com/office/drawing/2014/main" id="{00000000-0008-0000-0700-00005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0" name="Text Box 541">
          <a:extLst>
            <a:ext uri="{FF2B5EF4-FFF2-40B4-BE49-F238E27FC236}">
              <a16:creationId xmlns:a16="http://schemas.microsoft.com/office/drawing/2014/main" id="{00000000-0008-0000-0700-00005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1" name="Text Box 542">
          <a:extLst>
            <a:ext uri="{FF2B5EF4-FFF2-40B4-BE49-F238E27FC236}">
              <a16:creationId xmlns:a16="http://schemas.microsoft.com/office/drawing/2014/main" id="{00000000-0008-0000-0700-00005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2" name="Text Box 543">
          <a:extLst>
            <a:ext uri="{FF2B5EF4-FFF2-40B4-BE49-F238E27FC236}">
              <a16:creationId xmlns:a16="http://schemas.microsoft.com/office/drawing/2014/main" id="{00000000-0008-0000-0700-00005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3" name="Text Box 544">
          <a:extLst>
            <a:ext uri="{FF2B5EF4-FFF2-40B4-BE49-F238E27FC236}">
              <a16:creationId xmlns:a16="http://schemas.microsoft.com/office/drawing/2014/main" id="{00000000-0008-0000-0700-00005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4" name="Text Box 545">
          <a:extLst>
            <a:ext uri="{FF2B5EF4-FFF2-40B4-BE49-F238E27FC236}">
              <a16:creationId xmlns:a16="http://schemas.microsoft.com/office/drawing/2014/main" id="{00000000-0008-0000-0700-00005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5" name="Text Box 546">
          <a:extLst>
            <a:ext uri="{FF2B5EF4-FFF2-40B4-BE49-F238E27FC236}">
              <a16:creationId xmlns:a16="http://schemas.microsoft.com/office/drawing/2014/main" id="{00000000-0008-0000-0700-00005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6" name="Text Box 547">
          <a:extLst>
            <a:ext uri="{FF2B5EF4-FFF2-40B4-BE49-F238E27FC236}">
              <a16:creationId xmlns:a16="http://schemas.microsoft.com/office/drawing/2014/main" id="{00000000-0008-0000-0700-00005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7" name="Text Box 548">
          <a:extLst>
            <a:ext uri="{FF2B5EF4-FFF2-40B4-BE49-F238E27FC236}">
              <a16:creationId xmlns:a16="http://schemas.microsoft.com/office/drawing/2014/main" id="{00000000-0008-0000-0700-00005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8" name="Text Box 549">
          <a:extLst>
            <a:ext uri="{FF2B5EF4-FFF2-40B4-BE49-F238E27FC236}">
              <a16:creationId xmlns:a16="http://schemas.microsoft.com/office/drawing/2014/main" id="{00000000-0008-0000-0700-00005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9" name="Text Box 550">
          <a:extLst>
            <a:ext uri="{FF2B5EF4-FFF2-40B4-BE49-F238E27FC236}">
              <a16:creationId xmlns:a16="http://schemas.microsoft.com/office/drawing/2014/main" id="{00000000-0008-0000-0700-00005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0" name="Text Box 551">
          <a:extLst>
            <a:ext uri="{FF2B5EF4-FFF2-40B4-BE49-F238E27FC236}">
              <a16:creationId xmlns:a16="http://schemas.microsoft.com/office/drawing/2014/main" id="{00000000-0008-0000-0700-00006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1" name="Text Box 552">
          <a:extLst>
            <a:ext uri="{FF2B5EF4-FFF2-40B4-BE49-F238E27FC236}">
              <a16:creationId xmlns:a16="http://schemas.microsoft.com/office/drawing/2014/main" id="{00000000-0008-0000-0700-00006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2" name="Text Box 553">
          <a:extLst>
            <a:ext uri="{FF2B5EF4-FFF2-40B4-BE49-F238E27FC236}">
              <a16:creationId xmlns:a16="http://schemas.microsoft.com/office/drawing/2014/main" id="{00000000-0008-0000-0700-00006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3" name="Text Box 554">
          <a:extLst>
            <a:ext uri="{FF2B5EF4-FFF2-40B4-BE49-F238E27FC236}">
              <a16:creationId xmlns:a16="http://schemas.microsoft.com/office/drawing/2014/main" id="{00000000-0008-0000-0700-00006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4" name="Text Box 555">
          <a:extLst>
            <a:ext uri="{FF2B5EF4-FFF2-40B4-BE49-F238E27FC236}">
              <a16:creationId xmlns:a16="http://schemas.microsoft.com/office/drawing/2014/main" id="{00000000-0008-0000-0700-00006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5" name="Text Box 556">
          <a:extLst>
            <a:ext uri="{FF2B5EF4-FFF2-40B4-BE49-F238E27FC236}">
              <a16:creationId xmlns:a16="http://schemas.microsoft.com/office/drawing/2014/main" id="{00000000-0008-0000-0700-00006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6" name="Text Box 557">
          <a:extLst>
            <a:ext uri="{FF2B5EF4-FFF2-40B4-BE49-F238E27FC236}">
              <a16:creationId xmlns:a16="http://schemas.microsoft.com/office/drawing/2014/main" id="{00000000-0008-0000-0700-00006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7" name="Text Box 558">
          <a:extLst>
            <a:ext uri="{FF2B5EF4-FFF2-40B4-BE49-F238E27FC236}">
              <a16:creationId xmlns:a16="http://schemas.microsoft.com/office/drawing/2014/main" id="{00000000-0008-0000-0700-00006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8" name="Text Box 559">
          <a:extLst>
            <a:ext uri="{FF2B5EF4-FFF2-40B4-BE49-F238E27FC236}">
              <a16:creationId xmlns:a16="http://schemas.microsoft.com/office/drawing/2014/main" id="{00000000-0008-0000-0700-00006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9" name="Text Box 560">
          <a:extLst>
            <a:ext uri="{FF2B5EF4-FFF2-40B4-BE49-F238E27FC236}">
              <a16:creationId xmlns:a16="http://schemas.microsoft.com/office/drawing/2014/main" id="{00000000-0008-0000-0700-00006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0" name="Text Box 561">
          <a:extLst>
            <a:ext uri="{FF2B5EF4-FFF2-40B4-BE49-F238E27FC236}">
              <a16:creationId xmlns:a16="http://schemas.microsoft.com/office/drawing/2014/main" id="{00000000-0008-0000-0700-00006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1" name="Text Box 562">
          <a:extLst>
            <a:ext uri="{FF2B5EF4-FFF2-40B4-BE49-F238E27FC236}">
              <a16:creationId xmlns:a16="http://schemas.microsoft.com/office/drawing/2014/main" id="{00000000-0008-0000-0700-00006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2" name="Text Box 563">
          <a:extLst>
            <a:ext uri="{FF2B5EF4-FFF2-40B4-BE49-F238E27FC236}">
              <a16:creationId xmlns:a16="http://schemas.microsoft.com/office/drawing/2014/main" id="{00000000-0008-0000-0700-00006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3" name="Text Box 564">
          <a:extLst>
            <a:ext uri="{FF2B5EF4-FFF2-40B4-BE49-F238E27FC236}">
              <a16:creationId xmlns:a16="http://schemas.microsoft.com/office/drawing/2014/main" id="{00000000-0008-0000-0700-00006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4" name="Text Box 565">
          <a:extLst>
            <a:ext uri="{FF2B5EF4-FFF2-40B4-BE49-F238E27FC236}">
              <a16:creationId xmlns:a16="http://schemas.microsoft.com/office/drawing/2014/main" id="{00000000-0008-0000-0700-00006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5" name="Text Box 566">
          <a:extLst>
            <a:ext uri="{FF2B5EF4-FFF2-40B4-BE49-F238E27FC236}">
              <a16:creationId xmlns:a16="http://schemas.microsoft.com/office/drawing/2014/main" id="{00000000-0008-0000-0700-00006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6" name="Text Box 567">
          <a:extLst>
            <a:ext uri="{FF2B5EF4-FFF2-40B4-BE49-F238E27FC236}">
              <a16:creationId xmlns:a16="http://schemas.microsoft.com/office/drawing/2014/main" id="{00000000-0008-0000-0700-00007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7" name="Text Box 568">
          <a:extLst>
            <a:ext uri="{FF2B5EF4-FFF2-40B4-BE49-F238E27FC236}">
              <a16:creationId xmlns:a16="http://schemas.microsoft.com/office/drawing/2014/main" id="{00000000-0008-0000-0700-00007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700-00007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00000000-0008-0000-0700-00007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00000000-0008-0000-0700-00007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0700-00007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700-00007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3" name="Text Box 10">
          <a:extLst>
            <a:ext uri="{FF2B5EF4-FFF2-40B4-BE49-F238E27FC236}">
              <a16:creationId xmlns:a16="http://schemas.microsoft.com/office/drawing/2014/main" id="{00000000-0008-0000-0700-00007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00000000-0008-0000-0700-00007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5" name="Text Box 12">
          <a:extLst>
            <a:ext uri="{FF2B5EF4-FFF2-40B4-BE49-F238E27FC236}">
              <a16:creationId xmlns:a16="http://schemas.microsoft.com/office/drawing/2014/main" id="{00000000-0008-0000-0700-00007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6" name="Text Box 13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00000000-0008-0000-0700-00007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700-00007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00000000-0008-0000-0700-00007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0" name="Text Box 17">
          <a:extLst>
            <a:ext uri="{FF2B5EF4-FFF2-40B4-BE49-F238E27FC236}">
              <a16:creationId xmlns:a16="http://schemas.microsoft.com/office/drawing/2014/main" id="{00000000-0008-0000-0700-00007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1" name="Text Box 18">
          <a:extLst>
            <a:ext uri="{FF2B5EF4-FFF2-40B4-BE49-F238E27FC236}">
              <a16:creationId xmlns:a16="http://schemas.microsoft.com/office/drawing/2014/main" id="{00000000-0008-0000-0700-00007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00000000-0008-0000-0700-00008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00000000-0008-0000-0700-00008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700-00008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00000000-0008-0000-0700-00008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00000000-0008-0000-0700-00008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00000000-0008-0000-0700-00008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8" name="Text Box 25">
          <a:extLst>
            <a:ext uri="{FF2B5EF4-FFF2-40B4-BE49-F238E27FC236}">
              <a16:creationId xmlns:a16="http://schemas.microsoft.com/office/drawing/2014/main" id="{00000000-0008-0000-0700-00008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9" name="Text Box 46">
          <a:extLst>
            <a:ext uri="{FF2B5EF4-FFF2-40B4-BE49-F238E27FC236}">
              <a16:creationId xmlns:a16="http://schemas.microsoft.com/office/drawing/2014/main" id="{00000000-0008-0000-0700-00008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0" name="Text Box 47">
          <a:extLst>
            <a:ext uri="{FF2B5EF4-FFF2-40B4-BE49-F238E27FC236}">
              <a16:creationId xmlns:a16="http://schemas.microsoft.com/office/drawing/2014/main" id="{00000000-0008-0000-0700-00008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1" name="Text Box 48">
          <a:extLst>
            <a:ext uri="{FF2B5EF4-FFF2-40B4-BE49-F238E27FC236}">
              <a16:creationId xmlns:a16="http://schemas.microsoft.com/office/drawing/2014/main" id="{00000000-0008-0000-0700-00008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2" name="Text Box 49">
          <a:extLst>
            <a:ext uri="{FF2B5EF4-FFF2-40B4-BE49-F238E27FC236}">
              <a16:creationId xmlns:a16="http://schemas.microsoft.com/office/drawing/2014/main" id="{00000000-0008-0000-0700-00008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3" name="Text Box 50">
          <a:extLst>
            <a:ext uri="{FF2B5EF4-FFF2-40B4-BE49-F238E27FC236}">
              <a16:creationId xmlns:a16="http://schemas.microsoft.com/office/drawing/2014/main" id="{00000000-0008-0000-0700-00008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4" name="Text Box 147">
          <a:extLst>
            <a:ext uri="{FF2B5EF4-FFF2-40B4-BE49-F238E27FC236}">
              <a16:creationId xmlns:a16="http://schemas.microsoft.com/office/drawing/2014/main" id="{00000000-0008-0000-0700-00008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5" name="Text Box 148">
          <a:extLst>
            <a:ext uri="{FF2B5EF4-FFF2-40B4-BE49-F238E27FC236}">
              <a16:creationId xmlns:a16="http://schemas.microsoft.com/office/drawing/2014/main" id="{00000000-0008-0000-0700-00008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6" name="Text Box 149">
          <a:extLst>
            <a:ext uri="{FF2B5EF4-FFF2-40B4-BE49-F238E27FC236}">
              <a16:creationId xmlns:a16="http://schemas.microsoft.com/office/drawing/2014/main" id="{00000000-0008-0000-0700-00008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7" name="Text Box 150">
          <a:extLst>
            <a:ext uri="{FF2B5EF4-FFF2-40B4-BE49-F238E27FC236}">
              <a16:creationId xmlns:a16="http://schemas.microsoft.com/office/drawing/2014/main" id="{00000000-0008-0000-0700-00008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8" name="Text Box 151">
          <a:extLst>
            <a:ext uri="{FF2B5EF4-FFF2-40B4-BE49-F238E27FC236}">
              <a16:creationId xmlns:a16="http://schemas.microsoft.com/office/drawing/2014/main" id="{00000000-0008-0000-0700-00009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9" name="Text Box 152">
          <a:extLst>
            <a:ext uri="{FF2B5EF4-FFF2-40B4-BE49-F238E27FC236}">
              <a16:creationId xmlns:a16="http://schemas.microsoft.com/office/drawing/2014/main" id="{00000000-0008-0000-0700-00009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0" name="Text Box 157">
          <a:extLst>
            <a:ext uri="{FF2B5EF4-FFF2-40B4-BE49-F238E27FC236}">
              <a16:creationId xmlns:a16="http://schemas.microsoft.com/office/drawing/2014/main" id="{00000000-0008-0000-0700-00009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1" name="Text Box 158">
          <a:extLst>
            <a:ext uri="{FF2B5EF4-FFF2-40B4-BE49-F238E27FC236}">
              <a16:creationId xmlns:a16="http://schemas.microsoft.com/office/drawing/2014/main" id="{00000000-0008-0000-0700-00009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2" name="Text Box 159">
          <a:extLst>
            <a:ext uri="{FF2B5EF4-FFF2-40B4-BE49-F238E27FC236}">
              <a16:creationId xmlns:a16="http://schemas.microsoft.com/office/drawing/2014/main" id="{00000000-0008-0000-0700-00009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3" name="Text Box 160">
          <a:extLst>
            <a:ext uri="{FF2B5EF4-FFF2-40B4-BE49-F238E27FC236}">
              <a16:creationId xmlns:a16="http://schemas.microsoft.com/office/drawing/2014/main" id="{00000000-0008-0000-0700-00009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4" name="Text Box 161">
          <a:extLst>
            <a:ext uri="{FF2B5EF4-FFF2-40B4-BE49-F238E27FC236}">
              <a16:creationId xmlns:a16="http://schemas.microsoft.com/office/drawing/2014/main" id="{00000000-0008-0000-0700-00009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5" name="Text Box 162">
          <a:extLst>
            <a:ext uri="{FF2B5EF4-FFF2-40B4-BE49-F238E27FC236}">
              <a16:creationId xmlns:a16="http://schemas.microsoft.com/office/drawing/2014/main" id="{00000000-0008-0000-0700-00009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6" name="Text Box 163">
          <a:extLst>
            <a:ext uri="{FF2B5EF4-FFF2-40B4-BE49-F238E27FC236}">
              <a16:creationId xmlns:a16="http://schemas.microsoft.com/office/drawing/2014/main" id="{00000000-0008-0000-0700-00009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7" name="Text Box 164">
          <a:extLst>
            <a:ext uri="{FF2B5EF4-FFF2-40B4-BE49-F238E27FC236}">
              <a16:creationId xmlns:a16="http://schemas.microsoft.com/office/drawing/2014/main" id="{00000000-0008-0000-0700-00009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8" name="Text Box 165">
          <a:extLst>
            <a:ext uri="{FF2B5EF4-FFF2-40B4-BE49-F238E27FC236}">
              <a16:creationId xmlns:a16="http://schemas.microsoft.com/office/drawing/2014/main" id="{00000000-0008-0000-0700-00009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9" name="Text Box 166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0" name="Text Box 167">
          <a:extLst>
            <a:ext uri="{FF2B5EF4-FFF2-40B4-BE49-F238E27FC236}">
              <a16:creationId xmlns:a16="http://schemas.microsoft.com/office/drawing/2014/main" id="{00000000-0008-0000-0700-00009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1" name="Text Box 168">
          <a:extLst>
            <a:ext uri="{FF2B5EF4-FFF2-40B4-BE49-F238E27FC236}">
              <a16:creationId xmlns:a16="http://schemas.microsoft.com/office/drawing/2014/main" id="{00000000-0008-0000-0700-00009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2" name="Text Box 169">
          <a:extLst>
            <a:ext uri="{FF2B5EF4-FFF2-40B4-BE49-F238E27FC236}">
              <a16:creationId xmlns:a16="http://schemas.microsoft.com/office/drawing/2014/main" id="{00000000-0008-0000-0700-00009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3" name="Text Box 195">
          <a:extLst>
            <a:ext uri="{FF2B5EF4-FFF2-40B4-BE49-F238E27FC236}">
              <a16:creationId xmlns:a16="http://schemas.microsoft.com/office/drawing/2014/main" id="{00000000-0008-0000-0700-00009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4" name="Text Box 196">
          <a:extLst>
            <a:ext uri="{FF2B5EF4-FFF2-40B4-BE49-F238E27FC236}">
              <a16:creationId xmlns:a16="http://schemas.microsoft.com/office/drawing/2014/main" id="{00000000-0008-0000-0700-0000A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5" name="Text Box 197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6" name="Text Box 198">
          <a:extLst>
            <a:ext uri="{FF2B5EF4-FFF2-40B4-BE49-F238E27FC236}">
              <a16:creationId xmlns:a16="http://schemas.microsoft.com/office/drawing/2014/main" id="{00000000-0008-0000-0700-0000A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7" name="Text Box 199">
          <a:extLst>
            <a:ext uri="{FF2B5EF4-FFF2-40B4-BE49-F238E27FC236}">
              <a16:creationId xmlns:a16="http://schemas.microsoft.com/office/drawing/2014/main" id="{00000000-0008-0000-0700-0000A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8" name="Text Box 200">
          <a:extLst>
            <a:ext uri="{FF2B5EF4-FFF2-40B4-BE49-F238E27FC236}">
              <a16:creationId xmlns:a16="http://schemas.microsoft.com/office/drawing/2014/main" id="{00000000-0008-0000-0700-0000A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9" name="Text Box 201">
          <a:extLst>
            <a:ext uri="{FF2B5EF4-FFF2-40B4-BE49-F238E27FC236}">
              <a16:creationId xmlns:a16="http://schemas.microsoft.com/office/drawing/2014/main" id="{00000000-0008-0000-0700-0000A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0" name="Text Box 202">
          <a:extLst>
            <a:ext uri="{FF2B5EF4-FFF2-40B4-BE49-F238E27FC236}">
              <a16:creationId xmlns:a16="http://schemas.microsoft.com/office/drawing/2014/main" id="{00000000-0008-0000-0700-0000A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1" name="Text Box 203">
          <a:extLst>
            <a:ext uri="{FF2B5EF4-FFF2-40B4-BE49-F238E27FC236}">
              <a16:creationId xmlns:a16="http://schemas.microsoft.com/office/drawing/2014/main" id="{00000000-0008-0000-0700-0000A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700-0000A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3" name="Text Box 241">
          <a:extLst>
            <a:ext uri="{FF2B5EF4-FFF2-40B4-BE49-F238E27FC236}">
              <a16:creationId xmlns:a16="http://schemas.microsoft.com/office/drawing/2014/main" id="{00000000-0008-0000-0700-0000A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4" name="Text Box 242">
          <a:extLst>
            <a:ext uri="{FF2B5EF4-FFF2-40B4-BE49-F238E27FC236}">
              <a16:creationId xmlns:a16="http://schemas.microsoft.com/office/drawing/2014/main" id="{00000000-0008-0000-0700-0000A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5" name="Text Box 243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6" name="Text Box 244">
          <a:extLst>
            <a:ext uri="{FF2B5EF4-FFF2-40B4-BE49-F238E27FC236}">
              <a16:creationId xmlns:a16="http://schemas.microsoft.com/office/drawing/2014/main" id="{00000000-0008-0000-0700-0000A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7" name="Text Box 245">
          <a:extLst>
            <a:ext uri="{FF2B5EF4-FFF2-40B4-BE49-F238E27FC236}">
              <a16:creationId xmlns:a16="http://schemas.microsoft.com/office/drawing/2014/main" id="{00000000-0008-0000-0700-0000A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8" name="Text Box 246">
          <a:extLst>
            <a:ext uri="{FF2B5EF4-FFF2-40B4-BE49-F238E27FC236}">
              <a16:creationId xmlns:a16="http://schemas.microsoft.com/office/drawing/2014/main" id="{00000000-0008-0000-0700-0000A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9" name="Text Box 247">
          <a:extLst>
            <a:ext uri="{FF2B5EF4-FFF2-40B4-BE49-F238E27FC236}">
              <a16:creationId xmlns:a16="http://schemas.microsoft.com/office/drawing/2014/main" id="{00000000-0008-0000-0700-0000A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0" name="Text Box 248">
          <a:extLst>
            <a:ext uri="{FF2B5EF4-FFF2-40B4-BE49-F238E27FC236}">
              <a16:creationId xmlns:a16="http://schemas.microsoft.com/office/drawing/2014/main" id="{00000000-0008-0000-0700-0000B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1" name="Text Box 249">
          <a:extLst>
            <a:ext uri="{FF2B5EF4-FFF2-40B4-BE49-F238E27FC236}">
              <a16:creationId xmlns:a16="http://schemas.microsoft.com/office/drawing/2014/main" id="{00000000-0008-0000-0700-0000B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2" name="Text Box 250">
          <a:extLst>
            <a:ext uri="{FF2B5EF4-FFF2-40B4-BE49-F238E27FC236}">
              <a16:creationId xmlns:a16="http://schemas.microsoft.com/office/drawing/2014/main" id="{00000000-0008-0000-0700-0000B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3" name="Text Box 251">
          <a:extLst>
            <a:ext uri="{FF2B5EF4-FFF2-40B4-BE49-F238E27FC236}">
              <a16:creationId xmlns:a16="http://schemas.microsoft.com/office/drawing/2014/main" id="{00000000-0008-0000-0700-0000B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4" name="Text Box 252">
          <a:extLst>
            <a:ext uri="{FF2B5EF4-FFF2-40B4-BE49-F238E27FC236}">
              <a16:creationId xmlns:a16="http://schemas.microsoft.com/office/drawing/2014/main" id="{00000000-0008-0000-0700-0000B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5" name="Text Box 253">
          <a:extLst>
            <a:ext uri="{FF2B5EF4-FFF2-40B4-BE49-F238E27FC236}">
              <a16:creationId xmlns:a16="http://schemas.microsoft.com/office/drawing/2014/main" id="{00000000-0008-0000-0700-0000B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6" name="Text Box 254">
          <a:extLst>
            <a:ext uri="{FF2B5EF4-FFF2-40B4-BE49-F238E27FC236}">
              <a16:creationId xmlns:a16="http://schemas.microsoft.com/office/drawing/2014/main" id="{00000000-0008-0000-0700-0000B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7" name="Text Box 255">
          <a:extLst>
            <a:ext uri="{FF2B5EF4-FFF2-40B4-BE49-F238E27FC236}">
              <a16:creationId xmlns:a16="http://schemas.microsoft.com/office/drawing/2014/main" id="{00000000-0008-0000-0700-0000B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8" name="Text Box 256">
          <a:extLst>
            <a:ext uri="{FF2B5EF4-FFF2-40B4-BE49-F238E27FC236}">
              <a16:creationId xmlns:a16="http://schemas.microsoft.com/office/drawing/2014/main" id="{00000000-0008-0000-0700-0000B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9" name="Text Box 257">
          <a:extLst>
            <a:ext uri="{FF2B5EF4-FFF2-40B4-BE49-F238E27FC236}">
              <a16:creationId xmlns:a16="http://schemas.microsoft.com/office/drawing/2014/main" id="{00000000-0008-0000-0700-0000B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0" name="Text Box 258">
          <a:extLst>
            <a:ext uri="{FF2B5EF4-FFF2-40B4-BE49-F238E27FC236}">
              <a16:creationId xmlns:a16="http://schemas.microsoft.com/office/drawing/2014/main" id="{00000000-0008-0000-0700-0000B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1" name="Text Box 267">
          <a:extLst>
            <a:ext uri="{FF2B5EF4-FFF2-40B4-BE49-F238E27FC236}">
              <a16:creationId xmlns:a16="http://schemas.microsoft.com/office/drawing/2014/main" id="{00000000-0008-0000-0700-0000B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2" name="Text Box 12">
          <a:extLst>
            <a:ext uri="{FF2B5EF4-FFF2-40B4-BE49-F238E27FC236}">
              <a16:creationId xmlns:a16="http://schemas.microsoft.com/office/drawing/2014/main" id="{00000000-0008-0000-0700-0000B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3" name="Text Box 291">
          <a:extLst>
            <a:ext uri="{FF2B5EF4-FFF2-40B4-BE49-F238E27FC236}">
              <a16:creationId xmlns:a16="http://schemas.microsoft.com/office/drawing/2014/main" id="{00000000-0008-0000-0700-0000B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4" name="Text Box 292">
          <a:extLst>
            <a:ext uri="{FF2B5EF4-FFF2-40B4-BE49-F238E27FC236}">
              <a16:creationId xmlns:a16="http://schemas.microsoft.com/office/drawing/2014/main" id="{00000000-0008-0000-0700-0000B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5" name="Text Box 293">
          <a:extLst>
            <a:ext uri="{FF2B5EF4-FFF2-40B4-BE49-F238E27FC236}">
              <a16:creationId xmlns:a16="http://schemas.microsoft.com/office/drawing/2014/main" id="{00000000-0008-0000-0700-0000B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6" name="Text Box 294">
          <a:extLst>
            <a:ext uri="{FF2B5EF4-FFF2-40B4-BE49-F238E27FC236}">
              <a16:creationId xmlns:a16="http://schemas.microsoft.com/office/drawing/2014/main" id="{00000000-0008-0000-0700-0000C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7" name="Text Box 295">
          <a:extLst>
            <a:ext uri="{FF2B5EF4-FFF2-40B4-BE49-F238E27FC236}">
              <a16:creationId xmlns:a16="http://schemas.microsoft.com/office/drawing/2014/main" id="{00000000-0008-0000-0700-0000C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8" name="Text Box 296">
          <a:extLst>
            <a:ext uri="{FF2B5EF4-FFF2-40B4-BE49-F238E27FC236}">
              <a16:creationId xmlns:a16="http://schemas.microsoft.com/office/drawing/2014/main" id="{00000000-0008-0000-0700-0000C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9" name="Text Box 297">
          <a:extLst>
            <a:ext uri="{FF2B5EF4-FFF2-40B4-BE49-F238E27FC236}">
              <a16:creationId xmlns:a16="http://schemas.microsoft.com/office/drawing/2014/main" id="{00000000-0008-0000-0700-0000C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0" name="Text Box 298">
          <a:extLst>
            <a:ext uri="{FF2B5EF4-FFF2-40B4-BE49-F238E27FC236}">
              <a16:creationId xmlns:a16="http://schemas.microsoft.com/office/drawing/2014/main" id="{00000000-0008-0000-0700-0000C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1" name="Text Box 299">
          <a:extLst>
            <a:ext uri="{FF2B5EF4-FFF2-40B4-BE49-F238E27FC236}">
              <a16:creationId xmlns:a16="http://schemas.microsoft.com/office/drawing/2014/main" id="{00000000-0008-0000-0700-0000C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2" name="Text Box 300">
          <a:extLst>
            <a:ext uri="{FF2B5EF4-FFF2-40B4-BE49-F238E27FC236}">
              <a16:creationId xmlns:a16="http://schemas.microsoft.com/office/drawing/2014/main" id="{00000000-0008-0000-0700-0000C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3" name="Text Box 301">
          <a:extLst>
            <a:ext uri="{FF2B5EF4-FFF2-40B4-BE49-F238E27FC236}">
              <a16:creationId xmlns:a16="http://schemas.microsoft.com/office/drawing/2014/main" id="{00000000-0008-0000-0700-0000C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4" name="Text Box 302">
          <a:extLst>
            <a:ext uri="{FF2B5EF4-FFF2-40B4-BE49-F238E27FC236}">
              <a16:creationId xmlns:a16="http://schemas.microsoft.com/office/drawing/2014/main" id="{00000000-0008-0000-0700-0000C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00000000-0008-0000-0700-0000C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6" name="Text Box 304">
          <a:extLst>
            <a:ext uri="{FF2B5EF4-FFF2-40B4-BE49-F238E27FC236}">
              <a16:creationId xmlns:a16="http://schemas.microsoft.com/office/drawing/2014/main" id="{00000000-0008-0000-0700-0000C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7" name="Text Box 305">
          <a:extLst>
            <a:ext uri="{FF2B5EF4-FFF2-40B4-BE49-F238E27FC236}">
              <a16:creationId xmlns:a16="http://schemas.microsoft.com/office/drawing/2014/main" id="{00000000-0008-0000-0700-0000C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8" name="Text Box 306">
          <a:extLst>
            <a:ext uri="{FF2B5EF4-FFF2-40B4-BE49-F238E27FC236}">
              <a16:creationId xmlns:a16="http://schemas.microsoft.com/office/drawing/2014/main" id="{00000000-0008-0000-0700-0000C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9" name="Text Box 307">
          <a:extLst>
            <a:ext uri="{FF2B5EF4-FFF2-40B4-BE49-F238E27FC236}">
              <a16:creationId xmlns:a16="http://schemas.microsoft.com/office/drawing/2014/main" id="{00000000-0008-0000-0700-0000C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0" name="Text Box 308">
          <a:extLst>
            <a:ext uri="{FF2B5EF4-FFF2-40B4-BE49-F238E27FC236}">
              <a16:creationId xmlns:a16="http://schemas.microsoft.com/office/drawing/2014/main" id="{00000000-0008-0000-0700-0000C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1" name="Text Box 309">
          <a:extLst>
            <a:ext uri="{FF2B5EF4-FFF2-40B4-BE49-F238E27FC236}">
              <a16:creationId xmlns:a16="http://schemas.microsoft.com/office/drawing/2014/main" id="{00000000-0008-0000-0700-0000C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2" name="Text Box 310">
          <a:extLst>
            <a:ext uri="{FF2B5EF4-FFF2-40B4-BE49-F238E27FC236}">
              <a16:creationId xmlns:a16="http://schemas.microsoft.com/office/drawing/2014/main" id="{00000000-0008-0000-0700-0000D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3" name="Text Box 311">
          <a:extLst>
            <a:ext uri="{FF2B5EF4-FFF2-40B4-BE49-F238E27FC236}">
              <a16:creationId xmlns:a16="http://schemas.microsoft.com/office/drawing/2014/main" id="{00000000-0008-0000-0700-0000D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4" name="Text Box 312">
          <a:extLst>
            <a:ext uri="{FF2B5EF4-FFF2-40B4-BE49-F238E27FC236}">
              <a16:creationId xmlns:a16="http://schemas.microsoft.com/office/drawing/2014/main" id="{00000000-0008-0000-0700-0000D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5" name="Text Box 313">
          <a:extLst>
            <a:ext uri="{FF2B5EF4-FFF2-40B4-BE49-F238E27FC236}">
              <a16:creationId xmlns:a16="http://schemas.microsoft.com/office/drawing/2014/main" id="{00000000-0008-0000-0700-0000D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6" name="Text Box 345">
          <a:extLst>
            <a:ext uri="{FF2B5EF4-FFF2-40B4-BE49-F238E27FC236}">
              <a16:creationId xmlns:a16="http://schemas.microsoft.com/office/drawing/2014/main" id="{00000000-0008-0000-0700-0000D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7" name="Text Box 346">
          <a:extLst>
            <a:ext uri="{FF2B5EF4-FFF2-40B4-BE49-F238E27FC236}">
              <a16:creationId xmlns:a16="http://schemas.microsoft.com/office/drawing/2014/main" id="{00000000-0008-0000-0700-0000D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8" name="Text Box 347">
          <a:extLst>
            <a:ext uri="{FF2B5EF4-FFF2-40B4-BE49-F238E27FC236}">
              <a16:creationId xmlns:a16="http://schemas.microsoft.com/office/drawing/2014/main" id="{00000000-0008-0000-0700-0000D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9" name="Text Box 348">
          <a:extLst>
            <a:ext uri="{FF2B5EF4-FFF2-40B4-BE49-F238E27FC236}">
              <a16:creationId xmlns:a16="http://schemas.microsoft.com/office/drawing/2014/main" id="{00000000-0008-0000-0700-0000D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0" name="Text Box 349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1" name="Text Box 350">
          <a:extLst>
            <a:ext uri="{FF2B5EF4-FFF2-40B4-BE49-F238E27FC236}">
              <a16:creationId xmlns:a16="http://schemas.microsoft.com/office/drawing/2014/main" id="{00000000-0008-0000-0700-0000D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2" name="Text Box 351">
          <a:extLst>
            <a:ext uri="{FF2B5EF4-FFF2-40B4-BE49-F238E27FC236}">
              <a16:creationId xmlns:a16="http://schemas.microsoft.com/office/drawing/2014/main" id="{00000000-0008-0000-0700-0000D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3" name="Text Box 352">
          <a:extLst>
            <a:ext uri="{FF2B5EF4-FFF2-40B4-BE49-F238E27FC236}">
              <a16:creationId xmlns:a16="http://schemas.microsoft.com/office/drawing/2014/main" id="{00000000-0008-0000-0700-0000D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4" name="Text Box 353">
          <a:extLst>
            <a:ext uri="{FF2B5EF4-FFF2-40B4-BE49-F238E27FC236}">
              <a16:creationId xmlns:a16="http://schemas.microsoft.com/office/drawing/2014/main" id="{00000000-0008-0000-0700-0000D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5" name="Text Box 354">
          <a:extLst>
            <a:ext uri="{FF2B5EF4-FFF2-40B4-BE49-F238E27FC236}">
              <a16:creationId xmlns:a16="http://schemas.microsoft.com/office/drawing/2014/main" id="{00000000-0008-0000-0700-0000D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6" name="Text Box 355">
          <a:extLst>
            <a:ext uri="{FF2B5EF4-FFF2-40B4-BE49-F238E27FC236}">
              <a16:creationId xmlns:a16="http://schemas.microsoft.com/office/drawing/2014/main" id="{00000000-0008-0000-0700-0000D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7" name="Text Box 356">
          <a:extLst>
            <a:ext uri="{FF2B5EF4-FFF2-40B4-BE49-F238E27FC236}">
              <a16:creationId xmlns:a16="http://schemas.microsoft.com/office/drawing/2014/main" id="{00000000-0008-0000-0700-0000D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8" name="Text Box 357">
          <a:extLst>
            <a:ext uri="{FF2B5EF4-FFF2-40B4-BE49-F238E27FC236}">
              <a16:creationId xmlns:a16="http://schemas.microsoft.com/office/drawing/2014/main" id="{00000000-0008-0000-0700-0000E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9" name="Text Box 358">
          <a:extLst>
            <a:ext uri="{FF2B5EF4-FFF2-40B4-BE49-F238E27FC236}">
              <a16:creationId xmlns:a16="http://schemas.microsoft.com/office/drawing/2014/main" id="{00000000-0008-0000-0700-0000E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0" name="Text Box 359">
          <a:extLst>
            <a:ext uri="{FF2B5EF4-FFF2-40B4-BE49-F238E27FC236}">
              <a16:creationId xmlns:a16="http://schemas.microsoft.com/office/drawing/2014/main" id="{00000000-0008-0000-0700-0000E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1" name="Text Box 360">
          <a:extLst>
            <a:ext uri="{FF2B5EF4-FFF2-40B4-BE49-F238E27FC236}">
              <a16:creationId xmlns:a16="http://schemas.microsoft.com/office/drawing/2014/main" id="{00000000-0008-0000-0700-0000E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2" name="Text Box 361">
          <a:extLst>
            <a:ext uri="{FF2B5EF4-FFF2-40B4-BE49-F238E27FC236}">
              <a16:creationId xmlns:a16="http://schemas.microsoft.com/office/drawing/2014/main" id="{00000000-0008-0000-0700-0000E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3" name="Text Box 362">
          <a:extLst>
            <a:ext uri="{FF2B5EF4-FFF2-40B4-BE49-F238E27FC236}">
              <a16:creationId xmlns:a16="http://schemas.microsoft.com/office/drawing/2014/main" id="{00000000-0008-0000-0700-0000E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4" name="Text Box 363">
          <a:extLst>
            <a:ext uri="{FF2B5EF4-FFF2-40B4-BE49-F238E27FC236}">
              <a16:creationId xmlns:a16="http://schemas.microsoft.com/office/drawing/2014/main" id="{00000000-0008-0000-0700-0000E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5" name="Text Box 364">
          <a:extLst>
            <a:ext uri="{FF2B5EF4-FFF2-40B4-BE49-F238E27FC236}">
              <a16:creationId xmlns:a16="http://schemas.microsoft.com/office/drawing/2014/main" id="{00000000-0008-0000-0700-0000E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6" name="Text Box 365">
          <a:extLst>
            <a:ext uri="{FF2B5EF4-FFF2-40B4-BE49-F238E27FC236}">
              <a16:creationId xmlns:a16="http://schemas.microsoft.com/office/drawing/2014/main" id="{00000000-0008-0000-0700-0000E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7" name="Text Box 415">
          <a:extLst>
            <a:ext uri="{FF2B5EF4-FFF2-40B4-BE49-F238E27FC236}">
              <a16:creationId xmlns:a16="http://schemas.microsoft.com/office/drawing/2014/main" id="{00000000-0008-0000-0700-0000E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8" name="Text Box 416">
          <a:extLst>
            <a:ext uri="{FF2B5EF4-FFF2-40B4-BE49-F238E27FC236}">
              <a16:creationId xmlns:a16="http://schemas.microsoft.com/office/drawing/2014/main" id="{00000000-0008-0000-0700-0000E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9" name="Text Box 417">
          <a:extLst>
            <a:ext uri="{FF2B5EF4-FFF2-40B4-BE49-F238E27FC236}">
              <a16:creationId xmlns:a16="http://schemas.microsoft.com/office/drawing/2014/main" id="{00000000-0008-0000-0700-0000E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0" name="Text Box 418">
          <a:extLst>
            <a:ext uri="{FF2B5EF4-FFF2-40B4-BE49-F238E27FC236}">
              <a16:creationId xmlns:a16="http://schemas.microsoft.com/office/drawing/2014/main" id="{00000000-0008-0000-0700-0000E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1" name="Text Box 419">
          <a:extLst>
            <a:ext uri="{FF2B5EF4-FFF2-40B4-BE49-F238E27FC236}">
              <a16:creationId xmlns:a16="http://schemas.microsoft.com/office/drawing/2014/main" id="{00000000-0008-0000-0700-0000E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2" name="Text Box 420">
          <a:extLst>
            <a:ext uri="{FF2B5EF4-FFF2-40B4-BE49-F238E27FC236}">
              <a16:creationId xmlns:a16="http://schemas.microsoft.com/office/drawing/2014/main" id="{00000000-0008-0000-0700-0000E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3" name="Text Box 421">
          <a:extLst>
            <a:ext uri="{FF2B5EF4-FFF2-40B4-BE49-F238E27FC236}">
              <a16:creationId xmlns:a16="http://schemas.microsoft.com/office/drawing/2014/main" id="{00000000-0008-0000-0700-0000E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4" name="Text Box 422">
          <a:extLst>
            <a:ext uri="{FF2B5EF4-FFF2-40B4-BE49-F238E27FC236}">
              <a16:creationId xmlns:a16="http://schemas.microsoft.com/office/drawing/2014/main" id="{00000000-0008-0000-0700-0000F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5" name="Text Box 423">
          <a:extLst>
            <a:ext uri="{FF2B5EF4-FFF2-40B4-BE49-F238E27FC236}">
              <a16:creationId xmlns:a16="http://schemas.microsoft.com/office/drawing/2014/main" id="{00000000-0008-0000-0700-0000F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6" name="Text Box 424">
          <a:extLst>
            <a:ext uri="{FF2B5EF4-FFF2-40B4-BE49-F238E27FC236}">
              <a16:creationId xmlns:a16="http://schemas.microsoft.com/office/drawing/2014/main" id="{00000000-0008-0000-0700-0000F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7" name="Text Box 425">
          <a:extLst>
            <a:ext uri="{FF2B5EF4-FFF2-40B4-BE49-F238E27FC236}">
              <a16:creationId xmlns:a16="http://schemas.microsoft.com/office/drawing/2014/main" id="{00000000-0008-0000-0700-0000F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8" name="Text Box 426">
          <a:extLst>
            <a:ext uri="{FF2B5EF4-FFF2-40B4-BE49-F238E27FC236}">
              <a16:creationId xmlns:a16="http://schemas.microsoft.com/office/drawing/2014/main" id="{00000000-0008-0000-0700-0000F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9" name="Text Box 440">
          <a:extLst>
            <a:ext uri="{FF2B5EF4-FFF2-40B4-BE49-F238E27FC236}">
              <a16:creationId xmlns:a16="http://schemas.microsoft.com/office/drawing/2014/main" id="{00000000-0008-0000-0700-0000F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0" name="Text Box 441">
          <a:extLst>
            <a:ext uri="{FF2B5EF4-FFF2-40B4-BE49-F238E27FC236}">
              <a16:creationId xmlns:a16="http://schemas.microsoft.com/office/drawing/2014/main" id="{00000000-0008-0000-0700-0000F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1" name="Text Box 442">
          <a:extLst>
            <a:ext uri="{FF2B5EF4-FFF2-40B4-BE49-F238E27FC236}">
              <a16:creationId xmlns:a16="http://schemas.microsoft.com/office/drawing/2014/main" id="{00000000-0008-0000-0700-0000F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2" name="Text Box 443">
          <a:extLst>
            <a:ext uri="{FF2B5EF4-FFF2-40B4-BE49-F238E27FC236}">
              <a16:creationId xmlns:a16="http://schemas.microsoft.com/office/drawing/2014/main" id="{00000000-0008-0000-0700-0000F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3" name="Text Box 444">
          <a:extLst>
            <a:ext uri="{FF2B5EF4-FFF2-40B4-BE49-F238E27FC236}">
              <a16:creationId xmlns:a16="http://schemas.microsoft.com/office/drawing/2014/main" id="{00000000-0008-0000-0700-0000F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4" name="Text Box 445">
          <a:extLst>
            <a:ext uri="{FF2B5EF4-FFF2-40B4-BE49-F238E27FC236}">
              <a16:creationId xmlns:a16="http://schemas.microsoft.com/office/drawing/2014/main" id="{00000000-0008-0000-0700-0000F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5" name="Text Box 446">
          <a:extLst>
            <a:ext uri="{FF2B5EF4-FFF2-40B4-BE49-F238E27FC236}">
              <a16:creationId xmlns:a16="http://schemas.microsoft.com/office/drawing/2014/main" id="{00000000-0008-0000-0700-0000F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6" name="Text Box 447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7" name="Text Box 448">
          <a:extLst>
            <a:ext uri="{FF2B5EF4-FFF2-40B4-BE49-F238E27FC236}">
              <a16:creationId xmlns:a16="http://schemas.microsoft.com/office/drawing/2014/main" id="{00000000-0008-0000-0700-0000F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8" name="Text Box 449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9" name="Text Box 450">
          <a:extLst>
            <a:ext uri="{FF2B5EF4-FFF2-40B4-BE49-F238E27FC236}">
              <a16:creationId xmlns:a16="http://schemas.microsoft.com/office/drawing/2014/main" id="{00000000-0008-0000-0700-0000F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0" name="Text Box 451">
          <a:extLst>
            <a:ext uri="{FF2B5EF4-FFF2-40B4-BE49-F238E27FC236}">
              <a16:creationId xmlns:a16="http://schemas.microsoft.com/office/drawing/2014/main" id="{00000000-0008-0000-0700-00000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1" name="Text Box 452">
          <a:extLst>
            <a:ext uri="{FF2B5EF4-FFF2-40B4-BE49-F238E27FC236}">
              <a16:creationId xmlns:a16="http://schemas.microsoft.com/office/drawing/2014/main" id="{00000000-0008-0000-0700-00000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2" name="Text Box 453">
          <a:extLst>
            <a:ext uri="{FF2B5EF4-FFF2-40B4-BE49-F238E27FC236}">
              <a16:creationId xmlns:a16="http://schemas.microsoft.com/office/drawing/2014/main" id="{00000000-0008-0000-0700-00000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3" name="Text Box 454">
          <a:extLst>
            <a:ext uri="{FF2B5EF4-FFF2-40B4-BE49-F238E27FC236}">
              <a16:creationId xmlns:a16="http://schemas.microsoft.com/office/drawing/2014/main" id="{00000000-0008-0000-0700-00000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700-00000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5" name="Text Box 525">
          <a:extLst>
            <a:ext uri="{FF2B5EF4-FFF2-40B4-BE49-F238E27FC236}">
              <a16:creationId xmlns:a16="http://schemas.microsoft.com/office/drawing/2014/main" id="{00000000-0008-0000-0700-00000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6" name="Text Box 526">
          <a:extLst>
            <a:ext uri="{FF2B5EF4-FFF2-40B4-BE49-F238E27FC236}">
              <a16:creationId xmlns:a16="http://schemas.microsoft.com/office/drawing/2014/main" id="{00000000-0008-0000-0700-00000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7" name="Text Box 527">
          <a:extLst>
            <a:ext uri="{FF2B5EF4-FFF2-40B4-BE49-F238E27FC236}">
              <a16:creationId xmlns:a16="http://schemas.microsoft.com/office/drawing/2014/main" id="{00000000-0008-0000-0700-00000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8" name="Text Box 528">
          <a:extLst>
            <a:ext uri="{FF2B5EF4-FFF2-40B4-BE49-F238E27FC236}">
              <a16:creationId xmlns:a16="http://schemas.microsoft.com/office/drawing/2014/main" id="{00000000-0008-0000-0700-00000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9" name="Text Box 529">
          <a:extLst>
            <a:ext uri="{FF2B5EF4-FFF2-40B4-BE49-F238E27FC236}">
              <a16:creationId xmlns:a16="http://schemas.microsoft.com/office/drawing/2014/main" id="{00000000-0008-0000-0700-00000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0" name="Text Box 530">
          <a:extLst>
            <a:ext uri="{FF2B5EF4-FFF2-40B4-BE49-F238E27FC236}">
              <a16:creationId xmlns:a16="http://schemas.microsoft.com/office/drawing/2014/main" id="{00000000-0008-0000-0700-00000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1" name="Text Box 531">
          <a:extLst>
            <a:ext uri="{FF2B5EF4-FFF2-40B4-BE49-F238E27FC236}">
              <a16:creationId xmlns:a16="http://schemas.microsoft.com/office/drawing/2014/main" id="{00000000-0008-0000-0700-00000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2" name="Text Box 532">
          <a:extLst>
            <a:ext uri="{FF2B5EF4-FFF2-40B4-BE49-F238E27FC236}">
              <a16:creationId xmlns:a16="http://schemas.microsoft.com/office/drawing/2014/main" id="{00000000-0008-0000-0700-00000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3" name="Text Box 533">
          <a:extLst>
            <a:ext uri="{FF2B5EF4-FFF2-40B4-BE49-F238E27FC236}">
              <a16:creationId xmlns:a16="http://schemas.microsoft.com/office/drawing/2014/main" id="{00000000-0008-0000-0700-00000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4" name="Text Box 534">
          <a:extLst>
            <a:ext uri="{FF2B5EF4-FFF2-40B4-BE49-F238E27FC236}">
              <a16:creationId xmlns:a16="http://schemas.microsoft.com/office/drawing/2014/main" id="{00000000-0008-0000-0700-00000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5" name="Text Box 535">
          <a:extLst>
            <a:ext uri="{FF2B5EF4-FFF2-40B4-BE49-F238E27FC236}">
              <a16:creationId xmlns:a16="http://schemas.microsoft.com/office/drawing/2014/main" id="{00000000-0008-0000-0700-00000F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6" name="Text Box 536">
          <a:extLst>
            <a:ext uri="{FF2B5EF4-FFF2-40B4-BE49-F238E27FC236}">
              <a16:creationId xmlns:a16="http://schemas.microsoft.com/office/drawing/2014/main" id="{00000000-0008-0000-0700-00001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7" name="Text Box 537">
          <a:extLst>
            <a:ext uri="{FF2B5EF4-FFF2-40B4-BE49-F238E27FC236}">
              <a16:creationId xmlns:a16="http://schemas.microsoft.com/office/drawing/2014/main" id="{00000000-0008-0000-0700-00001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8" name="Text Box 538">
          <a:extLst>
            <a:ext uri="{FF2B5EF4-FFF2-40B4-BE49-F238E27FC236}">
              <a16:creationId xmlns:a16="http://schemas.microsoft.com/office/drawing/2014/main" id="{00000000-0008-0000-0700-00001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9" name="Text Box 539">
          <a:extLst>
            <a:ext uri="{FF2B5EF4-FFF2-40B4-BE49-F238E27FC236}">
              <a16:creationId xmlns:a16="http://schemas.microsoft.com/office/drawing/2014/main" id="{00000000-0008-0000-0700-00001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0" name="Text Box 540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1" name="Text Box 541">
          <a:extLst>
            <a:ext uri="{FF2B5EF4-FFF2-40B4-BE49-F238E27FC236}">
              <a16:creationId xmlns:a16="http://schemas.microsoft.com/office/drawing/2014/main" id="{00000000-0008-0000-0700-00001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2" name="Text Box 542">
          <a:extLst>
            <a:ext uri="{FF2B5EF4-FFF2-40B4-BE49-F238E27FC236}">
              <a16:creationId xmlns:a16="http://schemas.microsoft.com/office/drawing/2014/main" id="{00000000-0008-0000-0700-00001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3" name="Text Box 543">
          <a:extLst>
            <a:ext uri="{FF2B5EF4-FFF2-40B4-BE49-F238E27FC236}">
              <a16:creationId xmlns:a16="http://schemas.microsoft.com/office/drawing/2014/main" id="{00000000-0008-0000-0700-00001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4" name="Text Box 544">
          <a:extLst>
            <a:ext uri="{FF2B5EF4-FFF2-40B4-BE49-F238E27FC236}">
              <a16:creationId xmlns:a16="http://schemas.microsoft.com/office/drawing/2014/main" id="{00000000-0008-0000-0700-00001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5" name="Text Box 545">
          <a:extLst>
            <a:ext uri="{FF2B5EF4-FFF2-40B4-BE49-F238E27FC236}">
              <a16:creationId xmlns:a16="http://schemas.microsoft.com/office/drawing/2014/main" id="{00000000-0008-0000-0700-00001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6" name="Text Box 546">
          <a:extLst>
            <a:ext uri="{FF2B5EF4-FFF2-40B4-BE49-F238E27FC236}">
              <a16:creationId xmlns:a16="http://schemas.microsoft.com/office/drawing/2014/main" id="{00000000-0008-0000-0700-00001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7" name="Text Box 547">
          <a:extLst>
            <a:ext uri="{FF2B5EF4-FFF2-40B4-BE49-F238E27FC236}">
              <a16:creationId xmlns:a16="http://schemas.microsoft.com/office/drawing/2014/main" id="{00000000-0008-0000-0700-00001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8" name="Text Box 550">
          <a:extLst>
            <a:ext uri="{FF2B5EF4-FFF2-40B4-BE49-F238E27FC236}">
              <a16:creationId xmlns:a16="http://schemas.microsoft.com/office/drawing/2014/main" id="{00000000-0008-0000-0700-00001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9" name="Text Box 551">
          <a:extLst>
            <a:ext uri="{FF2B5EF4-FFF2-40B4-BE49-F238E27FC236}">
              <a16:creationId xmlns:a16="http://schemas.microsoft.com/office/drawing/2014/main" id="{00000000-0008-0000-0700-00001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00000000-0008-0000-0700-00001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1" name="Text Box 742">
          <a:extLst>
            <a:ext uri="{FF2B5EF4-FFF2-40B4-BE49-F238E27FC236}">
              <a16:creationId xmlns:a16="http://schemas.microsoft.com/office/drawing/2014/main" id="{00000000-0008-0000-0700-00001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2" name="Text Box 743">
          <a:extLst>
            <a:ext uri="{FF2B5EF4-FFF2-40B4-BE49-F238E27FC236}">
              <a16:creationId xmlns:a16="http://schemas.microsoft.com/office/drawing/2014/main" id="{00000000-0008-0000-0700-00002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3" name="Text Box 744">
          <a:extLst>
            <a:ext uri="{FF2B5EF4-FFF2-40B4-BE49-F238E27FC236}">
              <a16:creationId xmlns:a16="http://schemas.microsoft.com/office/drawing/2014/main" id="{00000000-0008-0000-0700-00002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4" name="Text Box 745">
          <a:extLst>
            <a:ext uri="{FF2B5EF4-FFF2-40B4-BE49-F238E27FC236}">
              <a16:creationId xmlns:a16="http://schemas.microsoft.com/office/drawing/2014/main" id="{00000000-0008-0000-0700-00002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5" name="Text Box 746">
          <a:extLst>
            <a:ext uri="{FF2B5EF4-FFF2-40B4-BE49-F238E27FC236}">
              <a16:creationId xmlns:a16="http://schemas.microsoft.com/office/drawing/2014/main" id="{00000000-0008-0000-0700-00002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6" name="Text Box 747">
          <a:extLst>
            <a:ext uri="{FF2B5EF4-FFF2-40B4-BE49-F238E27FC236}">
              <a16:creationId xmlns:a16="http://schemas.microsoft.com/office/drawing/2014/main" id="{00000000-0008-0000-0700-00002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7" name="Text Box 748">
          <a:extLst>
            <a:ext uri="{FF2B5EF4-FFF2-40B4-BE49-F238E27FC236}">
              <a16:creationId xmlns:a16="http://schemas.microsoft.com/office/drawing/2014/main" id="{00000000-0008-0000-0700-00002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8" name="Text Box 749">
          <a:extLst>
            <a:ext uri="{FF2B5EF4-FFF2-40B4-BE49-F238E27FC236}">
              <a16:creationId xmlns:a16="http://schemas.microsoft.com/office/drawing/2014/main" id="{00000000-0008-0000-0700-00002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9" name="Text Box 750">
          <a:extLst>
            <a:ext uri="{FF2B5EF4-FFF2-40B4-BE49-F238E27FC236}">
              <a16:creationId xmlns:a16="http://schemas.microsoft.com/office/drawing/2014/main" id="{00000000-0008-0000-0700-00002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0" name="Text Box 751">
          <a:extLst>
            <a:ext uri="{FF2B5EF4-FFF2-40B4-BE49-F238E27FC236}">
              <a16:creationId xmlns:a16="http://schemas.microsoft.com/office/drawing/2014/main" id="{00000000-0008-0000-0700-00002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1" name="Text Box 752">
          <a:extLst>
            <a:ext uri="{FF2B5EF4-FFF2-40B4-BE49-F238E27FC236}">
              <a16:creationId xmlns:a16="http://schemas.microsoft.com/office/drawing/2014/main" id="{00000000-0008-0000-0700-00002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2" name="Text Box 753">
          <a:extLst>
            <a:ext uri="{FF2B5EF4-FFF2-40B4-BE49-F238E27FC236}">
              <a16:creationId xmlns:a16="http://schemas.microsoft.com/office/drawing/2014/main" id="{00000000-0008-0000-0700-00002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3" name="Text Box 754">
          <a:extLst>
            <a:ext uri="{FF2B5EF4-FFF2-40B4-BE49-F238E27FC236}">
              <a16:creationId xmlns:a16="http://schemas.microsoft.com/office/drawing/2014/main" id="{00000000-0008-0000-0700-00002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4" name="Text Box 755">
          <a:extLst>
            <a:ext uri="{FF2B5EF4-FFF2-40B4-BE49-F238E27FC236}">
              <a16:creationId xmlns:a16="http://schemas.microsoft.com/office/drawing/2014/main" id="{00000000-0008-0000-0700-00002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5" name="Text Box 756">
          <a:extLst>
            <a:ext uri="{FF2B5EF4-FFF2-40B4-BE49-F238E27FC236}">
              <a16:creationId xmlns:a16="http://schemas.microsoft.com/office/drawing/2014/main" id="{00000000-0008-0000-0700-00002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6" name="Text Box 757">
          <a:extLst>
            <a:ext uri="{FF2B5EF4-FFF2-40B4-BE49-F238E27FC236}">
              <a16:creationId xmlns:a16="http://schemas.microsoft.com/office/drawing/2014/main" id="{00000000-0008-0000-0700-00002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7" name="Text Box 758">
          <a:extLst>
            <a:ext uri="{FF2B5EF4-FFF2-40B4-BE49-F238E27FC236}">
              <a16:creationId xmlns:a16="http://schemas.microsoft.com/office/drawing/2014/main" id="{00000000-0008-0000-0700-00002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8" name="Text Box 759">
          <a:extLst>
            <a:ext uri="{FF2B5EF4-FFF2-40B4-BE49-F238E27FC236}">
              <a16:creationId xmlns:a16="http://schemas.microsoft.com/office/drawing/2014/main" id="{00000000-0008-0000-0700-00003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9" name="Text Box 760">
          <a:extLst>
            <a:ext uri="{FF2B5EF4-FFF2-40B4-BE49-F238E27FC236}">
              <a16:creationId xmlns:a16="http://schemas.microsoft.com/office/drawing/2014/main" id="{00000000-0008-0000-0700-00003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0" name="Text Box 761">
          <a:extLst>
            <a:ext uri="{FF2B5EF4-FFF2-40B4-BE49-F238E27FC236}">
              <a16:creationId xmlns:a16="http://schemas.microsoft.com/office/drawing/2014/main" id="{00000000-0008-0000-0700-00003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1" name="Text Box 762">
          <a:extLst>
            <a:ext uri="{FF2B5EF4-FFF2-40B4-BE49-F238E27FC236}">
              <a16:creationId xmlns:a16="http://schemas.microsoft.com/office/drawing/2014/main" id="{00000000-0008-0000-0700-00003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2" name="Text Box 763">
          <a:extLst>
            <a:ext uri="{FF2B5EF4-FFF2-40B4-BE49-F238E27FC236}">
              <a16:creationId xmlns:a16="http://schemas.microsoft.com/office/drawing/2014/main" id="{00000000-0008-0000-0700-00003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3" name="Text Box 764">
          <a:extLst>
            <a:ext uri="{FF2B5EF4-FFF2-40B4-BE49-F238E27FC236}">
              <a16:creationId xmlns:a16="http://schemas.microsoft.com/office/drawing/2014/main" id="{00000000-0008-0000-0700-00003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4" name="Text Box 765">
          <a:extLst>
            <a:ext uri="{FF2B5EF4-FFF2-40B4-BE49-F238E27FC236}">
              <a16:creationId xmlns:a16="http://schemas.microsoft.com/office/drawing/2014/main" id="{00000000-0008-0000-0700-00003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5" name="Text Box 766">
          <a:extLst>
            <a:ext uri="{FF2B5EF4-FFF2-40B4-BE49-F238E27FC236}">
              <a16:creationId xmlns:a16="http://schemas.microsoft.com/office/drawing/2014/main" id="{00000000-0008-0000-0700-00003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6" name="Text Box 767">
          <a:extLst>
            <a:ext uri="{FF2B5EF4-FFF2-40B4-BE49-F238E27FC236}">
              <a16:creationId xmlns:a16="http://schemas.microsoft.com/office/drawing/2014/main" id="{00000000-0008-0000-0700-00003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7" name="Text Box 768">
          <a:extLst>
            <a:ext uri="{FF2B5EF4-FFF2-40B4-BE49-F238E27FC236}">
              <a16:creationId xmlns:a16="http://schemas.microsoft.com/office/drawing/2014/main" id="{00000000-0008-0000-0700-00003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8" name="Text Box 769">
          <a:extLst>
            <a:ext uri="{FF2B5EF4-FFF2-40B4-BE49-F238E27FC236}">
              <a16:creationId xmlns:a16="http://schemas.microsoft.com/office/drawing/2014/main" id="{00000000-0008-0000-0700-00003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9" name="Text Box 770">
          <a:extLst>
            <a:ext uri="{FF2B5EF4-FFF2-40B4-BE49-F238E27FC236}">
              <a16:creationId xmlns:a16="http://schemas.microsoft.com/office/drawing/2014/main" id="{00000000-0008-0000-0700-00003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0" name="Text Box 771">
          <a:extLst>
            <a:ext uri="{FF2B5EF4-FFF2-40B4-BE49-F238E27FC236}">
              <a16:creationId xmlns:a16="http://schemas.microsoft.com/office/drawing/2014/main" id="{00000000-0008-0000-0700-00003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1" name="Text Box 772">
          <a:extLst>
            <a:ext uri="{FF2B5EF4-FFF2-40B4-BE49-F238E27FC236}">
              <a16:creationId xmlns:a16="http://schemas.microsoft.com/office/drawing/2014/main" id="{00000000-0008-0000-0700-00003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2" name="Text Box 773">
          <a:extLst>
            <a:ext uri="{FF2B5EF4-FFF2-40B4-BE49-F238E27FC236}">
              <a16:creationId xmlns:a16="http://schemas.microsoft.com/office/drawing/2014/main" id="{00000000-0008-0000-0700-00003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3" name="Text Box 774">
          <a:extLst>
            <a:ext uri="{FF2B5EF4-FFF2-40B4-BE49-F238E27FC236}">
              <a16:creationId xmlns:a16="http://schemas.microsoft.com/office/drawing/2014/main" id="{00000000-0008-0000-0700-00003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4" name="Text Box 775">
          <a:extLst>
            <a:ext uri="{FF2B5EF4-FFF2-40B4-BE49-F238E27FC236}">
              <a16:creationId xmlns:a16="http://schemas.microsoft.com/office/drawing/2014/main" id="{00000000-0008-0000-0700-00004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5" name="Text Box 776">
          <a:extLst>
            <a:ext uri="{FF2B5EF4-FFF2-40B4-BE49-F238E27FC236}">
              <a16:creationId xmlns:a16="http://schemas.microsoft.com/office/drawing/2014/main" id="{00000000-0008-0000-0700-00004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6" name="Text Box 777">
          <a:extLst>
            <a:ext uri="{FF2B5EF4-FFF2-40B4-BE49-F238E27FC236}">
              <a16:creationId xmlns:a16="http://schemas.microsoft.com/office/drawing/2014/main" id="{00000000-0008-0000-0700-00004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7" name="Text Box 778">
          <a:extLst>
            <a:ext uri="{FF2B5EF4-FFF2-40B4-BE49-F238E27FC236}">
              <a16:creationId xmlns:a16="http://schemas.microsoft.com/office/drawing/2014/main" id="{00000000-0008-0000-0700-00004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8" name="Text Box 779">
          <a:extLst>
            <a:ext uri="{FF2B5EF4-FFF2-40B4-BE49-F238E27FC236}">
              <a16:creationId xmlns:a16="http://schemas.microsoft.com/office/drawing/2014/main" id="{00000000-0008-0000-0700-00004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9" name="Text Box 780">
          <a:extLst>
            <a:ext uri="{FF2B5EF4-FFF2-40B4-BE49-F238E27FC236}">
              <a16:creationId xmlns:a16="http://schemas.microsoft.com/office/drawing/2014/main" id="{00000000-0008-0000-0700-00004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0" name="Text Box 781">
          <a:extLst>
            <a:ext uri="{FF2B5EF4-FFF2-40B4-BE49-F238E27FC236}">
              <a16:creationId xmlns:a16="http://schemas.microsoft.com/office/drawing/2014/main" id="{00000000-0008-0000-0700-00004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1" name="Text Box 782">
          <a:extLst>
            <a:ext uri="{FF2B5EF4-FFF2-40B4-BE49-F238E27FC236}">
              <a16:creationId xmlns:a16="http://schemas.microsoft.com/office/drawing/2014/main" id="{00000000-0008-0000-0700-00004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2" name="Text Box 783">
          <a:extLst>
            <a:ext uri="{FF2B5EF4-FFF2-40B4-BE49-F238E27FC236}">
              <a16:creationId xmlns:a16="http://schemas.microsoft.com/office/drawing/2014/main" id="{00000000-0008-0000-0700-00004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3" name="Text Box 784">
          <a:extLst>
            <a:ext uri="{FF2B5EF4-FFF2-40B4-BE49-F238E27FC236}">
              <a16:creationId xmlns:a16="http://schemas.microsoft.com/office/drawing/2014/main" id="{00000000-0008-0000-0700-00004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4" name="Text Box 785">
          <a:extLst>
            <a:ext uri="{FF2B5EF4-FFF2-40B4-BE49-F238E27FC236}">
              <a16:creationId xmlns:a16="http://schemas.microsoft.com/office/drawing/2014/main" id="{00000000-0008-0000-0700-00004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5" name="Text Box 786">
          <a:extLst>
            <a:ext uri="{FF2B5EF4-FFF2-40B4-BE49-F238E27FC236}">
              <a16:creationId xmlns:a16="http://schemas.microsoft.com/office/drawing/2014/main" id="{00000000-0008-0000-0700-00004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6" name="Text Box 787">
          <a:extLst>
            <a:ext uri="{FF2B5EF4-FFF2-40B4-BE49-F238E27FC236}">
              <a16:creationId xmlns:a16="http://schemas.microsoft.com/office/drawing/2014/main" id="{00000000-0008-0000-0700-00004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7" name="Text Box 788">
          <a:extLst>
            <a:ext uri="{FF2B5EF4-FFF2-40B4-BE49-F238E27FC236}">
              <a16:creationId xmlns:a16="http://schemas.microsoft.com/office/drawing/2014/main" id="{00000000-0008-0000-0700-00004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8" name="Text Box 789">
          <a:extLst>
            <a:ext uri="{FF2B5EF4-FFF2-40B4-BE49-F238E27FC236}">
              <a16:creationId xmlns:a16="http://schemas.microsoft.com/office/drawing/2014/main" id="{00000000-0008-0000-0700-00004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9" name="Text Box 790">
          <a:extLst>
            <a:ext uri="{FF2B5EF4-FFF2-40B4-BE49-F238E27FC236}">
              <a16:creationId xmlns:a16="http://schemas.microsoft.com/office/drawing/2014/main" id="{00000000-0008-0000-0700-00004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0" name="Text Box 791">
          <a:extLst>
            <a:ext uri="{FF2B5EF4-FFF2-40B4-BE49-F238E27FC236}">
              <a16:creationId xmlns:a16="http://schemas.microsoft.com/office/drawing/2014/main" id="{00000000-0008-0000-0700-00005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1" name="Text Box 792">
          <a:extLst>
            <a:ext uri="{FF2B5EF4-FFF2-40B4-BE49-F238E27FC236}">
              <a16:creationId xmlns:a16="http://schemas.microsoft.com/office/drawing/2014/main" id="{00000000-0008-0000-0700-00005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2" name="Text Box 793">
          <a:extLst>
            <a:ext uri="{FF2B5EF4-FFF2-40B4-BE49-F238E27FC236}">
              <a16:creationId xmlns:a16="http://schemas.microsoft.com/office/drawing/2014/main" id="{00000000-0008-0000-0700-00005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3" name="Text Box 794">
          <a:extLst>
            <a:ext uri="{FF2B5EF4-FFF2-40B4-BE49-F238E27FC236}">
              <a16:creationId xmlns:a16="http://schemas.microsoft.com/office/drawing/2014/main" id="{00000000-0008-0000-0700-00005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4" name="Text Box 795">
          <a:extLst>
            <a:ext uri="{FF2B5EF4-FFF2-40B4-BE49-F238E27FC236}">
              <a16:creationId xmlns:a16="http://schemas.microsoft.com/office/drawing/2014/main" id="{00000000-0008-0000-0700-00005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5" name="Text Box 796">
          <a:extLst>
            <a:ext uri="{FF2B5EF4-FFF2-40B4-BE49-F238E27FC236}">
              <a16:creationId xmlns:a16="http://schemas.microsoft.com/office/drawing/2014/main" id="{00000000-0008-0000-0700-00005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6" name="Text Box 797">
          <a:extLst>
            <a:ext uri="{FF2B5EF4-FFF2-40B4-BE49-F238E27FC236}">
              <a16:creationId xmlns:a16="http://schemas.microsoft.com/office/drawing/2014/main" id="{00000000-0008-0000-0700-00005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7" name="Text Box 798">
          <a:extLst>
            <a:ext uri="{FF2B5EF4-FFF2-40B4-BE49-F238E27FC236}">
              <a16:creationId xmlns:a16="http://schemas.microsoft.com/office/drawing/2014/main" id="{00000000-0008-0000-0700-00005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8" name="Text Box 799">
          <a:extLst>
            <a:ext uri="{FF2B5EF4-FFF2-40B4-BE49-F238E27FC236}">
              <a16:creationId xmlns:a16="http://schemas.microsoft.com/office/drawing/2014/main" id="{00000000-0008-0000-0700-00005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9" name="Text Box 800">
          <a:extLst>
            <a:ext uri="{FF2B5EF4-FFF2-40B4-BE49-F238E27FC236}">
              <a16:creationId xmlns:a16="http://schemas.microsoft.com/office/drawing/2014/main" id="{00000000-0008-0000-0700-00005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0" name="Text Box 801">
          <a:extLst>
            <a:ext uri="{FF2B5EF4-FFF2-40B4-BE49-F238E27FC236}">
              <a16:creationId xmlns:a16="http://schemas.microsoft.com/office/drawing/2014/main" id="{00000000-0008-0000-0700-00005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1" name="Text Box 802">
          <a:extLst>
            <a:ext uri="{FF2B5EF4-FFF2-40B4-BE49-F238E27FC236}">
              <a16:creationId xmlns:a16="http://schemas.microsoft.com/office/drawing/2014/main" id="{00000000-0008-0000-0700-00005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2" name="Text Box 803">
          <a:extLst>
            <a:ext uri="{FF2B5EF4-FFF2-40B4-BE49-F238E27FC236}">
              <a16:creationId xmlns:a16="http://schemas.microsoft.com/office/drawing/2014/main" id="{00000000-0008-0000-0700-00005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3" name="Text Box 804">
          <a:extLst>
            <a:ext uri="{FF2B5EF4-FFF2-40B4-BE49-F238E27FC236}">
              <a16:creationId xmlns:a16="http://schemas.microsoft.com/office/drawing/2014/main" id="{00000000-0008-0000-0700-00005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4" name="Text Box 805">
          <a:extLst>
            <a:ext uri="{FF2B5EF4-FFF2-40B4-BE49-F238E27FC236}">
              <a16:creationId xmlns:a16="http://schemas.microsoft.com/office/drawing/2014/main" id="{00000000-0008-0000-0700-00005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5" name="Text Box 806">
          <a:extLst>
            <a:ext uri="{FF2B5EF4-FFF2-40B4-BE49-F238E27FC236}">
              <a16:creationId xmlns:a16="http://schemas.microsoft.com/office/drawing/2014/main" id="{00000000-0008-0000-0700-00005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6" name="Text Box 807">
          <a:extLst>
            <a:ext uri="{FF2B5EF4-FFF2-40B4-BE49-F238E27FC236}">
              <a16:creationId xmlns:a16="http://schemas.microsoft.com/office/drawing/2014/main" id="{00000000-0008-0000-0700-00006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7" name="Text Box 808">
          <a:extLst>
            <a:ext uri="{FF2B5EF4-FFF2-40B4-BE49-F238E27FC236}">
              <a16:creationId xmlns:a16="http://schemas.microsoft.com/office/drawing/2014/main" id="{00000000-0008-0000-0700-00006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8" name="Text Box 809">
          <a:extLst>
            <a:ext uri="{FF2B5EF4-FFF2-40B4-BE49-F238E27FC236}">
              <a16:creationId xmlns:a16="http://schemas.microsoft.com/office/drawing/2014/main" id="{00000000-0008-0000-0700-00006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9" name="Text Box 810">
          <a:extLst>
            <a:ext uri="{FF2B5EF4-FFF2-40B4-BE49-F238E27FC236}">
              <a16:creationId xmlns:a16="http://schemas.microsoft.com/office/drawing/2014/main" id="{00000000-0008-0000-0700-00006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0" name="Text Box 811">
          <a:extLst>
            <a:ext uri="{FF2B5EF4-FFF2-40B4-BE49-F238E27FC236}">
              <a16:creationId xmlns:a16="http://schemas.microsoft.com/office/drawing/2014/main" id="{00000000-0008-0000-0700-00006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1" name="Text Box 812">
          <a:extLst>
            <a:ext uri="{FF2B5EF4-FFF2-40B4-BE49-F238E27FC236}">
              <a16:creationId xmlns:a16="http://schemas.microsoft.com/office/drawing/2014/main" id="{00000000-0008-0000-0700-00006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2" name="Text Box 813">
          <a:extLst>
            <a:ext uri="{FF2B5EF4-FFF2-40B4-BE49-F238E27FC236}">
              <a16:creationId xmlns:a16="http://schemas.microsoft.com/office/drawing/2014/main" id="{00000000-0008-0000-0700-00006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3" name="Text Box 814">
          <a:extLst>
            <a:ext uri="{FF2B5EF4-FFF2-40B4-BE49-F238E27FC236}">
              <a16:creationId xmlns:a16="http://schemas.microsoft.com/office/drawing/2014/main" id="{00000000-0008-0000-0700-00006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4" name="Text Box 815">
          <a:extLst>
            <a:ext uri="{FF2B5EF4-FFF2-40B4-BE49-F238E27FC236}">
              <a16:creationId xmlns:a16="http://schemas.microsoft.com/office/drawing/2014/main" id="{00000000-0008-0000-0700-00006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5" name="Text Box 816">
          <a:extLst>
            <a:ext uri="{FF2B5EF4-FFF2-40B4-BE49-F238E27FC236}">
              <a16:creationId xmlns:a16="http://schemas.microsoft.com/office/drawing/2014/main" id="{00000000-0008-0000-0700-00006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6" name="Text Box 817">
          <a:extLst>
            <a:ext uri="{FF2B5EF4-FFF2-40B4-BE49-F238E27FC236}">
              <a16:creationId xmlns:a16="http://schemas.microsoft.com/office/drawing/2014/main" id="{00000000-0008-0000-0700-00006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7" name="Text Box 818">
          <a:extLst>
            <a:ext uri="{FF2B5EF4-FFF2-40B4-BE49-F238E27FC236}">
              <a16:creationId xmlns:a16="http://schemas.microsoft.com/office/drawing/2014/main" id="{00000000-0008-0000-0700-00006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8" name="Text Box 819">
          <a:extLst>
            <a:ext uri="{FF2B5EF4-FFF2-40B4-BE49-F238E27FC236}">
              <a16:creationId xmlns:a16="http://schemas.microsoft.com/office/drawing/2014/main" id="{00000000-0008-0000-0700-00006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9" name="Text Box 820">
          <a:extLst>
            <a:ext uri="{FF2B5EF4-FFF2-40B4-BE49-F238E27FC236}">
              <a16:creationId xmlns:a16="http://schemas.microsoft.com/office/drawing/2014/main" id="{00000000-0008-0000-0700-00006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0" name="Text Box 821">
          <a:extLst>
            <a:ext uri="{FF2B5EF4-FFF2-40B4-BE49-F238E27FC236}">
              <a16:creationId xmlns:a16="http://schemas.microsoft.com/office/drawing/2014/main" id="{00000000-0008-0000-0700-00006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1" name="Text Box 822">
          <a:extLst>
            <a:ext uri="{FF2B5EF4-FFF2-40B4-BE49-F238E27FC236}">
              <a16:creationId xmlns:a16="http://schemas.microsoft.com/office/drawing/2014/main" id="{00000000-0008-0000-0700-00006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2" name="Text Box 823">
          <a:extLst>
            <a:ext uri="{FF2B5EF4-FFF2-40B4-BE49-F238E27FC236}">
              <a16:creationId xmlns:a16="http://schemas.microsoft.com/office/drawing/2014/main" id="{00000000-0008-0000-0700-00007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3" name="Text Box 824">
          <a:extLst>
            <a:ext uri="{FF2B5EF4-FFF2-40B4-BE49-F238E27FC236}">
              <a16:creationId xmlns:a16="http://schemas.microsoft.com/office/drawing/2014/main" id="{00000000-0008-0000-0700-00007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4" name="Text Box 825">
          <a:extLst>
            <a:ext uri="{FF2B5EF4-FFF2-40B4-BE49-F238E27FC236}">
              <a16:creationId xmlns:a16="http://schemas.microsoft.com/office/drawing/2014/main" id="{00000000-0008-0000-0700-00007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5" name="Text Box 826">
          <a:extLst>
            <a:ext uri="{FF2B5EF4-FFF2-40B4-BE49-F238E27FC236}">
              <a16:creationId xmlns:a16="http://schemas.microsoft.com/office/drawing/2014/main" id="{00000000-0008-0000-0700-00007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6" name="Text Box 827">
          <a:extLst>
            <a:ext uri="{FF2B5EF4-FFF2-40B4-BE49-F238E27FC236}">
              <a16:creationId xmlns:a16="http://schemas.microsoft.com/office/drawing/2014/main" id="{00000000-0008-0000-0700-00007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7" name="Text Box 828">
          <a:extLst>
            <a:ext uri="{FF2B5EF4-FFF2-40B4-BE49-F238E27FC236}">
              <a16:creationId xmlns:a16="http://schemas.microsoft.com/office/drawing/2014/main" id="{00000000-0008-0000-0700-00007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8" name="Text Box 829">
          <a:extLst>
            <a:ext uri="{FF2B5EF4-FFF2-40B4-BE49-F238E27FC236}">
              <a16:creationId xmlns:a16="http://schemas.microsoft.com/office/drawing/2014/main" id="{00000000-0008-0000-0700-00007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9" name="Text Box 830">
          <a:extLst>
            <a:ext uri="{FF2B5EF4-FFF2-40B4-BE49-F238E27FC236}">
              <a16:creationId xmlns:a16="http://schemas.microsoft.com/office/drawing/2014/main" id="{00000000-0008-0000-0700-00007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0" name="Text Box 831">
          <a:extLst>
            <a:ext uri="{FF2B5EF4-FFF2-40B4-BE49-F238E27FC236}">
              <a16:creationId xmlns:a16="http://schemas.microsoft.com/office/drawing/2014/main" id="{00000000-0008-0000-0700-00007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1" name="Text Box 832">
          <a:extLst>
            <a:ext uri="{FF2B5EF4-FFF2-40B4-BE49-F238E27FC236}">
              <a16:creationId xmlns:a16="http://schemas.microsoft.com/office/drawing/2014/main" id="{00000000-0008-0000-0700-00007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2" name="Text Box 833">
          <a:extLst>
            <a:ext uri="{FF2B5EF4-FFF2-40B4-BE49-F238E27FC236}">
              <a16:creationId xmlns:a16="http://schemas.microsoft.com/office/drawing/2014/main" id="{00000000-0008-0000-0700-00007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3" name="Text Box 834">
          <a:extLst>
            <a:ext uri="{FF2B5EF4-FFF2-40B4-BE49-F238E27FC236}">
              <a16:creationId xmlns:a16="http://schemas.microsoft.com/office/drawing/2014/main" id="{00000000-0008-0000-0700-00007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4" name="Text Box 835">
          <a:extLst>
            <a:ext uri="{FF2B5EF4-FFF2-40B4-BE49-F238E27FC236}">
              <a16:creationId xmlns:a16="http://schemas.microsoft.com/office/drawing/2014/main" id="{00000000-0008-0000-0700-00007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5" name="Text Box 836">
          <a:extLst>
            <a:ext uri="{FF2B5EF4-FFF2-40B4-BE49-F238E27FC236}">
              <a16:creationId xmlns:a16="http://schemas.microsoft.com/office/drawing/2014/main" id="{00000000-0008-0000-0700-00007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6" name="Text Box 837">
          <a:extLst>
            <a:ext uri="{FF2B5EF4-FFF2-40B4-BE49-F238E27FC236}">
              <a16:creationId xmlns:a16="http://schemas.microsoft.com/office/drawing/2014/main" id="{00000000-0008-0000-0700-00007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7" name="Text Box 838">
          <a:extLst>
            <a:ext uri="{FF2B5EF4-FFF2-40B4-BE49-F238E27FC236}">
              <a16:creationId xmlns:a16="http://schemas.microsoft.com/office/drawing/2014/main" id="{00000000-0008-0000-0700-00007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8" name="Text Box 839">
          <a:extLst>
            <a:ext uri="{FF2B5EF4-FFF2-40B4-BE49-F238E27FC236}">
              <a16:creationId xmlns:a16="http://schemas.microsoft.com/office/drawing/2014/main" id="{00000000-0008-0000-0700-00008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9" name="Text Box 840">
          <a:extLst>
            <a:ext uri="{FF2B5EF4-FFF2-40B4-BE49-F238E27FC236}">
              <a16:creationId xmlns:a16="http://schemas.microsoft.com/office/drawing/2014/main" id="{00000000-0008-0000-0700-00008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0" name="Text Box 841">
          <a:extLst>
            <a:ext uri="{FF2B5EF4-FFF2-40B4-BE49-F238E27FC236}">
              <a16:creationId xmlns:a16="http://schemas.microsoft.com/office/drawing/2014/main" id="{00000000-0008-0000-0700-00008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1" name="Text Box 842">
          <a:extLst>
            <a:ext uri="{FF2B5EF4-FFF2-40B4-BE49-F238E27FC236}">
              <a16:creationId xmlns:a16="http://schemas.microsoft.com/office/drawing/2014/main" id="{00000000-0008-0000-0700-00008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2" name="Text Box 843">
          <a:extLst>
            <a:ext uri="{FF2B5EF4-FFF2-40B4-BE49-F238E27FC236}">
              <a16:creationId xmlns:a16="http://schemas.microsoft.com/office/drawing/2014/main" id="{00000000-0008-0000-0700-00008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3" name="Text Box 844">
          <a:extLst>
            <a:ext uri="{FF2B5EF4-FFF2-40B4-BE49-F238E27FC236}">
              <a16:creationId xmlns:a16="http://schemas.microsoft.com/office/drawing/2014/main" id="{00000000-0008-0000-0700-00008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4" name="Text Box 845">
          <a:extLst>
            <a:ext uri="{FF2B5EF4-FFF2-40B4-BE49-F238E27FC236}">
              <a16:creationId xmlns:a16="http://schemas.microsoft.com/office/drawing/2014/main" id="{00000000-0008-0000-0700-00008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5" name="Text Box 846">
          <a:extLst>
            <a:ext uri="{FF2B5EF4-FFF2-40B4-BE49-F238E27FC236}">
              <a16:creationId xmlns:a16="http://schemas.microsoft.com/office/drawing/2014/main" id="{00000000-0008-0000-0700-00008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6" name="Text Box 847">
          <a:extLst>
            <a:ext uri="{FF2B5EF4-FFF2-40B4-BE49-F238E27FC236}">
              <a16:creationId xmlns:a16="http://schemas.microsoft.com/office/drawing/2014/main" id="{00000000-0008-0000-0700-00008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7" name="Text Box 848">
          <a:extLst>
            <a:ext uri="{FF2B5EF4-FFF2-40B4-BE49-F238E27FC236}">
              <a16:creationId xmlns:a16="http://schemas.microsoft.com/office/drawing/2014/main" id="{00000000-0008-0000-0700-00008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8" name="Text Box 849">
          <a:extLst>
            <a:ext uri="{FF2B5EF4-FFF2-40B4-BE49-F238E27FC236}">
              <a16:creationId xmlns:a16="http://schemas.microsoft.com/office/drawing/2014/main" id="{00000000-0008-0000-0700-00008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9" name="Text Box 850">
          <a:extLst>
            <a:ext uri="{FF2B5EF4-FFF2-40B4-BE49-F238E27FC236}">
              <a16:creationId xmlns:a16="http://schemas.microsoft.com/office/drawing/2014/main" id="{00000000-0008-0000-0700-00008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0" name="Text Box 851">
          <a:extLst>
            <a:ext uri="{FF2B5EF4-FFF2-40B4-BE49-F238E27FC236}">
              <a16:creationId xmlns:a16="http://schemas.microsoft.com/office/drawing/2014/main" id="{00000000-0008-0000-0700-00008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1" name="Text Box 852">
          <a:extLst>
            <a:ext uri="{FF2B5EF4-FFF2-40B4-BE49-F238E27FC236}">
              <a16:creationId xmlns:a16="http://schemas.microsoft.com/office/drawing/2014/main" id="{00000000-0008-0000-0700-00008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2" name="Text Box 853">
          <a:extLst>
            <a:ext uri="{FF2B5EF4-FFF2-40B4-BE49-F238E27FC236}">
              <a16:creationId xmlns:a16="http://schemas.microsoft.com/office/drawing/2014/main" id="{00000000-0008-0000-0700-00008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3" name="Text Box 854">
          <a:extLst>
            <a:ext uri="{FF2B5EF4-FFF2-40B4-BE49-F238E27FC236}">
              <a16:creationId xmlns:a16="http://schemas.microsoft.com/office/drawing/2014/main" id="{00000000-0008-0000-0700-00008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4" name="Text Box 855">
          <a:extLst>
            <a:ext uri="{FF2B5EF4-FFF2-40B4-BE49-F238E27FC236}">
              <a16:creationId xmlns:a16="http://schemas.microsoft.com/office/drawing/2014/main" id="{00000000-0008-0000-0700-00009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5" name="Text Box 856">
          <a:extLst>
            <a:ext uri="{FF2B5EF4-FFF2-40B4-BE49-F238E27FC236}">
              <a16:creationId xmlns:a16="http://schemas.microsoft.com/office/drawing/2014/main" id="{00000000-0008-0000-0700-00009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6" name="Text Box 857">
          <a:extLst>
            <a:ext uri="{FF2B5EF4-FFF2-40B4-BE49-F238E27FC236}">
              <a16:creationId xmlns:a16="http://schemas.microsoft.com/office/drawing/2014/main" id="{00000000-0008-0000-0700-00009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7" name="Text Box 858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8" name="Text Box 859">
          <a:extLst>
            <a:ext uri="{FF2B5EF4-FFF2-40B4-BE49-F238E27FC236}">
              <a16:creationId xmlns:a16="http://schemas.microsoft.com/office/drawing/2014/main" id="{00000000-0008-0000-0700-00009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9" name="Text Box 860">
          <a:extLst>
            <a:ext uri="{FF2B5EF4-FFF2-40B4-BE49-F238E27FC236}">
              <a16:creationId xmlns:a16="http://schemas.microsoft.com/office/drawing/2014/main" id="{00000000-0008-0000-0700-00009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0" name="Text Box 861">
          <a:extLst>
            <a:ext uri="{FF2B5EF4-FFF2-40B4-BE49-F238E27FC236}">
              <a16:creationId xmlns:a16="http://schemas.microsoft.com/office/drawing/2014/main" id="{00000000-0008-0000-0700-00009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1" name="Text Box 862">
          <a:extLst>
            <a:ext uri="{FF2B5EF4-FFF2-40B4-BE49-F238E27FC236}">
              <a16:creationId xmlns:a16="http://schemas.microsoft.com/office/drawing/2014/main" id="{00000000-0008-0000-0700-00009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2" name="Text Box 863">
          <a:extLst>
            <a:ext uri="{FF2B5EF4-FFF2-40B4-BE49-F238E27FC236}">
              <a16:creationId xmlns:a16="http://schemas.microsoft.com/office/drawing/2014/main" id="{00000000-0008-0000-0700-00009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3" name="Text Box 864">
          <a:extLst>
            <a:ext uri="{FF2B5EF4-FFF2-40B4-BE49-F238E27FC236}">
              <a16:creationId xmlns:a16="http://schemas.microsoft.com/office/drawing/2014/main" id="{00000000-0008-0000-0700-00009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4" name="Text Box 865">
          <a:extLst>
            <a:ext uri="{FF2B5EF4-FFF2-40B4-BE49-F238E27FC236}">
              <a16:creationId xmlns:a16="http://schemas.microsoft.com/office/drawing/2014/main" id="{00000000-0008-0000-0700-00009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5" name="Text Box 866">
          <a:extLst>
            <a:ext uri="{FF2B5EF4-FFF2-40B4-BE49-F238E27FC236}">
              <a16:creationId xmlns:a16="http://schemas.microsoft.com/office/drawing/2014/main" id="{00000000-0008-0000-0700-00009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6" name="Text Box 867">
          <a:extLst>
            <a:ext uri="{FF2B5EF4-FFF2-40B4-BE49-F238E27FC236}">
              <a16:creationId xmlns:a16="http://schemas.microsoft.com/office/drawing/2014/main" id="{00000000-0008-0000-0700-00009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7" name="Text Box 868">
          <a:extLst>
            <a:ext uri="{FF2B5EF4-FFF2-40B4-BE49-F238E27FC236}">
              <a16:creationId xmlns:a16="http://schemas.microsoft.com/office/drawing/2014/main" id="{00000000-0008-0000-0700-00009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8" name="Text Box 869">
          <a:extLst>
            <a:ext uri="{FF2B5EF4-FFF2-40B4-BE49-F238E27FC236}">
              <a16:creationId xmlns:a16="http://schemas.microsoft.com/office/drawing/2014/main" id="{00000000-0008-0000-0700-00009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9" name="Text Box 870">
          <a:extLst>
            <a:ext uri="{FF2B5EF4-FFF2-40B4-BE49-F238E27FC236}">
              <a16:creationId xmlns:a16="http://schemas.microsoft.com/office/drawing/2014/main" id="{00000000-0008-0000-0700-00009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0" name="Text Box 871">
          <a:extLst>
            <a:ext uri="{FF2B5EF4-FFF2-40B4-BE49-F238E27FC236}">
              <a16:creationId xmlns:a16="http://schemas.microsoft.com/office/drawing/2014/main" id="{00000000-0008-0000-0700-0000A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1" name="Text Box 872">
          <a:extLst>
            <a:ext uri="{FF2B5EF4-FFF2-40B4-BE49-F238E27FC236}">
              <a16:creationId xmlns:a16="http://schemas.microsoft.com/office/drawing/2014/main" id="{00000000-0008-0000-0700-0000A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2" name="Text Box 873">
          <a:extLst>
            <a:ext uri="{FF2B5EF4-FFF2-40B4-BE49-F238E27FC236}">
              <a16:creationId xmlns:a16="http://schemas.microsoft.com/office/drawing/2014/main" id="{00000000-0008-0000-0700-0000A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3" name="Text Box 874">
          <a:extLst>
            <a:ext uri="{FF2B5EF4-FFF2-40B4-BE49-F238E27FC236}">
              <a16:creationId xmlns:a16="http://schemas.microsoft.com/office/drawing/2014/main" id="{00000000-0008-0000-0700-0000A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4" name="Text Box 875">
          <a:extLst>
            <a:ext uri="{FF2B5EF4-FFF2-40B4-BE49-F238E27FC236}">
              <a16:creationId xmlns:a16="http://schemas.microsoft.com/office/drawing/2014/main" id="{00000000-0008-0000-0700-0000A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5" name="Text Box 876">
          <a:extLst>
            <a:ext uri="{FF2B5EF4-FFF2-40B4-BE49-F238E27FC236}">
              <a16:creationId xmlns:a16="http://schemas.microsoft.com/office/drawing/2014/main" id="{00000000-0008-0000-0700-0000A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6" name="Text Box 877">
          <a:extLst>
            <a:ext uri="{FF2B5EF4-FFF2-40B4-BE49-F238E27FC236}">
              <a16:creationId xmlns:a16="http://schemas.microsoft.com/office/drawing/2014/main" id="{00000000-0008-0000-0700-0000A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7" name="Text Box 878">
          <a:extLst>
            <a:ext uri="{FF2B5EF4-FFF2-40B4-BE49-F238E27FC236}">
              <a16:creationId xmlns:a16="http://schemas.microsoft.com/office/drawing/2014/main" id="{00000000-0008-0000-0700-0000A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8" name="Text Box 879">
          <a:extLst>
            <a:ext uri="{FF2B5EF4-FFF2-40B4-BE49-F238E27FC236}">
              <a16:creationId xmlns:a16="http://schemas.microsoft.com/office/drawing/2014/main" id="{00000000-0008-0000-0700-0000A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9" name="Text Box 880">
          <a:extLst>
            <a:ext uri="{FF2B5EF4-FFF2-40B4-BE49-F238E27FC236}">
              <a16:creationId xmlns:a16="http://schemas.microsoft.com/office/drawing/2014/main" id="{00000000-0008-0000-0700-0000A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0" name="Text Box 881">
          <a:extLst>
            <a:ext uri="{FF2B5EF4-FFF2-40B4-BE49-F238E27FC236}">
              <a16:creationId xmlns:a16="http://schemas.microsoft.com/office/drawing/2014/main" id="{00000000-0008-0000-0700-0000A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1" name="Text Box 882">
          <a:extLst>
            <a:ext uri="{FF2B5EF4-FFF2-40B4-BE49-F238E27FC236}">
              <a16:creationId xmlns:a16="http://schemas.microsoft.com/office/drawing/2014/main" id="{00000000-0008-0000-0700-0000A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2" name="Text Box 883">
          <a:extLst>
            <a:ext uri="{FF2B5EF4-FFF2-40B4-BE49-F238E27FC236}">
              <a16:creationId xmlns:a16="http://schemas.microsoft.com/office/drawing/2014/main" id="{00000000-0008-0000-0700-0000A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3" name="Text Box 884">
          <a:extLst>
            <a:ext uri="{FF2B5EF4-FFF2-40B4-BE49-F238E27FC236}">
              <a16:creationId xmlns:a16="http://schemas.microsoft.com/office/drawing/2014/main" id="{00000000-0008-0000-0700-0000A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4" name="Text Box 885">
          <a:extLst>
            <a:ext uri="{FF2B5EF4-FFF2-40B4-BE49-F238E27FC236}">
              <a16:creationId xmlns:a16="http://schemas.microsoft.com/office/drawing/2014/main" id="{00000000-0008-0000-0700-0000A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5" name="Text Box 886">
          <a:extLst>
            <a:ext uri="{FF2B5EF4-FFF2-40B4-BE49-F238E27FC236}">
              <a16:creationId xmlns:a16="http://schemas.microsoft.com/office/drawing/2014/main" id="{00000000-0008-0000-0700-0000A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6" name="Text Box 887">
          <a:extLst>
            <a:ext uri="{FF2B5EF4-FFF2-40B4-BE49-F238E27FC236}">
              <a16:creationId xmlns:a16="http://schemas.microsoft.com/office/drawing/2014/main" id="{00000000-0008-0000-0700-0000B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7" name="Text Box 888">
          <a:extLst>
            <a:ext uri="{FF2B5EF4-FFF2-40B4-BE49-F238E27FC236}">
              <a16:creationId xmlns:a16="http://schemas.microsoft.com/office/drawing/2014/main" id="{00000000-0008-0000-0700-0000B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8" name="Text Box 889">
          <a:extLst>
            <a:ext uri="{FF2B5EF4-FFF2-40B4-BE49-F238E27FC236}">
              <a16:creationId xmlns:a16="http://schemas.microsoft.com/office/drawing/2014/main" id="{00000000-0008-0000-0700-0000B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9" name="Text Box 890">
          <a:extLst>
            <a:ext uri="{FF2B5EF4-FFF2-40B4-BE49-F238E27FC236}">
              <a16:creationId xmlns:a16="http://schemas.microsoft.com/office/drawing/2014/main" id="{00000000-0008-0000-0700-0000B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0" name="Text Box 891">
          <a:extLst>
            <a:ext uri="{FF2B5EF4-FFF2-40B4-BE49-F238E27FC236}">
              <a16:creationId xmlns:a16="http://schemas.microsoft.com/office/drawing/2014/main" id="{00000000-0008-0000-0700-0000B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1" name="Text Box 892">
          <a:extLst>
            <a:ext uri="{FF2B5EF4-FFF2-40B4-BE49-F238E27FC236}">
              <a16:creationId xmlns:a16="http://schemas.microsoft.com/office/drawing/2014/main" id="{00000000-0008-0000-0700-0000B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2" name="Text Box 893">
          <a:extLst>
            <a:ext uri="{FF2B5EF4-FFF2-40B4-BE49-F238E27FC236}">
              <a16:creationId xmlns:a16="http://schemas.microsoft.com/office/drawing/2014/main" id="{00000000-0008-0000-0700-0000B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3" name="Text Box 894">
          <a:extLst>
            <a:ext uri="{FF2B5EF4-FFF2-40B4-BE49-F238E27FC236}">
              <a16:creationId xmlns:a16="http://schemas.microsoft.com/office/drawing/2014/main" id="{00000000-0008-0000-0700-0000B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4" name="Text Box 895">
          <a:extLst>
            <a:ext uri="{FF2B5EF4-FFF2-40B4-BE49-F238E27FC236}">
              <a16:creationId xmlns:a16="http://schemas.microsoft.com/office/drawing/2014/main" id="{00000000-0008-0000-0700-0000B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5" name="Text Box 896">
          <a:extLst>
            <a:ext uri="{FF2B5EF4-FFF2-40B4-BE49-F238E27FC236}">
              <a16:creationId xmlns:a16="http://schemas.microsoft.com/office/drawing/2014/main" id="{00000000-0008-0000-0700-0000B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6" name="Text Box 897">
          <a:extLst>
            <a:ext uri="{FF2B5EF4-FFF2-40B4-BE49-F238E27FC236}">
              <a16:creationId xmlns:a16="http://schemas.microsoft.com/office/drawing/2014/main" id="{00000000-0008-0000-0700-0000B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7" name="Text Box 898">
          <a:extLst>
            <a:ext uri="{FF2B5EF4-FFF2-40B4-BE49-F238E27FC236}">
              <a16:creationId xmlns:a16="http://schemas.microsoft.com/office/drawing/2014/main" id="{00000000-0008-0000-0700-0000B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8" name="Text Box 899">
          <a:extLst>
            <a:ext uri="{FF2B5EF4-FFF2-40B4-BE49-F238E27FC236}">
              <a16:creationId xmlns:a16="http://schemas.microsoft.com/office/drawing/2014/main" id="{00000000-0008-0000-0700-0000B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9" name="Text Box 900">
          <a:extLst>
            <a:ext uri="{FF2B5EF4-FFF2-40B4-BE49-F238E27FC236}">
              <a16:creationId xmlns:a16="http://schemas.microsoft.com/office/drawing/2014/main" id="{00000000-0008-0000-0700-0000B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0" name="Text Box 901">
          <a:extLst>
            <a:ext uri="{FF2B5EF4-FFF2-40B4-BE49-F238E27FC236}">
              <a16:creationId xmlns:a16="http://schemas.microsoft.com/office/drawing/2014/main" id="{00000000-0008-0000-0700-0000B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1" name="Text Box 902">
          <a:extLst>
            <a:ext uri="{FF2B5EF4-FFF2-40B4-BE49-F238E27FC236}">
              <a16:creationId xmlns:a16="http://schemas.microsoft.com/office/drawing/2014/main" id="{00000000-0008-0000-0700-0000B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2" name="Text Box 903">
          <a:extLst>
            <a:ext uri="{FF2B5EF4-FFF2-40B4-BE49-F238E27FC236}">
              <a16:creationId xmlns:a16="http://schemas.microsoft.com/office/drawing/2014/main" id="{00000000-0008-0000-0700-0000C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3" name="Text Box 904">
          <a:extLst>
            <a:ext uri="{FF2B5EF4-FFF2-40B4-BE49-F238E27FC236}">
              <a16:creationId xmlns:a16="http://schemas.microsoft.com/office/drawing/2014/main" id="{00000000-0008-0000-0700-0000C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4" name="Text Box 905">
          <a:extLst>
            <a:ext uri="{FF2B5EF4-FFF2-40B4-BE49-F238E27FC236}">
              <a16:creationId xmlns:a16="http://schemas.microsoft.com/office/drawing/2014/main" id="{00000000-0008-0000-0700-0000C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5" name="Text Box 906">
          <a:extLst>
            <a:ext uri="{FF2B5EF4-FFF2-40B4-BE49-F238E27FC236}">
              <a16:creationId xmlns:a16="http://schemas.microsoft.com/office/drawing/2014/main" id="{00000000-0008-0000-0700-0000C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6" name="Text Box 907">
          <a:extLst>
            <a:ext uri="{FF2B5EF4-FFF2-40B4-BE49-F238E27FC236}">
              <a16:creationId xmlns:a16="http://schemas.microsoft.com/office/drawing/2014/main" id="{00000000-0008-0000-0700-0000C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7" name="Text Box 908">
          <a:extLst>
            <a:ext uri="{FF2B5EF4-FFF2-40B4-BE49-F238E27FC236}">
              <a16:creationId xmlns:a16="http://schemas.microsoft.com/office/drawing/2014/main" id="{00000000-0008-0000-0700-0000C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8" name="Text Box 909">
          <a:extLst>
            <a:ext uri="{FF2B5EF4-FFF2-40B4-BE49-F238E27FC236}">
              <a16:creationId xmlns:a16="http://schemas.microsoft.com/office/drawing/2014/main" id="{00000000-0008-0000-0700-0000C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9" name="Text Box 910">
          <a:extLst>
            <a:ext uri="{FF2B5EF4-FFF2-40B4-BE49-F238E27FC236}">
              <a16:creationId xmlns:a16="http://schemas.microsoft.com/office/drawing/2014/main" id="{00000000-0008-0000-0700-0000C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0" name="Text Box 911">
          <a:extLst>
            <a:ext uri="{FF2B5EF4-FFF2-40B4-BE49-F238E27FC236}">
              <a16:creationId xmlns:a16="http://schemas.microsoft.com/office/drawing/2014/main" id="{00000000-0008-0000-0700-0000C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1" name="Text Box 912">
          <a:extLst>
            <a:ext uri="{FF2B5EF4-FFF2-40B4-BE49-F238E27FC236}">
              <a16:creationId xmlns:a16="http://schemas.microsoft.com/office/drawing/2014/main" id="{00000000-0008-0000-0700-0000C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2" name="Text Box 913">
          <a:extLst>
            <a:ext uri="{FF2B5EF4-FFF2-40B4-BE49-F238E27FC236}">
              <a16:creationId xmlns:a16="http://schemas.microsoft.com/office/drawing/2014/main" id="{00000000-0008-0000-0700-0000C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3" name="Text Box 914">
          <a:extLst>
            <a:ext uri="{FF2B5EF4-FFF2-40B4-BE49-F238E27FC236}">
              <a16:creationId xmlns:a16="http://schemas.microsoft.com/office/drawing/2014/main" id="{00000000-0008-0000-0700-0000C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4" name="Text Box 915">
          <a:extLst>
            <a:ext uri="{FF2B5EF4-FFF2-40B4-BE49-F238E27FC236}">
              <a16:creationId xmlns:a16="http://schemas.microsoft.com/office/drawing/2014/main" id="{00000000-0008-0000-0700-0000C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5" name="Text Box 916">
          <a:extLst>
            <a:ext uri="{FF2B5EF4-FFF2-40B4-BE49-F238E27FC236}">
              <a16:creationId xmlns:a16="http://schemas.microsoft.com/office/drawing/2014/main" id="{00000000-0008-0000-0700-0000C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6" name="Text Box 917">
          <a:extLst>
            <a:ext uri="{FF2B5EF4-FFF2-40B4-BE49-F238E27FC236}">
              <a16:creationId xmlns:a16="http://schemas.microsoft.com/office/drawing/2014/main" id="{00000000-0008-0000-0700-0000C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7" name="Text Box 918">
          <a:extLst>
            <a:ext uri="{FF2B5EF4-FFF2-40B4-BE49-F238E27FC236}">
              <a16:creationId xmlns:a16="http://schemas.microsoft.com/office/drawing/2014/main" id="{00000000-0008-0000-0700-0000C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8" name="Text Box 919">
          <a:extLst>
            <a:ext uri="{FF2B5EF4-FFF2-40B4-BE49-F238E27FC236}">
              <a16:creationId xmlns:a16="http://schemas.microsoft.com/office/drawing/2014/main" id="{00000000-0008-0000-0700-0000D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9" name="Text Box 920">
          <a:extLst>
            <a:ext uri="{FF2B5EF4-FFF2-40B4-BE49-F238E27FC236}">
              <a16:creationId xmlns:a16="http://schemas.microsoft.com/office/drawing/2014/main" id="{00000000-0008-0000-0700-0000D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0" name="Text Box 921">
          <a:extLst>
            <a:ext uri="{FF2B5EF4-FFF2-40B4-BE49-F238E27FC236}">
              <a16:creationId xmlns:a16="http://schemas.microsoft.com/office/drawing/2014/main" id="{00000000-0008-0000-0700-0000D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1" name="Text Box 922">
          <a:extLst>
            <a:ext uri="{FF2B5EF4-FFF2-40B4-BE49-F238E27FC236}">
              <a16:creationId xmlns:a16="http://schemas.microsoft.com/office/drawing/2014/main" id="{00000000-0008-0000-0700-0000D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2" name="Text Box 923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3" name="Text Box 924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4" name="Text Box 925">
          <a:extLst>
            <a:ext uri="{FF2B5EF4-FFF2-40B4-BE49-F238E27FC236}">
              <a16:creationId xmlns:a16="http://schemas.microsoft.com/office/drawing/2014/main" id="{00000000-0008-0000-0700-0000D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5" name="Text Box 926">
          <a:extLst>
            <a:ext uri="{FF2B5EF4-FFF2-40B4-BE49-F238E27FC236}">
              <a16:creationId xmlns:a16="http://schemas.microsoft.com/office/drawing/2014/main" id="{00000000-0008-0000-0700-0000D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6" name="Text Box 927">
          <a:extLst>
            <a:ext uri="{FF2B5EF4-FFF2-40B4-BE49-F238E27FC236}">
              <a16:creationId xmlns:a16="http://schemas.microsoft.com/office/drawing/2014/main" id="{00000000-0008-0000-0700-0000D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7" name="Text Box 928">
          <a:extLst>
            <a:ext uri="{FF2B5EF4-FFF2-40B4-BE49-F238E27FC236}">
              <a16:creationId xmlns:a16="http://schemas.microsoft.com/office/drawing/2014/main" id="{00000000-0008-0000-0700-0000D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8" name="Text Box 929">
          <a:extLst>
            <a:ext uri="{FF2B5EF4-FFF2-40B4-BE49-F238E27FC236}">
              <a16:creationId xmlns:a16="http://schemas.microsoft.com/office/drawing/2014/main" id="{00000000-0008-0000-0700-0000D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9" name="Text Box 930">
          <a:extLst>
            <a:ext uri="{FF2B5EF4-FFF2-40B4-BE49-F238E27FC236}">
              <a16:creationId xmlns:a16="http://schemas.microsoft.com/office/drawing/2014/main" id="{00000000-0008-0000-0700-0000D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00" name="Text Box 931">
          <a:extLst>
            <a:ext uri="{FF2B5EF4-FFF2-40B4-BE49-F238E27FC236}">
              <a16:creationId xmlns:a16="http://schemas.microsoft.com/office/drawing/2014/main" id="{00000000-0008-0000-0700-0000D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01" name="Text Box 932">
          <a:extLst>
            <a:ext uri="{FF2B5EF4-FFF2-40B4-BE49-F238E27FC236}">
              <a16:creationId xmlns:a16="http://schemas.microsoft.com/office/drawing/2014/main" id="{00000000-0008-0000-0700-0000D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700-0000D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00000000-0008-0000-0700-0000D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00000000-0008-0000-0700-0000E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00000000-0008-0000-0700-0000E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700-0000E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9" name="Text Box 12">
          <a:extLst>
            <a:ext uri="{FF2B5EF4-FFF2-40B4-BE49-F238E27FC236}">
              <a16:creationId xmlns:a16="http://schemas.microsoft.com/office/drawing/2014/main" id="{00000000-0008-0000-0700-0000E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0" name="Text Box 13">
          <a:extLst>
            <a:ext uri="{FF2B5EF4-FFF2-40B4-BE49-F238E27FC236}">
              <a16:creationId xmlns:a16="http://schemas.microsoft.com/office/drawing/2014/main" id="{00000000-0008-0000-0700-0000E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700-0000E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700-0000E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700-0000E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700-0000E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5" name="Text Box 18">
          <a:extLst>
            <a:ext uri="{FF2B5EF4-FFF2-40B4-BE49-F238E27FC236}">
              <a16:creationId xmlns:a16="http://schemas.microsoft.com/office/drawing/2014/main" id="{00000000-0008-0000-0700-0000E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00000000-0008-0000-0700-0000E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00000000-0008-0000-0700-0000E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700-0000E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9" name="Text Box 22">
          <a:extLst>
            <a:ext uri="{FF2B5EF4-FFF2-40B4-BE49-F238E27FC236}">
              <a16:creationId xmlns:a16="http://schemas.microsoft.com/office/drawing/2014/main" id="{00000000-0008-0000-0700-0000E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0" name="Text Box 23">
          <a:extLst>
            <a:ext uri="{FF2B5EF4-FFF2-40B4-BE49-F238E27FC236}">
              <a16:creationId xmlns:a16="http://schemas.microsoft.com/office/drawing/2014/main" id="{00000000-0008-0000-0700-0000F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1" name="Text Box 24">
          <a:extLst>
            <a:ext uri="{FF2B5EF4-FFF2-40B4-BE49-F238E27FC236}">
              <a16:creationId xmlns:a16="http://schemas.microsoft.com/office/drawing/2014/main" id="{00000000-0008-0000-0700-0000F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2" name="Text Box 25">
          <a:extLst>
            <a:ext uri="{FF2B5EF4-FFF2-40B4-BE49-F238E27FC236}">
              <a16:creationId xmlns:a16="http://schemas.microsoft.com/office/drawing/2014/main" id="{00000000-0008-0000-0700-0000F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3" name="Text Box 27">
          <a:extLst>
            <a:ext uri="{FF2B5EF4-FFF2-40B4-BE49-F238E27FC236}">
              <a16:creationId xmlns:a16="http://schemas.microsoft.com/office/drawing/2014/main" id="{00000000-0008-0000-0700-0000F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0000000-0008-0000-0700-0000F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5" name="Text Box 30">
          <a:extLst>
            <a:ext uri="{FF2B5EF4-FFF2-40B4-BE49-F238E27FC236}">
              <a16:creationId xmlns:a16="http://schemas.microsoft.com/office/drawing/2014/main" id="{00000000-0008-0000-0700-0000F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6" name="Text Box 31">
          <a:extLst>
            <a:ext uri="{FF2B5EF4-FFF2-40B4-BE49-F238E27FC236}">
              <a16:creationId xmlns:a16="http://schemas.microsoft.com/office/drawing/2014/main" id="{00000000-0008-0000-0700-0000F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00000000-0008-0000-0700-0000F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8" name="Text Box 33">
          <a:extLst>
            <a:ext uri="{FF2B5EF4-FFF2-40B4-BE49-F238E27FC236}">
              <a16:creationId xmlns:a16="http://schemas.microsoft.com/office/drawing/2014/main" id="{00000000-0008-0000-0700-0000F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9" name="Text Box 34">
          <a:extLst>
            <a:ext uri="{FF2B5EF4-FFF2-40B4-BE49-F238E27FC236}">
              <a16:creationId xmlns:a16="http://schemas.microsoft.com/office/drawing/2014/main" id="{00000000-0008-0000-0700-0000F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0" name="Text Box 35">
          <a:extLst>
            <a:ext uri="{FF2B5EF4-FFF2-40B4-BE49-F238E27FC236}">
              <a16:creationId xmlns:a16="http://schemas.microsoft.com/office/drawing/2014/main" id="{00000000-0008-0000-0700-0000F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700-0000F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2" name="Text Box 37">
          <a:extLst>
            <a:ext uri="{FF2B5EF4-FFF2-40B4-BE49-F238E27FC236}">
              <a16:creationId xmlns:a16="http://schemas.microsoft.com/office/drawing/2014/main" id="{00000000-0008-0000-0700-0000F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3" name="Text Box 39">
          <a:extLst>
            <a:ext uri="{FF2B5EF4-FFF2-40B4-BE49-F238E27FC236}">
              <a16:creationId xmlns:a16="http://schemas.microsoft.com/office/drawing/2014/main" id="{00000000-0008-0000-0700-0000F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4" name="Text Box 41">
          <a:extLst>
            <a:ext uri="{FF2B5EF4-FFF2-40B4-BE49-F238E27FC236}">
              <a16:creationId xmlns:a16="http://schemas.microsoft.com/office/drawing/2014/main" id="{00000000-0008-0000-0700-0000F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5" name="Text Box 45">
          <a:extLst>
            <a:ext uri="{FF2B5EF4-FFF2-40B4-BE49-F238E27FC236}">
              <a16:creationId xmlns:a16="http://schemas.microsoft.com/office/drawing/2014/main" id="{00000000-0008-0000-0700-0000F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6" name="Text Box 967">
          <a:extLst>
            <a:ext uri="{FF2B5EF4-FFF2-40B4-BE49-F238E27FC236}">
              <a16:creationId xmlns:a16="http://schemas.microsoft.com/office/drawing/2014/main" id="{00000000-0008-0000-0700-00000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7" name="Text Box 968">
          <a:extLst>
            <a:ext uri="{FF2B5EF4-FFF2-40B4-BE49-F238E27FC236}">
              <a16:creationId xmlns:a16="http://schemas.microsoft.com/office/drawing/2014/main" id="{00000000-0008-0000-0700-00000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8" name="Text Box 969">
          <a:extLst>
            <a:ext uri="{FF2B5EF4-FFF2-40B4-BE49-F238E27FC236}">
              <a16:creationId xmlns:a16="http://schemas.microsoft.com/office/drawing/2014/main" id="{00000000-0008-0000-0700-00000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9" name="Text Box 970">
          <a:extLst>
            <a:ext uri="{FF2B5EF4-FFF2-40B4-BE49-F238E27FC236}">
              <a16:creationId xmlns:a16="http://schemas.microsoft.com/office/drawing/2014/main" id="{00000000-0008-0000-0700-00000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0" name="Text Box 971">
          <a:extLst>
            <a:ext uri="{FF2B5EF4-FFF2-40B4-BE49-F238E27FC236}">
              <a16:creationId xmlns:a16="http://schemas.microsoft.com/office/drawing/2014/main" id="{00000000-0008-0000-0700-00000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1" name="Text Box 972">
          <a:extLst>
            <a:ext uri="{FF2B5EF4-FFF2-40B4-BE49-F238E27FC236}">
              <a16:creationId xmlns:a16="http://schemas.microsoft.com/office/drawing/2014/main" id="{00000000-0008-0000-0700-00000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2" name="Text Box 973">
          <a:extLst>
            <a:ext uri="{FF2B5EF4-FFF2-40B4-BE49-F238E27FC236}">
              <a16:creationId xmlns:a16="http://schemas.microsoft.com/office/drawing/2014/main" id="{00000000-0008-0000-0700-00000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3" name="Text Box 974">
          <a:extLst>
            <a:ext uri="{FF2B5EF4-FFF2-40B4-BE49-F238E27FC236}">
              <a16:creationId xmlns:a16="http://schemas.microsoft.com/office/drawing/2014/main" id="{00000000-0008-0000-0700-00000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4" name="Text Box 975">
          <a:extLst>
            <a:ext uri="{FF2B5EF4-FFF2-40B4-BE49-F238E27FC236}">
              <a16:creationId xmlns:a16="http://schemas.microsoft.com/office/drawing/2014/main" id="{00000000-0008-0000-0700-00000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5" name="Text Box 976">
          <a:extLst>
            <a:ext uri="{FF2B5EF4-FFF2-40B4-BE49-F238E27FC236}">
              <a16:creationId xmlns:a16="http://schemas.microsoft.com/office/drawing/2014/main" id="{00000000-0008-0000-0700-00000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6" name="Text Box 977">
          <a:extLst>
            <a:ext uri="{FF2B5EF4-FFF2-40B4-BE49-F238E27FC236}">
              <a16:creationId xmlns:a16="http://schemas.microsoft.com/office/drawing/2014/main" id="{00000000-0008-0000-0700-00000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7" name="Text Box 978">
          <a:extLst>
            <a:ext uri="{FF2B5EF4-FFF2-40B4-BE49-F238E27FC236}">
              <a16:creationId xmlns:a16="http://schemas.microsoft.com/office/drawing/2014/main" id="{00000000-0008-0000-0700-00000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8" name="Text Box 979">
          <a:extLst>
            <a:ext uri="{FF2B5EF4-FFF2-40B4-BE49-F238E27FC236}">
              <a16:creationId xmlns:a16="http://schemas.microsoft.com/office/drawing/2014/main" id="{00000000-0008-0000-0700-00000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9" name="Text Box 980">
          <a:extLst>
            <a:ext uri="{FF2B5EF4-FFF2-40B4-BE49-F238E27FC236}">
              <a16:creationId xmlns:a16="http://schemas.microsoft.com/office/drawing/2014/main" id="{00000000-0008-0000-0700-00000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0" name="Text Box 981">
          <a:extLst>
            <a:ext uri="{FF2B5EF4-FFF2-40B4-BE49-F238E27FC236}">
              <a16:creationId xmlns:a16="http://schemas.microsoft.com/office/drawing/2014/main" id="{00000000-0008-0000-0700-00000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1" name="Text Box 982">
          <a:extLst>
            <a:ext uri="{FF2B5EF4-FFF2-40B4-BE49-F238E27FC236}">
              <a16:creationId xmlns:a16="http://schemas.microsoft.com/office/drawing/2014/main" id="{00000000-0008-0000-0700-00000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2" name="Text Box 983">
          <a:extLst>
            <a:ext uri="{FF2B5EF4-FFF2-40B4-BE49-F238E27FC236}">
              <a16:creationId xmlns:a16="http://schemas.microsoft.com/office/drawing/2014/main" id="{00000000-0008-0000-0700-00001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3" name="Text Box 984">
          <a:extLst>
            <a:ext uri="{FF2B5EF4-FFF2-40B4-BE49-F238E27FC236}">
              <a16:creationId xmlns:a16="http://schemas.microsoft.com/office/drawing/2014/main" id="{00000000-0008-0000-0700-00001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4" name="Text Box 985">
          <a:extLst>
            <a:ext uri="{FF2B5EF4-FFF2-40B4-BE49-F238E27FC236}">
              <a16:creationId xmlns:a16="http://schemas.microsoft.com/office/drawing/2014/main" id="{00000000-0008-0000-0700-00001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5" name="Text Box 986">
          <a:extLst>
            <a:ext uri="{FF2B5EF4-FFF2-40B4-BE49-F238E27FC236}">
              <a16:creationId xmlns:a16="http://schemas.microsoft.com/office/drawing/2014/main" id="{00000000-0008-0000-0700-00001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6" name="Text Box 987">
          <a:extLst>
            <a:ext uri="{FF2B5EF4-FFF2-40B4-BE49-F238E27FC236}">
              <a16:creationId xmlns:a16="http://schemas.microsoft.com/office/drawing/2014/main" id="{00000000-0008-0000-0700-00001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7" name="Text Box 988">
          <a:extLst>
            <a:ext uri="{FF2B5EF4-FFF2-40B4-BE49-F238E27FC236}">
              <a16:creationId xmlns:a16="http://schemas.microsoft.com/office/drawing/2014/main" id="{00000000-0008-0000-0700-00001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8" name="Text Box 989">
          <a:extLst>
            <a:ext uri="{FF2B5EF4-FFF2-40B4-BE49-F238E27FC236}">
              <a16:creationId xmlns:a16="http://schemas.microsoft.com/office/drawing/2014/main" id="{00000000-0008-0000-0700-00001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9" name="Text Box 990">
          <a:extLst>
            <a:ext uri="{FF2B5EF4-FFF2-40B4-BE49-F238E27FC236}">
              <a16:creationId xmlns:a16="http://schemas.microsoft.com/office/drawing/2014/main" id="{00000000-0008-0000-0700-00001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0" name="Text Box 991">
          <a:extLst>
            <a:ext uri="{FF2B5EF4-FFF2-40B4-BE49-F238E27FC236}">
              <a16:creationId xmlns:a16="http://schemas.microsoft.com/office/drawing/2014/main" id="{00000000-0008-0000-0700-00001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1" name="Text Box 992">
          <a:extLst>
            <a:ext uri="{FF2B5EF4-FFF2-40B4-BE49-F238E27FC236}">
              <a16:creationId xmlns:a16="http://schemas.microsoft.com/office/drawing/2014/main" id="{00000000-0008-0000-0700-00001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2" name="Text Box 993">
          <a:extLst>
            <a:ext uri="{FF2B5EF4-FFF2-40B4-BE49-F238E27FC236}">
              <a16:creationId xmlns:a16="http://schemas.microsoft.com/office/drawing/2014/main" id="{00000000-0008-0000-0700-00001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3" name="Text Box 994">
          <a:extLst>
            <a:ext uri="{FF2B5EF4-FFF2-40B4-BE49-F238E27FC236}">
              <a16:creationId xmlns:a16="http://schemas.microsoft.com/office/drawing/2014/main" id="{00000000-0008-0000-0700-00001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4" name="Text Box 995">
          <a:extLst>
            <a:ext uri="{FF2B5EF4-FFF2-40B4-BE49-F238E27FC236}">
              <a16:creationId xmlns:a16="http://schemas.microsoft.com/office/drawing/2014/main" id="{00000000-0008-0000-0700-00001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5" name="Text Box 996">
          <a:extLst>
            <a:ext uri="{FF2B5EF4-FFF2-40B4-BE49-F238E27FC236}">
              <a16:creationId xmlns:a16="http://schemas.microsoft.com/office/drawing/2014/main" id="{00000000-0008-0000-0700-00001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6" name="Text Box 997">
          <a:extLst>
            <a:ext uri="{FF2B5EF4-FFF2-40B4-BE49-F238E27FC236}">
              <a16:creationId xmlns:a16="http://schemas.microsoft.com/office/drawing/2014/main" id="{00000000-0008-0000-0700-00001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7" name="Text Box 998">
          <a:extLst>
            <a:ext uri="{FF2B5EF4-FFF2-40B4-BE49-F238E27FC236}">
              <a16:creationId xmlns:a16="http://schemas.microsoft.com/office/drawing/2014/main" id="{00000000-0008-0000-0700-00001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8" name="Text Box 999">
          <a:extLst>
            <a:ext uri="{FF2B5EF4-FFF2-40B4-BE49-F238E27FC236}">
              <a16:creationId xmlns:a16="http://schemas.microsoft.com/office/drawing/2014/main" id="{00000000-0008-0000-0700-00002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9" name="Text Box 1000">
          <a:extLst>
            <a:ext uri="{FF2B5EF4-FFF2-40B4-BE49-F238E27FC236}">
              <a16:creationId xmlns:a16="http://schemas.microsoft.com/office/drawing/2014/main" id="{00000000-0008-0000-0700-00002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0" name="Text Box 1001">
          <a:extLst>
            <a:ext uri="{FF2B5EF4-FFF2-40B4-BE49-F238E27FC236}">
              <a16:creationId xmlns:a16="http://schemas.microsoft.com/office/drawing/2014/main" id="{00000000-0008-0000-0700-00002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1" name="Text Box 1002">
          <a:extLst>
            <a:ext uri="{FF2B5EF4-FFF2-40B4-BE49-F238E27FC236}">
              <a16:creationId xmlns:a16="http://schemas.microsoft.com/office/drawing/2014/main" id="{00000000-0008-0000-0700-00002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2" name="Text Box 1003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3" name="Text Box 1004">
          <a:extLst>
            <a:ext uri="{FF2B5EF4-FFF2-40B4-BE49-F238E27FC236}">
              <a16:creationId xmlns:a16="http://schemas.microsoft.com/office/drawing/2014/main" id="{00000000-0008-0000-0700-00002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4" name="Text Box 1005">
          <a:extLst>
            <a:ext uri="{FF2B5EF4-FFF2-40B4-BE49-F238E27FC236}">
              <a16:creationId xmlns:a16="http://schemas.microsoft.com/office/drawing/2014/main" id="{00000000-0008-0000-0700-00002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5" name="Text Box 1006">
          <a:extLst>
            <a:ext uri="{FF2B5EF4-FFF2-40B4-BE49-F238E27FC236}">
              <a16:creationId xmlns:a16="http://schemas.microsoft.com/office/drawing/2014/main" id="{00000000-0008-0000-0700-00002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6" name="Text Box 1007">
          <a:extLst>
            <a:ext uri="{FF2B5EF4-FFF2-40B4-BE49-F238E27FC236}">
              <a16:creationId xmlns:a16="http://schemas.microsoft.com/office/drawing/2014/main" id="{00000000-0008-0000-0700-00002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7" name="Text Box 1008">
          <a:extLst>
            <a:ext uri="{FF2B5EF4-FFF2-40B4-BE49-F238E27FC236}">
              <a16:creationId xmlns:a16="http://schemas.microsoft.com/office/drawing/2014/main" id="{00000000-0008-0000-0700-00002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8" name="Text Box 1009">
          <a:extLst>
            <a:ext uri="{FF2B5EF4-FFF2-40B4-BE49-F238E27FC236}">
              <a16:creationId xmlns:a16="http://schemas.microsoft.com/office/drawing/2014/main" id="{00000000-0008-0000-0700-00002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9" name="Text Box 1010">
          <a:extLst>
            <a:ext uri="{FF2B5EF4-FFF2-40B4-BE49-F238E27FC236}">
              <a16:creationId xmlns:a16="http://schemas.microsoft.com/office/drawing/2014/main" id="{00000000-0008-0000-0700-00002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0" name="Text Box 1011">
          <a:extLst>
            <a:ext uri="{FF2B5EF4-FFF2-40B4-BE49-F238E27FC236}">
              <a16:creationId xmlns:a16="http://schemas.microsoft.com/office/drawing/2014/main" id="{00000000-0008-0000-0700-00002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1" name="Text Box 1012">
          <a:extLst>
            <a:ext uri="{FF2B5EF4-FFF2-40B4-BE49-F238E27FC236}">
              <a16:creationId xmlns:a16="http://schemas.microsoft.com/office/drawing/2014/main" id="{00000000-0008-0000-0700-00002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2" name="Text Box 1013">
          <a:extLst>
            <a:ext uri="{FF2B5EF4-FFF2-40B4-BE49-F238E27FC236}">
              <a16:creationId xmlns:a16="http://schemas.microsoft.com/office/drawing/2014/main" id="{00000000-0008-0000-0700-00002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3" name="Text Box 1014">
          <a:extLst>
            <a:ext uri="{FF2B5EF4-FFF2-40B4-BE49-F238E27FC236}">
              <a16:creationId xmlns:a16="http://schemas.microsoft.com/office/drawing/2014/main" id="{00000000-0008-0000-0700-00002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4" name="Text Box 1015">
          <a:extLst>
            <a:ext uri="{FF2B5EF4-FFF2-40B4-BE49-F238E27FC236}">
              <a16:creationId xmlns:a16="http://schemas.microsoft.com/office/drawing/2014/main" id="{00000000-0008-0000-0700-00003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85" name="Text Box 12">
          <a:extLst>
            <a:ext uri="{FF2B5EF4-FFF2-40B4-BE49-F238E27FC236}">
              <a16:creationId xmlns:a16="http://schemas.microsoft.com/office/drawing/2014/main" id="{00000000-0008-0000-0700-00003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6" name="Text Box 1017">
          <a:extLst>
            <a:ext uri="{FF2B5EF4-FFF2-40B4-BE49-F238E27FC236}">
              <a16:creationId xmlns:a16="http://schemas.microsoft.com/office/drawing/2014/main" id="{00000000-0008-0000-0700-00003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7" name="Text Box 1018">
          <a:extLst>
            <a:ext uri="{FF2B5EF4-FFF2-40B4-BE49-F238E27FC236}">
              <a16:creationId xmlns:a16="http://schemas.microsoft.com/office/drawing/2014/main" id="{00000000-0008-0000-0700-00003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8" name="Text Box 1019">
          <a:extLst>
            <a:ext uri="{FF2B5EF4-FFF2-40B4-BE49-F238E27FC236}">
              <a16:creationId xmlns:a16="http://schemas.microsoft.com/office/drawing/2014/main" id="{00000000-0008-0000-0700-00003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9" name="Text Box 1020">
          <a:extLst>
            <a:ext uri="{FF2B5EF4-FFF2-40B4-BE49-F238E27FC236}">
              <a16:creationId xmlns:a16="http://schemas.microsoft.com/office/drawing/2014/main" id="{00000000-0008-0000-0700-00003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0" name="Text Box 1021">
          <a:extLst>
            <a:ext uri="{FF2B5EF4-FFF2-40B4-BE49-F238E27FC236}">
              <a16:creationId xmlns:a16="http://schemas.microsoft.com/office/drawing/2014/main" id="{00000000-0008-0000-0700-00003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1" name="Text Box 1022">
          <a:extLst>
            <a:ext uri="{FF2B5EF4-FFF2-40B4-BE49-F238E27FC236}">
              <a16:creationId xmlns:a16="http://schemas.microsoft.com/office/drawing/2014/main" id="{00000000-0008-0000-0700-00003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2" name="Text Box 1023">
          <a:extLst>
            <a:ext uri="{FF2B5EF4-FFF2-40B4-BE49-F238E27FC236}">
              <a16:creationId xmlns:a16="http://schemas.microsoft.com/office/drawing/2014/main" id="{00000000-0008-0000-0700-00003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3" name="Text Box 1024">
          <a:extLst>
            <a:ext uri="{FF2B5EF4-FFF2-40B4-BE49-F238E27FC236}">
              <a16:creationId xmlns:a16="http://schemas.microsoft.com/office/drawing/2014/main" id="{00000000-0008-0000-0700-00003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4" name="Text Box 1025">
          <a:extLst>
            <a:ext uri="{FF2B5EF4-FFF2-40B4-BE49-F238E27FC236}">
              <a16:creationId xmlns:a16="http://schemas.microsoft.com/office/drawing/2014/main" id="{00000000-0008-0000-0700-00003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5" name="Text Box 1026">
          <a:extLst>
            <a:ext uri="{FF2B5EF4-FFF2-40B4-BE49-F238E27FC236}">
              <a16:creationId xmlns:a16="http://schemas.microsoft.com/office/drawing/2014/main" id="{00000000-0008-0000-0700-00003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6" name="Text Box 1027">
          <a:extLst>
            <a:ext uri="{FF2B5EF4-FFF2-40B4-BE49-F238E27FC236}">
              <a16:creationId xmlns:a16="http://schemas.microsoft.com/office/drawing/2014/main" id="{00000000-0008-0000-0700-00003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7" name="Text Box 1028">
          <a:extLst>
            <a:ext uri="{FF2B5EF4-FFF2-40B4-BE49-F238E27FC236}">
              <a16:creationId xmlns:a16="http://schemas.microsoft.com/office/drawing/2014/main" id="{00000000-0008-0000-0700-00003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8" name="Text Box 1029">
          <a:extLst>
            <a:ext uri="{FF2B5EF4-FFF2-40B4-BE49-F238E27FC236}">
              <a16:creationId xmlns:a16="http://schemas.microsoft.com/office/drawing/2014/main" id="{00000000-0008-0000-0700-00003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9" name="Text Box 1030">
          <a:extLst>
            <a:ext uri="{FF2B5EF4-FFF2-40B4-BE49-F238E27FC236}">
              <a16:creationId xmlns:a16="http://schemas.microsoft.com/office/drawing/2014/main" id="{00000000-0008-0000-0700-00003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0" name="Text Box 1031">
          <a:extLst>
            <a:ext uri="{FF2B5EF4-FFF2-40B4-BE49-F238E27FC236}">
              <a16:creationId xmlns:a16="http://schemas.microsoft.com/office/drawing/2014/main" id="{00000000-0008-0000-0700-00004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1" name="Text Box 1032">
          <a:extLst>
            <a:ext uri="{FF2B5EF4-FFF2-40B4-BE49-F238E27FC236}">
              <a16:creationId xmlns:a16="http://schemas.microsoft.com/office/drawing/2014/main" id="{00000000-0008-0000-0700-00004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2" name="Text Box 1033">
          <a:extLst>
            <a:ext uri="{FF2B5EF4-FFF2-40B4-BE49-F238E27FC236}">
              <a16:creationId xmlns:a16="http://schemas.microsoft.com/office/drawing/2014/main" id="{00000000-0008-0000-0700-00004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3" name="Text Box 1034">
          <a:extLst>
            <a:ext uri="{FF2B5EF4-FFF2-40B4-BE49-F238E27FC236}">
              <a16:creationId xmlns:a16="http://schemas.microsoft.com/office/drawing/2014/main" id="{00000000-0008-0000-0700-00004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4" name="Text Box 1035">
          <a:extLst>
            <a:ext uri="{FF2B5EF4-FFF2-40B4-BE49-F238E27FC236}">
              <a16:creationId xmlns:a16="http://schemas.microsoft.com/office/drawing/2014/main" id="{00000000-0008-0000-0700-00004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5" name="Text Box 1036">
          <a:extLst>
            <a:ext uri="{FF2B5EF4-FFF2-40B4-BE49-F238E27FC236}">
              <a16:creationId xmlns:a16="http://schemas.microsoft.com/office/drawing/2014/main" id="{00000000-0008-0000-0700-00004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6" name="Text Box 1037">
          <a:extLst>
            <a:ext uri="{FF2B5EF4-FFF2-40B4-BE49-F238E27FC236}">
              <a16:creationId xmlns:a16="http://schemas.microsoft.com/office/drawing/2014/main" id="{00000000-0008-0000-0700-00004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7" name="Text Box 1038">
          <a:extLst>
            <a:ext uri="{FF2B5EF4-FFF2-40B4-BE49-F238E27FC236}">
              <a16:creationId xmlns:a16="http://schemas.microsoft.com/office/drawing/2014/main" id="{00000000-0008-0000-0700-00004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8" name="Text Box 1039">
          <a:extLst>
            <a:ext uri="{FF2B5EF4-FFF2-40B4-BE49-F238E27FC236}">
              <a16:creationId xmlns:a16="http://schemas.microsoft.com/office/drawing/2014/main" id="{00000000-0008-0000-0700-00004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9" name="Text Box 1040">
          <a:extLst>
            <a:ext uri="{FF2B5EF4-FFF2-40B4-BE49-F238E27FC236}">
              <a16:creationId xmlns:a16="http://schemas.microsoft.com/office/drawing/2014/main" id="{00000000-0008-0000-0700-00004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0" name="Text Box 1041">
          <a:extLst>
            <a:ext uri="{FF2B5EF4-FFF2-40B4-BE49-F238E27FC236}">
              <a16:creationId xmlns:a16="http://schemas.microsoft.com/office/drawing/2014/main" id="{00000000-0008-0000-0700-00004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1" name="Text Box 1042">
          <a:extLst>
            <a:ext uri="{FF2B5EF4-FFF2-40B4-BE49-F238E27FC236}">
              <a16:creationId xmlns:a16="http://schemas.microsoft.com/office/drawing/2014/main" id="{00000000-0008-0000-0700-00004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2" name="Text Box 1043">
          <a:extLst>
            <a:ext uri="{FF2B5EF4-FFF2-40B4-BE49-F238E27FC236}">
              <a16:creationId xmlns:a16="http://schemas.microsoft.com/office/drawing/2014/main" id="{00000000-0008-0000-0700-00004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3" name="Text Box 1044">
          <a:extLst>
            <a:ext uri="{FF2B5EF4-FFF2-40B4-BE49-F238E27FC236}">
              <a16:creationId xmlns:a16="http://schemas.microsoft.com/office/drawing/2014/main" id="{00000000-0008-0000-0700-00004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4" name="Text Box 1045">
          <a:extLst>
            <a:ext uri="{FF2B5EF4-FFF2-40B4-BE49-F238E27FC236}">
              <a16:creationId xmlns:a16="http://schemas.microsoft.com/office/drawing/2014/main" id="{00000000-0008-0000-0700-00004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5" name="Text Box 1046">
          <a:extLst>
            <a:ext uri="{FF2B5EF4-FFF2-40B4-BE49-F238E27FC236}">
              <a16:creationId xmlns:a16="http://schemas.microsoft.com/office/drawing/2014/main" id="{00000000-0008-0000-0700-00004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6" name="Text Box 1047">
          <a:extLst>
            <a:ext uri="{FF2B5EF4-FFF2-40B4-BE49-F238E27FC236}">
              <a16:creationId xmlns:a16="http://schemas.microsoft.com/office/drawing/2014/main" id="{00000000-0008-0000-0700-00005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7" name="Text Box 1048">
          <a:extLst>
            <a:ext uri="{FF2B5EF4-FFF2-40B4-BE49-F238E27FC236}">
              <a16:creationId xmlns:a16="http://schemas.microsoft.com/office/drawing/2014/main" id="{00000000-0008-0000-0700-00005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8" name="Text Box 1049">
          <a:extLst>
            <a:ext uri="{FF2B5EF4-FFF2-40B4-BE49-F238E27FC236}">
              <a16:creationId xmlns:a16="http://schemas.microsoft.com/office/drawing/2014/main" id="{00000000-0008-0000-0700-00005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9" name="Text Box 1050">
          <a:extLst>
            <a:ext uri="{FF2B5EF4-FFF2-40B4-BE49-F238E27FC236}">
              <a16:creationId xmlns:a16="http://schemas.microsoft.com/office/drawing/2014/main" id="{00000000-0008-0000-0700-00005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0" name="Text Box 1051">
          <a:extLst>
            <a:ext uri="{FF2B5EF4-FFF2-40B4-BE49-F238E27FC236}">
              <a16:creationId xmlns:a16="http://schemas.microsoft.com/office/drawing/2014/main" id="{00000000-0008-0000-0700-00005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1" name="Text Box 1052">
          <a:extLst>
            <a:ext uri="{FF2B5EF4-FFF2-40B4-BE49-F238E27FC236}">
              <a16:creationId xmlns:a16="http://schemas.microsoft.com/office/drawing/2014/main" id="{00000000-0008-0000-0700-00005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2" name="Text Box 1053">
          <a:extLst>
            <a:ext uri="{FF2B5EF4-FFF2-40B4-BE49-F238E27FC236}">
              <a16:creationId xmlns:a16="http://schemas.microsoft.com/office/drawing/2014/main" id="{00000000-0008-0000-0700-00005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3" name="Text Box 1054">
          <a:extLst>
            <a:ext uri="{FF2B5EF4-FFF2-40B4-BE49-F238E27FC236}">
              <a16:creationId xmlns:a16="http://schemas.microsoft.com/office/drawing/2014/main" id="{00000000-0008-0000-0700-00005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4" name="Text Box 1055">
          <a:extLst>
            <a:ext uri="{FF2B5EF4-FFF2-40B4-BE49-F238E27FC236}">
              <a16:creationId xmlns:a16="http://schemas.microsoft.com/office/drawing/2014/main" id="{00000000-0008-0000-0700-00005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5" name="Text Box 1056">
          <a:extLst>
            <a:ext uri="{FF2B5EF4-FFF2-40B4-BE49-F238E27FC236}">
              <a16:creationId xmlns:a16="http://schemas.microsoft.com/office/drawing/2014/main" id="{00000000-0008-0000-0700-00005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6" name="Text Box 1057">
          <a:extLst>
            <a:ext uri="{FF2B5EF4-FFF2-40B4-BE49-F238E27FC236}">
              <a16:creationId xmlns:a16="http://schemas.microsoft.com/office/drawing/2014/main" id="{00000000-0008-0000-0700-00005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7" name="Text Box 1058">
          <a:extLst>
            <a:ext uri="{FF2B5EF4-FFF2-40B4-BE49-F238E27FC236}">
              <a16:creationId xmlns:a16="http://schemas.microsoft.com/office/drawing/2014/main" id="{00000000-0008-0000-0700-00005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8" name="Text Box 1059">
          <a:extLst>
            <a:ext uri="{FF2B5EF4-FFF2-40B4-BE49-F238E27FC236}">
              <a16:creationId xmlns:a16="http://schemas.microsoft.com/office/drawing/2014/main" id="{00000000-0008-0000-0700-00005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9" name="Text Box 1060">
          <a:extLst>
            <a:ext uri="{FF2B5EF4-FFF2-40B4-BE49-F238E27FC236}">
              <a16:creationId xmlns:a16="http://schemas.microsoft.com/office/drawing/2014/main" id="{00000000-0008-0000-0700-00005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0" name="Text Box 1061">
          <a:extLst>
            <a:ext uri="{FF2B5EF4-FFF2-40B4-BE49-F238E27FC236}">
              <a16:creationId xmlns:a16="http://schemas.microsoft.com/office/drawing/2014/main" id="{00000000-0008-0000-0700-00005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1" name="Text Box 1062">
          <a:extLst>
            <a:ext uri="{FF2B5EF4-FFF2-40B4-BE49-F238E27FC236}">
              <a16:creationId xmlns:a16="http://schemas.microsoft.com/office/drawing/2014/main" id="{00000000-0008-0000-0700-00005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2" name="Text Box 1063">
          <a:extLst>
            <a:ext uri="{FF2B5EF4-FFF2-40B4-BE49-F238E27FC236}">
              <a16:creationId xmlns:a16="http://schemas.microsoft.com/office/drawing/2014/main" id="{00000000-0008-0000-0700-00006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3" name="Text Box 1064">
          <a:extLst>
            <a:ext uri="{FF2B5EF4-FFF2-40B4-BE49-F238E27FC236}">
              <a16:creationId xmlns:a16="http://schemas.microsoft.com/office/drawing/2014/main" id="{00000000-0008-0000-0700-00006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4" name="Text Box 1065">
          <a:extLst>
            <a:ext uri="{FF2B5EF4-FFF2-40B4-BE49-F238E27FC236}">
              <a16:creationId xmlns:a16="http://schemas.microsoft.com/office/drawing/2014/main" id="{00000000-0008-0000-0700-00006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5" name="Text Box 1066">
          <a:extLst>
            <a:ext uri="{FF2B5EF4-FFF2-40B4-BE49-F238E27FC236}">
              <a16:creationId xmlns:a16="http://schemas.microsoft.com/office/drawing/2014/main" id="{00000000-0008-0000-0700-00006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6" name="Text Box 1067">
          <a:extLst>
            <a:ext uri="{FF2B5EF4-FFF2-40B4-BE49-F238E27FC236}">
              <a16:creationId xmlns:a16="http://schemas.microsoft.com/office/drawing/2014/main" id="{00000000-0008-0000-0700-00006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7" name="Text Box 1068">
          <a:extLst>
            <a:ext uri="{FF2B5EF4-FFF2-40B4-BE49-F238E27FC236}">
              <a16:creationId xmlns:a16="http://schemas.microsoft.com/office/drawing/2014/main" id="{00000000-0008-0000-0700-00006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8" name="Text Box 1069">
          <a:extLst>
            <a:ext uri="{FF2B5EF4-FFF2-40B4-BE49-F238E27FC236}">
              <a16:creationId xmlns:a16="http://schemas.microsoft.com/office/drawing/2014/main" id="{00000000-0008-0000-0700-00006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9" name="Text Box 1070">
          <a:extLst>
            <a:ext uri="{FF2B5EF4-FFF2-40B4-BE49-F238E27FC236}">
              <a16:creationId xmlns:a16="http://schemas.microsoft.com/office/drawing/2014/main" id="{00000000-0008-0000-0700-00006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0" name="Text Box 1071">
          <a:extLst>
            <a:ext uri="{FF2B5EF4-FFF2-40B4-BE49-F238E27FC236}">
              <a16:creationId xmlns:a16="http://schemas.microsoft.com/office/drawing/2014/main" id="{00000000-0008-0000-0700-00006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1" name="Text Box 1072">
          <a:extLst>
            <a:ext uri="{FF2B5EF4-FFF2-40B4-BE49-F238E27FC236}">
              <a16:creationId xmlns:a16="http://schemas.microsoft.com/office/drawing/2014/main" id="{00000000-0008-0000-0700-00006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2" name="Text Box 1073">
          <a:extLst>
            <a:ext uri="{FF2B5EF4-FFF2-40B4-BE49-F238E27FC236}">
              <a16:creationId xmlns:a16="http://schemas.microsoft.com/office/drawing/2014/main" id="{00000000-0008-0000-0700-00006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3" name="Text Box 1074">
          <a:extLst>
            <a:ext uri="{FF2B5EF4-FFF2-40B4-BE49-F238E27FC236}">
              <a16:creationId xmlns:a16="http://schemas.microsoft.com/office/drawing/2014/main" id="{00000000-0008-0000-0700-00006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4" name="Text Box 1075">
          <a:extLst>
            <a:ext uri="{FF2B5EF4-FFF2-40B4-BE49-F238E27FC236}">
              <a16:creationId xmlns:a16="http://schemas.microsoft.com/office/drawing/2014/main" id="{00000000-0008-0000-0700-00006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5" name="Text Box 1076">
          <a:extLst>
            <a:ext uri="{FF2B5EF4-FFF2-40B4-BE49-F238E27FC236}">
              <a16:creationId xmlns:a16="http://schemas.microsoft.com/office/drawing/2014/main" id="{00000000-0008-0000-0700-00006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6" name="Text Box 1077">
          <a:extLst>
            <a:ext uri="{FF2B5EF4-FFF2-40B4-BE49-F238E27FC236}">
              <a16:creationId xmlns:a16="http://schemas.microsoft.com/office/drawing/2014/main" id="{00000000-0008-0000-0700-00006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7" name="Text Box 1078">
          <a:extLst>
            <a:ext uri="{FF2B5EF4-FFF2-40B4-BE49-F238E27FC236}">
              <a16:creationId xmlns:a16="http://schemas.microsoft.com/office/drawing/2014/main" id="{00000000-0008-0000-0700-00006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8" name="Text Box 1079">
          <a:extLst>
            <a:ext uri="{FF2B5EF4-FFF2-40B4-BE49-F238E27FC236}">
              <a16:creationId xmlns:a16="http://schemas.microsoft.com/office/drawing/2014/main" id="{00000000-0008-0000-0700-00007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9" name="Text Box 1080">
          <a:extLst>
            <a:ext uri="{FF2B5EF4-FFF2-40B4-BE49-F238E27FC236}">
              <a16:creationId xmlns:a16="http://schemas.microsoft.com/office/drawing/2014/main" id="{00000000-0008-0000-0700-00007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0" name="Text Box 1081">
          <a:extLst>
            <a:ext uri="{FF2B5EF4-FFF2-40B4-BE49-F238E27FC236}">
              <a16:creationId xmlns:a16="http://schemas.microsoft.com/office/drawing/2014/main" id="{00000000-0008-0000-0700-00007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1" name="Text Box 1082">
          <a:extLst>
            <a:ext uri="{FF2B5EF4-FFF2-40B4-BE49-F238E27FC236}">
              <a16:creationId xmlns:a16="http://schemas.microsoft.com/office/drawing/2014/main" id="{00000000-0008-0000-0700-00007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2" name="Text Box 1083">
          <a:extLst>
            <a:ext uri="{FF2B5EF4-FFF2-40B4-BE49-F238E27FC236}">
              <a16:creationId xmlns:a16="http://schemas.microsoft.com/office/drawing/2014/main" id="{00000000-0008-0000-0700-00007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3" name="Text Box 1084">
          <a:extLst>
            <a:ext uri="{FF2B5EF4-FFF2-40B4-BE49-F238E27FC236}">
              <a16:creationId xmlns:a16="http://schemas.microsoft.com/office/drawing/2014/main" id="{00000000-0008-0000-0700-00007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4" name="Text Box 1085">
          <a:extLst>
            <a:ext uri="{FF2B5EF4-FFF2-40B4-BE49-F238E27FC236}">
              <a16:creationId xmlns:a16="http://schemas.microsoft.com/office/drawing/2014/main" id="{00000000-0008-0000-0700-00007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5" name="Text Box 1086">
          <a:extLst>
            <a:ext uri="{FF2B5EF4-FFF2-40B4-BE49-F238E27FC236}">
              <a16:creationId xmlns:a16="http://schemas.microsoft.com/office/drawing/2014/main" id="{00000000-0008-0000-0700-00007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6" name="Text Box 1087">
          <a:extLst>
            <a:ext uri="{FF2B5EF4-FFF2-40B4-BE49-F238E27FC236}">
              <a16:creationId xmlns:a16="http://schemas.microsoft.com/office/drawing/2014/main" id="{00000000-0008-0000-0700-00007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7" name="Text Box 1088">
          <a:extLst>
            <a:ext uri="{FF2B5EF4-FFF2-40B4-BE49-F238E27FC236}">
              <a16:creationId xmlns:a16="http://schemas.microsoft.com/office/drawing/2014/main" id="{00000000-0008-0000-0700-00007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8" name="Text Box 1089">
          <a:extLst>
            <a:ext uri="{FF2B5EF4-FFF2-40B4-BE49-F238E27FC236}">
              <a16:creationId xmlns:a16="http://schemas.microsoft.com/office/drawing/2014/main" id="{00000000-0008-0000-0700-00007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9" name="Text Box 1090">
          <a:extLst>
            <a:ext uri="{FF2B5EF4-FFF2-40B4-BE49-F238E27FC236}">
              <a16:creationId xmlns:a16="http://schemas.microsoft.com/office/drawing/2014/main" id="{00000000-0008-0000-0700-00007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0" name="Text Box 1091">
          <a:extLst>
            <a:ext uri="{FF2B5EF4-FFF2-40B4-BE49-F238E27FC236}">
              <a16:creationId xmlns:a16="http://schemas.microsoft.com/office/drawing/2014/main" id="{00000000-0008-0000-0700-00007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1" name="Text Box 1092">
          <a:extLst>
            <a:ext uri="{FF2B5EF4-FFF2-40B4-BE49-F238E27FC236}">
              <a16:creationId xmlns:a16="http://schemas.microsoft.com/office/drawing/2014/main" id="{00000000-0008-0000-0700-00007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2" name="Text Box 1093">
          <a:extLst>
            <a:ext uri="{FF2B5EF4-FFF2-40B4-BE49-F238E27FC236}">
              <a16:creationId xmlns:a16="http://schemas.microsoft.com/office/drawing/2014/main" id="{00000000-0008-0000-0700-00007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3" name="Text Box 1094">
          <a:extLst>
            <a:ext uri="{FF2B5EF4-FFF2-40B4-BE49-F238E27FC236}">
              <a16:creationId xmlns:a16="http://schemas.microsoft.com/office/drawing/2014/main" id="{00000000-0008-0000-0700-00007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4" name="Text Box 1095">
          <a:extLst>
            <a:ext uri="{FF2B5EF4-FFF2-40B4-BE49-F238E27FC236}">
              <a16:creationId xmlns:a16="http://schemas.microsoft.com/office/drawing/2014/main" id="{00000000-0008-0000-0700-00008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5" name="Text Box 1096">
          <a:extLst>
            <a:ext uri="{FF2B5EF4-FFF2-40B4-BE49-F238E27FC236}">
              <a16:creationId xmlns:a16="http://schemas.microsoft.com/office/drawing/2014/main" id="{00000000-0008-0000-0700-00008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6" name="Text Box 1097">
          <a:extLst>
            <a:ext uri="{FF2B5EF4-FFF2-40B4-BE49-F238E27FC236}">
              <a16:creationId xmlns:a16="http://schemas.microsoft.com/office/drawing/2014/main" id="{00000000-0008-0000-0700-00008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7" name="Text Box 1098">
          <a:extLst>
            <a:ext uri="{FF2B5EF4-FFF2-40B4-BE49-F238E27FC236}">
              <a16:creationId xmlns:a16="http://schemas.microsoft.com/office/drawing/2014/main" id="{00000000-0008-0000-0700-00008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8" name="Text Box 1099">
          <a:extLst>
            <a:ext uri="{FF2B5EF4-FFF2-40B4-BE49-F238E27FC236}">
              <a16:creationId xmlns:a16="http://schemas.microsoft.com/office/drawing/2014/main" id="{00000000-0008-0000-0700-00008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9" name="Text Box 1100">
          <a:extLst>
            <a:ext uri="{FF2B5EF4-FFF2-40B4-BE49-F238E27FC236}">
              <a16:creationId xmlns:a16="http://schemas.microsoft.com/office/drawing/2014/main" id="{00000000-0008-0000-0700-00008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0" name="Text Box 1101">
          <a:extLst>
            <a:ext uri="{FF2B5EF4-FFF2-40B4-BE49-F238E27FC236}">
              <a16:creationId xmlns:a16="http://schemas.microsoft.com/office/drawing/2014/main" id="{00000000-0008-0000-0700-00008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27</xdr:row>
      <xdr:rowOff>28575</xdr:rowOff>
    </xdr:to>
    <xdr:sp macro="" textlink="">
      <xdr:nvSpPr>
        <xdr:cNvPr id="1671" name="Text Box 1102">
          <a:extLst>
            <a:ext uri="{FF2B5EF4-FFF2-40B4-BE49-F238E27FC236}">
              <a16:creationId xmlns:a16="http://schemas.microsoft.com/office/drawing/2014/main" id="{00000000-0008-0000-0700-00008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2" name="Text Box 1103">
          <a:extLst>
            <a:ext uri="{FF2B5EF4-FFF2-40B4-BE49-F238E27FC236}">
              <a16:creationId xmlns:a16="http://schemas.microsoft.com/office/drawing/2014/main" id="{00000000-0008-0000-0700-00008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3" name="Text Box 1104">
          <a:extLst>
            <a:ext uri="{FF2B5EF4-FFF2-40B4-BE49-F238E27FC236}">
              <a16:creationId xmlns:a16="http://schemas.microsoft.com/office/drawing/2014/main" id="{00000000-0008-0000-0700-00008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4" name="Text Box 1105">
          <a:extLst>
            <a:ext uri="{FF2B5EF4-FFF2-40B4-BE49-F238E27FC236}">
              <a16:creationId xmlns:a16="http://schemas.microsoft.com/office/drawing/2014/main" id="{00000000-0008-0000-0700-00008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5" name="Text Box 1106">
          <a:extLst>
            <a:ext uri="{FF2B5EF4-FFF2-40B4-BE49-F238E27FC236}">
              <a16:creationId xmlns:a16="http://schemas.microsoft.com/office/drawing/2014/main" id="{00000000-0008-0000-0700-00008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6" name="Text Box 1107">
          <a:extLst>
            <a:ext uri="{FF2B5EF4-FFF2-40B4-BE49-F238E27FC236}">
              <a16:creationId xmlns:a16="http://schemas.microsoft.com/office/drawing/2014/main" id="{00000000-0008-0000-0700-00008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7" name="Text Box 1108">
          <a:extLst>
            <a:ext uri="{FF2B5EF4-FFF2-40B4-BE49-F238E27FC236}">
              <a16:creationId xmlns:a16="http://schemas.microsoft.com/office/drawing/2014/main" id="{00000000-0008-0000-0700-00008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8" name="Text Box 1109">
          <a:extLst>
            <a:ext uri="{FF2B5EF4-FFF2-40B4-BE49-F238E27FC236}">
              <a16:creationId xmlns:a16="http://schemas.microsoft.com/office/drawing/2014/main" id="{00000000-0008-0000-0700-00008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9" name="Text Box 1110">
          <a:extLst>
            <a:ext uri="{FF2B5EF4-FFF2-40B4-BE49-F238E27FC236}">
              <a16:creationId xmlns:a16="http://schemas.microsoft.com/office/drawing/2014/main" id="{00000000-0008-0000-0700-00008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0" name="Text Box 1111">
          <a:extLst>
            <a:ext uri="{FF2B5EF4-FFF2-40B4-BE49-F238E27FC236}">
              <a16:creationId xmlns:a16="http://schemas.microsoft.com/office/drawing/2014/main" id="{00000000-0008-0000-0700-00009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1" name="Text Box 1112">
          <a:extLst>
            <a:ext uri="{FF2B5EF4-FFF2-40B4-BE49-F238E27FC236}">
              <a16:creationId xmlns:a16="http://schemas.microsoft.com/office/drawing/2014/main" id="{00000000-0008-0000-0700-00009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2" name="Text Box 1113">
          <a:extLst>
            <a:ext uri="{FF2B5EF4-FFF2-40B4-BE49-F238E27FC236}">
              <a16:creationId xmlns:a16="http://schemas.microsoft.com/office/drawing/2014/main" id="{00000000-0008-0000-0700-00009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3" name="Text Box 1114">
          <a:extLst>
            <a:ext uri="{FF2B5EF4-FFF2-40B4-BE49-F238E27FC236}">
              <a16:creationId xmlns:a16="http://schemas.microsoft.com/office/drawing/2014/main" id="{00000000-0008-0000-0700-00009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4" name="Text Box 1115">
          <a:extLst>
            <a:ext uri="{FF2B5EF4-FFF2-40B4-BE49-F238E27FC236}">
              <a16:creationId xmlns:a16="http://schemas.microsoft.com/office/drawing/2014/main" id="{00000000-0008-0000-0700-00009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5" name="Text Box 1116">
          <a:extLst>
            <a:ext uri="{FF2B5EF4-FFF2-40B4-BE49-F238E27FC236}">
              <a16:creationId xmlns:a16="http://schemas.microsoft.com/office/drawing/2014/main" id="{00000000-0008-0000-0700-00009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6" name="Text Box 1117">
          <a:extLst>
            <a:ext uri="{FF2B5EF4-FFF2-40B4-BE49-F238E27FC236}">
              <a16:creationId xmlns:a16="http://schemas.microsoft.com/office/drawing/2014/main" id="{00000000-0008-0000-0700-00009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7" name="Text Box 1118">
          <a:extLst>
            <a:ext uri="{FF2B5EF4-FFF2-40B4-BE49-F238E27FC236}">
              <a16:creationId xmlns:a16="http://schemas.microsoft.com/office/drawing/2014/main" id="{00000000-0008-0000-0700-00009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8" name="Text Box 1119">
          <a:extLst>
            <a:ext uri="{FF2B5EF4-FFF2-40B4-BE49-F238E27FC236}">
              <a16:creationId xmlns:a16="http://schemas.microsoft.com/office/drawing/2014/main" id="{00000000-0008-0000-0700-00009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9" name="Text Box 1120">
          <a:extLst>
            <a:ext uri="{FF2B5EF4-FFF2-40B4-BE49-F238E27FC236}">
              <a16:creationId xmlns:a16="http://schemas.microsoft.com/office/drawing/2014/main" id="{00000000-0008-0000-0700-00009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0" name="Text Box 1121">
          <a:extLst>
            <a:ext uri="{FF2B5EF4-FFF2-40B4-BE49-F238E27FC236}">
              <a16:creationId xmlns:a16="http://schemas.microsoft.com/office/drawing/2014/main" id="{00000000-0008-0000-0700-00009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1" name="Text Box 1122">
          <a:extLst>
            <a:ext uri="{FF2B5EF4-FFF2-40B4-BE49-F238E27FC236}">
              <a16:creationId xmlns:a16="http://schemas.microsoft.com/office/drawing/2014/main" id="{00000000-0008-0000-0700-00009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2" name="Text Box 1123">
          <a:extLst>
            <a:ext uri="{FF2B5EF4-FFF2-40B4-BE49-F238E27FC236}">
              <a16:creationId xmlns:a16="http://schemas.microsoft.com/office/drawing/2014/main" id="{00000000-0008-0000-0700-00009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3" name="Text Box 1124">
          <a:extLst>
            <a:ext uri="{FF2B5EF4-FFF2-40B4-BE49-F238E27FC236}">
              <a16:creationId xmlns:a16="http://schemas.microsoft.com/office/drawing/2014/main" id="{00000000-0008-0000-0700-00009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4" name="Text Box 1125">
          <a:extLst>
            <a:ext uri="{FF2B5EF4-FFF2-40B4-BE49-F238E27FC236}">
              <a16:creationId xmlns:a16="http://schemas.microsoft.com/office/drawing/2014/main" id="{00000000-0008-0000-0700-00009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5" name="Text Box 1126">
          <a:extLst>
            <a:ext uri="{FF2B5EF4-FFF2-40B4-BE49-F238E27FC236}">
              <a16:creationId xmlns:a16="http://schemas.microsoft.com/office/drawing/2014/main" id="{00000000-0008-0000-0700-00009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6" name="Text Box 1127">
          <a:extLst>
            <a:ext uri="{FF2B5EF4-FFF2-40B4-BE49-F238E27FC236}">
              <a16:creationId xmlns:a16="http://schemas.microsoft.com/office/drawing/2014/main" id="{00000000-0008-0000-0700-0000A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7" name="Text Box 1128">
          <a:extLst>
            <a:ext uri="{FF2B5EF4-FFF2-40B4-BE49-F238E27FC236}">
              <a16:creationId xmlns:a16="http://schemas.microsoft.com/office/drawing/2014/main" id="{00000000-0008-0000-0700-0000A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8" name="Text Box 1129">
          <a:extLst>
            <a:ext uri="{FF2B5EF4-FFF2-40B4-BE49-F238E27FC236}">
              <a16:creationId xmlns:a16="http://schemas.microsoft.com/office/drawing/2014/main" id="{00000000-0008-0000-0700-0000A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700-0000A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0" name="Text Box 1131">
          <a:extLst>
            <a:ext uri="{FF2B5EF4-FFF2-40B4-BE49-F238E27FC236}">
              <a16:creationId xmlns:a16="http://schemas.microsoft.com/office/drawing/2014/main" id="{00000000-0008-0000-0700-0000A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1" name="Text Box 1132">
          <a:extLst>
            <a:ext uri="{FF2B5EF4-FFF2-40B4-BE49-F238E27FC236}">
              <a16:creationId xmlns:a16="http://schemas.microsoft.com/office/drawing/2014/main" id="{00000000-0008-0000-0700-0000A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2" name="Text Box 1133">
          <a:extLst>
            <a:ext uri="{FF2B5EF4-FFF2-40B4-BE49-F238E27FC236}">
              <a16:creationId xmlns:a16="http://schemas.microsoft.com/office/drawing/2014/main" id="{00000000-0008-0000-0700-0000A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3" name="Text Box 1134">
          <a:extLst>
            <a:ext uri="{FF2B5EF4-FFF2-40B4-BE49-F238E27FC236}">
              <a16:creationId xmlns:a16="http://schemas.microsoft.com/office/drawing/2014/main" id="{00000000-0008-0000-0700-0000A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4" name="Text Box 1135">
          <a:extLst>
            <a:ext uri="{FF2B5EF4-FFF2-40B4-BE49-F238E27FC236}">
              <a16:creationId xmlns:a16="http://schemas.microsoft.com/office/drawing/2014/main" id="{00000000-0008-0000-0700-0000A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5" name="Text Box 1136">
          <a:extLst>
            <a:ext uri="{FF2B5EF4-FFF2-40B4-BE49-F238E27FC236}">
              <a16:creationId xmlns:a16="http://schemas.microsoft.com/office/drawing/2014/main" id="{00000000-0008-0000-0700-0000A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6" name="Text Box 1137">
          <a:extLst>
            <a:ext uri="{FF2B5EF4-FFF2-40B4-BE49-F238E27FC236}">
              <a16:creationId xmlns:a16="http://schemas.microsoft.com/office/drawing/2014/main" id="{00000000-0008-0000-0700-0000A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7" name="Text Box 1138">
          <a:extLst>
            <a:ext uri="{FF2B5EF4-FFF2-40B4-BE49-F238E27FC236}">
              <a16:creationId xmlns:a16="http://schemas.microsoft.com/office/drawing/2014/main" id="{00000000-0008-0000-0700-0000A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8" name="Text Box 1139">
          <a:extLst>
            <a:ext uri="{FF2B5EF4-FFF2-40B4-BE49-F238E27FC236}">
              <a16:creationId xmlns:a16="http://schemas.microsoft.com/office/drawing/2014/main" id="{00000000-0008-0000-0700-0000A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9" name="Text Box 1140">
          <a:extLst>
            <a:ext uri="{FF2B5EF4-FFF2-40B4-BE49-F238E27FC236}">
              <a16:creationId xmlns:a16="http://schemas.microsoft.com/office/drawing/2014/main" id="{00000000-0008-0000-0700-0000A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0" name="Text Box 1141">
          <a:extLst>
            <a:ext uri="{FF2B5EF4-FFF2-40B4-BE49-F238E27FC236}">
              <a16:creationId xmlns:a16="http://schemas.microsoft.com/office/drawing/2014/main" id="{00000000-0008-0000-0700-0000A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1" name="Text Box 1142">
          <a:extLst>
            <a:ext uri="{FF2B5EF4-FFF2-40B4-BE49-F238E27FC236}">
              <a16:creationId xmlns:a16="http://schemas.microsoft.com/office/drawing/2014/main" id="{00000000-0008-0000-0700-0000A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2" name="Text Box 1143">
          <a:extLst>
            <a:ext uri="{FF2B5EF4-FFF2-40B4-BE49-F238E27FC236}">
              <a16:creationId xmlns:a16="http://schemas.microsoft.com/office/drawing/2014/main" id="{00000000-0008-0000-0700-0000B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3" name="Text Box 1144">
          <a:extLst>
            <a:ext uri="{FF2B5EF4-FFF2-40B4-BE49-F238E27FC236}">
              <a16:creationId xmlns:a16="http://schemas.microsoft.com/office/drawing/2014/main" id="{00000000-0008-0000-0700-0000B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4" name="Text Box 1145">
          <a:extLst>
            <a:ext uri="{FF2B5EF4-FFF2-40B4-BE49-F238E27FC236}">
              <a16:creationId xmlns:a16="http://schemas.microsoft.com/office/drawing/2014/main" id="{00000000-0008-0000-0700-0000B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5" name="Text Box 1146">
          <a:extLst>
            <a:ext uri="{FF2B5EF4-FFF2-40B4-BE49-F238E27FC236}">
              <a16:creationId xmlns:a16="http://schemas.microsoft.com/office/drawing/2014/main" id="{00000000-0008-0000-0700-0000B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6" name="Text Box 1147">
          <a:extLst>
            <a:ext uri="{FF2B5EF4-FFF2-40B4-BE49-F238E27FC236}">
              <a16:creationId xmlns:a16="http://schemas.microsoft.com/office/drawing/2014/main" id="{00000000-0008-0000-0700-0000B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7" name="Text Box 1148">
          <a:extLst>
            <a:ext uri="{FF2B5EF4-FFF2-40B4-BE49-F238E27FC236}">
              <a16:creationId xmlns:a16="http://schemas.microsoft.com/office/drawing/2014/main" id="{00000000-0008-0000-0700-0000B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8" name="Text Box 1149">
          <a:extLst>
            <a:ext uri="{FF2B5EF4-FFF2-40B4-BE49-F238E27FC236}">
              <a16:creationId xmlns:a16="http://schemas.microsoft.com/office/drawing/2014/main" id="{00000000-0008-0000-0700-0000B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700-0000B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0" name="Text Box 1151">
          <a:extLst>
            <a:ext uri="{FF2B5EF4-FFF2-40B4-BE49-F238E27FC236}">
              <a16:creationId xmlns:a16="http://schemas.microsoft.com/office/drawing/2014/main" id="{00000000-0008-0000-0700-0000B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1" name="Text Box 1152">
          <a:extLst>
            <a:ext uri="{FF2B5EF4-FFF2-40B4-BE49-F238E27FC236}">
              <a16:creationId xmlns:a16="http://schemas.microsoft.com/office/drawing/2014/main" id="{00000000-0008-0000-0700-0000B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2" name="Text Box 1153">
          <a:extLst>
            <a:ext uri="{FF2B5EF4-FFF2-40B4-BE49-F238E27FC236}">
              <a16:creationId xmlns:a16="http://schemas.microsoft.com/office/drawing/2014/main" id="{00000000-0008-0000-0700-0000B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3" name="Text Box 1154">
          <a:extLst>
            <a:ext uri="{FF2B5EF4-FFF2-40B4-BE49-F238E27FC236}">
              <a16:creationId xmlns:a16="http://schemas.microsoft.com/office/drawing/2014/main" id="{00000000-0008-0000-0700-0000B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4" name="Text Box 1155">
          <a:extLst>
            <a:ext uri="{FF2B5EF4-FFF2-40B4-BE49-F238E27FC236}">
              <a16:creationId xmlns:a16="http://schemas.microsoft.com/office/drawing/2014/main" id="{00000000-0008-0000-0700-0000B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5" name="Text Box 1156">
          <a:extLst>
            <a:ext uri="{FF2B5EF4-FFF2-40B4-BE49-F238E27FC236}">
              <a16:creationId xmlns:a16="http://schemas.microsoft.com/office/drawing/2014/main" id="{00000000-0008-0000-0700-0000B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6" name="Text Box 1157">
          <a:extLst>
            <a:ext uri="{FF2B5EF4-FFF2-40B4-BE49-F238E27FC236}">
              <a16:creationId xmlns:a16="http://schemas.microsoft.com/office/drawing/2014/main" id="{00000000-0008-0000-0700-0000B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7" name="Text Box 1158">
          <a:extLst>
            <a:ext uri="{FF2B5EF4-FFF2-40B4-BE49-F238E27FC236}">
              <a16:creationId xmlns:a16="http://schemas.microsoft.com/office/drawing/2014/main" id="{00000000-0008-0000-0700-0000B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8" name="Text Box 1159">
          <a:extLst>
            <a:ext uri="{FF2B5EF4-FFF2-40B4-BE49-F238E27FC236}">
              <a16:creationId xmlns:a16="http://schemas.microsoft.com/office/drawing/2014/main" id="{00000000-0008-0000-0700-0000C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9" name="Text Box 1160">
          <a:extLst>
            <a:ext uri="{FF2B5EF4-FFF2-40B4-BE49-F238E27FC236}">
              <a16:creationId xmlns:a16="http://schemas.microsoft.com/office/drawing/2014/main" id="{00000000-0008-0000-0700-0000C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0" name="Text Box 1161">
          <a:extLst>
            <a:ext uri="{FF2B5EF4-FFF2-40B4-BE49-F238E27FC236}">
              <a16:creationId xmlns:a16="http://schemas.microsoft.com/office/drawing/2014/main" id="{00000000-0008-0000-0700-0000C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1" name="Text Box 1162">
          <a:extLst>
            <a:ext uri="{FF2B5EF4-FFF2-40B4-BE49-F238E27FC236}">
              <a16:creationId xmlns:a16="http://schemas.microsoft.com/office/drawing/2014/main" id="{00000000-0008-0000-0700-0000C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2" name="Text Box 1163">
          <a:extLst>
            <a:ext uri="{FF2B5EF4-FFF2-40B4-BE49-F238E27FC236}">
              <a16:creationId xmlns:a16="http://schemas.microsoft.com/office/drawing/2014/main" id="{00000000-0008-0000-0700-0000C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3" name="Text Box 1164">
          <a:extLst>
            <a:ext uri="{FF2B5EF4-FFF2-40B4-BE49-F238E27FC236}">
              <a16:creationId xmlns:a16="http://schemas.microsoft.com/office/drawing/2014/main" id="{00000000-0008-0000-0700-0000C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4" name="Text Box 1165">
          <a:extLst>
            <a:ext uri="{FF2B5EF4-FFF2-40B4-BE49-F238E27FC236}">
              <a16:creationId xmlns:a16="http://schemas.microsoft.com/office/drawing/2014/main" id="{00000000-0008-0000-0700-0000C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5" name="Text Box 1166">
          <a:extLst>
            <a:ext uri="{FF2B5EF4-FFF2-40B4-BE49-F238E27FC236}">
              <a16:creationId xmlns:a16="http://schemas.microsoft.com/office/drawing/2014/main" id="{00000000-0008-0000-0700-0000C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6" name="Text Box 1167">
          <a:extLst>
            <a:ext uri="{FF2B5EF4-FFF2-40B4-BE49-F238E27FC236}">
              <a16:creationId xmlns:a16="http://schemas.microsoft.com/office/drawing/2014/main" id="{00000000-0008-0000-0700-0000C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7" name="Text Box 1168">
          <a:extLst>
            <a:ext uri="{FF2B5EF4-FFF2-40B4-BE49-F238E27FC236}">
              <a16:creationId xmlns:a16="http://schemas.microsoft.com/office/drawing/2014/main" id="{00000000-0008-0000-0700-0000C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8" name="Text Box 1169">
          <a:extLst>
            <a:ext uri="{FF2B5EF4-FFF2-40B4-BE49-F238E27FC236}">
              <a16:creationId xmlns:a16="http://schemas.microsoft.com/office/drawing/2014/main" id="{00000000-0008-0000-0700-0000C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9" name="Text Box 1170">
          <a:extLst>
            <a:ext uri="{FF2B5EF4-FFF2-40B4-BE49-F238E27FC236}">
              <a16:creationId xmlns:a16="http://schemas.microsoft.com/office/drawing/2014/main" id="{00000000-0008-0000-0700-0000C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0" name="Text Box 1171">
          <a:extLst>
            <a:ext uri="{FF2B5EF4-FFF2-40B4-BE49-F238E27FC236}">
              <a16:creationId xmlns:a16="http://schemas.microsoft.com/office/drawing/2014/main" id="{00000000-0008-0000-0700-0000C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1" name="Text Box 1172">
          <a:extLst>
            <a:ext uri="{FF2B5EF4-FFF2-40B4-BE49-F238E27FC236}">
              <a16:creationId xmlns:a16="http://schemas.microsoft.com/office/drawing/2014/main" id="{00000000-0008-0000-0700-0000C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2" name="Text Box 1173">
          <a:extLst>
            <a:ext uri="{FF2B5EF4-FFF2-40B4-BE49-F238E27FC236}">
              <a16:creationId xmlns:a16="http://schemas.microsoft.com/office/drawing/2014/main" id="{00000000-0008-0000-0700-0000C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3" name="Text Box 1174">
          <a:extLst>
            <a:ext uri="{FF2B5EF4-FFF2-40B4-BE49-F238E27FC236}">
              <a16:creationId xmlns:a16="http://schemas.microsoft.com/office/drawing/2014/main" id="{00000000-0008-0000-0700-0000C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4" name="Text Box 1175">
          <a:extLst>
            <a:ext uri="{FF2B5EF4-FFF2-40B4-BE49-F238E27FC236}">
              <a16:creationId xmlns:a16="http://schemas.microsoft.com/office/drawing/2014/main" id="{00000000-0008-0000-0700-0000D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5" name="Text Box 1176">
          <a:extLst>
            <a:ext uri="{FF2B5EF4-FFF2-40B4-BE49-F238E27FC236}">
              <a16:creationId xmlns:a16="http://schemas.microsoft.com/office/drawing/2014/main" id="{00000000-0008-0000-0700-0000D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6" name="Text Box 1177">
          <a:extLst>
            <a:ext uri="{FF2B5EF4-FFF2-40B4-BE49-F238E27FC236}">
              <a16:creationId xmlns:a16="http://schemas.microsoft.com/office/drawing/2014/main" id="{00000000-0008-0000-0700-0000D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7" name="Text Box 1178">
          <a:extLst>
            <a:ext uri="{FF2B5EF4-FFF2-40B4-BE49-F238E27FC236}">
              <a16:creationId xmlns:a16="http://schemas.microsoft.com/office/drawing/2014/main" id="{00000000-0008-0000-0700-0000D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8" name="Text Box 1179">
          <a:extLst>
            <a:ext uri="{FF2B5EF4-FFF2-40B4-BE49-F238E27FC236}">
              <a16:creationId xmlns:a16="http://schemas.microsoft.com/office/drawing/2014/main" id="{00000000-0008-0000-0700-0000D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9" name="Text Box 1180">
          <a:extLst>
            <a:ext uri="{FF2B5EF4-FFF2-40B4-BE49-F238E27FC236}">
              <a16:creationId xmlns:a16="http://schemas.microsoft.com/office/drawing/2014/main" id="{00000000-0008-0000-0700-0000D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0" name="Text Box 1181">
          <a:extLst>
            <a:ext uri="{FF2B5EF4-FFF2-40B4-BE49-F238E27FC236}">
              <a16:creationId xmlns:a16="http://schemas.microsoft.com/office/drawing/2014/main" id="{00000000-0008-0000-0700-0000D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1" name="Text Box 1182">
          <a:extLst>
            <a:ext uri="{FF2B5EF4-FFF2-40B4-BE49-F238E27FC236}">
              <a16:creationId xmlns:a16="http://schemas.microsoft.com/office/drawing/2014/main" id="{00000000-0008-0000-0700-0000D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2" name="Text Box 1183">
          <a:extLst>
            <a:ext uri="{FF2B5EF4-FFF2-40B4-BE49-F238E27FC236}">
              <a16:creationId xmlns:a16="http://schemas.microsoft.com/office/drawing/2014/main" id="{00000000-0008-0000-0700-0000D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3" name="Text Box 1184">
          <a:extLst>
            <a:ext uri="{FF2B5EF4-FFF2-40B4-BE49-F238E27FC236}">
              <a16:creationId xmlns:a16="http://schemas.microsoft.com/office/drawing/2014/main" id="{00000000-0008-0000-0700-0000D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4" name="Text Box 1185">
          <a:extLst>
            <a:ext uri="{FF2B5EF4-FFF2-40B4-BE49-F238E27FC236}">
              <a16:creationId xmlns:a16="http://schemas.microsoft.com/office/drawing/2014/main" id="{00000000-0008-0000-0700-0000D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5" name="Text Box 1186">
          <a:extLst>
            <a:ext uri="{FF2B5EF4-FFF2-40B4-BE49-F238E27FC236}">
              <a16:creationId xmlns:a16="http://schemas.microsoft.com/office/drawing/2014/main" id="{00000000-0008-0000-0700-0000D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6" name="Text Box 1187">
          <a:extLst>
            <a:ext uri="{FF2B5EF4-FFF2-40B4-BE49-F238E27FC236}">
              <a16:creationId xmlns:a16="http://schemas.microsoft.com/office/drawing/2014/main" id="{00000000-0008-0000-0700-0000D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7" name="Text Box 1188">
          <a:extLst>
            <a:ext uri="{FF2B5EF4-FFF2-40B4-BE49-F238E27FC236}">
              <a16:creationId xmlns:a16="http://schemas.microsoft.com/office/drawing/2014/main" id="{00000000-0008-0000-0700-0000D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8" name="Text Box 1189">
          <a:extLst>
            <a:ext uri="{FF2B5EF4-FFF2-40B4-BE49-F238E27FC236}">
              <a16:creationId xmlns:a16="http://schemas.microsoft.com/office/drawing/2014/main" id="{00000000-0008-0000-0700-0000D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9" name="Text Box 1190">
          <a:extLst>
            <a:ext uri="{FF2B5EF4-FFF2-40B4-BE49-F238E27FC236}">
              <a16:creationId xmlns:a16="http://schemas.microsoft.com/office/drawing/2014/main" id="{00000000-0008-0000-0700-0000D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0" name="Text Box 1191">
          <a:extLst>
            <a:ext uri="{FF2B5EF4-FFF2-40B4-BE49-F238E27FC236}">
              <a16:creationId xmlns:a16="http://schemas.microsoft.com/office/drawing/2014/main" id="{00000000-0008-0000-0700-0000E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1" name="Text Box 1192">
          <a:extLst>
            <a:ext uri="{FF2B5EF4-FFF2-40B4-BE49-F238E27FC236}">
              <a16:creationId xmlns:a16="http://schemas.microsoft.com/office/drawing/2014/main" id="{00000000-0008-0000-0700-0000E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2" name="Text Box 1193">
          <a:extLst>
            <a:ext uri="{FF2B5EF4-FFF2-40B4-BE49-F238E27FC236}">
              <a16:creationId xmlns:a16="http://schemas.microsoft.com/office/drawing/2014/main" id="{00000000-0008-0000-0700-0000E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3" name="Text Box 1194">
          <a:extLst>
            <a:ext uri="{FF2B5EF4-FFF2-40B4-BE49-F238E27FC236}">
              <a16:creationId xmlns:a16="http://schemas.microsoft.com/office/drawing/2014/main" id="{00000000-0008-0000-0700-0000E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4" name="Text Box 1195">
          <a:extLst>
            <a:ext uri="{FF2B5EF4-FFF2-40B4-BE49-F238E27FC236}">
              <a16:creationId xmlns:a16="http://schemas.microsoft.com/office/drawing/2014/main" id="{00000000-0008-0000-0700-0000E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5" name="Text Box 1196">
          <a:extLst>
            <a:ext uri="{FF2B5EF4-FFF2-40B4-BE49-F238E27FC236}">
              <a16:creationId xmlns:a16="http://schemas.microsoft.com/office/drawing/2014/main" id="{00000000-0008-0000-0700-0000E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6" name="Text Box 1197">
          <a:extLst>
            <a:ext uri="{FF2B5EF4-FFF2-40B4-BE49-F238E27FC236}">
              <a16:creationId xmlns:a16="http://schemas.microsoft.com/office/drawing/2014/main" id="{00000000-0008-0000-0700-0000E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7" name="Text Box 1198">
          <a:extLst>
            <a:ext uri="{FF2B5EF4-FFF2-40B4-BE49-F238E27FC236}">
              <a16:creationId xmlns:a16="http://schemas.microsoft.com/office/drawing/2014/main" id="{00000000-0008-0000-0700-0000E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8" name="Text Box 1199">
          <a:extLst>
            <a:ext uri="{FF2B5EF4-FFF2-40B4-BE49-F238E27FC236}">
              <a16:creationId xmlns:a16="http://schemas.microsoft.com/office/drawing/2014/main" id="{00000000-0008-0000-0700-0000E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9" name="Text Box 1200">
          <a:extLst>
            <a:ext uri="{FF2B5EF4-FFF2-40B4-BE49-F238E27FC236}">
              <a16:creationId xmlns:a16="http://schemas.microsoft.com/office/drawing/2014/main" id="{00000000-0008-0000-0700-0000E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0" name="Text Box 1201">
          <a:extLst>
            <a:ext uri="{FF2B5EF4-FFF2-40B4-BE49-F238E27FC236}">
              <a16:creationId xmlns:a16="http://schemas.microsoft.com/office/drawing/2014/main" id="{00000000-0008-0000-0700-0000E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1" name="Text Box 1202">
          <a:extLst>
            <a:ext uri="{FF2B5EF4-FFF2-40B4-BE49-F238E27FC236}">
              <a16:creationId xmlns:a16="http://schemas.microsoft.com/office/drawing/2014/main" id="{00000000-0008-0000-0700-0000E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2" name="Text Box 1203">
          <a:extLst>
            <a:ext uri="{FF2B5EF4-FFF2-40B4-BE49-F238E27FC236}">
              <a16:creationId xmlns:a16="http://schemas.microsoft.com/office/drawing/2014/main" id="{00000000-0008-0000-0700-0000E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3" name="Text Box 1204">
          <a:extLst>
            <a:ext uri="{FF2B5EF4-FFF2-40B4-BE49-F238E27FC236}">
              <a16:creationId xmlns:a16="http://schemas.microsoft.com/office/drawing/2014/main" id="{00000000-0008-0000-0700-0000E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4" name="Text Box 1205">
          <a:extLst>
            <a:ext uri="{FF2B5EF4-FFF2-40B4-BE49-F238E27FC236}">
              <a16:creationId xmlns:a16="http://schemas.microsoft.com/office/drawing/2014/main" id="{00000000-0008-0000-0700-0000E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5" name="Text Box 1206">
          <a:extLst>
            <a:ext uri="{FF2B5EF4-FFF2-40B4-BE49-F238E27FC236}">
              <a16:creationId xmlns:a16="http://schemas.microsoft.com/office/drawing/2014/main" id="{00000000-0008-0000-0700-0000E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6" name="Text Box 1207">
          <a:extLst>
            <a:ext uri="{FF2B5EF4-FFF2-40B4-BE49-F238E27FC236}">
              <a16:creationId xmlns:a16="http://schemas.microsoft.com/office/drawing/2014/main" id="{00000000-0008-0000-0700-0000F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7" name="Text Box 1208">
          <a:extLst>
            <a:ext uri="{FF2B5EF4-FFF2-40B4-BE49-F238E27FC236}">
              <a16:creationId xmlns:a16="http://schemas.microsoft.com/office/drawing/2014/main" id="{00000000-0008-0000-0700-0000F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8" name="Text Box 1209">
          <a:extLst>
            <a:ext uri="{FF2B5EF4-FFF2-40B4-BE49-F238E27FC236}">
              <a16:creationId xmlns:a16="http://schemas.microsoft.com/office/drawing/2014/main" id="{00000000-0008-0000-0700-0000F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9" name="Text Box 1210">
          <a:extLst>
            <a:ext uri="{FF2B5EF4-FFF2-40B4-BE49-F238E27FC236}">
              <a16:creationId xmlns:a16="http://schemas.microsoft.com/office/drawing/2014/main" id="{00000000-0008-0000-0700-0000F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0" name="Text Box 1211">
          <a:extLst>
            <a:ext uri="{FF2B5EF4-FFF2-40B4-BE49-F238E27FC236}">
              <a16:creationId xmlns:a16="http://schemas.microsoft.com/office/drawing/2014/main" id="{00000000-0008-0000-0700-0000F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1" name="Text Box 1212">
          <a:extLst>
            <a:ext uri="{FF2B5EF4-FFF2-40B4-BE49-F238E27FC236}">
              <a16:creationId xmlns:a16="http://schemas.microsoft.com/office/drawing/2014/main" id="{00000000-0008-0000-0700-0000F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2" name="Text Box 1213">
          <a:extLst>
            <a:ext uri="{FF2B5EF4-FFF2-40B4-BE49-F238E27FC236}">
              <a16:creationId xmlns:a16="http://schemas.microsoft.com/office/drawing/2014/main" id="{00000000-0008-0000-0700-0000F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3" name="Text Box 1214">
          <a:extLst>
            <a:ext uri="{FF2B5EF4-FFF2-40B4-BE49-F238E27FC236}">
              <a16:creationId xmlns:a16="http://schemas.microsoft.com/office/drawing/2014/main" id="{00000000-0008-0000-0700-0000F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4" name="Text Box 1215">
          <a:extLst>
            <a:ext uri="{FF2B5EF4-FFF2-40B4-BE49-F238E27FC236}">
              <a16:creationId xmlns:a16="http://schemas.microsoft.com/office/drawing/2014/main" id="{00000000-0008-0000-0700-0000F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5" name="Text Box 1216">
          <a:extLst>
            <a:ext uri="{FF2B5EF4-FFF2-40B4-BE49-F238E27FC236}">
              <a16:creationId xmlns:a16="http://schemas.microsoft.com/office/drawing/2014/main" id="{00000000-0008-0000-0700-0000F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6" name="Text Box 1217">
          <a:extLst>
            <a:ext uri="{FF2B5EF4-FFF2-40B4-BE49-F238E27FC236}">
              <a16:creationId xmlns:a16="http://schemas.microsoft.com/office/drawing/2014/main" id="{00000000-0008-0000-0700-0000F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7" name="Text Box 1218">
          <a:extLst>
            <a:ext uri="{FF2B5EF4-FFF2-40B4-BE49-F238E27FC236}">
              <a16:creationId xmlns:a16="http://schemas.microsoft.com/office/drawing/2014/main" id="{00000000-0008-0000-0700-0000F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8" name="Text Box 1219">
          <a:extLst>
            <a:ext uri="{FF2B5EF4-FFF2-40B4-BE49-F238E27FC236}">
              <a16:creationId xmlns:a16="http://schemas.microsoft.com/office/drawing/2014/main" id="{00000000-0008-0000-0700-0000F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9" name="Text Box 1220">
          <a:extLst>
            <a:ext uri="{FF2B5EF4-FFF2-40B4-BE49-F238E27FC236}">
              <a16:creationId xmlns:a16="http://schemas.microsoft.com/office/drawing/2014/main" id="{00000000-0008-0000-0700-0000F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0" name="Text Box 1221">
          <a:extLst>
            <a:ext uri="{FF2B5EF4-FFF2-40B4-BE49-F238E27FC236}">
              <a16:creationId xmlns:a16="http://schemas.microsoft.com/office/drawing/2014/main" id="{00000000-0008-0000-0700-0000F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1" name="Text Box 1222">
          <a:extLst>
            <a:ext uri="{FF2B5EF4-FFF2-40B4-BE49-F238E27FC236}">
              <a16:creationId xmlns:a16="http://schemas.microsoft.com/office/drawing/2014/main" id="{00000000-0008-0000-0700-0000F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2" name="Text Box 1223">
          <a:extLst>
            <a:ext uri="{FF2B5EF4-FFF2-40B4-BE49-F238E27FC236}">
              <a16:creationId xmlns:a16="http://schemas.microsoft.com/office/drawing/2014/main" id="{00000000-0008-0000-0700-00000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3" name="Text Box 1224">
          <a:extLst>
            <a:ext uri="{FF2B5EF4-FFF2-40B4-BE49-F238E27FC236}">
              <a16:creationId xmlns:a16="http://schemas.microsoft.com/office/drawing/2014/main" id="{00000000-0008-0000-0700-00000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4" name="Text Box 1225">
          <a:extLst>
            <a:ext uri="{FF2B5EF4-FFF2-40B4-BE49-F238E27FC236}">
              <a16:creationId xmlns:a16="http://schemas.microsoft.com/office/drawing/2014/main" id="{00000000-0008-0000-0700-00000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5" name="Text Box 1226">
          <a:extLst>
            <a:ext uri="{FF2B5EF4-FFF2-40B4-BE49-F238E27FC236}">
              <a16:creationId xmlns:a16="http://schemas.microsoft.com/office/drawing/2014/main" id="{00000000-0008-0000-0700-00000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6" name="Text Box 1227">
          <a:extLst>
            <a:ext uri="{FF2B5EF4-FFF2-40B4-BE49-F238E27FC236}">
              <a16:creationId xmlns:a16="http://schemas.microsoft.com/office/drawing/2014/main" id="{00000000-0008-0000-0700-00000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7" name="Text Box 1228">
          <a:extLst>
            <a:ext uri="{FF2B5EF4-FFF2-40B4-BE49-F238E27FC236}">
              <a16:creationId xmlns:a16="http://schemas.microsoft.com/office/drawing/2014/main" id="{00000000-0008-0000-0700-00000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8" name="Text Box 1229">
          <a:extLst>
            <a:ext uri="{FF2B5EF4-FFF2-40B4-BE49-F238E27FC236}">
              <a16:creationId xmlns:a16="http://schemas.microsoft.com/office/drawing/2014/main" id="{00000000-0008-0000-0700-00000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9" name="Text Box 1230">
          <a:extLst>
            <a:ext uri="{FF2B5EF4-FFF2-40B4-BE49-F238E27FC236}">
              <a16:creationId xmlns:a16="http://schemas.microsoft.com/office/drawing/2014/main" id="{00000000-0008-0000-0700-00000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0" name="Text Box 1231">
          <a:extLst>
            <a:ext uri="{FF2B5EF4-FFF2-40B4-BE49-F238E27FC236}">
              <a16:creationId xmlns:a16="http://schemas.microsoft.com/office/drawing/2014/main" id="{00000000-0008-0000-0700-00000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1" name="Text Box 1232">
          <a:extLst>
            <a:ext uri="{FF2B5EF4-FFF2-40B4-BE49-F238E27FC236}">
              <a16:creationId xmlns:a16="http://schemas.microsoft.com/office/drawing/2014/main" id="{00000000-0008-0000-0700-00000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2" name="Text Box 1233">
          <a:extLst>
            <a:ext uri="{FF2B5EF4-FFF2-40B4-BE49-F238E27FC236}">
              <a16:creationId xmlns:a16="http://schemas.microsoft.com/office/drawing/2014/main" id="{00000000-0008-0000-0700-00000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3" name="Text Box 1234">
          <a:extLst>
            <a:ext uri="{FF2B5EF4-FFF2-40B4-BE49-F238E27FC236}">
              <a16:creationId xmlns:a16="http://schemas.microsoft.com/office/drawing/2014/main" id="{00000000-0008-0000-0700-00000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4" name="Text Box 1235">
          <a:extLst>
            <a:ext uri="{FF2B5EF4-FFF2-40B4-BE49-F238E27FC236}">
              <a16:creationId xmlns:a16="http://schemas.microsoft.com/office/drawing/2014/main" id="{00000000-0008-0000-0700-00000C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5" name="Text Box 1236">
          <a:extLst>
            <a:ext uri="{FF2B5EF4-FFF2-40B4-BE49-F238E27FC236}">
              <a16:creationId xmlns:a16="http://schemas.microsoft.com/office/drawing/2014/main" id="{00000000-0008-0000-0700-00000D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6" name="Text Box 1237">
          <a:extLst>
            <a:ext uri="{FF2B5EF4-FFF2-40B4-BE49-F238E27FC236}">
              <a16:creationId xmlns:a16="http://schemas.microsoft.com/office/drawing/2014/main" id="{00000000-0008-0000-0700-00000E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7" name="Text Box 1238">
          <a:extLst>
            <a:ext uri="{FF2B5EF4-FFF2-40B4-BE49-F238E27FC236}">
              <a16:creationId xmlns:a16="http://schemas.microsoft.com/office/drawing/2014/main" id="{00000000-0008-0000-0700-00000F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8" name="Text Box 1239">
          <a:extLst>
            <a:ext uri="{FF2B5EF4-FFF2-40B4-BE49-F238E27FC236}">
              <a16:creationId xmlns:a16="http://schemas.microsoft.com/office/drawing/2014/main" id="{00000000-0008-0000-0700-00001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9" name="Text Box 1240">
          <a:extLst>
            <a:ext uri="{FF2B5EF4-FFF2-40B4-BE49-F238E27FC236}">
              <a16:creationId xmlns:a16="http://schemas.microsoft.com/office/drawing/2014/main" id="{00000000-0008-0000-0700-00001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0" name="Text Box 1241">
          <a:extLst>
            <a:ext uri="{FF2B5EF4-FFF2-40B4-BE49-F238E27FC236}">
              <a16:creationId xmlns:a16="http://schemas.microsoft.com/office/drawing/2014/main" id="{00000000-0008-0000-0700-00001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1" name="Text Box 1242">
          <a:extLst>
            <a:ext uri="{FF2B5EF4-FFF2-40B4-BE49-F238E27FC236}">
              <a16:creationId xmlns:a16="http://schemas.microsoft.com/office/drawing/2014/main" id="{00000000-0008-0000-0700-00001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2" name="Text Box 1243">
          <a:extLst>
            <a:ext uri="{FF2B5EF4-FFF2-40B4-BE49-F238E27FC236}">
              <a16:creationId xmlns:a16="http://schemas.microsoft.com/office/drawing/2014/main" id="{00000000-0008-0000-0700-00001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3" name="Text Box 1244">
          <a:extLst>
            <a:ext uri="{FF2B5EF4-FFF2-40B4-BE49-F238E27FC236}">
              <a16:creationId xmlns:a16="http://schemas.microsoft.com/office/drawing/2014/main" id="{00000000-0008-0000-0700-00001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4" name="Text Box 1245">
          <a:extLst>
            <a:ext uri="{FF2B5EF4-FFF2-40B4-BE49-F238E27FC236}">
              <a16:creationId xmlns:a16="http://schemas.microsoft.com/office/drawing/2014/main" id="{00000000-0008-0000-0700-00001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5" name="Text Box 1246">
          <a:extLst>
            <a:ext uri="{FF2B5EF4-FFF2-40B4-BE49-F238E27FC236}">
              <a16:creationId xmlns:a16="http://schemas.microsoft.com/office/drawing/2014/main" id="{00000000-0008-0000-0700-00001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6" name="Text Box 1247">
          <a:extLst>
            <a:ext uri="{FF2B5EF4-FFF2-40B4-BE49-F238E27FC236}">
              <a16:creationId xmlns:a16="http://schemas.microsoft.com/office/drawing/2014/main" id="{00000000-0008-0000-0700-00001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7" name="Text Box 1248">
          <a:extLst>
            <a:ext uri="{FF2B5EF4-FFF2-40B4-BE49-F238E27FC236}">
              <a16:creationId xmlns:a16="http://schemas.microsoft.com/office/drawing/2014/main" id="{00000000-0008-0000-0700-00001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8" name="Text Box 1249">
          <a:extLst>
            <a:ext uri="{FF2B5EF4-FFF2-40B4-BE49-F238E27FC236}">
              <a16:creationId xmlns:a16="http://schemas.microsoft.com/office/drawing/2014/main" id="{00000000-0008-0000-0700-00001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9" name="Text Box 1250">
          <a:extLst>
            <a:ext uri="{FF2B5EF4-FFF2-40B4-BE49-F238E27FC236}">
              <a16:creationId xmlns:a16="http://schemas.microsoft.com/office/drawing/2014/main" id="{00000000-0008-0000-0700-00001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700-00001C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700-00001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00000000-0008-0000-0700-00001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0000000-0008-0000-0700-00001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00000000-0008-0000-0700-00002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5" name="Text Box 7">
          <a:extLst>
            <a:ext uri="{FF2B5EF4-FFF2-40B4-BE49-F238E27FC236}">
              <a16:creationId xmlns:a16="http://schemas.microsoft.com/office/drawing/2014/main" id="{00000000-0008-0000-0700-00002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700-00002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700-00002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8" name="Text Box 10">
          <a:extLst>
            <a:ext uri="{FF2B5EF4-FFF2-40B4-BE49-F238E27FC236}">
              <a16:creationId xmlns:a16="http://schemas.microsoft.com/office/drawing/2014/main" id="{00000000-0008-0000-0700-00002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9" name="Text Box 11">
          <a:extLst>
            <a:ext uri="{FF2B5EF4-FFF2-40B4-BE49-F238E27FC236}">
              <a16:creationId xmlns:a16="http://schemas.microsoft.com/office/drawing/2014/main" id="{00000000-0008-0000-0700-00002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0" name="Text Box 12">
          <a:extLst>
            <a:ext uri="{FF2B5EF4-FFF2-40B4-BE49-F238E27FC236}">
              <a16:creationId xmlns:a16="http://schemas.microsoft.com/office/drawing/2014/main" id="{00000000-0008-0000-0700-00002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1" name="Text Box 13">
          <a:extLst>
            <a:ext uri="{FF2B5EF4-FFF2-40B4-BE49-F238E27FC236}">
              <a16:creationId xmlns:a16="http://schemas.microsoft.com/office/drawing/2014/main" id="{00000000-0008-0000-0700-00002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700-00002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700-00002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00000000-0008-0000-0700-00002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5" name="Text Box 17">
          <a:extLst>
            <a:ext uri="{FF2B5EF4-FFF2-40B4-BE49-F238E27FC236}">
              <a16:creationId xmlns:a16="http://schemas.microsoft.com/office/drawing/2014/main" id="{00000000-0008-0000-0700-00002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6" name="Text Box 18">
          <a:extLst>
            <a:ext uri="{FF2B5EF4-FFF2-40B4-BE49-F238E27FC236}">
              <a16:creationId xmlns:a16="http://schemas.microsoft.com/office/drawing/2014/main" id="{00000000-0008-0000-0700-00002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7" name="Text Box 19">
          <a:extLst>
            <a:ext uri="{FF2B5EF4-FFF2-40B4-BE49-F238E27FC236}">
              <a16:creationId xmlns:a16="http://schemas.microsoft.com/office/drawing/2014/main" id="{00000000-0008-0000-0700-00002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700-00002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700-00002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00000000-0008-0000-0700-00003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41" name="Text Box 23">
          <a:extLst>
            <a:ext uri="{FF2B5EF4-FFF2-40B4-BE49-F238E27FC236}">
              <a16:creationId xmlns:a16="http://schemas.microsoft.com/office/drawing/2014/main" id="{00000000-0008-0000-0700-000031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2" name="Text Box 24">
          <a:extLst>
            <a:ext uri="{FF2B5EF4-FFF2-40B4-BE49-F238E27FC236}">
              <a16:creationId xmlns:a16="http://schemas.microsoft.com/office/drawing/2014/main" id="{00000000-0008-0000-0700-00003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3" name="Text Box 25">
          <a:extLst>
            <a:ext uri="{FF2B5EF4-FFF2-40B4-BE49-F238E27FC236}">
              <a16:creationId xmlns:a16="http://schemas.microsoft.com/office/drawing/2014/main" id="{00000000-0008-0000-0700-00003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700-00003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5" name="Text Box 27">
          <a:extLst>
            <a:ext uri="{FF2B5EF4-FFF2-40B4-BE49-F238E27FC236}">
              <a16:creationId xmlns:a16="http://schemas.microsoft.com/office/drawing/2014/main" id="{00000000-0008-0000-0700-00003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6" name="Text Box 28">
          <a:extLst>
            <a:ext uri="{FF2B5EF4-FFF2-40B4-BE49-F238E27FC236}">
              <a16:creationId xmlns:a16="http://schemas.microsoft.com/office/drawing/2014/main" id="{00000000-0008-0000-0700-00003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7" name="Text Box 29">
          <a:extLst>
            <a:ext uri="{FF2B5EF4-FFF2-40B4-BE49-F238E27FC236}">
              <a16:creationId xmlns:a16="http://schemas.microsoft.com/office/drawing/2014/main" id="{00000000-0008-0000-0700-00003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8" name="Text Box 30">
          <a:extLst>
            <a:ext uri="{FF2B5EF4-FFF2-40B4-BE49-F238E27FC236}">
              <a16:creationId xmlns:a16="http://schemas.microsoft.com/office/drawing/2014/main" id="{00000000-0008-0000-0700-00003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9" name="Text Box 31">
          <a:extLst>
            <a:ext uri="{FF2B5EF4-FFF2-40B4-BE49-F238E27FC236}">
              <a16:creationId xmlns:a16="http://schemas.microsoft.com/office/drawing/2014/main" id="{00000000-0008-0000-0700-00003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0" name="Text Box 32">
          <a:extLst>
            <a:ext uri="{FF2B5EF4-FFF2-40B4-BE49-F238E27FC236}">
              <a16:creationId xmlns:a16="http://schemas.microsoft.com/office/drawing/2014/main" id="{00000000-0008-0000-0700-00003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1" name="Text Box 33">
          <a:extLst>
            <a:ext uri="{FF2B5EF4-FFF2-40B4-BE49-F238E27FC236}">
              <a16:creationId xmlns:a16="http://schemas.microsoft.com/office/drawing/2014/main" id="{00000000-0008-0000-0700-00003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2" name="Text Box 34">
          <a:extLst>
            <a:ext uri="{FF2B5EF4-FFF2-40B4-BE49-F238E27FC236}">
              <a16:creationId xmlns:a16="http://schemas.microsoft.com/office/drawing/2014/main" id="{00000000-0008-0000-0700-00003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3" name="Text Box 35">
          <a:extLst>
            <a:ext uri="{FF2B5EF4-FFF2-40B4-BE49-F238E27FC236}">
              <a16:creationId xmlns:a16="http://schemas.microsoft.com/office/drawing/2014/main" id="{00000000-0008-0000-0700-00003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4" name="Text Box 36">
          <a:extLst>
            <a:ext uri="{FF2B5EF4-FFF2-40B4-BE49-F238E27FC236}">
              <a16:creationId xmlns:a16="http://schemas.microsoft.com/office/drawing/2014/main" id="{00000000-0008-0000-0700-00003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5" name="Text Box 37">
          <a:extLst>
            <a:ext uri="{FF2B5EF4-FFF2-40B4-BE49-F238E27FC236}">
              <a16:creationId xmlns:a16="http://schemas.microsoft.com/office/drawing/2014/main" id="{00000000-0008-0000-0700-00003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6" name="Text Box 38">
          <a:extLst>
            <a:ext uri="{FF2B5EF4-FFF2-40B4-BE49-F238E27FC236}">
              <a16:creationId xmlns:a16="http://schemas.microsoft.com/office/drawing/2014/main" id="{00000000-0008-0000-0700-00004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7" name="Text Box 39">
          <a:extLst>
            <a:ext uri="{FF2B5EF4-FFF2-40B4-BE49-F238E27FC236}">
              <a16:creationId xmlns:a16="http://schemas.microsoft.com/office/drawing/2014/main" id="{00000000-0008-0000-0700-00004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8" name="Text Box 40">
          <a:extLst>
            <a:ext uri="{FF2B5EF4-FFF2-40B4-BE49-F238E27FC236}">
              <a16:creationId xmlns:a16="http://schemas.microsoft.com/office/drawing/2014/main" id="{00000000-0008-0000-0700-00004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9" name="Text Box 41">
          <a:extLst>
            <a:ext uri="{FF2B5EF4-FFF2-40B4-BE49-F238E27FC236}">
              <a16:creationId xmlns:a16="http://schemas.microsoft.com/office/drawing/2014/main" id="{00000000-0008-0000-0700-00004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0" name="Text Box 42">
          <a:extLst>
            <a:ext uri="{FF2B5EF4-FFF2-40B4-BE49-F238E27FC236}">
              <a16:creationId xmlns:a16="http://schemas.microsoft.com/office/drawing/2014/main" id="{00000000-0008-0000-0700-00004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1" name="Text Box 43">
          <a:extLst>
            <a:ext uri="{FF2B5EF4-FFF2-40B4-BE49-F238E27FC236}">
              <a16:creationId xmlns:a16="http://schemas.microsoft.com/office/drawing/2014/main" id="{00000000-0008-0000-0700-00004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2" name="Text Box 44">
          <a:extLst>
            <a:ext uri="{FF2B5EF4-FFF2-40B4-BE49-F238E27FC236}">
              <a16:creationId xmlns:a16="http://schemas.microsoft.com/office/drawing/2014/main" id="{00000000-0008-0000-0700-00004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3" name="Text Box 45">
          <a:extLst>
            <a:ext uri="{FF2B5EF4-FFF2-40B4-BE49-F238E27FC236}">
              <a16:creationId xmlns:a16="http://schemas.microsoft.com/office/drawing/2014/main" id="{00000000-0008-0000-0700-00004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4" name="Text Box 46">
          <a:extLst>
            <a:ext uri="{FF2B5EF4-FFF2-40B4-BE49-F238E27FC236}">
              <a16:creationId xmlns:a16="http://schemas.microsoft.com/office/drawing/2014/main" id="{00000000-0008-0000-0700-00004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5" name="Text Box 47">
          <a:extLst>
            <a:ext uri="{FF2B5EF4-FFF2-40B4-BE49-F238E27FC236}">
              <a16:creationId xmlns:a16="http://schemas.microsoft.com/office/drawing/2014/main" id="{00000000-0008-0000-0700-00004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6" name="Text Box 48">
          <a:extLst>
            <a:ext uri="{FF2B5EF4-FFF2-40B4-BE49-F238E27FC236}">
              <a16:creationId xmlns:a16="http://schemas.microsoft.com/office/drawing/2014/main" id="{00000000-0008-0000-0700-00004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7" name="Text Box 49">
          <a:extLst>
            <a:ext uri="{FF2B5EF4-FFF2-40B4-BE49-F238E27FC236}">
              <a16:creationId xmlns:a16="http://schemas.microsoft.com/office/drawing/2014/main" id="{00000000-0008-0000-0700-00004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8" name="Text Box 50">
          <a:extLst>
            <a:ext uri="{FF2B5EF4-FFF2-40B4-BE49-F238E27FC236}">
              <a16:creationId xmlns:a16="http://schemas.microsoft.com/office/drawing/2014/main" id="{00000000-0008-0000-0700-00004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9" name="Text Box 51">
          <a:extLst>
            <a:ext uri="{FF2B5EF4-FFF2-40B4-BE49-F238E27FC236}">
              <a16:creationId xmlns:a16="http://schemas.microsoft.com/office/drawing/2014/main" id="{00000000-0008-0000-0700-00004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700-00004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00000000-0008-0000-0700-00004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2" name="Text Box 54">
          <a:extLst>
            <a:ext uri="{FF2B5EF4-FFF2-40B4-BE49-F238E27FC236}">
              <a16:creationId xmlns:a16="http://schemas.microsoft.com/office/drawing/2014/main" id="{00000000-0008-0000-0700-00005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3" name="Text Box 55">
          <a:extLst>
            <a:ext uri="{FF2B5EF4-FFF2-40B4-BE49-F238E27FC236}">
              <a16:creationId xmlns:a16="http://schemas.microsoft.com/office/drawing/2014/main" id="{00000000-0008-0000-0700-00005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4" name="Text Box 56">
          <a:extLst>
            <a:ext uri="{FF2B5EF4-FFF2-40B4-BE49-F238E27FC236}">
              <a16:creationId xmlns:a16="http://schemas.microsoft.com/office/drawing/2014/main" id="{00000000-0008-0000-0700-00005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5" name="Text Box 57">
          <a:extLst>
            <a:ext uri="{FF2B5EF4-FFF2-40B4-BE49-F238E27FC236}">
              <a16:creationId xmlns:a16="http://schemas.microsoft.com/office/drawing/2014/main" id="{00000000-0008-0000-0700-00005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6" name="Text Box 58">
          <a:extLst>
            <a:ext uri="{FF2B5EF4-FFF2-40B4-BE49-F238E27FC236}">
              <a16:creationId xmlns:a16="http://schemas.microsoft.com/office/drawing/2014/main" id="{00000000-0008-0000-0700-00005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7" name="Text Box 59">
          <a:extLst>
            <a:ext uri="{FF2B5EF4-FFF2-40B4-BE49-F238E27FC236}">
              <a16:creationId xmlns:a16="http://schemas.microsoft.com/office/drawing/2014/main" id="{00000000-0008-0000-0700-00005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8" name="Text Box 60">
          <a:extLst>
            <a:ext uri="{FF2B5EF4-FFF2-40B4-BE49-F238E27FC236}">
              <a16:creationId xmlns:a16="http://schemas.microsoft.com/office/drawing/2014/main" id="{00000000-0008-0000-0700-00005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9" name="Text Box 61">
          <a:extLst>
            <a:ext uri="{FF2B5EF4-FFF2-40B4-BE49-F238E27FC236}">
              <a16:creationId xmlns:a16="http://schemas.microsoft.com/office/drawing/2014/main" id="{00000000-0008-0000-0700-00005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700-00005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700-00005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2" name="Text Box 64">
          <a:extLst>
            <a:ext uri="{FF2B5EF4-FFF2-40B4-BE49-F238E27FC236}">
              <a16:creationId xmlns:a16="http://schemas.microsoft.com/office/drawing/2014/main" id="{00000000-0008-0000-0700-00005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3" name="Text Box 65">
          <a:extLst>
            <a:ext uri="{FF2B5EF4-FFF2-40B4-BE49-F238E27FC236}">
              <a16:creationId xmlns:a16="http://schemas.microsoft.com/office/drawing/2014/main" id="{00000000-0008-0000-0700-00005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4" name="Text Box 66">
          <a:extLst>
            <a:ext uri="{FF2B5EF4-FFF2-40B4-BE49-F238E27FC236}">
              <a16:creationId xmlns:a16="http://schemas.microsoft.com/office/drawing/2014/main" id="{00000000-0008-0000-0700-00005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5" name="Text Box 67">
          <a:extLst>
            <a:ext uri="{FF2B5EF4-FFF2-40B4-BE49-F238E27FC236}">
              <a16:creationId xmlns:a16="http://schemas.microsoft.com/office/drawing/2014/main" id="{00000000-0008-0000-0700-00005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6" name="Text Box 68">
          <a:extLst>
            <a:ext uri="{FF2B5EF4-FFF2-40B4-BE49-F238E27FC236}">
              <a16:creationId xmlns:a16="http://schemas.microsoft.com/office/drawing/2014/main" id="{00000000-0008-0000-0700-00005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7" name="Text Box 69">
          <a:extLst>
            <a:ext uri="{FF2B5EF4-FFF2-40B4-BE49-F238E27FC236}">
              <a16:creationId xmlns:a16="http://schemas.microsoft.com/office/drawing/2014/main" id="{00000000-0008-0000-0700-00005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700-00006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700-00006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700-00006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700-00006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700-00006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700-00006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700-00006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700-00006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700-00006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700-00006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700-00006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9" name="Text Box 81">
          <a:extLst>
            <a:ext uri="{FF2B5EF4-FFF2-40B4-BE49-F238E27FC236}">
              <a16:creationId xmlns:a16="http://schemas.microsoft.com/office/drawing/2014/main" id="{00000000-0008-0000-0700-00006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0" name="Text Box 82">
          <a:extLst>
            <a:ext uri="{FF2B5EF4-FFF2-40B4-BE49-F238E27FC236}">
              <a16:creationId xmlns:a16="http://schemas.microsoft.com/office/drawing/2014/main" id="{00000000-0008-0000-0700-00006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1" name="Text Box 83">
          <a:extLst>
            <a:ext uri="{FF2B5EF4-FFF2-40B4-BE49-F238E27FC236}">
              <a16:creationId xmlns:a16="http://schemas.microsoft.com/office/drawing/2014/main" id="{00000000-0008-0000-0700-00006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2" name="Text Box 84">
          <a:extLst>
            <a:ext uri="{FF2B5EF4-FFF2-40B4-BE49-F238E27FC236}">
              <a16:creationId xmlns:a16="http://schemas.microsoft.com/office/drawing/2014/main" id="{00000000-0008-0000-0700-00006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3" name="Text Box 85">
          <a:extLst>
            <a:ext uri="{FF2B5EF4-FFF2-40B4-BE49-F238E27FC236}">
              <a16:creationId xmlns:a16="http://schemas.microsoft.com/office/drawing/2014/main" id="{00000000-0008-0000-0700-00006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4" name="Text Box 86">
          <a:extLst>
            <a:ext uri="{FF2B5EF4-FFF2-40B4-BE49-F238E27FC236}">
              <a16:creationId xmlns:a16="http://schemas.microsoft.com/office/drawing/2014/main" id="{00000000-0008-0000-0700-00007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5" name="Text Box 87">
          <a:extLst>
            <a:ext uri="{FF2B5EF4-FFF2-40B4-BE49-F238E27FC236}">
              <a16:creationId xmlns:a16="http://schemas.microsoft.com/office/drawing/2014/main" id="{00000000-0008-0000-0700-00007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6" name="Text Box 88">
          <a:extLst>
            <a:ext uri="{FF2B5EF4-FFF2-40B4-BE49-F238E27FC236}">
              <a16:creationId xmlns:a16="http://schemas.microsoft.com/office/drawing/2014/main" id="{00000000-0008-0000-0700-00007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7" name="Text Box 89">
          <a:extLst>
            <a:ext uri="{FF2B5EF4-FFF2-40B4-BE49-F238E27FC236}">
              <a16:creationId xmlns:a16="http://schemas.microsoft.com/office/drawing/2014/main" id="{00000000-0008-0000-0700-00007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8" name="Text Box 90">
          <a:extLst>
            <a:ext uri="{FF2B5EF4-FFF2-40B4-BE49-F238E27FC236}">
              <a16:creationId xmlns:a16="http://schemas.microsoft.com/office/drawing/2014/main" id="{00000000-0008-0000-0700-00007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9" name="Text Box 91">
          <a:extLst>
            <a:ext uri="{FF2B5EF4-FFF2-40B4-BE49-F238E27FC236}">
              <a16:creationId xmlns:a16="http://schemas.microsoft.com/office/drawing/2014/main" id="{00000000-0008-0000-0700-00007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0" name="Text Box 92">
          <a:extLst>
            <a:ext uri="{FF2B5EF4-FFF2-40B4-BE49-F238E27FC236}">
              <a16:creationId xmlns:a16="http://schemas.microsoft.com/office/drawing/2014/main" id="{00000000-0008-0000-0700-00007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1" name="Text Box 93">
          <a:extLst>
            <a:ext uri="{FF2B5EF4-FFF2-40B4-BE49-F238E27FC236}">
              <a16:creationId xmlns:a16="http://schemas.microsoft.com/office/drawing/2014/main" id="{00000000-0008-0000-0700-00007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2" name="Text Box 94">
          <a:extLst>
            <a:ext uri="{FF2B5EF4-FFF2-40B4-BE49-F238E27FC236}">
              <a16:creationId xmlns:a16="http://schemas.microsoft.com/office/drawing/2014/main" id="{00000000-0008-0000-0700-00007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3" name="Text Box 95">
          <a:extLst>
            <a:ext uri="{FF2B5EF4-FFF2-40B4-BE49-F238E27FC236}">
              <a16:creationId xmlns:a16="http://schemas.microsoft.com/office/drawing/2014/main" id="{00000000-0008-0000-0700-00007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4" name="Text Box 96">
          <a:extLst>
            <a:ext uri="{FF2B5EF4-FFF2-40B4-BE49-F238E27FC236}">
              <a16:creationId xmlns:a16="http://schemas.microsoft.com/office/drawing/2014/main" id="{00000000-0008-0000-0700-00007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00000000-0008-0000-0700-00007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6" name="Text Box 98">
          <a:extLst>
            <a:ext uri="{FF2B5EF4-FFF2-40B4-BE49-F238E27FC236}">
              <a16:creationId xmlns:a16="http://schemas.microsoft.com/office/drawing/2014/main" id="{00000000-0008-0000-0700-00007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7" name="Text Box 99">
          <a:extLst>
            <a:ext uri="{FF2B5EF4-FFF2-40B4-BE49-F238E27FC236}">
              <a16:creationId xmlns:a16="http://schemas.microsoft.com/office/drawing/2014/main" id="{00000000-0008-0000-0700-00007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8" name="Text Box 100">
          <a:extLst>
            <a:ext uri="{FF2B5EF4-FFF2-40B4-BE49-F238E27FC236}">
              <a16:creationId xmlns:a16="http://schemas.microsoft.com/office/drawing/2014/main" id="{00000000-0008-0000-0700-00007E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9" name="Text Box 101">
          <a:extLst>
            <a:ext uri="{FF2B5EF4-FFF2-40B4-BE49-F238E27FC236}">
              <a16:creationId xmlns:a16="http://schemas.microsoft.com/office/drawing/2014/main" id="{00000000-0008-0000-0700-00007F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0" name="Text Box 102">
          <a:extLst>
            <a:ext uri="{FF2B5EF4-FFF2-40B4-BE49-F238E27FC236}">
              <a16:creationId xmlns:a16="http://schemas.microsoft.com/office/drawing/2014/main" id="{00000000-0008-0000-0700-00008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1" name="Text Box 103">
          <a:extLst>
            <a:ext uri="{FF2B5EF4-FFF2-40B4-BE49-F238E27FC236}">
              <a16:creationId xmlns:a16="http://schemas.microsoft.com/office/drawing/2014/main" id="{00000000-0008-0000-0700-00008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2" name="Text Box 104">
          <a:extLst>
            <a:ext uri="{FF2B5EF4-FFF2-40B4-BE49-F238E27FC236}">
              <a16:creationId xmlns:a16="http://schemas.microsoft.com/office/drawing/2014/main" id="{00000000-0008-0000-0700-00008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3" name="Text Box 105">
          <a:extLst>
            <a:ext uri="{FF2B5EF4-FFF2-40B4-BE49-F238E27FC236}">
              <a16:creationId xmlns:a16="http://schemas.microsoft.com/office/drawing/2014/main" id="{00000000-0008-0000-0700-00008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4" name="Text Box 106">
          <a:extLst>
            <a:ext uri="{FF2B5EF4-FFF2-40B4-BE49-F238E27FC236}">
              <a16:creationId xmlns:a16="http://schemas.microsoft.com/office/drawing/2014/main" id="{00000000-0008-0000-0700-00008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5" name="Text Box 107">
          <a:extLst>
            <a:ext uri="{FF2B5EF4-FFF2-40B4-BE49-F238E27FC236}">
              <a16:creationId xmlns:a16="http://schemas.microsoft.com/office/drawing/2014/main" id="{00000000-0008-0000-0700-00008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6" name="Text Box 108">
          <a:extLst>
            <a:ext uri="{FF2B5EF4-FFF2-40B4-BE49-F238E27FC236}">
              <a16:creationId xmlns:a16="http://schemas.microsoft.com/office/drawing/2014/main" id="{00000000-0008-0000-0700-00008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7" name="Text Box 109">
          <a:extLst>
            <a:ext uri="{FF2B5EF4-FFF2-40B4-BE49-F238E27FC236}">
              <a16:creationId xmlns:a16="http://schemas.microsoft.com/office/drawing/2014/main" id="{00000000-0008-0000-0700-00008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8" name="Text Box 110">
          <a:extLst>
            <a:ext uri="{FF2B5EF4-FFF2-40B4-BE49-F238E27FC236}">
              <a16:creationId xmlns:a16="http://schemas.microsoft.com/office/drawing/2014/main" id="{00000000-0008-0000-0700-00008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9" name="Text Box 111">
          <a:extLst>
            <a:ext uri="{FF2B5EF4-FFF2-40B4-BE49-F238E27FC236}">
              <a16:creationId xmlns:a16="http://schemas.microsoft.com/office/drawing/2014/main" id="{00000000-0008-0000-0700-00008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0" name="Text Box 112">
          <a:extLst>
            <a:ext uri="{FF2B5EF4-FFF2-40B4-BE49-F238E27FC236}">
              <a16:creationId xmlns:a16="http://schemas.microsoft.com/office/drawing/2014/main" id="{00000000-0008-0000-0700-00008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1" name="Text Box 113">
          <a:extLst>
            <a:ext uri="{FF2B5EF4-FFF2-40B4-BE49-F238E27FC236}">
              <a16:creationId xmlns:a16="http://schemas.microsoft.com/office/drawing/2014/main" id="{00000000-0008-0000-0700-00008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2" name="Text Box 114">
          <a:extLst>
            <a:ext uri="{FF2B5EF4-FFF2-40B4-BE49-F238E27FC236}">
              <a16:creationId xmlns:a16="http://schemas.microsoft.com/office/drawing/2014/main" id="{00000000-0008-0000-0700-00008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3" name="Text Box 115">
          <a:extLst>
            <a:ext uri="{FF2B5EF4-FFF2-40B4-BE49-F238E27FC236}">
              <a16:creationId xmlns:a16="http://schemas.microsoft.com/office/drawing/2014/main" id="{00000000-0008-0000-0700-00008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4" name="Text Box 116">
          <a:extLst>
            <a:ext uri="{FF2B5EF4-FFF2-40B4-BE49-F238E27FC236}">
              <a16:creationId xmlns:a16="http://schemas.microsoft.com/office/drawing/2014/main" id="{00000000-0008-0000-0700-00008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5" name="Text Box 117">
          <a:extLst>
            <a:ext uri="{FF2B5EF4-FFF2-40B4-BE49-F238E27FC236}">
              <a16:creationId xmlns:a16="http://schemas.microsoft.com/office/drawing/2014/main" id="{00000000-0008-0000-0700-00008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6" name="Text Box 118">
          <a:extLst>
            <a:ext uri="{FF2B5EF4-FFF2-40B4-BE49-F238E27FC236}">
              <a16:creationId xmlns:a16="http://schemas.microsoft.com/office/drawing/2014/main" id="{00000000-0008-0000-0700-00009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7" name="Text Box 119">
          <a:extLst>
            <a:ext uri="{FF2B5EF4-FFF2-40B4-BE49-F238E27FC236}">
              <a16:creationId xmlns:a16="http://schemas.microsoft.com/office/drawing/2014/main" id="{00000000-0008-0000-0700-00009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700-00009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9" name="Text Box 121">
          <a:extLst>
            <a:ext uri="{FF2B5EF4-FFF2-40B4-BE49-F238E27FC236}">
              <a16:creationId xmlns:a16="http://schemas.microsoft.com/office/drawing/2014/main" id="{00000000-0008-0000-0700-00009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0" name="Text Box 122">
          <a:extLst>
            <a:ext uri="{FF2B5EF4-FFF2-40B4-BE49-F238E27FC236}">
              <a16:creationId xmlns:a16="http://schemas.microsoft.com/office/drawing/2014/main" id="{00000000-0008-0000-0700-00009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1" name="Text Box 123">
          <a:extLst>
            <a:ext uri="{FF2B5EF4-FFF2-40B4-BE49-F238E27FC236}">
              <a16:creationId xmlns:a16="http://schemas.microsoft.com/office/drawing/2014/main" id="{00000000-0008-0000-0700-00009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2" name="Text Box 124">
          <a:extLst>
            <a:ext uri="{FF2B5EF4-FFF2-40B4-BE49-F238E27FC236}">
              <a16:creationId xmlns:a16="http://schemas.microsoft.com/office/drawing/2014/main" id="{00000000-0008-0000-0700-00009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3" name="Text Box 125">
          <a:extLst>
            <a:ext uri="{FF2B5EF4-FFF2-40B4-BE49-F238E27FC236}">
              <a16:creationId xmlns:a16="http://schemas.microsoft.com/office/drawing/2014/main" id="{00000000-0008-0000-0700-00009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4" name="Text Box 126">
          <a:extLst>
            <a:ext uri="{FF2B5EF4-FFF2-40B4-BE49-F238E27FC236}">
              <a16:creationId xmlns:a16="http://schemas.microsoft.com/office/drawing/2014/main" id="{00000000-0008-0000-0700-00009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5" name="Text Box 127">
          <a:extLst>
            <a:ext uri="{FF2B5EF4-FFF2-40B4-BE49-F238E27FC236}">
              <a16:creationId xmlns:a16="http://schemas.microsoft.com/office/drawing/2014/main" id="{00000000-0008-0000-0700-00009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6" name="Text Box 128">
          <a:extLst>
            <a:ext uri="{FF2B5EF4-FFF2-40B4-BE49-F238E27FC236}">
              <a16:creationId xmlns:a16="http://schemas.microsoft.com/office/drawing/2014/main" id="{00000000-0008-0000-0700-00009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7" name="Text Box 129">
          <a:extLst>
            <a:ext uri="{FF2B5EF4-FFF2-40B4-BE49-F238E27FC236}">
              <a16:creationId xmlns:a16="http://schemas.microsoft.com/office/drawing/2014/main" id="{00000000-0008-0000-0700-00009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8" name="Text Box 130">
          <a:extLst>
            <a:ext uri="{FF2B5EF4-FFF2-40B4-BE49-F238E27FC236}">
              <a16:creationId xmlns:a16="http://schemas.microsoft.com/office/drawing/2014/main" id="{00000000-0008-0000-0700-00009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9" name="Text Box 131">
          <a:extLst>
            <a:ext uri="{FF2B5EF4-FFF2-40B4-BE49-F238E27FC236}">
              <a16:creationId xmlns:a16="http://schemas.microsoft.com/office/drawing/2014/main" id="{00000000-0008-0000-0700-00009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0" name="Text Box 132">
          <a:extLst>
            <a:ext uri="{FF2B5EF4-FFF2-40B4-BE49-F238E27FC236}">
              <a16:creationId xmlns:a16="http://schemas.microsoft.com/office/drawing/2014/main" id="{00000000-0008-0000-0700-00009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1" name="Text Box 133">
          <a:extLst>
            <a:ext uri="{FF2B5EF4-FFF2-40B4-BE49-F238E27FC236}">
              <a16:creationId xmlns:a16="http://schemas.microsoft.com/office/drawing/2014/main" id="{00000000-0008-0000-0700-00009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2" name="Text Box 134">
          <a:extLst>
            <a:ext uri="{FF2B5EF4-FFF2-40B4-BE49-F238E27FC236}">
              <a16:creationId xmlns:a16="http://schemas.microsoft.com/office/drawing/2014/main" id="{00000000-0008-0000-0700-0000A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3" name="Text Box 135">
          <a:extLst>
            <a:ext uri="{FF2B5EF4-FFF2-40B4-BE49-F238E27FC236}">
              <a16:creationId xmlns:a16="http://schemas.microsoft.com/office/drawing/2014/main" id="{00000000-0008-0000-0700-0000A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4" name="Text Box 136">
          <a:extLst>
            <a:ext uri="{FF2B5EF4-FFF2-40B4-BE49-F238E27FC236}">
              <a16:creationId xmlns:a16="http://schemas.microsoft.com/office/drawing/2014/main" id="{00000000-0008-0000-0700-0000A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5" name="Text Box 137">
          <a:extLst>
            <a:ext uri="{FF2B5EF4-FFF2-40B4-BE49-F238E27FC236}">
              <a16:creationId xmlns:a16="http://schemas.microsoft.com/office/drawing/2014/main" id="{00000000-0008-0000-0700-0000A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6" name="Text Box 138">
          <a:extLst>
            <a:ext uri="{FF2B5EF4-FFF2-40B4-BE49-F238E27FC236}">
              <a16:creationId xmlns:a16="http://schemas.microsoft.com/office/drawing/2014/main" id="{00000000-0008-0000-0700-0000A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7" name="Text Box 139">
          <a:extLst>
            <a:ext uri="{FF2B5EF4-FFF2-40B4-BE49-F238E27FC236}">
              <a16:creationId xmlns:a16="http://schemas.microsoft.com/office/drawing/2014/main" id="{00000000-0008-0000-0700-0000A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8" name="Text Box 140">
          <a:extLst>
            <a:ext uri="{FF2B5EF4-FFF2-40B4-BE49-F238E27FC236}">
              <a16:creationId xmlns:a16="http://schemas.microsoft.com/office/drawing/2014/main" id="{00000000-0008-0000-0700-0000A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9" name="Text Box 141">
          <a:extLst>
            <a:ext uri="{FF2B5EF4-FFF2-40B4-BE49-F238E27FC236}">
              <a16:creationId xmlns:a16="http://schemas.microsoft.com/office/drawing/2014/main" id="{00000000-0008-0000-0700-0000A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0" name="Text Box 142">
          <a:extLst>
            <a:ext uri="{FF2B5EF4-FFF2-40B4-BE49-F238E27FC236}">
              <a16:creationId xmlns:a16="http://schemas.microsoft.com/office/drawing/2014/main" id="{00000000-0008-0000-0700-0000A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1" name="Text Box 143">
          <a:extLst>
            <a:ext uri="{FF2B5EF4-FFF2-40B4-BE49-F238E27FC236}">
              <a16:creationId xmlns:a16="http://schemas.microsoft.com/office/drawing/2014/main" id="{00000000-0008-0000-0700-0000A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62" name="Text Box 144">
          <a:extLst>
            <a:ext uri="{FF2B5EF4-FFF2-40B4-BE49-F238E27FC236}">
              <a16:creationId xmlns:a16="http://schemas.microsoft.com/office/drawing/2014/main" id="{00000000-0008-0000-0700-0000AA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3" name="Text Box 145">
          <a:extLst>
            <a:ext uri="{FF2B5EF4-FFF2-40B4-BE49-F238E27FC236}">
              <a16:creationId xmlns:a16="http://schemas.microsoft.com/office/drawing/2014/main" id="{00000000-0008-0000-0700-0000A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4" name="Text Box 146">
          <a:extLst>
            <a:ext uri="{FF2B5EF4-FFF2-40B4-BE49-F238E27FC236}">
              <a16:creationId xmlns:a16="http://schemas.microsoft.com/office/drawing/2014/main" id="{00000000-0008-0000-0700-0000A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5" name="Text Box 147">
          <a:extLst>
            <a:ext uri="{FF2B5EF4-FFF2-40B4-BE49-F238E27FC236}">
              <a16:creationId xmlns:a16="http://schemas.microsoft.com/office/drawing/2014/main" id="{00000000-0008-0000-0700-0000A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6" name="Text Box 148">
          <a:extLst>
            <a:ext uri="{FF2B5EF4-FFF2-40B4-BE49-F238E27FC236}">
              <a16:creationId xmlns:a16="http://schemas.microsoft.com/office/drawing/2014/main" id="{00000000-0008-0000-0700-0000A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7" name="Text Box 149">
          <a:extLst>
            <a:ext uri="{FF2B5EF4-FFF2-40B4-BE49-F238E27FC236}">
              <a16:creationId xmlns:a16="http://schemas.microsoft.com/office/drawing/2014/main" id="{00000000-0008-0000-0700-0000A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8" name="Text Box 150">
          <a:extLst>
            <a:ext uri="{FF2B5EF4-FFF2-40B4-BE49-F238E27FC236}">
              <a16:creationId xmlns:a16="http://schemas.microsoft.com/office/drawing/2014/main" id="{00000000-0008-0000-0700-0000B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9" name="Text Box 151">
          <a:extLst>
            <a:ext uri="{FF2B5EF4-FFF2-40B4-BE49-F238E27FC236}">
              <a16:creationId xmlns:a16="http://schemas.microsoft.com/office/drawing/2014/main" id="{00000000-0008-0000-0700-0000B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0" name="Text Box 152">
          <a:extLst>
            <a:ext uri="{FF2B5EF4-FFF2-40B4-BE49-F238E27FC236}">
              <a16:creationId xmlns:a16="http://schemas.microsoft.com/office/drawing/2014/main" id="{00000000-0008-0000-0700-0000B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1" name="Text Box 153">
          <a:extLst>
            <a:ext uri="{FF2B5EF4-FFF2-40B4-BE49-F238E27FC236}">
              <a16:creationId xmlns:a16="http://schemas.microsoft.com/office/drawing/2014/main" id="{00000000-0008-0000-0700-0000B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2" name="Text Box 154">
          <a:extLst>
            <a:ext uri="{FF2B5EF4-FFF2-40B4-BE49-F238E27FC236}">
              <a16:creationId xmlns:a16="http://schemas.microsoft.com/office/drawing/2014/main" id="{00000000-0008-0000-0700-0000B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3" name="Text Box 155">
          <a:extLst>
            <a:ext uri="{FF2B5EF4-FFF2-40B4-BE49-F238E27FC236}">
              <a16:creationId xmlns:a16="http://schemas.microsoft.com/office/drawing/2014/main" id="{00000000-0008-0000-0700-0000B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4" name="Text Box 156">
          <a:extLst>
            <a:ext uri="{FF2B5EF4-FFF2-40B4-BE49-F238E27FC236}">
              <a16:creationId xmlns:a16="http://schemas.microsoft.com/office/drawing/2014/main" id="{00000000-0008-0000-0700-0000B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5" name="Text Box 157">
          <a:extLst>
            <a:ext uri="{FF2B5EF4-FFF2-40B4-BE49-F238E27FC236}">
              <a16:creationId xmlns:a16="http://schemas.microsoft.com/office/drawing/2014/main" id="{00000000-0008-0000-0700-0000B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6" name="Text Box 158">
          <a:extLst>
            <a:ext uri="{FF2B5EF4-FFF2-40B4-BE49-F238E27FC236}">
              <a16:creationId xmlns:a16="http://schemas.microsoft.com/office/drawing/2014/main" id="{00000000-0008-0000-0700-0000B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7" name="Text Box 159">
          <a:extLst>
            <a:ext uri="{FF2B5EF4-FFF2-40B4-BE49-F238E27FC236}">
              <a16:creationId xmlns:a16="http://schemas.microsoft.com/office/drawing/2014/main" id="{00000000-0008-0000-0700-0000B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8" name="Text Box 160">
          <a:extLst>
            <a:ext uri="{FF2B5EF4-FFF2-40B4-BE49-F238E27FC236}">
              <a16:creationId xmlns:a16="http://schemas.microsoft.com/office/drawing/2014/main" id="{00000000-0008-0000-0700-0000B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79" name="Text Box 161">
          <a:extLst>
            <a:ext uri="{FF2B5EF4-FFF2-40B4-BE49-F238E27FC236}">
              <a16:creationId xmlns:a16="http://schemas.microsoft.com/office/drawing/2014/main" id="{00000000-0008-0000-0700-0000BB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0" name="Text Box 162">
          <a:extLst>
            <a:ext uri="{FF2B5EF4-FFF2-40B4-BE49-F238E27FC236}">
              <a16:creationId xmlns:a16="http://schemas.microsoft.com/office/drawing/2014/main" id="{00000000-0008-0000-0700-0000B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1" name="Text Box 163">
          <a:extLst>
            <a:ext uri="{FF2B5EF4-FFF2-40B4-BE49-F238E27FC236}">
              <a16:creationId xmlns:a16="http://schemas.microsoft.com/office/drawing/2014/main" id="{00000000-0008-0000-0700-0000B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2" name="Text Box 164">
          <a:extLst>
            <a:ext uri="{FF2B5EF4-FFF2-40B4-BE49-F238E27FC236}">
              <a16:creationId xmlns:a16="http://schemas.microsoft.com/office/drawing/2014/main" id="{00000000-0008-0000-0700-0000B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3" name="Text Box 165">
          <a:extLst>
            <a:ext uri="{FF2B5EF4-FFF2-40B4-BE49-F238E27FC236}">
              <a16:creationId xmlns:a16="http://schemas.microsoft.com/office/drawing/2014/main" id="{00000000-0008-0000-0700-0000B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4" name="Text Box 166">
          <a:extLst>
            <a:ext uri="{FF2B5EF4-FFF2-40B4-BE49-F238E27FC236}">
              <a16:creationId xmlns:a16="http://schemas.microsoft.com/office/drawing/2014/main" id="{00000000-0008-0000-0700-0000C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5" name="Text Box 167">
          <a:extLst>
            <a:ext uri="{FF2B5EF4-FFF2-40B4-BE49-F238E27FC236}">
              <a16:creationId xmlns:a16="http://schemas.microsoft.com/office/drawing/2014/main" id="{00000000-0008-0000-0700-0000C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6" name="Text Box 168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7" name="Text Box 169">
          <a:extLst>
            <a:ext uri="{FF2B5EF4-FFF2-40B4-BE49-F238E27FC236}">
              <a16:creationId xmlns:a16="http://schemas.microsoft.com/office/drawing/2014/main" id="{00000000-0008-0000-0700-0000C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8" name="Text Box 170">
          <a:extLst>
            <a:ext uri="{FF2B5EF4-FFF2-40B4-BE49-F238E27FC236}">
              <a16:creationId xmlns:a16="http://schemas.microsoft.com/office/drawing/2014/main" id="{00000000-0008-0000-0700-0000C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9" name="Text Box 171">
          <a:extLst>
            <a:ext uri="{FF2B5EF4-FFF2-40B4-BE49-F238E27FC236}">
              <a16:creationId xmlns:a16="http://schemas.microsoft.com/office/drawing/2014/main" id="{00000000-0008-0000-0700-0000C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0" name="Text Box 172">
          <a:extLst>
            <a:ext uri="{FF2B5EF4-FFF2-40B4-BE49-F238E27FC236}">
              <a16:creationId xmlns:a16="http://schemas.microsoft.com/office/drawing/2014/main" id="{00000000-0008-0000-0700-0000C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1" name="Text Box 173">
          <a:extLst>
            <a:ext uri="{FF2B5EF4-FFF2-40B4-BE49-F238E27FC236}">
              <a16:creationId xmlns:a16="http://schemas.microsoft.com/office/drawing/2014/main" id="{00000000-0008-0000-0700-0000C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2" name="Text Box 174">
          <a:extLst>
            <a:ext uri="{FF2B5EF4-FFF2-40B4-BE49-F238E27FC236}">
              <a16:creationId xmlns:a16="http://schemas.microsoft.com/office/drawing/2014/main" id="{00000000-0008-0000-0700-0000C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3" name="Text Box 175">
          <a:extLst>
            <a:ext uri="{FF2B5EF4-FFF2-40B4-BE49-F238E27FC236}">
              <a16:creationId xmlns:a16="http://schemas.microsoft.com/office/drawing/2014/main" id="{00000000-0008-0000-0700-0000C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4" name="Text Box 176">
          <a:extLst>
            <a:ext uri="{FF2B5EF4-FFF2-40B4-BE49-F238E27FC236}">
              <a16:creationId xmlns:a16="http://schemas.microsoft.com/office/drawing/2014/main" id="{00000000-0008-0000-0700-0000C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5" name="Text Box 177">
          <a:extLst>
            <a:ext uri="{FF2B5EF4-FFF2-40B4-BE49-F238E27FC236}">
              <a16:creationId xmlns:a16="http://schemas.microsoft.com/office/drawing/2014/main" id="{00000000-0008-0000-0700-0000C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6" name="Text Box 178">
          <a:extLst>
            <a:ext uri="{FF2B5EF4-FFF2-40B4-BE49-F238E27FC236}">
              <a16:creationId xmlns:a16="http://schemas.microsoft.com/office/drawing/2014/main" id="{00000000-0008-0000-0700-0000C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7" name="Text Box 179">
          <a:extLst>
            <a:ext uri="{FF2B5EF4-FFF2-40B4-BE49-F238E27FC236}">
              <a16:creationId xmlns:a16="http://schemas.microsoft.com/office/drawing/2014/main" id="{00000000-0008-0000-0700-0000C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8" name="Text Box 180">
          <a:extLst>
            <a:ext uri="{FF2B5EF4-FFF2-40B4-BE49-F238E27FC236}">
              <a16:creationId xmlns:a16="http://schemas.microsoft.com/office/drawing/2014/main" id="{00000000-0008-0000-0700-0000C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9" name="Text Box 181">
          <a:extLst>
            <a:ext uri="{FF2B5EF4-FFF2-40B4-BE49-F238E27FC236}">
              <a16:creationId xmlns:a16="http://schemas.microsoft.com/office/drawing/2014/main" id="{00000000-0008-0000-0700-0000C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0" name="Text Box 182">
          <a:extLst>
            <a:ext uri="{FF2B5EF4-FFF2-40B4-BE49-F238E27FC236}">
              <a16:creationId xmlns:a16="http://schemas.microsoft.com/office/drawing/2014/main" id="{00000000-0008-0000-0700-0000D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1" name="Text Box 183">
          <a:extLst>
            <a:ext uri="{FF2B5EF4-FFF2-40B4-BE49-F238E27FC236}">
              <a16:creationId xmlns:a16="http://schemas.microsoft.com/office/drawing/2014/main" id="{00000000-0008-0000-0700-0000D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2" name="Text Box 184">
          <a:extLst>
            <a:ext uri="{FF2B5EF4-FFF2-40B4-BE49-F238E27FC236}">
              <a16:creationId xmlns:a16="http://schemas.microsoft.com/office/drawing/2014/main" id="{00000000-0008-0000-0700-0000D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3" name="Text Box 185">
          <a:extLst>
            <a:ext uri="{FF2B5EF4-FFF2-40B4-BE49-F238E27FC236}">
              <a16:creationId xmlns:a16="http://schemas.microsoft.com/office/drawing/2014/main" id="{00000000-0008-0000-0700-0000D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4" name="Text Box 186">
          <a:extLst>
            <a:ext uri="{FF2B5EF4-FFF2-40B4-BE49-F238E27FC236}">
              <a16:creationId xmlns:a16="http://schemas.microsoft.com/office/drawing/2014/main" id="{00000000-0008-0000-0700-0000D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5" name="Text Box 187">
          <a:extLst>
            <a:ext uri="{FF2B5EF4-FFF2-40B4-BE49-F238E27FC236}">
              <a16:creationId xmlns:a16="http://schemas.microsoft.com/office/drawing/2014/main" id="{00000000-0008-0000-0700-0000D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6" name="Text Box 188">
          <a:extLst>
            <a:ext uri="{FF2B5EF4-FFF2-40B4-BE49-F238E27FC236}">
              <a16:creationId xmlns:a16="http://schemas.microsoft.com/office/drawing/2014/main" id="{00000000-0008-0000-0700-0000D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7" name="Text Box 189">
          <a:extLst>
            <a:ext uri="{FF2B5EF4-FFF2-40B4-BE49-F238E27FC236}">
              <a16:creationId xmlns:a16="http://schemas.microsoft.com/office/drawing/2014/main" id="{00000000-0008-0000-0700-0000D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8" name="Text Box 190">
          <a:extLst>
            <a:ext uri="{FF2B5EF4-FFF2-40B4-BE49-F238E27FC236}">
              <a16:creationId xmlns:a16="http://schemas.microsoft.com/office/drawing/2014/main" id="{00000000-0008-0000-0700-0000D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9" name="Text Box 191">
          <a:extLst>
            <a:ext uri="{FF2B5EF4-FFF2-40B4-BE49-F238E27FC236}">
              <a16:creationId xmlns:a16="http://schemas.microsoft.com/office/drawing/2014/main" id="{00000000-0008-0000-0700-0000D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0" name="Text Box 192">
          <a:extLst>
            <a:ext uri="{FF2B5EF4-FFF2-40B4-BE49-F238E27FC236}">
              <a16:creationId xmlns:a16="http://schemas.microsoft.com/office/drawing/2014/main" id="{00000000-0008-0000-0700-0000D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1" name="Text Box 193">
          <a:extLst>
            <a:ext uri="{FF2B5EF4-FFF2-40B4-BE49-F238E27FC236}">
              <a16:creationId xmlns:a16="http://schemas.microsoft.com/office/drawing/2014/main" id="{00000000-0008-0000-0700-0000D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2" name="Text Box 194">
          <a:extLst>
            <a:ext uri="{FF2B5EF4-FFF2-40B4-BE49-F238E27FC236}">
              <a16:creationId xmlns:a16="http://schemas.microsoft.com/office/drawing/2014/main" id="{00000000-0008-0000-0700-0000D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3" name="Text Box 195">
          <a:extLst>
            <a:ext uri="{FF2B5EF4-FFF2-40B4-BE49-F238E27FC236}">
              <a16:creationId xmlns:a16="http://schemas.microsoft.com/office/drawing/2014/main" id="{00000000-0008-0000-0700-0000D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4" name="Text Box 196">
          <a:extLst>
            <a:ext uri="{FF2B5EF4-FFF2-40B4-BE49-F238E27FC236}">
              <a16:creationId xmlns:a16="http://schemas.microsoft.com/office/drawing/2014/main" id="{00000000-0008-0000-0700-0000D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5" name="Text Box 197">
          <a:extLst>
            <a:ext uri="{FF2B5EF4-FFF2-40B4-BE49-F238E27FC236}">
              <a16:creationId xmlns:a16="http://schemas.microsoft.com/office/drawing/2014/main" id="{00000000-0008-0000-0700-0000D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700-0000E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00000000-0008-0000-0700-0000E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700-0000E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700-0000E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700-0000E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700-0000E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700-0000E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700-0000E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4" name="Text Box 13">
          <a:extLst>
            <a:ext uri="{FF2B5EF4-FFF2-40B4-BE49-F238E27FC236}">
              <a16:creationId xmlns:a16="http://schemas.microsoft.com/office/drawing/2014/main" id="{00000000-0008-0000-0700-0000E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5" name="Text Box 14">
          <a:extLst>
            <a:ext uri="{FF2B5EF4-FFF2-40B4-BE49-F238E27FC236}">
              <a16:creationId xmlns:a16="http://schemas.microsoft.com/office/drawing/2014/main" id="{00000000-0008-0000-0700-0000E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700-0000E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00000000-0008-0000-0700-0000E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8" name="Text Box 17">
          <a:extLst>
            <a:ext uri="{FF2B5EF4-FFF2-40B4-BE49-F238E27FC236}">
              <a16:creationId xmlns:a16="http://schemas.microsoft.com/office/drawing/2014/main" id="{00000000-0008-0000-0700-0000E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700-0000E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0" name="Text Box 19">
          <a:extLst>
            <a:ext uri="{FF2B5EF4-FFF2-40B4-BE49-F238E27FC236}">
              <a16:creationId xmlns:a16="http://schemas.microsoft.com/office/drawing/2014/main" id="{00000000-0008-0000-0700-0000E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1" name="Text Box 20">
          <a:extLst>
            <a:ext uri="{FF2B5EF4-FFF2-40B4-BE49-F238E27FC236}">
              <a16:creationId xmlns:a16="http://schemas.microsoft.com/office/drawing/2014/main" id="{00000000-0008-0000-0700-0000E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700-0000F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3" name="Text Box 22">
          <a:extLst>
            <a:ext uri="{FF2B5EF4-FFF2-40B4-BE49-F238E27FC236}">
              <a16:creationId xmlns:a16="http://schemas.microsoft.com/office/drawing/2014/main" id="{00000000-0008-0000-0700-0000F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4" name="Text Box 23">
          <a:extLst>
            <a:ext uri="{FF2B5EF4-FFF2-40B4-BE49-F238E27FC236}">
              <a16:creationId xmlns:a16="http://schemas.microsoft.com/office/drawing/2014/main" id="{00000000-0008-0000-0700-0000F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5" name="Text Box 24">
          <a:extLst>
            <a:ext uri="{FF2B5EF4-FFF2-40B4-BE49-F238E27FC236}">
              <a16:creationId xmlns:a16="http://schemas.microsoft.com/office/drawing/2014/main" id="{00000000-0008-0000-0700-0000F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6" name="Text Box 25">
          <a:extLst>
            <a:ext uri="{FF2B5EF4-FFF2-40B4-BE49-F238E27FC236}">
              <a16:creationId xmlns:a16="http://schemas.microsoft.com/office/drawing/2014/main" id="{00000000-0008-0000-0700-0000F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7" name="Text Box 27">
          <a:extLst>
            <a:ext uri="{FF2B5EF4-FFF2-40B4-BE49-F238E27FC236}">
              <a16:creationId xmlns:a16="http://schemas.microsoft.com/office/drawing/2014/main" id="{00000000-0008-0000-0700-0000F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8" name="Text Box 29">
          <a:extLst>
            <a:ext uri="{FF2B5EF4-FFF2-40B4-BE49-F238E27FC236}">
              <a16:creationId xmlns:a16="http://schemas.microsoft.com/office/drawing/2014/main" id="{00000000-0008-0000-0700-0000F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9" name="Text Box 30">
          <a:extLst>
            <a:ext uri="{FF2B5EF4-FFF2-40B4-BE49-F238E27FC236}">
              <a16:creationId xmlns:a16="http://schemas.microsoft.com/office/drawing/2014/main" id="{00000000-0008-0000-0700-0000F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0" name="Text Box 31">
          <a:extLst>
            <a:ext uri="{FF2B5EF4-FFF2-40B4-BE49-F238E27FC236}">
              <a16:creationId xmlns:a16="http://schemas.microsoft.com/office/drawing/2014/main" id="{00000000-0008-0000-0700-0000F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00000000-0008-0000-0700-0000F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2" name="Text Box 33">
          <a:extLst>
            <a:ext uri="{FF2B5EF4-FFF2-40B4-BE49-F238E27FC236}">
              <a16:creationId xmlns:a16="http://schemas.microsoft.com/office/drawing/2014/main" id="{00000000-0008-0000-0700-0000F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700-0000F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4" name="Text Box 35">
          <a:extLst>
            <a:ext uri="{FF2B5EF4-FFF2-40B4-BE49-F238E27FC236}">
              <a16:creationId xmlns:a16="http://schemas.microsoft.com/office/drawing/2014/main" id="{00000000-0008-0000-0700-0000F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5" name="Text Box 36">
          <a:extLst>
            <a:ext uri="{FF2B5EF4-FFF2-40B4-BE49-F238E27FC236}">
              <a16:creationId xmlns:a16="http://schemas.microsoft.com/office/drawing/2014/main" id="{00000000-0008-0000-0700-0000F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6" name="Text Box 37">
          <a:extLst>
            <a:ext uri="{FF2B5EF4-FFF2-40B4-BE49-F238E27FC236}">
              <a16:creationId xmlns:a16="http://schemas.microsoft.com/office/drawing/2014/main" id="{00000000-0008-0000-0700-0000F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7" name="Text Box 39">
          <a:extLst>
            <a:ext uri="{FF2B5EF4-FFF2-40B4-BE49-F238E27FC236}">
              <a16:creationId xmlns:a16="http://schemas.microsoft.com/office/drawing/2014/main" id="{00000000-0008-0000-0700-0000F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8" name="Text Box 41">
          <a:extLst>
            <a:ext uri="{FF2B5EF4-FFF2-40B4-BE49-F238E27FC236}">
              <a16:creationId xmlns:a16="http://schemas.microsoft.com/office/drawing/2014/main" id="{00000000-0008-0000-0700-00000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9" name="Text Box 45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0" name="Text Box 232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1" name="Text Box 233">
          <a:extLst>
            <a:ext uri="{FF2B5EF4-FFF2-40B4-BE49-F238E27FC236}">
              <a16:creationId xmlns:a16="http://schemas.microsoft.com/office/drawing/2014/main" id="{00000000-0008-0000-0700-00000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2" name="Text Box 234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3" name="Text Box 235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4" name="Text Box 236">
          <a:extLst>
            <a:ext uri="{FF2B5EF4-FFF2-40B4-BE49-F238E27FC236}">
              <a16:creationId xmlns:a16="http://schemas.microsoft.com/office/drawing/2014/main" id="{00000000-0008-0000-0700-00000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5" name="Text Box 237">
          <a:extLst>
            <a:ext uri="{FF2B5EF4-FFF2-40B4-BE49-F238E27FC236}">
              <a16:creationId xmlns:a16="http://schemas.microsoft.com/office/drawing/2014/main" id="{00000000-0008-0000-0700-00000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6" name="Text Box 238">
          <a:extLst>
            <a:ext uri="{FF2B5EF4-FFF2-40B4-BE49-F238E27FC236}">
              <a16:creationId xmlns:a16="http://schemas.microsoft.com/office/drawing/2014/main" id="{00000000-0008-0000-0700-00000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7" name="Text Box 239">
          <a:extLst>
            <a:ext uri="{FF2B5EF4-FFF2-40B4-BE49-F238E27FC236}">
              <a16:creationId xmlns:a16="http://schemas.microsoft.com/office/drawing/2014/main" id="{00000000-0008-0000-0700-00000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8" name="Text Box 240">
          <a:extLst>
            <a:ext uri="{FF2B5EF4-FFF2-40B4-BE49-F238E27FC236}">
              <a16:creationId xmlns:a16="http://schemas.microsoft.com/office/drawing/2014/main" id="{00000000-0008-0000-0700-00000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9" name="Text Box 24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0" name="Text Box 24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1" name="Text Box 243">
          <a:extLst>
            <a:ext uri="{FF2B5EF4-FFF2-40B4-BE49-F238E27FC236}">
              <a16:creationId xmlns:a16="http://schemas.microsoft.com/office/drawing/2014/main" id="{00000000-0008-0000-0700-00000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2" name="Text Box 244">
          <a:extLst>
            <a:ext uri="{FF2B5EF4-FFF2-40B4-BE49-F238E27FC236}">
              <a16:creationId xmlns:a16="http://schemas.microsoft.com/office/drawing/2014/main" id="{00000000-0008-0000-0700-00000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3" name="Text Box 245">
          <a:extLst>
            <a:ext uri="{FF2B5EF4-FFF2-40B4-BE49-F238E27FC236}">
              <a16:creationId xmlns:a16="http://schemas.microsoft.com/office/drawing/2014/main" id="{00000000-0008-0000-0700-00000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4" name="Text Box 24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5" name="Text Box 247">
          <a:extLst>
            <a:ext uri="{FF2B5EF4-FFF2-40B4-BE49-F238E27FC236}">
              <a16:creationId xmlns:a16="http://schemas.microsoft.com/office/drawing/2014/main" id="{00000000-0008-0000-0700-00001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6" name="Text Box 248">
          <a:extLst>
            <a:ext uri="{FF2B5EF4-FFF2-40B4-BE49-F238E27FC236}">
              <a16:creationId xmlns:a16="http://schemas.microsoft.com/office/drawing/2014/main" id="{00000000-0008-0000-0700-00001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7" name="Text Box 249">
          <a:extLst>
            <a:ext uri="{FF2B5EF4-FFF2-40B4-BE49-F238E27FC236}">
              <a16:creationId xmlns:a16="http://schemas.microsoft.com/office/drawing/2014/main" id="{00000000-0008-0000-0700-00001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8" name="Text Box 250">
          <a:extLst>
            <a:ext uri="{FF2B5EF4-FFF2-40B4-BE49-F238E27FC236}">
              <a16:creationId xmlns:a16="http://schemas.microsoft.com/office/drawing/2014/main" id="{00000000-0008-0000-0700-00001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9" name="Text Box 251">
          <a:extLst>
            <a:ext uri="{FF2B5EF4-FFF2-40B4-BE49-F238E27FC236}">
              <a16:creationId xmlns:a16="http://schemas.microsoft.com/office/drawing/2014/main" id="{00000000-0008-0000-0700-00001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0" name="Text Box 252">
          <a:extLst>
            <a:ext uri="{FF2B5EF4-FFF2-40B4-BE49-F238E27FC236}">
              <a16:creationId xmlns:a16="http://schemas.microsoft.com/office/drawing/2014/main" id="{00000000-0008-0000-0700-00001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1" name="Text Box 253">
          <a:extLst>
            <a:ext uri="{FF2B5EF4-FFF2-40B4-BE49-F238E27FC236}">
              <a16:creationId xmlns:a16="http://schemas.microsoft.com/office/drawing/2014/main" id="{00000000-0008-0000-0700-00001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2" name="Text Box 254">
          <a:extLst>
            <a:ext uri="{FF2B5EF4-FFF2-40B4-BE49-F238E27FC236}">
              <a16:creationId xmlns:a16="http://schemas.microsoft.com/office/drawing/2014/main" id="{00000000-0008-0000-0700-00001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3" name="Text Box 255">
          <a:extLst>
            <a:ext uri="{FF2B5EF4-FFF2-40B4-BE49-F238E27FC236}">
              <a16:creationId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4" name="Text Box 256">
          <a:extLst>
            <a:ext uri="{FF2B5EF4-FFF2-40B4-BE49-F238E27FC236}">
              <a16:creationId xmlns:a16="http://schemas.microsoft.com/office/drawing/2014/main" id="{00000000-0008-0000-0700-00001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5" name="Text Box 257">
          <a:extLst>
            <a:ext uri="{FF2B5EF4-FFF2-40B4-BE49-F238E27FC236}">
              <a16:creationId xmlns:a16="http://schemas.microsoft.com/office/drawing/2014/main" id="{00000000-0008-0000-0700-00001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6" name="Text Box 258">
          <a:extLst>
            <a:ext uri="{FF2B5EF4-FFF2-40B4-BE49-F238E27FC236}">
              <a16:creationId xmlns:a16="http://schemas.microsoft.com/office/drawing/2014/main" id="{00000000-0008-0000-0700-00001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7" name="Text Box 259">
          <a:extLst>
            <a:ext uri="{FF2B5EF4-FFF2-40B4-BE49-F238E27FC236}">
              <a16:creationId xmlns:a16="http://schemas.microsoft.com/office/drawing/2014/main" id="{00000000-0008-0000-0700-00001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8" name="Text Box 260">
          <a:extLst>
            <a:ext uri="{FF2B5EF4-FFF2-40B4-BE49-F238E27FC236}">
              <a16:creationId xmlns:a16="http://schemas.microsoft.com/office/drawing/2014/main" id="{00000000-0008-0000-0700-00001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9" name="Text Box 261">
          <a:extLst>
            <a:ext uri="{FF2B5EF4-FFF2-40B4-BE49-F238E27FC236}">
              <a16:creationId xmlns:a16="http://schemas.microsoft.com/office/drawing/2014/main" id="{00000000-0008-0000-0700-00001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0" name="Text Box 262">
          <a:extLst>
            <a:ext uri="{FF2B5EF4-FFF2-40B4-BE49-F238E27FC236}">
              <a16:creationId xmlns:a16="http://schemas.microsoft.com/office/drawing/2014/main" id="{00000000-0008-0000-0700-00002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1" name="Text Box 263">
          <a:extLst>
            <a:ext uri="{FF2B5EF4-FFF2-40B4-BE49-F238E27FC236}">
              <a16:creationId xmlns:a16="http://schemas.microsoft.com/office/drawing/2014/main" id="{00000000-0008-0000-0700-00002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2" name="Text Box 264">
          <a:extLst>
            <a:ext uri="{FF2B5EF4-FFF2-40B4-BE49-F238E27FC236}">
              <a16:creationId xmlns:a16="http://schemas.microsoft.com/office/drawing/2014/main" id="{00000000-0008-0000-0700-00002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3" name="Text Box 265">
          <a:extLst>
            <a:ext uri="{FF2B5EF4-FFF2-40B4-BE49-F238E27FC236}">
              <a16:creationId xmlns:a16="http://schemas.microsoft.com/office/drawing/2014/main" id="{00000000-0008-0000-0700-00002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4" name="Text Box 266">
          <a:extLst>
            <a:ext uri="{FF2B5EF4-FFF2-40B4-BE49-F238E27FC236}">
              <a16:creationId xmlns:a16="http://schemas.microsoft.com/office/drawing/2014/main" id="{00000000-0008-0000-0700-00002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5" name="Text Box 267">
          <a:extLst>
            <a:ext uri="{FF2B5EF4-FFF2-40B4-BE49-F238E27FC236}">
              <a16:creationId xmlns:a16="http://schemas.microsoft.com/office/drawing/2014/main" id="{00000000-0008-0000-0700-00002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6" name="Text Box 268">
          <a:extLst>
            <a:ext uri="{FF2B5EF4-FFF2-40B4-BE49-F238E27FC236}">
              <a16:creationId xmlns:a16="http://schemas.microsoft.com/office/drawing/2014/main" id="{00000000-0008-0000-0700-00002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7" name="Text Box 269">
          <a:extLst>
            <a:ext uri="{FF2B5EF4-FFF2-40B4-BE49-F238E27FC236}">
              <a16:creationId xmlns:a16="http://schemas.microsoft.com/office/drawing/2014/main" id="{00000000-0008-0000-0700-00002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8" name="Text Box 270">
          <a:extLst>
            <a:ext uri="{FF2B5EF4-FFF2-40B4-BE49-F238E27FC236}">
              <a16:creationId xmlns:a16="http://schemas.microsoft.com/office/drawing/2014/main" id="{00000000-0008-0000-0700-00002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9" name="Text Box 271">
          <a:extLst>
            <a:ext uri="{FF2B5EF4-FFF2-40B4-BE49-F238E27FC236}">
              <a16:creationId xmlns:a16="http://schemas.microsoft.com/office/drawing/2014/main" id="{00000000-0008-0000-0700-00002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0" name="Text Box 272">
          <a:extLst>
            <a:ext uri="{FF2B5EF4-FFF2-40B4-BE49-F238E27FC236}">
              <a16:creationId xmlns:a16="http://schemas.microsoft.com/office/drawing/2014/main" id="{00000000-0008-0000-0700-00002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1" name="Text Box 273">
          <a:extLst>
            <a:ext uri="{FF2B5EF4-FFF2-40B4-BE49-F238E27FC236}">
              <a16:creationId xmlns:a16="http://schemas.microsoft.com/office/drawing/2014/main" id="{00000000-0008-0000-0700-00002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2" name="Text Box 274">
          <a:extLst>
            <a:ext uri="{FF2B5EF4-FFF2-40B4-BE49-F238E27FC236}">
              <a16:creationId xmlns:a16="http://schemas.microsoft.com/office/drawing/2014/main" id="{00000000-0008-0000-0700-00002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3" name="Text Box 275">
          <a:extLst>
            <a:ext uri="{FF2B5EF4-FFF2-40B4-BE49-F238E27FC236}">
              <a16:creationId xmlns:a16="http://schemas.microsoft.com/office/drawing/2014/main" id="{00000000-0008-0000-0700-00002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4" name="Text Box 276">
          <a:extLst>
            <a:ext uri="{FF2B5EF4-FFF2-40B4-BE49-F238E27FC236}">
              <a16:creationId xmlns:a16="http://schemas.microsoft.com/office/drawing/2014/main" id="{00000000-0008-0000-0700-00002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5" name="Text Box 277">
          <a:extLst>
            <a:ext uri="{FF2B5EF4-FFF2-40B4-BE49-F238E27FC236}">
              <a16:creationId xmlns:a16="http://schemas.microsoft.com/office/drawing/2014/main" id="{00000000-0008-0000-0700-00002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6" name="Text Box 278">
          <a:extLst>
            <a:ext uri="{FF2B5EF4-FFF2-40B4-BE49-F238E27FC236}">
              <a16:creationId xmlns:a16="http://schemas.microsoft.com/office/drawing/2014/main" id="{00000000-0008-0000-0700-00003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7" name="Text Box 279">
          <a:extLst>
            <a:ext uri="{FF2B5EF4-FFF2-40B4-BE49-F238E27FC236}">
              <a16:creationId xmlns:a16="http://schemas.microsoft.com/office/drawing/2014/main" id="{00000000-0008-0000-0700-00003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8" name="Text Box 280">
          <a:extLst>
            <a:ext uri="{FF2B5EF4-FFF2-40B4-BE49-F238E27FC236}">
              <a16:creationId xmlns:a16="http://schemas.microsoft.com/office/drawing/2014/main" id="{00000000-0008-0000-0700-00003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99" name="Text Box 12">
          <a:extLst>
            <a:ext uri="{FF2B5EF4-FFF2-40B4-BE49-F238E27FC236}">
              <a16:creationId xmlns:a16="http://schemas.microsoft.com/office/drawing/2014/main" id="{00000000-0008-0000-0700-00003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0" name="Text Box 282">
          <a:extLst>
            <a:ext uri="{FF2B5EF4-FFF2-40B4-BE49-F238E27FC236}">
              <a16:creationId xmlns:a16="http://schemas.microsoft.com/office/drawing/2014/main" id="{00000000-0008-0000-0700-00003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1" name="Text Box 283">
          <a:extLst>
            <a:ext uri="{FF2B5EF4-FFF2-40B4-BE49-F238E27FC236}">
              <a16:creationId xmlns:a16="http://schemas.microsoft.com/office/drawing/2014/main" id="{00000000-0008-0000-0700-00003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2" name="Text Box 284">
          <a:extLst>
            <a:ext uri="{FF2B5EF4-FFF2-40B4-BE49-F238E27FC236}">
              <a16:creationId xmlns:a16="http://schemas.microsoft.com/office/drawing/2014/main" id="{00000000-0008-0000-0700-00003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3" name="Text Box 285">
          <a:extLst>
            <a:ext uri="{FF2B5EF4-FFF2-40B4-BE49-F238E27FC236}">
              <a16:creationId xmlns:a16="http://schemas.microsoft.com/office/drawing/2014/main" id="{00000000-0008-0000-0700-00003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4" name="Text Box 286">
          <a:extLst>
            <a:ext uri="{FF2B5EF4-FFF2-40B4-BE49-F238E27FC236}">
              <a16:creationId xmlns:a16="http://schemas.microsoft.com/office/drawing/2014/main" id="{00000000-0008-0000-0700-00003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5" name="Text Box 287">
          <a:extLst>
            <a:ext uri="{FF2B5EF4-FFF2-40B4-BE49-F238E27FC236}">
              <a16:creationId xmlns:a16="http://schemas.microsoft.com/office/drawing/2014/main" id="{00000000-0008-0000-0700-00003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6" name="Text Box 288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7" name="Text Box 289">
          <a:extLst>
            <a:ext uri="{FF2B5EF4-FFF2-40B4-BE49-F238E27FC236}">
              <a16:creationId xmlns:a16="http://schemas.microsoft.com/office/drawing/2014/main" id="{00000000-0008-0000-0700-00003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8" name="Text Box 290">
          <a:extLst>
            <a:ext uri="{FF2B5EF4-FFF2-40B4-BE49-F238E27FC236}">
              <a16:creationId xmlns:a16="http://schemas.microsoft.com/office/drawing/2014/main" id="{00000000-0008-0000-0700-00003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9" name="Text Box 291">
          <a:extLst>
            <a:ext uri="{FF2B5EF4-FFF2-40B4-BE49-F238E27FC236}">
              <a16:creationId xmlns:a16="http://schemas.microsoft.com/office/drawing/2014/main" id="{00000000-0008-0000-0700-00003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0" name="Text Box 292">
          <a:extLst>
            <a:ext uri="{FF2B5EF4-FFF2-40B4-BE49-F238E27FC236}">
              <a16:creationId xmlns:a16="http://schemas.microsoft.com/office/drawing/2014/main" id="{00000000-0008-0000-0700-00003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1" name="Text Box 293">
          <a:extLst>
            <a:ext uri="{FF2B5EF4-FFF2-40B4-BE49-F238E27FC236}">
              <a16:creationId xmlns:a16="http://schemas.microsoft.com/office/drawing/2014/main" id="{00000000-0008-0000-0700-00003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2" name="Text Box 294">
          <a:extLst>
            <a:ext uri="{FF2B5EF4-FFF2-40B4-BE49-F238E27FC236}">
              <a16:creationId xmlns:a16="http://schemas.microsoft.com/office/drawing/2014/main" id="{00000000-0008-0000-0700-00004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3" name="Text Box 295">
          <a:extLst>
            <a:ext uri="{FF2B5EF4-FFF2-40B4-BE49-F238E27FC236}">
              <a16:creationId xmlns:a16="http://schemas.microsoft.com/office/drawing/2014/main" id="{00000000-0008-0000-0700-00004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4" name="Text Box 296">
          <a:extLst>
            <a:ext uri="{FF2B5EF4-FFF2-40B4-BE49-F238E27FC236}">
              <a16:creationId xmlns:a16="http://schemas.microsoft.com/office/drawing/2014/main" id="{00000000-0008-0000-0700-00004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5" name="Text Box 297">
          <a:extLst>
            <a:ext uri="{FF2B5EF4-FFF2-40B4-BE49-F238E27FC236}">
              <a16:creationId xmlns:a16="http://schemas.microsoft.com/office/drawing/2014/main" id="{00000000-0008-0000-0700-00004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6" name="Text Box 298">
          <a:extLst>
            <a:ext uri="{FF2B5EF4-FFF2-40B4-BE49-F238E27FC236}">
              <a16:creationId xmlns:a16="http://schemas.microsoft.com/office/drawing/2014/main" id="{00000000-0008-0000-0700-00004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7" name="Text Box 299">
          <a:extLst>
            <a:ext uri="{FF2B5EF4-FFF2-40B4-BE49-F238E27FC236}">
              <a16:creationId xmlns:a16="http://schemas.microsoft.com/office/drawing/2014/main" id="{00000000-0008-0000-0700-00004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8" name="Text Box 300">
          <a:extLst>
            <a:ext uri="{FF2B5EF4-FFF2-40B4-BE49-F238E27FC236}">
              <a16:creationId xmlns:a16="http://schemas.microsoft.com/office/drawing/2014/main" id="{00000000-0008-0000-0700-00004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9" name="Text Box 301">
          <a:extLst>
            <a:ext uri="{FF2B5EF4-FFF2-40B4-BE49-F238E27FC236}">
              <a16:creationId xmlns:a16="http://schemas.microsoft.com/office/drawing/2014/main" id="{00000000-0008-0000-0700-00004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0" name="Text Box 302">
          <a:extLst>
            <a:ext uri="{FF2B5EF4-FFF2-40B4-BE49-F238E27FC236}">
              <a16:creationId xmlns:a16="http://schemas.microsoft.com/office/drawing/2014/main" id="{00000000-0008-0000-0700-00004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1" name="Text Box 303">
          <a:extLst>
            <a:ext uri="{FF2B5EF4-FFF2-40B4-BE49-F238E27FC236}">
              <a16:creationId xmlns:a16="http://schemas.microsoft.com/office/drawing/2014/main" id="{00000000-0008-0000-0700-00004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2" name="Text Box 304">
          <a:extLst>
            <a:ext uri="{FF2B5EF4-FFF2-40B4-BE49-F238E27FC236}">
              <a16:creationId xmlns:a16="http://schemas.microsoft.com/office/drawing/2014/main" id="{00000000-0008-0000-0700-00004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3" name="Text Box 305">
          <a:extLst>
            <a:ext uri="{FF2B5EF4-FFF2-40B4-BE49-F238E27FC236}">
              <a16:creationId xmlns:a16="http://schemas.microsoft.com/office/drawing/2014/main" id="{00000000-0008-0000-0700-00004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4" name="Text Box 306">
          <a:extLst>
            <a:ext uri="{FF2B5EF4-FFF2-40B4-BE49-F238E27FC236}">
              <a16:creationId xmlns:a16="http://schemas.microsoft.com/office/drawing/2014/main" id="{00000000-0008-0000-0700-00004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5" name="Text Box 307">
          <a:extLst>
            <a:ext uri="{FF2B5EF4-FFF2-40B4-BE49-F238E27FC236}">
              <a16:creationId xmlns:a16="http://schemas.microsoft.com/office/drawing/2014/main" id="{00000000-0008-0000-0700-00004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6" name="Text Box 308">
          <a:extLst>
            <a:ext uri="{FF2B5EF4-FFF2-40B4-BE49-F238E27FC236}">
              <a16:creationId xmlns:a16="http://schemas.microsoft.com/office/drawing/2014/main" id="{00000000-0008-0000-0700-00004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7" name="Text Box 309">
          <a:extLst>
            <a:ext uri="{FF2B5EF4-FFF2-40B4-BE49-F238E27FC236}">
              <a16:creationId xmlns:a16="http://schemas.microsoft.com/office/drawing/2014/main" id="{00000000-0008-0000-0700-00004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8" name="Text Box 310">
          <a:extLst>
            <a:ext uri="{FF2B5EF4-FFF2-40B4-BE49-F238E27FC236}">
              <a16:creationId xmlns:a16="http://schemas.microsoft.com/office/drawing/2014/main" id="{00000000-0008-0000-0700-00005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9" name="Text Box 311">
          <a:extLst>
            <a:ext uri="{FF2B5EF4-FFF2-40B4-BE49-F238E27FC236}">
              <a16:creationId xmlns:a16="http://schemas.microsoft.com/office/drawing/2014/main" id="{00000000-0008-0000-0700-00005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0" name="Text Box 312">
          <a:extLst>
            <a:ext uri="{FF2B5EF4-FFF2-40B4-BE49-F238E27FC236}">
              <a16:creationId xmlns:a16="http://schemas.microsoft.com/office/drawing/2014/main" id="{00000000-0008-0000-0700-00005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1" name="Text Box 313">
          <a:extLst>
            <a:ext uri="{FF2B5EF4-FFF2-40B4-BE49-F238E27FC236}">
              <a16:creationId xmlns:a16="http://schemas.microsoft.com/office/drawing/2014/main" id="{00000000-0008-0000-0700-00005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2" name="Text Box 314">
          <a:extLst>
            <a:ext uri="{FF2B5EF4-FFF2-40B4-BE49-F238E27FC236}">
              <a16:creationId xmlns:a16="http://schemas.microsoft.com/office/drawing/2014/main" id="{00000000-0008-0000-0700-00005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3" name="Text Box 315">
          <a:extLst>
            <a:ext uri="{FF2B5EF4-FFF2-40B4-BE49-F238E27FC236}">
              <a16:creationId xmlns:a16="http://schemas.microsoft.com/office/drawing/2014/main" id="{00000000-0008-0000-0700-00005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4" name="Text Box 316">
          <a:extLst>
            <a:ext uri="{FF2B5EF4-FFF2-40B4-BE49-F238E27FC236}">
              <a16:creationId xmlns:a16="http://schemas.microsoft.com/office/drawing/2014/main" id="{00000000-0008-0000-0700-00005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5" name="Text Box 317">
          <a:extLst>
            <a:ext uri="{FF2B5EF4-FFF2-40B4-BE49-F238E27FC236}">
              <a16:creationId xmlns:a16="http://schemas.microsoft.com/office/drawing/2014/main" id="{00000000-0008-0000-0700-00005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6" name="Text Box 318">
          <a:extLst>
            <a:ext uri="{FF2B5EF4-FFF2-40B4-BE49-F238E27FC236}">
              <a16:creationId xmlns:a16="http://schemas.microsoft.com/office/drawing/2014/main" id="{00000000-0008-0000-0700-00005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7" name="Text Box 319">
          <a:extLst>
            <a:ext uri="{FF2B5EF4-FFF2-40B4-BE49-F238E27FC236}">
              <a16:creationId xmlns:a16="http://schemas.microsoft.com/office/drawing/2014/main" id="{00000000-0008-0000-0700-00005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8" name="Text Box 320">
          <a:extLst>
            <a:ext uri="{FF2B5EF4-FFF2-40B4-BE49-F238E27FC236}">
              <a16:creationId xmlns:a16="http://schemas.microsoft.com/office/drawing/2014/main" id="{00000000-0008-0000-0700-00005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9" name="Text Box 321">
          <a:extLst>
            <a:ext uri="{FF2B5EF4-FFF2-40B4-BE49-F238E27FC236}">
              <a16:creationId xmlns:a16="http://schemas.microsoft.com/office/drawing/2014/main" id="{00000000-0008-0000-0700-00005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0" name="Text Box 322">
          <a:extLst>
            <a:ext uri="{FF2B5EF4-FFF2-40B4-BE49-F238E27FC236}">
              <a16:creationId xmlns:a16="http://schemas.microsoft.com/office/drawing/2014/main" id="{00000000-0008-0000-0700-00005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1" name="Text Box 323">
          <a:extLst>
            <a:ext uri="{FF2B5EF4-FFF2-40B4-BE49-F238E27FC236}">
              <a16:creationId xmlns:a16="http://schemas.microsoft.com/office/drawing/2014/main" id="{00000000-0008-0000-0700-00005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2" name="Text Box 324">
          <a:extLst>
            <a:ext uri="{FF2B5EF4-FFF2-40B4-BE49-F238E27FC236}">
              <a16:creationId xmlns:a16="http://schemas.microsoft.com/office/drawing/2014/main" id="{00000000-0008-0000-0700-00005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3" name="Text Box 325">
          <a:extLst>
            <a:ext uri="{FF2B5EF4-FFF2-40B4-BE49-F238E27FC236}">
              <a16:creationId xmlns:a16="http://schemas.microsoft.com/office/drawing/2014/main" id="{00000000-0008-0000-0700-00005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4" name="Text Box 326">
          <a:extLst>
            <a:ext uri="{FF2B5EF4-FFF2-40B4-BE49-F238E27FC236}">
              <a16:creationId xmlns:a16="http://schemas.microsoft.com/office/drawing/2014/main" id="{00000000-0008-0000-0700-00006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5" name="Text Box 327">
          <a:extLst>
            <a:ext uri="{FF2B5EF4-FFF2-40B4-BE49-F238E27FC236}">
              <a16:creationId xmlns:a16="http://schemas.microsoft.com/office/drawing/2014/main" id="{00000000-0008-0000-0700-00006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6" name="Text Box 328">
          <a:extLst>
            <a:ext uri="{FF2B5EF4-FFF2-40B4-BE49-F238E27FC236}">
              <a16:creationId xmlns:a16="http://schemas.microsoft.com/office/drawing/2014/main" id="{00000000-0008-0000-0700-00006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7" name="Text Box 329">
          <a:extLst>
            <a:ext uri="{FF2B5EF4-FFF2-40B4-BE49-F238E27FC236}">
              <a16:creationId xmlns:a16="http://schemas.microsoft.com/office/drawing/2014/main" id="{00000000-0008-0000-0700-00006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8" name="Text Box 330">
          <a:extLst>
            <a:ext uri="{FF2B5EF4-FFF2-40B4-BE49-F238E27FC236}">
              <a16:creationId xmlns:a16="http://schemas.microsoft.com/office/drawing/2014/main" id="{00000000-0008-0000-0700-00006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9" name="Text Box 331">
          <a:extLst>
            <a:ext uri="{FF2B5EF4-FFF2-40B4-BE49-F238E27FC236}">
              <a16:creationId xmlns:a16="http://schemas.microsoft.com/office/drawing/2014/main" id="{00000000-0008-0000-0700-00006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0" name="Text Box 332">
          <a:extLst>
            <a:ext uri="{FF2B5EF4-FFF2-40B4-BE49-F238E27FC236}">
              <a16:creationId xmlns:a16="http://schemas.microsoft.com/office/drawing/2014/main" id="{00000000-0008-0000-0700-00006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1" name="Text Box 333">
          <a:extLst>
            <a:ext uri="{FF2B5EF4-FFF2-40B4-BE49-F238E27FC236}">
              <a16:creationId xmlns:a16="http://schemas.microsoft.com/office/drawing/2014/main" id="{00000000-0008-0000-0700-00006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2" name="Text Box 334">
          <a:extLst>
            <a:ext uri="{FF2B5EF4-FFF2-40B4-BE49-F238E27FC236}">
              <a16:creationId xmlns:a16="http://schemas.microsoft.com/office/drawing/2014/main" id="{00000000-0008-0000-0700-00006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3" name="Text Box 335">
          <a:extLst>
            <a:ext uri="{FF2B5EF4-FFF2-40B4-BE49-F238E27FC236}">
              <a16:creationId xmlns:a16="http://schemas.microsoft.com/office/drawing/2014/main" id="{00000000-0008-0000-0700-00006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4" name="Text Box 336">
          <a:extLst>
            <a:ext uri="{FF2B5EF4-FFF2-40B4-BE49-F238E27FC236}">
              <a16:creationId xmlns:a16="http://schemas.microsoft.com/office/drawing/2014/main" id="{00000000-0008-0000-0700-00006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5" name="Text Box 337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6" name="Text Box 338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7" name="Text Box 339">
          <a:extLst>
            <a:ext uri="{FF2B5EF4-FFF2-40B4-BE49-F238E27FC236}">
              <a16:creationId xmlns:a16="http://schemas.microsoft.com/office/drawing/2014/main" id="{00000000-0008-0000-0700-00006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8" name="Text Box 340">
          <a:extLst>
            <a:ext uri="{FF2B5EF4-FFF2-40B4-BE49-F238E27FC236}">
              <a16:creationId xmlns:a16="http://schemas.microsoft.com/office/drawing/2014/main" id="{00000000-0008-0000-0700-00006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9" name="Text Box 341">
          <a:extLst>
            <a:ext uri="{FF2B5EF4-FFF2-40B4-BE49-F238E27FC236}">
              <a16:creationId xmlns:a16="http://schemas.microsoft.com/office/drawing/2014/main" id="{00000000-0008-0000-0700-00006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0" name="Text Box 342">
          <a:extLst>
            <a:ext uri="{FF2B5EF4-FFF2-40B4-BE49-F238E27FC236}">
              <a16:creationId xmlns:a16="http://schemas.microsoft.com/office/drawing/2014/main" id="{00000000-0008-0000-0700-00007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1" name="Text Box 343">
          <a:extLst>
            <a:ext uri="{FF2B5EF4-FFF2-40B4-BE49-F238E27FC236}">
              <a16:creationId xmlns:a16="http://schemas.microsoft.com/office/drawing/2014/main" id="{00000000-0008-0000-0700-00007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2" name="Text Box 344">
          <a:extLst>
            <a:ext uri="{FF2B5EF4-FFF2-40B4-BE49-F238E27FC236}">
              <a16:creationId xmlns:a16="http://schemas.microsoft.com/office/drawing/2014/main" id="{00000000-0008-0000-0700-00007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3" name="Text Box 345">
          <a:extLst>
            <a:ext uri="{FF2B5EF4-FFF2-40B4-BE49-F238E27FC236}">
              <a16:creationId xmlns:a16="http://schemas.microsoft.com/office/drawing/2014/main" id="{00000000-0008-0000-0700-00007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4" name="Text Box 346">
          <a:extLst>
            <a:ext uri="{FF2B5EF4-FFF2-40B4-BE49-F238E27FC236}">
              <a16:creationId xmlns:a16="http://schemas.microsoft.com/office/drawing/2014/main" id="{00000000-0008-0000-0700-00007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5" name="Text Box 347">
          <a:extLst>
            <a:ext uri="{FF2B5EF4-FFF2-40B4-BE49-F238E27FC236}">
              <a16:creationId xmlns:a16="http://schemas.microsoft.com/office/drawing/2014/main" id="{00000000-0008-0000-0700-00007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6" name="Text Box 348">
          <a:extLst>
            <a:ext uri="{FF2B5EF4-FFF2-40B4-BE49-F238E27FC236}">
              <a16:creationId xmlns:a16="http://schemas.microsoft.com/office/drawing/2014/main" id="{00000000-0008-0000-0700-00007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7" name="Text Box 349">
          <a:extLst>
            <a:ext uri="{FF2B5EF4-FFF2-40B4-BE49-F238E27FC236}">
              <a16:creationId xmlns:a16="http://schemas.microsoft.com/office/drawing/2014/main" id="{00000000-0008-0000-0700-00007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8" name="Text Box 350">
          <a:extLst>
            <a:ext uri="{FF2B5EF4-FFF2-40B4-BE49-F238E27FC236}">
              <a16:creationId xmlns:a16="http://schemas.microsoft.com/office/drawing/2014/main" id="{00000000-0008-0000-0700-00007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9" name="Text Box 351">
          <a:extLst>
            <a:ext uri="{FF2B5EF4-FFF2-40B4-BE49-F238E27FC236}">
              <a16:creationId xmlns:a16="http://schemas.microsoft.com/office/drawing/2014/main" id="{00000000-0008-0000-0700-00007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0" name="Text Box 352">
          <a:extLst>
            <a:ext uri="{FF2B5EF4-FFF2-40B4-BE49-F238E27FC236}">
              <a16:creationId xmlns:a16="http://schemas.microsoft.com/office/drawing/2014/main" id="{00000000-0008-0000-0700-00007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1" name="Text Box 353">
          <a:extLst>
            <a:ext uri="{FF2B5EF4-FFF2-40B4-BE49-F238E27FC236}">
              <a16:creationId xmlns:a16="http://schemas.microsoft.com/office/drawing/2014/main" id="{00000000-0008-0000-0700-00007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2" name="Text Box 354">
          <a:extLst>
            <a:ext uri="{FF2B5EF4-FFF2-40B4-BE49-F238E27FC236}">
              <a16:creationId xmlns:a16="http://schemas.microsoft.com/office/drawing/2014/main" id="{00000000-0008-0000-0700-00007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3" name="Text Box 355">
          <a:extLst>
            <a:ext uri="{FF2B5EF4-FFF2-40B4-BE49-F238E27FC236}">
              <a16:creationId xmlns:a16="http://schemas.microsoft.com/office/drawing/2014/main" id="{00000000-0008-0000-0700-00007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4" name="Text Box 356">
          <a:extLst>
            <a:ext uri="{FF2B5EF4-FFF2-40B4-BE49-F238E27FC236}">
              <a16:creationId xmlns:a16="http://schemas.microsoft.com/office/drawing/2014/main" id="{00000000-0008-0000-0700-00007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5" name="Text Box 357">
          <a:extLst>
            <a:ext uri="{FF2B5EF4-FFF2-40B4-BE49-F238E27FC236}">
              <a16:creationId xmlns:a16="http://schemas.microsoft.com/office/drawing/2014/main" id="{00000000-0008-0000-0700-00007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6" name="Text Box 358">
          <a:extLst>
            <a:ext uri="{FF2B5EF4-FFF2-40B4-BE49-F238E27FC236}">
              <a16:creationId xmlns:a16="http://schemas.microsoft.com/office/drawing/2014/main" id="{00000000-0008-0000-0700-00008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7" name="Text Box 359">
          <a:extLst>
            <a:ext uri="{FF2B5EF4-FFF2-40B4-BE49-F238E27FC236}">
              <a16:creationId xmlns:a16="http://schemas.microsoft.com/office/drawing/2014/main" id="{00000000-0008-0000-0700-00008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8" name="Text Box 360">
          <a:extLst>
            <a:ext uri="{FF2B5EF4-FFF2-40B4-BE49-F238E27FC236}">
              <a16:creationId xmlns:a16="http://schemas.microsoft.com/office/drawing/2014/main" id="{00000000-0008-0000-0700-00008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9" name="Text Box 361">
          <a:extLst>
            <a:ext uri="{FF2B5EF4-FFF2-40B4-BE49-F238E27FC236}">
              <a16:creationId xmlns:a16="http://schemas.microsoft.com/office/drawing/2014/main" id="{00000000-0008-0000-0700-00008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0" name="Text Box 362">
          <a:extLst>
            <a:ext uri="{FF2B5EF4-FFF2-40B4-BE49-F238E27FC236}">
              <a16:creationId xmlns:a16="http://schemas.microsoft.com/office/drawing/2014/main" id="{00000000-0008-0000-0700-00008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1" name="Text Box 363">
          <a:extLst>
            <a:ext uri="{FF2B5EF4-FFF2-40B4-BE49-F238E27FC236}">
              <a16:creationId xmlns:a16="http://schemas.microsoft.com/office/drawing/2014/main" id="{00000000-0008-0000-0700-00008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2" name="Text Box 364">
          <a:extLst>
            <a:ext uri="{FF2B5EF4-FFF2-40B4-BE49-F238E27FC236}">
              <a16:creationId xmlns:a16="http://schemas.microsoft.com/office/drawing/2014/main" id="{00000000-0008-0000-0700-00008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3" name="Text Box 365">
          <a:extLst>
            <a:ext uri="{FF2B5EF4-FFF2-40B4-BE49-F238E27FC236}">
              <a16:creationId xmlns:a16="http://schemas.microsoft.com/office/drawing/2014/main" id="{00000000-0008-0000-0700-00008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4" name="Text Box 366">
          <a:extLst>
            <a:ext uri="{FF2B5EF4-FFF2-40B4-BE49-F238E27FC236}">
              <a16:creationId xmlns:a16="http://schemas.microsoft.com/office/drawing/2014/main" id="{00000000-0008-0000-0700-00008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5" name="Text Box 367">
          <a:extLst>
            <a:ext uri="{FF2B5EF4-FFF2-40B4-BE49-F238E27FC236}">
              <a16:creationId xmlns:a16="http://schemas.microsoft.com/office/drawing/2014/main" id="{00000000-0008-0000-0700-00008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6" name="Text Box 368">
          <a:extLst>
            <a:ext uri="{FF2B5EF4-FFF2-40B4-BE49-F238E27FC236}">
              <a16:creationId xmlns:a16="http://schemas.microsoft.com/office/drawing/2014/main" id="{00000000-0008-0000-0700-00008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7" name="Text Box 369">
          <a:extLst>
            <a:ext uri="{FF2B5EF4-FFF2-40B4-BE49-F238E27FC236}">
              <a16:creationId xmlns:a16="http://schemas.microsoft.com/office/drawing/2014/main" id="{00000000-0008-0000-0700-00008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8" name="Text Box 370">
          <a:extLst>
            <a:ext uri="{FF2B5EF4-FFF2-40B4-BE49-F238E27FC236}">
              <a16:creationId xmlns:a16="http://schemas.microsoft.com/office/drawing/2014/main" id="{00000000-0008-0000-0700-00008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9" name="Text Box 371">
          <a:extLst>
            <a:ext uri="{FF2B5EF4-FFF2-40B4-BE49-F238E27FC236}">
              <a16:creationId xmlns:a16="http://schemas.microsoft.com/office/drawing/2014/main" id="{00000000-0008-0000-0700-00008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0" name="Text Box 372">
          <a:extLst>
            <a:ext uri="{FF2B5EF4-FFF2-40B4-BE49-F238E27FC236}">
              <a16:creationId xmlns:a16="http://schemas.microsoft.com/office/drawing/2014/main" id="{00000000-0008-0000-0700-00008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1" name="Text Box 373">
          <a:extLst>
            <a:ext uri="{FF2B5EF4-FFF2-40B4-BE49-F238E27FC236}">
              <a16:creationId xmlns:a16="http://schemas.microsoft.com/office/drawing/2014/main" id="{00000000-0008-0000-0700-00008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2" name="Text Box 374">
          <a:extLst>
            <a:ext uri="{FF2B5EF4-FFF2-40B4-BE49-F238E27FC236}">
              <a16:creationId xmlns:a16="http://schemas.microsoft.com/office/drawing/2014/main" id="{00000000-0008-0000-0700-00009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3" name="Text Box 375">
          <a:extLst>
            <a:ext uri="{FF2B5EF4-FFF2-40B4-BE49-F238E27FC236}">
              <a16:creationId xmlns:a16="http://schemas.microsoft.com/office/drawing/2014/main" id="{00000000-0008-0000-0700-00009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4" name="Text Box 376">
          <a:extLst>
            <a:ext uri="{FF2B5EF4-FFF2-40B4-BE49-F238E27FC236}">
              <a16:creationId xmlns:a16="http://schemas.microsoft.com/office/drawing/2014/main" id="{00000000-0008-0000-0700-00009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5" name="Text Box 377">
          <a:extLst>
            <a:ext uri="{FF2B5EF4-FFF2-40B4-BE49-F238E27FC236}">
              <a16:creationId xmlns:a16="http://schemas.microsoft.com/office/drawing/2014/main" id="{00000000-0008-0000-0700-00009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6" name="Text Box 378">
          <a:extLst>
            <a:ext uri="{FF2B5EF4-FFF2-40B4-BE49-F238E27FC236}">
              <a16:creationId xmlns:a16="http://schemas.microsoft.com/office/drawing/2014/main" id="{00000000-0008-0000-0700-00009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7" name="Text Box 379">
          <a:extLst>
            <a:ext uri="{FF2B5EF4-FFF2-40B4-BE49-F238E27FC236}">
              <a16:creationId xmlns:a16="http://schemas.microsoft.com/office/drawing/2014/main" id="{00000000-0008-0000-0700-00009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8" name="Text Box 380">
          <a:extLst>
            <a:ext uri="{FF2B5EF4-FFF2-40B4-BE49-F238E27FC236}">
              <a16:creationId xmlns:a16="http://schemas.microsoft.com/office/drawing/2014/main" id="{00000000-0008-0000-0700-00009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9" name="Text Box 381">
          <a:extLst>
            <a:ext uri="{FF2B5EF4-FFF2-40B4-BE49-F238E27FC236}">
              <a16:creationId xmlns:a16="http://schemas.microsoft.com/office/drawing/2014/main" id="{00000000-0008-0000-0700-00009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0" name="Text Box 382">
          <a:extLst>
            <a:ext uri="{FF2B5EF4-FFF2-40B4-BE49-F238E27FC236}">
              <a16:creationId xmlns:a16="http://schemas.microsoft.com/office/drawing/2014/main" id="{00000000-0008-0000-0700-00009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1" name="Text Box 383">
          <a:extLst>
            <a:ext uri="{FF2B5EF4-FFF2-40B4-BE49-F238E27FC236}">
              <a16:creationId xmlns:a16="http://schemas.microsoft.com/office/drawing/2014/main" id="{00000000-0008-0000-0700-00009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2" name="Text Box 384">
          <a:extLst>
            <a:ext uri="{FF2B5EF4-FFF2-40B4-BE49-F238E27FC236}">
              <a16:creationId xmlns:a16="http://schemas.microsoft.com/office/drawing/2014/main" id="{00000000-0008-0000-0700-00009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3" name="Text Box 385">
          <a:extLst>
            <a:ext uri="{FF2B5EF4-FFF2-40B4-BE49-F238E27FC236}">
              <a16:creationId xmlns:a16="http://schemas.microsoft.com/office/drawing/2014/main" id="{00000000-0008-0000-0700-00009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4" name="Text Box 386">
          <a:extLst>
            <a:ext uri="{FF2B5EF4-FFF2-40B4-BE49-F238E27FC236}">
              <a16:creationId xmlns:a16="http://schemas.microsoft.com/office/drawing/2014/main" id="{00000000-0008-0000-0700-00009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5" name="Text Box 387">
          <a:extLst>
            <a:ext uri="{FF2B5EF4-FFF2-40B4-BE49-F238E27FC236}">
              <a16:creationId xmlns:a16="http://schemas.microsoft.com/office/drawing/2014/main" id="{00000000-0008-0000-0700-00009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6" name="Text Box 388">
          <a:extLst>
            <a:ext uri="{FF2B5EF4-FFF2-40B4-BE49-F238E27FC236}">
              <a16:creationId xmlns:a16="http://schemas.microsoft.com/office/drawing/2014/main" id="{00000000-0008-0000-0700-00009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7" name="Text Box 389">
          <a:extLst>
            <a:ext uri="{FF2B5EF4-FFF2-40B4-BE49-F238E27FC236}">
              <a16:creationId xmlns:a16="http://schemas.microsoft.com/office/drawing/2014/main" id="{00000000-0008-0000-0700-00009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8" name="Text Box 390">
          <a:extLst>
            <a:ext uri="{FF2B5EF4-FFF2-40B4-BE49-F238E27FC236}">
              <a16:creationId xmlns:a16="http://schemas.microsoft.com/office/drawing/2014/main" id="{00000000-0008-0000-0700-0000A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9" name="Text Box 391">
          <a:extLst>
            <a:ext uri="{FF2B5EF4-FFF2-40B4-BE49-F238E27FC236}">
              <a16:creationId xmlns:a16="http://schemas.microsoft.com/office/drawing/2014/main" id="{00000000-0008-0000-0700-0000A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0" name="Text Box 392">
          <a:extLst>
            <a:ext uri="{FF2B5EF4-FFF2-40B4-BE49-F238E27FC236}">
              <a16:creationId xmlns:a16="http://schemas.microsoft.com/office/drawing/2014/main" id="{00000000-0008-0000-0700-0000A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1" name="Text Box 393">
          <a:extLst>
            <a:ext uri="{FF2B5EF4-FFF2-40B4-BE49-F238E27FC236}">
              <a16:creationId xmlns:a16="http://schemas.microsoft.com/office/drawing/2014/main" id="{00000000-0008-0000-0700-0000A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2" name="Text Box 394">
          <a:extLst>
            <a:ext uri="{FF2B5EF4-FFF2-40B4-BE49-F238E27FC236}">
              <a16:creationId xmlns:a16="http://schemas.microsoft.com/office/drawing/2014/main" id="{00000000-0008-0000-0700-0000A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3" name="Text Box 395">
          <a:extLst>
            <a:ext uri="{FF2B5EF4-FFF2-40B4-BE49-F238E27FC236}">
              <a16:creationId xmlns:a16="http://schemas.microsoft.com/office/drawing/2014/main" id="{00000000-0008-0000-0700-0000A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4" name="Text Box 396">
          <a:extLst>
            <a:ext uri="{FF2B5EF4-FFF2-40B4-BE49-F238E27FC236}">
              <a16:creationId xmlns:a16="http://schemas.microsoft.com/office/drawing/2014/main" id="{00000000-0008-0000-0700-0000A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5" name="Text Box 397">
          <a:extLst>
            <a:ext uri="{FF2B5EF4-FFF2-40B4-BE49-F238E27FC236}">
              <a16:creationId xmlns:a16="http://schemas.microsoft.com/office/drawing/2014/main" id="{00000000-0008-0000-0700-0000A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6" name="Text Box 398">
          <a:extLst>
            <a:ext uri="{FF2B5EF4-FFF2-40B4-BE49-F238E27FC236}">
              <a16:creationId xmlns:a16="http://schemas.microsoft.com/office/drawing/2014/main" id="{00000000-0008-0000-0700-0000A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7" name="Text Box 399">
          <a:extLst>
            <a:ext uri="{FF2B5EF4-FFF2-40B4-BE49-F238E27FC236}">
              <a16:creationId xmlns:a16="http://schemas.microsoft.com/office/drawing/2014/main" id="{00000000-0008-0000-0700-0000A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8" name="Text Box 400">
          <a:extLst>
            <a:ext uri="{FF2B5EF4-FFF2-40B4-BE49-F238E27FC236}">
              <a16:creationId xmlns:a16="http://schemas.microsoft.com/office/drawing/2014/main" id="{00000000-0008-0000-0700-0000A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9" name="Text Box 401">
          <a:extLst>
            <a:ext uri="{FF2B5EF4-FFF2-40B4-BE49-F238E27FC236}">
              <a16:creationId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0" name="Text Box 402">
          <a:extLst>
            <a:ext uri="{FF2B5EF4-FFF2-40B4-BE49-F238E27FC236}">
              <a16:creationId xmlns:a16="http://schemas.microsoft.com/office/drawing/2014/main" id="{00000000-0008-0000-0700-0000A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1" name="Text Box 403">
          <a:extLst>
            <a:ext uri="{FF2B5EF4-FFF2-40B4-BE49-F238E27FC236}">
              <a16:creationId xmlns:a16="http://schemas.microsoft.com/office/drawing/2014/main" id="{00000000-0008-0000-0700-0000A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2" name="Text Box 404">
          <a:extLst>
            <a:ext uri="{FF2B5EF4-FFF2-40B4-BE49-F238E27FC236}">
              <a16:creationId xmlns:a16="http://schemas.microsoft.com/office/drawing/2014/main" id="{00000000-0008-0000-0700-0000A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76200</xdr:colOff>
      <xdr:row>16</xdr:row>
      <xdr:rowOff>209550</xdr:rowOff>
    </xdr:to>
    <xdr:sp macro="" textlink="">
      <xdr:nvSpPr>
        <xdr:cNvPr id="2223" name="Text Box 405">
          <a:extLst>
            <a:ext uri="{FF2B5EF4-FFF2-40B4-BE49-F238E27FC236}">
              <a16:creationId xmlns:a16="http://schemas.microsoft.com/office/drawing/2014/main" id="{00000000-0008-0000-0700-0000A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4" name="Text Box 406">
          <a:extLst>
            <a:ext uri="{FF2B5EF4-FFF2-40B4-BE49-F238E27FC236}">
              <a16:creationId xmlns:a16="http://schemas.microsoft.com/office/drawing/2014/main" id="{00000000-0008-0000-0700-0000B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5" name="Text Box 407">
          <a:extLst>
            <a:ext uri="{FF2B5EF4-FFF2-40B4-BE49-F238E27FC236}">
              <a16:creationId xmlns:a16="http://schemas.microsoft.com/office/drawing/2014/main" id="{00000000-0008-0000-0700-0000B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6" name="Text Box 408">
          <a:extLst>
            <a:ext uri="{FF2B5EF4-FFF2-40B4-BE49-F238E27FC236}">
              <a16:creationId xmlns:a16="http://schemas.microsoft.com/office/drawing/2014/main" id="{00000000-0008-0000-0700-0000B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7" name="Text Box 409">
          <a:extLst>
            <a:ext uri="{FF2B5EF4-FFF2-40B4-BE49-F238E27FC236}">
              <a16:creationId xmlns:a16="http://schemas.microsoft.com/office/drawing/2014/main" id="{00000000-0008-0000-0700-0000B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8" name="Text Box 410">
          <a:extLst>
            <a:ext uri="{FF2B5EF4-FFF2-40B4-BE49-F238E27FC236}">
              <a16:creationId xmlns:a16="http://schemas.microsoft.com/office/drawing/2014/main" id="{00000000-0008-0000-0700-0000B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9" name="Text Box 411">
          <a:extLst>
            <a:ext uri="{FF2B5EF4-FFF2-40B4-BE49-F238E27FC236}">
              <a16:creationId xmlns:a16="http://schemas.microsoft.com/office/drawing/2014/main" id="{00000000-0008-0000-0700-0000B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0" name="Text Box 412">
          <a:extLst>
            <a:ext uri="{FF2B5EF4-FFF2-40B4-BE49-F238E27FC236}">
              <a16:creationId xmlns:a16="http://schemas.microsoft.com/office/drawing/2014/main" id="{00000000-0008-0000-0700-0000B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1" name="Text Box 413">
          <a:extLst>
            <a:ext uri="{FF2B5EF4-FFF2-40B4-BE49-F238E27FC236}">
              <a16:creationId xmlns:a16="http://schemas.microsoft.com/office/drawing/2014/main" id="{00000000-0008-0000-0700-0000B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2" name="Text Box 414">
          <a:extLst>
            <a:ext uri="{FF2B5EF4-FFF2-40B4-BE49-F238E27FC236}">
              <a16:creationId xmlns:a16="http://schemas.microsoft.com/office/drawing/2014/main" id="{00000000-0008-0000-0700-0000B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3" name="Text Box 415">
          <a:extLst>
            <a:ext uri="{FF2B5EF4-FFF2-40B4-BE49-F238E27FC236}">
              <a16:creationId xmlns:a16="http://schemas.microsoft.com/office/drawing/2014/main" id="{00000000-0008-0000-0700-0000B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4" name="Text Box 416">
          <a:extLst>
            <a:ext uri="{FF2B5EF4-FFF2-40B4-BE49-F238E27FC236}">
              <a16:creationId xmlns:a16="http://schemas.microsoft.com/office/drawing/2014/main" id="{00000000-0008-0000-0700-0000B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5" name="Text Box 417">
          <a:extLst>
            <a:ext uri="{FF2B5EF4-FFF2-40B4-BE49-F238E27FC236}">
              <a16:creationId xmlns:a16="http://schemas.microsoft.com/office/drawing/2014/main" id="{00000000-0008-0000-0700-0000B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6" name="Text Box 418">
          <a:extLst>
            <a:ext uri="{FF2B5EF4-FFF2-40B4-BE49-F238E27FC236}">
              <a16:creationId xmlns:a16="http://schemas.microsoft.com/office/drawing/2014/main" id="{00000000-0008-0000-0700-0000B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7" name="Text Box 419">
          <a:extLst>
            <a:ext uri="{FF2B5EF4-FFF2-40B4-BE49-F238E27FC236}">
              <a16:creationId xmlns:a16="http://schemas.microsoft.com/office/drawing/2014/main" id="{00000000-0008-0000-0700-0000B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8" name="Text Box 420">
          <a:extLst>
            <a:ext uri="{FF2B5EF4-FFF2-40B4-BE49-F238E27FC236}">
              <a16:creationId xmlns:a16="http://schemas.microsoft.com/office/drawing/2014/main" id="{00000000-0008-0000-0700-0000B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9" name="Text Box 421">
          <a:extLst>
            <a:ext uri="{FF2B5EF4-FFF2-40B4-BE49-F238E27FC236}">
              <a16:creationId xmlns:a16="http://schemas.microsoft.com/office/drawing/2014/main" id="{00000000-0008-0000-0700-0000B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0" name="Text Box 422">
          <a:extLst>
            <a:ext uri="{FF2B5EF4-FFF2-40B4-BE49-F238E27FC236}">
              <a16:creationId xmlns:a16="http://schemas.microsoft.com/office/drawing/2014/main" id="{00000000-0008-0000-0700-0000C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1" name="Text Box 423">
          <a:extLst>
            <a:ext uri="{FF2B5EF4-FFF2-40B4-BE49-F238E27FC236}">
              <a16:creationId xmlns:a16="http://schemas.microsoft.com/office/drawing/2014/main" id="{00000000-0008-0000-0700-0000C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2" name="Text Box 424">
          <a:extLst>
            <a:ext uri="{FF2B5EF4-FFF2-40B4-BE49-F238E27FC236}">
              <a16:creationId xmlns:a16="http://schemas.microsoft.com/office/drawing/2014/main" id="{00000000-0008-0000-0700-0000C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3" name="Text Box 425">
          <a:extLst>
            <a:ext uri="{FF2B5EF4-FFF2-40B4-BE49-F238E27FC236}">
              <a16:creationId xmlns:a16="http://schemas.microsoft.com/office/drawing/2014/main" id="{00000000-0008-0000-0700-0000C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4" name="Text Box 426">
          <a:extLst>
            <a:ext uri="{FF2B5EF4-FFF2-40B4-BE49-F238E27FC236}">
              <a16:creationId xmlns:a16="http://schemas.microsoft.com/office/drawing/2014/main" id="{00000000-0008-0000-0700-0000C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5" name="Text Box 427">
          <a:extLst>
            <a:ext uri="{FF2B5EF4-FFF2-40B4-BE49-F238E27FC236}">
              <a16:creationId xmlns:a16="http://schemas.microsoft.com/office/drawing/2014/main" id="{00000000-0008-0000-0700-0000C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6" name="Text Box 428">
          <a:extLst>
            <a:ext uri="{FF2B5EF4-FFF2-40B4-BE49-F238E27FC236}">
              <a16:creationId xmlns:a16="http://schemas.microsoft.com/office/drawing/2014/main" id="{00000000-0008-0000-0700-0000C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7" name="Text Box 429">
          <a:extLst>
            <a:ext uri="{FF2B5EF4-FFF2-40B4-BE49-F238E27FC236}">
              <a16:creationId xmlns:a16="http://schemas.microsoft.com/office/drawing/2014/main" id="{00000000-0008-0000-0700-0000C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8" name="Text Box 430">
          <a:extLst>
            <a:ext uri="{FF2B5EF4-FFF2-40B4-BE49-F238E27FC236}">
              <a16:creationId xmlns:a16="http://schemas.microsoft.com/office/drawing/2014/main" id="{00000000-0008-0000-0700-0000C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49" name="Text Box 431">
          <a:extLst>
            <a:ext uri="{FF2B5EF4-FFF2-40B4-BE49-F238E27FC236}">
              <a16:creationId xmlns:a16="http://schemas.microsoft.com/office/drawing/2014/main" id="{00000000-0008-0000-0700-0000C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0" name="Text Box 432">
          <a:extLst>
            <a:ext uri="{FF2B5EF4-FFF2-40B4-BE49-F238E27FC236}">
              <a16:creationId xmlns:a16="http://schemas.microsoft.com/office/drawing/2014/main" id="{00000000-0008-0000-0700-0000C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1" name="Text Box 433">
          <a:extLst>
            <a:ext uri="{FF2B5EF4-FFF2-40B4-BE49-F238E27FC236}">
              <a16:creationId xmlns:a16="http://schemas.microsoft.com/office/drawing/2014/main" id="{00000000-0008-0000-0700-0000C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2" name="Text Box 434">
          <a:extLst>
            <a:ext uri="{FF2B5EF4-FFF2-40B4-BE49-F238E27FC236}">
              <a16:creationId xmlns:a16="http://schemas.microsoft.com/office/drawing/2014/main" id="{00000000-0008-0000-0700-0000C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3" name="Text Box 435">
          <a:extLst>
            <a:ext uri="{FF2B5EF4-FFF2-40B4-BE49-F238E27FC236}">
              <a16:creationId xmlns:a16="http://schemas.microsoft.com/office/drawing/2014/main" id="{00000000-0008-0000-0700-0000C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4" name="Text Box 436">
          <a:extLst>
            <a:ext uri="{FF2B5EF4-FFF2-40B4-BE49-F238E27FC236}">
              <a16:creationId xmlns:a16="http://schemas.microsoft.com/office/drawing/2014/main" id="{00000000-0008-0000-0700-0000C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5" name="Text Box 437">
          <a:extLst>
            <a:ext uri="{FF2B5EF4-FFF2-40B4-BE49-F238E27FC236}">
              <a16:creationId xmlns:a16="http://schemas.microsoft.com/office/drawing/2014/main" id="{00000000-0008-0000-0700-0000C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6" name="Text Box 438">
          <a:extLst>
            <a:ext uri="{FF2B5EF4-FFF2-40B4-BE49-F238E27FC236}">
              <a16:creationId xmlns:a16="http://schemas.microsoft.com/office/drawing/2014/main" id="{00000000-0008-0000-0700-0000D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7" name="Text Box 439">
          <a:extLst>
            <a:ext uri="{FF2B5EF4-FFF2-40B4-BE49-F238E27FC236}">
              <a16:creationId xmlns:a16="http://schemas.microsoft.com/office/drawing/2014/main" id="{00000000-0008-0000-0700-0000D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8" name="Text Box 440">
          <a:extLst>
            <a:ext uri="{FF2B5EF4-FFF2-40B4-BE49-F238E27FC236}">
              <a16:creationId xmlns:a16="http://schemas.microsoft.com/office/drawing/2014/main" id="{00000000-0008-0000-0700-0000D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9" name="Text Box 441">
          <a:extLst>
            <a:ext uri="{FF2B5EF4-FFF2-40B4-BE49-F238E27FC236}">
              <a16:creationId xmlns:a16="http://schemas.microsoft.com/office/drawing/2014/main" id="{00000000-0008-0000-0700-0000D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0" name="Text Box 442">
          <a:extLst>
            <a:ext uri="{FF2B5EF4-FFF2-40B4-BE49-F238E27FC236}">
              <a16:creationId xmlns:a16="http://schemas.microsoft.com/office/drawing/2014/main" id="{00000000-0008-0000-0700-0000D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1" name="Text Box 443">
          <a:extLst>
            <a:ext uri="{FF2B5EF4-FFF2-40B4-BE49-F238E27FC236}">
              <a16:creationId xmlns:a16="http://schemas.microsoft.com/office/drawing/2014/main" id="{00000000-0008-0000-0700-0000D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2" name="Text Box 444">
          <a:extLst>
            <a:ext uri="{FF2B5EF4-FFF2-40B4-BE49-F238E27FC236}">
              <a16:creationId xmlns:a16="http://schemas.microsoft.com/office/drawing/2014/main" id="{00000000-0008-0000-0700-0000D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3" name="Text Box 445">
          <a:extLst>
            <a:ext uri="{FF2B5EF4-FFF2-40B4-BE49-F238E27FC236}">
              <a16:creationId xmlns:a16="http://schemas.microsoft.com/office/drawing/2014/main" id="{00000000-0008-0000-0700-0000D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700-0000D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5" name="Text Box 447">
          <a:extLst>
            <a:ext uri="{FF2B5EF4-FFF2-40B4-BE49-F238E27FC236}">
              <a16:creationId xmlns:a16="http://schemas.microsoft.com/office/drawing/2014/main" id="{00000000-0008-0000-0700-0000D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6" name="Text Box 448">
          <a:extLst>
            <a:ext uri="{FF2B5EF4-FFF2-40B4-BE49-F238E27FC236}">
              <a16:creationId xmlns:a16="http://schemas.microsoft.com/office/drawing/2014/main" id="{00000000-0008-0000-0700-0000D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7" name="Text Box 449">
          <a:extLst>
            <a:ext uri="{FF2B5EF4-FFF2-40B4-BE49-F238E27FC236}">
              <a16:creationId xmlns:a16="http://schemas.microsoft.com/office/drawing/2014/main" id="{00000000-0008-0000-0700-0000D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8" name="Text Box 450">
          <a:extLst>
            <a:ext uri="{FF2B5EF4-FFF2-40B4-BE49-F238E27FC236}">
              <a16:creationId xmlns:a16="http://schemas.microsoft.com/office/drawing/2014/main" id="{00000000-0008-0000-0700-0000D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9" name="Text Box 451">
          <a:extLst>
            <a:ext uri="{FF2B5EF4-FFF2-40B4-BE49-F238E27FC236}">
              <a16:creationId xmlns:a16="http://schemas.microsoft.com/office/drawing/2014/main" id="{00000000-0008-0000-0700-0000D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0" name="Text Box 452">
          <a:extLst>
            <a:ext uri="{FF2B5EF4-FFF2-40B4-BE49-F238E27FC236}">
              <a16:creationId xmlns:a16="http://schemas.microsoft.com/office/drawing/2014/main" id="{00000000-0008-0000-0700-0000D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1" name="Text Box 453">
          <a:extLst>
            <a:ext uri="{FF2B5EF4-FFF2-40B4-BE49-F238E27FC236}">
              <a16:creationId xmlns:a16="http://schemas.microsoft.com/office/drawing/2014/main" id="{00000000-0008-0000-0700-0000D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2" name="Text Box 454">
          <a:extLst>
            <a:ext uri="{FF2B5EF4-FFF2-40B4-BE49-F238E27FC236}">
              <a16:creationId xmlns:a16="http://schemas.microsoft.com/office/drawing/2014/main" id="{00000000-0008-0000-0700-0000E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3" name="Text Box 455">
          <a:extLst>
            <a:ext uri="{FF2B5EF4-FFF2-40B4-BE49-F238E27FC236}">
              <a16:creationId xmlns:a16="http://schemas.microsoft.com/office/drawing/2014/main" id="{00000000-0008-0000-0700-0000E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4" name="Text Box 456">
          <a:extLst>
            <a:ext uri="{FF2B5EF4-FFF2-40B4-BE49-F238E27FC236}">
              <a16:creationId xmlns:a16="http://schemas.microsoft.com/office/drawing/2014/main" id="{00000000-0008-0000-0700-0000E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5" name="Text Box 457">
          <a:extLst>
            <a:ext uri="{FF2B5EF4-FFF2-40B4-BE49-F238E27FC236}">
              <a16:creationId xmlns:a16="http://schemas.microsoft.com/office/drawing/2014/main" id="{00000000-0008-0000-0700-0000E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6" name="Text Box 458">
          <a:extLst>
            <a:ext uri="{FF2B5EF4-FFF2-40B4-BE49-F238E27FC236}">
              <a16:creationId xmlns:a16="http://schemas.microsoft.com/office/drawing/2014/main" id="{00000000-0008-0000-0700-0000E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7" name="Text Box 459">
          <a:extLst>
            <a:ext uri="{FF2B5EF4-FFF2-40B4-BE49-F238E27FC236}">
              <a16:creationId xmlns:a16="http://schemas.microsoft.com/office/drawing/2014/main" id="{00000000-0008-0000-0700-0000E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8" name="Text Box 460">
          <a:extLst>
            <a:ext uri="{FF2B5EF4-FFF2-40B4-BE49-F238E27FC236}">
              <a16:creationId xmlns:a16="http://schemas.microsoft.com/office/drawing/2014/main" id="{00000000-0008-0000-0700-0000E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9" name="Text Box 461">
          <a:extLst>
            <a:ext uri="{FF2B5EF4-FFF2-40B4-BE49-F238E27FC236}">
              <a16:creationId xmlns:a16="http://schemas.microsoft.com/office/drawing/2014/main" id="{00000000-0008-0000-0700-0000E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0" name="Text Box 462">
          <a:extLst>
            <a:ext uri="{FF2B5EF4-FFF2-40B4-BE49-F238E27FC236}">
              <a16:creationId xmlns:a16="http://schemas.microsoft.com/office/drawing/2014/main" id="{00000000-0008-0000-0700-0000E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1" name="Text Box 463">
          <a:extLst>
            <a:ext uri="{FF2B5EF4-FFF2-40B4-BE49-F238E27FC236}">
              <a16:creationId xmlns:a16="http://schemas.microsoft.com/office/drawing/2014/main" id="{00000000-0008-0000-0700-0000E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2" name="Text Box 464">
          <a:extLst>
            <a:ext uri="{FF2B5EF4-FFF2-40B4-BE49-F238E27FC236}">
              <a16:creationId xmlns:a16="http://schemas.microsoft.com/office/drawing/2014/main" id="{00000000-0008-0000-0700-0000E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3" name="Text Box 465">
          <a:extLst>
            <a:ext uri="{FF2B5EF4-FFF2-40B4-BE49-F238E27FC236}">
              <a16:creationId xmlns:a16="http://schemas.microsoft.com/office/drawing/2014/main" id="{00000000-0008-0000-0700-0000E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4" name="Text Box 466">
          <a:extLst>
            <a:ext uri="{FF2B5EF4-FFF2-40B4-BE49-F238E27FC236}">
              <a16:creationId xmlns:a16="http://schemas.microsoft.com/office/drawing/2014/main" id="{00000000-0008-0000-0700-0000E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5" name="Text Box 467">
          <a:extLst>
            <a:ext uri="{FF2B5EF4-FFF2-40B4-BE49-F238E27FC236}">
              <a16:creationId xmlns:a16="http://schemas.microsoft.com/office/drawing/2014/main" id="{00000000-0008-0000-0700-0000E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6" name="Text Box 468">
          <a:extLst>
            <a:ext uri="{FF2B5EF4-FFF2-40B4-BE49-F238E27FC236}">
              <a16:creationId xmlns:a16="http://schemas.microsoft.com/office/drawing/2014/main" id="{00000000-0008-0000-0700-0000E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7" name="Text Box 469">
          <a:extLst>
            <a:ext uri="{FF2B5EF4-FFF2-40B4-BE49-F238E27FC236}">
              <a16:creationId xmlns:a16="http://schemas.microsoft.com/office/drawing/2014/main" id="{00000000-0008-0000-0700-0000E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8" name="Text Box 470">
          <a:extLst>
            <a:ext uri="{FF2B5EF4-FFF2-40B4-BE49-F238E27FC236}">
              <a16:creationId xmlns:a16="http://schemas.microsoft.com/office/drawing/2014/main" id="{00000000-0008-0000-0700-0000F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9" name="Text Box 471">
          <a:extLst>
            <a:ext uri="{FF2B5EF4-FFF2-40B4-BE49-F238E27FC236}">
              <a16:creationId xmlns:a16="http://schemas.microsoft.com/office/drawing/2014/main" id="{00000000-0008-0000-0700-0000F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0" name="Text Box 472">
          <a:extLst>
            <a:ext uri="{FF2B5EF4-FFF2-40B4-BE49-F238E27FC236}">
              <a16:creationId xmlns:a16="http://schemas.microsoft.com/office/drawing/2014/main" id="{00000000-0008-0000-0700-0000F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1" name="Text Box 473">
          <a:extLst>
            <a:ext uri="{FF2B5EF4-FFF2-40B4-BE49-F238E27FC236}">
              <a16:creationId xmlns:a16="http://schemas.microsoft.com/office/drawing/2014/main" id="{00000000-0008-0000-0700-0000F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2" name="Text Box 474">
          <a:extLst>
            <a:ext uri="{FF2B5EF4-FFF2-40B4-BE49-F238E27FC236}">
              <a16:creationId xmlns:a16="http://schemas.microsoft.com/office/drawing/2014/main" id="{00000000-0008-0000-0700-0000F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3" name="Text Box 475">
          <a:extLst>
            <a:ext uri="{FF2B5EF4-FFF2-40B4-BE49-F238E27FC236}">
              <a16:creationId xmlns:a16="http://schemas.microsoft.com/office/drawing/2014/main" id="{00000000-0008-0000-0700-0000F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4" name="Text Box 476">
          <a:extLst>
            <a:ext uri="{FF2B5EF4-FFF2-40B4-BE49-F238E27FC236}">
              <a16:creationId xmlns:a16="http://schemas.microsoft.com/office/drawing/2014/main" id="{00000000-0008-0000-0700-0000F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5" name="Text Box 477">
          <a:extLst>
            <a:ext uri="{FF2B5EF4-FFF2-40B4-BE49-F238E27FC236}">
              <a16:creationId xmlns:a16="http://schemas.microsoft.com/office/drawing/2014/main" id="{00000000-0008-0000-0700-0000F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6" name="Text Box 478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7" name="Text Box 479">
          <a:extLst>
            <a:ext uri="{FF2B5EF4-FFF2-40B4-BE49-F238E27FC236}">
              <a16:creationId xmlns:a16="http://schemas.microsoft.com/office/drawing/2014/main" id="{00000000-0008-0000-0700-0000F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8" name="Text Box 480">
          <a:extLst>
            <a:ext uri="{FF2B5EF4-FFF2-40B4-BE49-F238E27FC236}">
              <a16:creationId xmlns:a16="http://schemas.microsoft.com/office/drawing/2014/main" id="{00000000-0008-0000-0700-0000F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9" name="Text Box 481">
          <a:extLst>
            <a:ext uri="{FF2B5EF4-FFF2-40B4-BE49-F238E27FC236}">
              <a16:creationId xmlns:a16="http://schemas.microsoft.com/office/drawing/2014/main" id="{00000000-0008-0000-0700-0000F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00" name="Text Box 482">
          <a:extLst>
            <a:ext uri="{FF2B5EF4-FFF2-40B4-BE49-F238E27FC236}">
              <a16:creationId xmlns:a16="http://schemas.microsoft.com/office/drawing/2014/main" id="{00000000-0008-0000-0700-0000F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1" name="Text Box 483">
          <a:extLst>
            <a:ext uri="{FF2B5EF4-FFF2-40B4-BE49-F238E27FC236}">
              <a16:creationId xmlns:a16="http://schemas.microsoft.com/office/drawing/2014/main" id="{00000000-0008-0000-0700-0000F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2" name="Text Box 484">
          <a:extLst>
            <a:ext uri="{FF2B5EF4-FFF2-40B4-BE49-F238E27FC236}">
              <a16:creationId xmlns:a16="http://schemas.microsoft.com/office/drawing/2014/main" id="{00000000-0008-0000-0700-0000F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3" name="Text Box 485">
          <a:extLst>
            <a:ext uri="{FF2B5EF4-FFF2-40B4-BE49-F238E27FC236}">
              <a16:creationId xmlns:a16="http://schemas.microsoft.com/office/drawing/2014/main" id="{00000000-0008-0000-0700-0000F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4" name="Text Box 486">
          <a:extLst>
            <a:ext uri="{FF2B5EF4-FFF2-40B4-BE49-F238E27FC236}">
              <a16:creationId xmlns:a16="http://schemas.microsoft.com/office/drawing/2014/main" id="{00000000-0008-0000-0700-00000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5" name="Text Box 487">
          <a:extLst>
            <a:ext uri="{FF2B5EF4-FFF2-40B4-BE49-F238E27FC236}">
              <a16:creationId xmlns:a16="http://schemas.microsoft.com/office/drawing/2014/main" id="{00000000-0008-0000-0700-00000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6" name="Text Box 488">
          <a:extLst>
            <a:ext uri="{FF2B5EF4-FFF2-40B4-BE49-F238E27FC236}">
              <a16:creationId xmlns:a16="http://schemas.microsoft.com/office/drawing/2014/main" id="{00000000-0008-0000-0700-00000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7" name="Text Box 489">
          <a:extLst>
            <a:ext uri="{FF2B5EF4-FFF2-40B4-BE49-F238E27FC236}">
              <a16:creationId xmlns:a16="http://schemas.microsoft.com/office/drawing/2014/main" id="{00000000-0008-0000-0700-00000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8" name="Text Box 490">
          <a:extLst>
            <a:ext uri="{FF2B5EF4-FFF2-40B4-BE49-F238E27FC236}">
              <a16:creationId xmlns:a16="http://schemas.microsoft.com/office/drawing/2014/main" id="{00000000-0008-0000-0700-00000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9" name="Text Box 491">
          <a:extLst>
            <a:ext uri="{FF2B5EF4-FFF2-40B4-BE49-F238E27FC236}">
              <a16:creationId xmlns:a16="http://schemas.microsoft.com/office/drawing/2014/main" id="{00000000-0008-0000-0700-00000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0" name="Text Box 492">
          <a:extLst>
            <a:ext uri="{FF2B5EF4-FFF2-40B4-BE49-F238E27FC236}">
              <a16:creationId xmlns:a16="http://schemas.microsoft.com/office/drawing/2014/main" id="{00000000-0008-0000-0700-00000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1" name="Text Box 493">
          <a:extLst>
            <a:ext uri="{FF2B5EF4-FFF2-40B4-BE49-F238E27FC236}">
              <a16:creationId xmlns:a16="http://schemas.microsoft.com/office/drawing/2014/main" id="{00000000-0008-0000-0700-00000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2" name="Text Box 494">
          <a:extLst>
            <a:ext uri="{FF2B5EF4-FFF2-40B4-BE49-F238E27FC236}">
              <a16:creationId xmlns:a16="http://schemas.microsoft.com/office/drawing/2014/main" id="{00000000-0008-0000-0700-00000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3" name="Text Box 495">
          <a:extLst>
            <a:ext uri="{FF2B5EF4-FFF2-40B4-BE49-F238E27FC236}">
              <a16:creationId xmlns:a16="http://schemas.microsoft.com/office/drawing/2014/main" id="{00000000-0008-0000-0700-00000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4" name="Text Box 496">
          <a:extLst>
            <a:ext uri="{FF2B5EF4-FFF2-40B4-BE49-F238E27FC236}">
              <a16:creationId xmlns:a16="http://schemas.microsoft.com/office/drawing/2014/main" id="{00000000-0008-0000-0700-00000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5" name="Text Box 497">
          <a:extLst>
            <a:ext uri="{FF2B5EF4-FFF2-40B4-BE49-F238E27FC236}">
              <a16:creationId xmlns:a16="http://schemas.microsoft.com/office/drawing/2014/main" id="{00000000-0008-0000-0700-00000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6" name="Text Box 498">
          <a:extLst>
            <a:ext uri="{FF2B5EF4-FFF2-40B4-BE49-F238E27FC236}">
              <a16:creationId xmlns:a16="http://schemas.microsoft.com/office/drawing/2014/main" id="{00000000-0008-0000-0700-00000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7" name="Text Box 499">
          <a:extLst>
            <a:ext uri="{FF2B5EF4-FFF2-40B4-BE49-F238E27FC236}">
              <a16:creationId xmlns:a16="http://schemas.microsoft.com/office/drawing/2014/main" id="{00000000-0008-0000-0700-00000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8" name="Text Box 500">
          <a:extLst>
            <a:ext uri="{FF2B5EF4-FFF2-40B4-BE49-F238E27FC236}">
              <a16:creationId xmlns:a16="http://schemas.microsoft.com/office/drawing/2014/main" id="{00000000-0008-0000-0700-00000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9" name="Text Box 501">
          <a:extLst>
            <a:ext uri="{FF2B5EF4-FFF2-40B4-BE49-F238E27FC236}">
              <a16:creationId xmlns:a16="http://schemas.microsoft.com/office/drawing/2014/main" id="{00000000-0008-0000-0700-00000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0" name="Text Box 502">
          <a:extLst>
            <a:ext uri="{FF2B5EF4-FFF2-40B4-BE49-F238E27FC236}">
              <a16:creationId xmlns:a16="http://schemas.microsoft.com/office/drawing/2014/main" id="{00000000-0008-0000-0700-00001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1" name="Text Box 503">
          <a:extLst>
            <a:ext uri="{FF2B5EF4-FFF2-40B4-BE49-F238E27FC236}">
              <a16:creationId xmlns:a16="http://schemas.microsoft.com/office/drawing/2014/main" id="{00000000-0008-0000-0700-00001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2" name="Text Box 504">
          <a:extLst>
            <a:ext uri="{FF2B5EF4-FFF2-40B4-BE49-F238E27FC236}">
              <a16:creationId xmlns:a16="http://schemas.microsoft.com/office/drawing/2014/main" id="{00000000-0008-0000-0700-00001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3" name="Text Box 505">
          <a:extLst>
            <a:ext uri="{FF2B5EF4-FFF2-40B4-BE49-F238E27FC236}">
              <a16:creationId xmlns:a16="http://schemas.microsoft.com/office/drawing/2014/main" id="{00000000-0008-0000-0700-00001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4" name="Text Box 506">
          <a:extLst>
            <a:ext uri="{FF2B5EF4-FFF2-40B4-BE49-F238E27FC236}">
              <a16:creationId xmlns:a16="http://schemas.microsoft.com/office/drawing/2014/main" id="{00000000-0008-0000-0700-00001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5" name="Text Box 507">
          <a:extLst>
            <a:ext uri="{FF2B5EF4-FFF2-40B4-BE49-F238E27FC236}">
              <a16:creationId xmlns:a16="http://schemas.microsoft.com/office/drawing/2014/main" id="{00000000-0008-0000-0700-00001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6" name="Text Box 508">
          <a:extLst>
            <a:ext uri="{FF2B5EF4-FFF2-40B4-BE49-F238E27FC236}">
              <a16:creationId xmlns:a16="http://schemas.microsoft.com/office/drawing/2014/main" id="{00000000-0008-0000-0700-00001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7" name="Text Box 509">
          <a:extLst>
            <a:ext uri="{FF2B5EF4-FFF2-40B4-BE49-F238E27FC236}">
              <a16:creationId xmlns:a16="http://schemas.microsoft.com/office/drawing/2014/main" id="{00000000-0008-0000-0700-00001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8" name="Text Box 510">
          <a:extLst>
            <a:ext uri="{FF2B5EF4-FFF2-40B4-BE49-F238E27FC236}">
              <a16:creationId xmlns:a16="http://schemas.microsoft.com/office/drawing/2014/main" id="{00000000-0008-0000-0700-00001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9" name="Text Box 511">
          <a:extLst>
            <a:ext uri="{FF2B5EF4-FFF2-40B4-BE49-F238E27FC236}">
              <a16:creationId xmlns:a16="http://schemas.microsoft.com/office/drawing/2014/main" id="{00000000-0008-0000-0700-00001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0" name="Text Box 512">
          <a:extLst>
            <a:ext uri="{FF2B5EF4-FFF2-40B4-BE49-F238E27FC236}">
              <a16:creationId xmlns:a16="http://schemas.microsoft.com/office/drawing/2014/main" id="{00000000-0008-0000-0700-00001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1" name="Text Box 513">
          <a:extLst>
            <a:ext uri="{FF2B5EF4-FFF2-40B4-BE49-F238E27FC236}">
              <a16:creationId xmlns:a16="http://schemas.microsoft.com/office/drawing/2014/main" id="{00000000-0008-0000-0700-00001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2" name="Text Box 514">
          <a:extLst>
            <a:ext uri="{FF2B5EF4-FFF2-40B4-BE49-F238E27FC236}">
              <a16:creationId xmlns:a16="http://schemas.microsoft.com/office/drawing/2014/main" id="{00000000-0008-0000-0700-00001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3" name="Text Box 515">
          <a:extLst>
            <a:ext uri="{FF2B5EF4-FFF2-40B4-BE49-F238E27FC236}">
              <a16:creationId xmlns:a16="http://schemas.microsoft.com/office/drawing/2014/main" id="{00000000-0008-0000-0700-00001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4" name="Text Box 516">
          <a:extLst>
            <a:ext uri="{FF2B5EF4-FFF2-40B4-BE49-F238E27FC236}">
              <a16:creationId xmlns:a16="http://schemas.microsoft.com/office/drawing/2014/main" id="{00000000-0008-0000-0700-00001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5" name="Text Box 517">
          <a:extLst>
            <a:ext uri="{FF2B5EF4-FFF2-40B4-BE49-F238E27FC236}">
              <a16:creationId xmlns:a16="http://schemas.microsoft.com/office/drawing/2014/main" id="{00000000-0008-0000-0700-00001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6" name="Text Box 518">
          <a:extLst>
            <a:ext uri="{FF2B5EF4-FFF2-40B4-BE49-F238E27FC236}">
              <a16:creationId xmlns:a16="http://schemas.microsoft.com/office/drawing/2014/main" id="{00000000-0008-0000-0700-00002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7" name="Text Box 519">
          <a:extLst>
            <a:ext uri="{FF2B5EF4-FFF2-40B4-BE49-F238E27FC236}">
              <a16:creationId xmlns:a16="http://schemas.microsoft.com/office/drawing/2014/main" id="{00000000-0008-0000-0700-00002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8" name="Text Box 520">
          <a:extLst>
            <a:ext uri="{FF2B5EF4-FFF2-40B4-BE49-F238E27FC236}">
              <a16:creationId xmlns:a16="http://schemas.microsoft.com/office/drawing/2014/main" id="{00000000-0008-0000-0700-00002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9" name="Text Box 521">
          <a:extLst>
            <a:ext uri="{FF2B5EF4-FFF2-40B4-BE49-F238E27FC236}">
              <a16:creationId xmlns:a16="http://schemas.microsoft.com/office/drawing/2014/main" id="{00000000-0008-0000-0700-00002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0" name="Text Box 522">
          <a:extLst>
            <a:ext uri="{FF2B5EF4-FFF2-40B4-BE49-F238E27FC236}">
              <a16:creationId xmlns:a16="http://schemas.microsoft.com/office/drawing/2014/main" id="{00000000-0008-0000-0700-00002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1" name="Text Box 523">
          <a:extLst>
            <a:ext uri="{FF2B5EF4-FFF2-40B4-BE49-F238E27FC236}">
              <a16:creationId xmlns:a16="http://schemas.microsoft.com/office/drawing/2014/main" id="{00000000-0008-0000-0700-00002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2" name="Text Box 524">
          <a:extLst>
            <a:ext uri="{FF2B5EF4-FFF2-40B4-BE49-F238E27FC236}">
              <a16:creationId xmlns:a16="http://schemas.microsoft.com/office/drawing/2014/main" id="{00000000-0008-0000-0700-00002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3" name="Text Box 525">
          <a:extLst>
            <a:ext uri="{FF2B5EF4-FFF2-40B4-BE49-F238E27FC236}">
              <a16:creationId xmlns:a16="http://schemas.microsoft.com/office/drawing/2014/main" id="{00000000-0008-0000-0700-00002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4" name="Text Box 526">
          <a:extLst>
            <a:ext uri="{FF2B5EF4-FFF2-40B4-BE49-F238E27FC236}">
              <a16:creationId xmlns:a16="http://schemas.microsoft.com/office/drawing/2014/main" id="{00000000-0008-0000-0700-00002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5" name="Text Box 527">
          <a:extLst>
            <a:ext uri="{FF2B5EF4-FFF2-40B4-BE49-F238E27FC236}">
              <a16:creationId xmlns:a16="http://schemas.microsoft.com/office/drawing/2014/main" id="{00000000-0008-0000-0700-00002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6" name="Text Box 528">
          <a:extLst>
            <a:ext uri="{FF2B5EF4-FFF2-40B4-BE49-F238E27FC236}">
              <a16:creationId xmlns:a16="http://schemas.microsoft.com/office/drawing/2014/main" id="{00000000-0008-0000-0700-00002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7" name="Text Box 529">
          <a:extLst>
            <a:ext uri="{FF2B5EF4-FFF2-40B4-BE49-F238E27FC236}">
              <a16:creationId xmlns:a16="http://schemas.microsoft.com/office/drawing/2014/main" id="{00000000-0008-0000-0700-00002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8" name="Text Box 530">
          <a:extLst>
            <a:ext uri="{FF2B5EF4-FFF2-40B4-BE49-F238E27FC236}">
              <a16:creationId xmlns:a16="http://schemas.microsoft.com/office/drawing/2014/main" id="{00000000-0008-0000-0700-00002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9" name="Text Box 531">
          <a:extLst>
            <a:ext uri="{FF2B5EF4-FFF2-40B4-BE49-F238E27FC236}">
              <a16:creationId xmlns:a16="http://schemas.microsoft.com/office/drawing/2014/main" id="{00000000-0008-0000-0700-00002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0" name="Text Box 532">
          <a:extLst>
            <a:ext uri="{FF2B5EF4-FFF2-40B4-BE49-F238E27FC236}">
              <a16:creationId xmlns:a16="http://schemas.microsoft.com/office/drawing/2014/main" id="{00000000-0008-0000-0700-00002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1" name="Text Box 533">
          <a:extLst>
            <a:ext uri="{FF2B5EF4-FFF2-40B4-BE49-F238E27FC236}">
              <a16:creationId xmlns:a16="http://schemas.microsoft.com/office/drawing/2014/main" id="{00000000-0008-0000-0700-00002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2" name="Text Box 534">
          <a:extLst>
            <a:ext uri="{FF2B5EF4-FFF2-40B4-BE49-F238E27FC236}">
              <a16:creationId xmlns:a16="http://schemas.microsoft.com/office/drawing/2014/main" id="{00000000-0008-0000-0700-00003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3" name="Text Box 535">
          <a:extLst>
            <a:ext uri="{FF2B5EF4-FFF2-40B4-BE49-F238E27FC236}">
              <a16:creationId xmlns:a16="http://schemas.microsoft.com/office/drawing/2014/main" id="{00000000-0008-0000-0700-00003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4" name="Text Box 536">
          <a:extLst>
            <a:ext uri="{FF2B5EF4-FFF2-40B4-BE49-F238E27FC236}">
              <a16:creationId xmlns:a16="http://schemas.microsoft.com/office/drawing/2014/main" id="{00000000-0008-0000-0700-00003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5" name="Text Box 537">
          <a:extLst>
            <a:ext uri="{FF2B5EF4-FFF2-40B4-BE49-F238E27FC236}">
              <a16:creationId xmlns:a16="http://schemas.microsoft.com/office/drawing/2014/main" id="{00000000-0008-0000-0700-00003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6" name="Text Box 538">
          <a:extLst>
            <a:ext uri="{FF2B5EF4-FFF2-40B4-BE49-F238E27FC236}">
              <a16:creationId xmlns:a16="http://schemas.microsoft.com/office/drawing/2014/main" id="{00000000-0008-0000-0700-00003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57" name="Text Box 539">
          <a:extLst>
            <a:ext uri="{FF2B5EF4-FFF2-40B4-BE49-F238E27FC236}">
              <a16:creationId xmlns:a16="http://schemas.microsoft.com/office/drawing/2014/main" id="{00000000-0008-0000-0700-00003509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8" name="Text Box 540">
          <a:extLst>
            <a:ext uri="{FF2B5EF4-FFF2-40B4-BE49-F238E27FC236}">
              <a16:creationId xmlns:a16="http://schemas.microsoft.com/office/drawing/2014/main" id="{00000000-0008-0000-0700-00003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9" name="Text Box 541">
          <a:extLst>
            <a:ext uri="{FF2B5EF4-FFF2-40B4-BE49-F238E27FC236}">
              <a16:creationId xmlns:a16="http://schemas.microsoft.com/office/drawing/2014/main" id="{00000000-0008-0000-0700-00003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0" name="Text Box 542">
          <a:extLst>
            <a:ext uri="{FF2B5EF4-FFF2-40B4-BE49-F238E27FC236}">
              <a16:creationId xmlns:a16="http://schemas.microsoft.com/office/drawing/2014/main" id="{00000000-0008-0000-0700-00003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1" name="Text Box 543">
          <a:extLst>
            <a:ext uri="{FF2B5EF4-FFF2-40B4-BE49-F238E27FC236}">
              <a16:creationId xmlns:a16="http://schemas.microsoft.com/office/drawing/2014/main" id="{00000000-0008-0000-0700-00003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2" name="Text Box 544">
          <a:extLst>
            <a:ext uri="{FF2B5EF4-FFF2-40B4-BE49-F238E27FC236}">
              <a16:creationId xmlns:a16="http://schemas.microsoft.com/office/drawing/2014/main" id="{00000000-0008-0000-0700-00003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3" name="Text Box 545">
          <a:extLst>
            <a:ext uri="{FF2B5EF4-FFF2-40B4-BE49-F238E27FC236}">
              <a16:creationId xmlns:a16="http://schemas.microsoft.com/office/drawing/2014/main" id="{00000000-0008-0000-0700-00003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4" name="Text Box 546">
          <a:extLst>
            <a:ext uri="{FF2B5EF4-FFF2-40B4-BE49-F238E27FC236}">
              <a16:creationId xmlns:a16="http://schemas.microsoft.com/office/drawing/2014/main" id="{00000000-0008-0000-0700-00003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5" name="Text Box 547">
          <a:extLst>
            <a:ext uri="{FF2B5EF4-FFF2-40B4-BE49-F238E27FC236}">
              <a16:creationId xmlns:a16="http://schemas.microsoft.com/office/drawing/2014/main" id="{00000000-0008-0000-0700-00003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6" name="Text Box 548">
          <a:extLst>
            <a:ext uri="{FF2B5EF4-FFF2-40B4-BE49-F238E27FC236}">
              <a16:creationId xmlns:a16="http://schemas.microsoft.com/office/drawing/2014/main" id="{00000000-0008-0000-0700-00003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7" name="Text Box 549">
          <a:extLst>
            <a:ext uri="{FF2B5EF4-FFF2-40B4-BE49-F238E27FC236}">
              <a16:creationId xmlns:a16="http://schemas.microsoft.com/office/drawing/2014/main" id="{00000000-0008-0000-0700-00003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8" name="Text Box 550">
          <a:extLst>
            <a:ext uri="{FF2B5EF4-FFF2-40B4-BE49-F238E27FC236}">
              <a16:creationId xmlns:a16="http://schemas.microsoft.com/office/drawing/2014/main" id="{00000000-0008-0000-0700-00004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9" name="Text Box 551">
          <a:extLst>
            <a:ext uri="{FF2B5EF4-FFF2-40B4-BE49-F238E27FC236}">
              <a16:creationId xmlns:a16="http://schemas.microsoft.com/office/drawing/2014/main" id="{00000000-0008-0000-0700-00004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0" name="Text Box 552">
          <a:extLst>
            <a:ext uri="{FF2B5EF4-FFF2-40B4-BE49-F238E27FC236}">
              <a16:creationId xmlns:a16="http://schemas.microsoft.com/office/drawing/2014/main" id="{00000000-0008-0000-0700-00004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1" name="Text Box 553">
          <a:extLst>
            <a:ext uri="{FF2B5EF4-FFF2-40B4-BE49-F238E27FC236}">
              <a16:creationId xmlns:a16="http://schemas.microsoft.com/office/drawing/2014/main" id="{00000000-0008-0000-0700-00004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2" name="Text Box 554">
          <a:extLst>
            <a:ext uri="{FF2B5EF4-FFF2-40B4-BE49-F238E27FC236}">
              <a16:creationId xmlns:a16="http://schemas.microsoft.com/office/drawing/2014/main" id="{00000000-0008-0000-0700-00004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3" name="Text Box 555">
          <a:extLst>
            <a:ext uri="{FF2B5EF4-FFF2-40B4-BE49-F238E27FC236}">
              <a16:creationId xmlns:a16="http://schemas.microsoft.com/office/drawing/2014/main" id="{00000000-0008-0000-0700-00004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4" name="Text Box 556">
          <a:extLst>
            <a:ext uri="{FF2B5EF4-FFF2-40B4-BE49-F238E27FC236}">
              <a16:creationId xmlns:a16="http://schemas.microsoft.com/office/drawing/2014/main" id="{00000000-0008-0000-0700-00004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5" name="Text Box 557">
          <a:extLst>
            <a:ext uri="{FF2B5EF4-FFF2-40B4-BE49-F238E27FC236}">
              <a16:creationId xmlns:a16="http://schemas.microsoft.com/office/drawing/2014/main" id="{00000000-0008-0000-0700-00004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6" name="Text Box 558">
          <a:extLst>
            <a:ext uri="{FF2B5EF4-FFF2-40B4-BE49-F238E27FC236}">
              <a16:creationId xmlns:a16="http://schemas.microsoft.com/office/drawing/2014/main" id="{00000000-0008-0000-0700-00004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7" name="Text Box 559">
          <a:extLst>
            <a:ext uri="{FF2B5EF4-FFF2-40B4-BE49-F238E27FC236}">
              <a16:creationId xmlns:a16="http://schemas.microsoft.com/office/drawing/2014/main" id="{00000000-0008-0000-0700-00004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8" name="Text Box 560">
          <a:extLst>
            <a:ext uri="{FF2B5EF4-FFF2-40B4-BE49-F238E27FC236}">
              <a16:creationId xmlns:a16="http://schemas.microsoft.com/office/drawing/2014/main" id="{00000000-0008-0000-0700-00004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9" name="Text Box 561">
          <a:extLst>
            <a:ext uri="{FF2B5EF4-FFF2-40B4-BE49-F238E27FC236}">
              <a16:creationId xmlns:a16="http://schemas.microsoft.com/office/drawing/2014/main" id="{00000000-0008-0000-0700-00004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0" name="Text Box 562">
          <a:extLst>
            <a:ext uri="{FF2B5EF4-FFF2-40B4-BE49-F238E27FC236}">
              <a16:creationId xmlns:a16="http://schemas.microsoft.com/office/drawing/2014/main" id="{00000000-0008-0000-0700-00004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1" name="Text Box 563">
          <a:extLst>
            <a:ext uri="{FF2B5EF4-FFF2-40B4-BE49-F238E27FC236}">
              <a16:creationId xmlns:a16="http://schemas.microsoft.com/office/drawing/2014/main" id="{00000000-0008-0000-0700-00004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2" name="Text Box 564">
          <a:extLst>
            <a:ext uri="{FF2B5EF4-FFF2-40B4-BE49-F238E27FC236}">
              <a16:creationId xmlns:a16="http://schemas.microsoft.com/office/drawing/2014/main" id="{00000000-0008-0000-0700-00004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3" name="Text Box 565">
          <a:extLst>
            <a:ext uri="{FF2B5EF4-FFF2-40B4-BE49-F238E27FC236}">
              <a16:creationId xmlns:a16="http://schemas.microsoft.com/office/drawing/2014/main" id="{00000000-0008-0000-0700-00004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4" name="Text Box 566">
          <a:extLst>
            <a:ext uri="{FF2B5EF4-FFF2-40B4-BE49-F238E27FC236}">
              <a16:creationId xmlns:a16="http://schemas.microsoft.com/office/drawing/2014/main" id="{00000000-0008-0000-0700-00005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5" name="Text Box 567">
          <a:extLst>
            <a:ext uri="{FF2B5EF4-FFF2-40B4-BE49-F238E27FC236}">
              <a16:creationId xmlns:a16="http://schemas.microsoft.com/office/drawing/2014/main" id="{00000000-0008-0000-0700-00005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6" name="Text Box 568">
          <a:extLst>
            <a:ext uri="{FF2B5EF4-FFF2-40B4-BE49-F238E27FC236}">
              <a16:creationId xmlns:a16="http://schemas.microsoft.com/office/drawing/2014/main" id="{00000000-0008-0000-0700-00005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700-00005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00000000-0008-0000-0700-00005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700-00005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0" name="Text Box 7">
          <a:extLst>
            <a:ext uri="{FF2B5EF4-FFF2-40B4-BE49-F238E27FC236}">
              <a16:creationId xmlns:a16="http://schemas.microsoft.com/office/drawing/2014/main" id="{00000000-0008-0000-0700-00005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700-00005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2" name="Text Box 10">
          <a:extLst>
            <a:ext uri="{FF2B5EF4-FFF2-40B4-BE49-F238E27FC236}">
              <a16:creationId xmlns:a16="http://schemas.microsoft.com/office/drawing/2014/main" id="{00000000-0008-0000-0700-00005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700-00005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4" name="Text Box 12">
          <a:extLst>
            <a:ext uri="{FF2B5EF4-FFF2-40B4-BE49-F238E27FC236}">
              <a16:creationId xmlns:a16="http://schemas.microsoft.com/office/drawing/2014/main" id="{00000000-0008-0000-0700-00005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5" name="Text Box 13">
          <a:extLst>
            <a:ext uri="{FF2B5EF4-FFF2-40B4-BE49-F238E27FC236}">
              <a16:creationId xmlns:a16="http://schemas.microsoft.com/office/drawing/2014/main" id="{00000000-0008-0000-0700-00005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700-00005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700-00005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00000000-0008-0000-0700-00005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9" name="Text Box 17">
          <a:extLst>
            <a:ext uri="{FF2B5EF4-FFF2-40B4-BE49-F238E27FC236}">
              <a16:creationId xmlns:a16="http://schemas.microsoft.com/office/drawing/2014/main" id="{00000000-0008-0000-0700-00005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0" name="Text Box 18">
          <a:extLst>
            <a:ext uri="{FF2B5EF4-FFF2-40B4-BE49-F238E27FC236}">
              <a16:creationId xmlns:a16="http://schemas.microsoft.com/office/drawing/2014/main" id="{00000000-0008-0000-0700-00006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700-00006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2" name="Text Box 20">
          <a:extLst>
            <a:ext uri="{FF2B5EF4-FFF2-40B4-BE49-F238E27FC236}">
              <a16:creationId xmlns:a16="http://schemas.microsoft.com/office/drawing/2014/main" id="{00000000-0008-0000-0700-00006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700-00006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4" name="Text Box 22">
          <a:extLst>
            <a:ext uri="{FF2B5EF4-FFF2-40B4-BE49-F238E27FC236}">
              <a16:creationId xmlns:a16="http://schemas.microsoft.com/office/drawing/2014/main" id="{00000000-0008-0000-0700-00006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5" name="Text Box 23">
          <a:extLst>
            <a:ext uri="{FF2B5EF4-FFF2-40B4-BE49-F238E27FC236}">
              <a16:creationId xmlns:a16="http://schemas.microsoft.com/office/drawing/2014/main" id="{00000000-0008-0000-0700-00006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id="{00000000-0008-0000-0700-00006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id="{00000000-0008-0000-0700-00006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8" name="Text Box 46">
          <a:extLst>
            <a:ext uri="{FF2B5EF4-FFF2-40B4-BE49-F238E27FC236}">
              <a16:creationId xmlns:a16="http://schemas.microsoft.com/office/drawing/2014/main" id="{00000000-0008-0000-0700-00006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9" name="Text Box 47">
          <a:extLst>
            <a:ext uri="{FF2B5EF4-FFF2-40B4-BE49-F238E27FC236}">
              <a16:creationId xmlns:a16="http://schemas.microsoft.com/office/drawing/2014/main" id="{00000000-0008-0000-0700-00006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0" name="Text Box 48">
          <a:extLst>
            <a:ext uri="{FF2B5EF4-FFF2-40B4-BE49-F238E27FC236}">
              <a16:creationId xmlns:a16="http://schemas.microsoft.com/office/drawing/2014/main" id="{00000000-0008-0000-0700-00006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1" name="Text Box 49">
          <a:extLst>
            <a:ext uri="{FF2B5EF4-FFF2-40B4-BE49-F238E27FC236}">
              <a16:creationId xmlns:a16="http://schemas.microsoft.com/office/drawing/2014/main" id="{00000000-0008-0000-0700-00006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2" name="Text Box 50">
          <a:extLst>
            <a:ext uri="{FF2B5EF4-FFF2-40B4-BE49-F238E27FC236}">
              <a16:creationId xmlns:a16="http://schemas.microsoft.com/office/drawing/2014/main" id="{00000000-0008-0000-0700-00006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3" name="Text Box 147">
          <a:extLst>
            <a:ext uri="{FF2B5EF4-FFF2-40B4-BE49-F238E27FC236}">
              <a16:creationId xmlns:a16="http://schemas.microsoft.com/office/drawing/2014/main" id="{00000000-0008-0000-0700-00006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4" name="Text Box 148">
          <a:extLst>
            <a:ext uri="{FF2B5EF4-FFF2-40B4-BE49-F238E27FC236}">
              <a16:creationId xmlns:a16="http://schemas.microsoft.com/office/drawing/2014/main" id="{00000000-0008-0000-0700-00006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5" name="Text Box 149">
          <a:extLst>
            <a:ext uri="{FF2B5EF4-FFF2-40B4-BE49-F238E27FC236}">
              <a16:creationId xmlns:a16="http://schemas.microsoft.com/office/drawing/2014/main" id="{00000000-0008-0000-0700-00006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6" name="Text Box 150">
          <a:extLst>
            <a:ext uri="{FF2B5EF4-FFF2-40B4-BE49-F238E27FC236}">
              <a16:creationId xmlns:a16="http://schemas.microsoft.com/office/drawing/2014/main" id="{00000000-0008-0000-0700-00007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7" name="Text Box 151">
          <a:extLst>
            <a:ext uri="{FF2B5EF4-FFF2-40B4-BE49-F238E27FC236}">
              <a16:creationId xmlns:a16="http://schemas.microsoft.com/office/drawing/2014/main" id="{00000000-0008-0000-0700-00007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8" name="Text Box 152">
          <a:extLst>
            <a:ext uri="{FF2B5EF4-FFF2-40B4-BE49-F238E27FC236}">
              <a16:creationId xmlns:a16="http://schemas.microsoft.com/office/drawing/2014/main" id="{00000000-0008-0000-0700-00007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9" name="Text Box 157">
          <a:extLst>
            <a:ext uri="{FF2B5EF4-FFF2-40B4-BE49-F238E27FC236}">
              <a16:creationId xmlns:a16="http://schemas.microsoft.com/office/drawing/2014/main" id="{00000000-0008-0000-0700-00007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0" name="Text Box 158">
          <a:extLst>
            <a:ext uri="{FF2B5EF4-FFF2-40B4-BE49-F238E27FC236}">
              <a16:creationId xmlns:a16="http://schemas.microsoft.com/office/drawing/2014/main" id="{00000000-0008-0000-0700-00007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1" name="Text Box 159">
          <a:extLst>
            <a:ext uri="{FF2B5EF4-FFF2-40B4-BE49-F238E27FC236}">
              <a16:creationId xmlns:a16="http://schemas.microsoft.com/office/drawing/2014/main" id="{00000000-0008-0000-0700-00007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2" name="Text Box 160">
          <a:extLst>
            <a:ext uri="{FF2B5EF4-FFF2-40B4-BE49-F238E27FC236}">
              <a16:creationId xmlns:a16="http://schemas.microsoft.com/office/drawing/2014/main" id="{00000000-0008-0000-0700-00007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3" name="Text Box 161">
          <a:extLst>
            <a:ext uri="{FF2B5EF4-FFF2-40B4-BE49-F238E27FC236}">
              <a16:creationId xmlns:a16="http://schemas.microsoft.com/office/drawing/2014/main" id="{00000000-0008-0000-0700-00007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4" name="Text Box 162">
          <a:extLst>
            <a:ext uri="{FF2B5EF4-FFF2-40B4-BE49-F238E27FC236}">
              <a16:creationId xmlns:a16="http://schemas.microsoft.com/office/drawing/2014/main" id="{00000000-0008-0000-0700-00007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5" name="Text Box 163">
          <a:extLst>
            <a:ext uri="{FF2B5EF4-FFF2-40B4-BE49-F238E27FC236}">
              <a16:creationId xmlns:a16="http://schemas.microsoft.com/office/drawing/2014/main" id="{00000000-0008-0000-0700-00007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6" name="Text Box 164">
          <a:extLst>
            <a:ext uri="{FF2B5EF4-FFF2-40B4-BE49-F238E27FC236}">
              <a16:creationId xmlns:a16="http://schemas.microsoft.com/office/drawing/2014/main" id="{00000000-0008-0000-0700-00007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7" name="Text Box 165">
          <a:extLst>
            <a:ext uri="{FF2B5EF4-FFF2-40B4-BE49-F238E27FC236}">
              <a16:creationId xmlns:a16="http://schemas.microsoft.com/office/drawing/2014/main" id="{00000000-0008-0000-0700-00007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8" name="Text Box 166">
          <a:extLst>
            <a:ext uri="{FF2B5EF4-FFF2-40B4-BE49-F238E27FC236}">
              <a16:creationId xmlns:a16="http://schemas.microsoft.com/office/drawing/2014/main" id="{00000000-0008-0000-0700-00007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9" name="Text Box 167">
          <a:extLst>
            <a:ext uri="{FF2B5EF4-FFF2-40B4-BE49-F238E27FC236}">
              <a16:creationId xmlns:a16="http://schemas.microsoft.com/office/drawing/2014/main" id="{00000000-0008-0000-0700-00007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0" name="Text Box 168">
          <a:extLst>
            <a:ext uri="{FF2B5EF4-FFF2-40B4-BE49-F238E27FC236}">
              <a16:creationId xmlns:a16="http://schemas.microsoft.com/office/drawing/2014/main" id="{00000000-0008-0000-0700-00007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1" name="Text Box 169">
          <a:extLst>
            <a:ext uri="{FF2B5EF4-FFF2-40B4-BE49-F238E27FC236}">
              <a16:creationId xmlns:a16="http://schemas.microsoft.com/office/drawing/2014/main" id="{00000000-0008-0000-0700-00007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2" name="Text Box 195">
          <a:extLst>
            <a:ext uri="{FF2B5EF4-FFF2-40B4-BE49-F238E27FC236}">
              <a16:creationId xmlns:a16="http://schemas.microsoft.com/office/drawing/2014/main" id="{00000000-0008-0000-0700-00008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3" name="Text Box 196">
          <a:extLst>
            <a:ext uri="{FF2B5EF4-FFF2-40B4-BE49-F238E27FC236}">
              <a16:creationId xmlns:a16="http://schemas.microsoft.com/office/drawing/2014/main" id="{00000000-0008-0000-0700-00008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4" name="Text Box 197">
          <a:extLst>
            <a:ext uri="{FF2B5EF4-FFF2-40B4-BE49-F238E27FC236}">
              <a16:creationId xmlns:a16="http://schemas.microsoft.com/office/drawing/2014/main" id="{00000000-0008-0000-0700-00008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5" name="Text Box 198">
          <a:extLst>
            <a:ext uri="{FF2B5EF4-FFF2-40B4-BE49-F238E27FC236}">
              <a16:creationId xmlns:a16="http://schemas.microsoft.com/office/drawing/2014/main" id="{00000000-0008-0000-0700-00008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6" name="Text Box 199">
          <a:extLst>
            <a:ext uri="{FF2B5EF4-FFF2-40B4-BE49-F238E27FC236}">
              <a16:creationId xmlns:a16="http://schemas.microsoft.com/office/drawing/2014/main" id="{00000000-0008-0000-0700-00008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7" name="Text Box 200">
          <a:extLst>
            <a:ext uri="{FF2B5EF4-FFF2-40B4-BE49-F238E27FC236}">
              <a16:creationId xmlns:a16="http://schemas.microsoft.com/office/drawing/2014/main" id="{00000000-0008-0000-0700-00008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8" name="Text Box 201">
          <a:extLst>
            <a:ext uri="{FF2B5EF4-FFF2-40B4-BE49-F238E27FC236}">
              <a16:creationId xmlns:a16="http://schemas.microsoft.com/office/drawing/2014/main" id="{00000000-0008-0000-0700-00008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9" name="Text Box 202">
          <a:extLst>
            <a:ext uri="{FF2B5EF4-FFF2-40B4-BE49-F238E27FC236}">
              <a16:creationId xmlns:a16="http://schemas.microsoft.com/office/drawing/2014/main" id="{00000000-0008-0000-0700-00008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0" name="Text Box 203">
          <a:extLst>
            <a:ext uri="{FF2B5EF4-FFF2-40B4-BE49-F238E27FC236}">
              <a16:creationId xmlns:a16="http://schemas.microsoft.com/office/drawing/2014/main" id="{00000000-0008-0000-0700-00008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1" name="Text Box 204">
          <a:extLst>
            <a:ext uri="{FF2B5EF4-FFF2-40B4-BE49-F238E27FC236}">
              <a16:creationId xmlns:a16="http://schemas.microsoft.com/office/drawing/2014/main" id="{00000000-0008-0000-0700-00008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2" name="Text Box 241">
          <a:extLst>
            <a:ext uri="{FF2B5EF4-FFF2-40B4-BE49-F238E27FC236}">
              <a16:creationId xmlns:a16="http://schemas.microsoft.com/office/drawing/2014/main" id="{00000000-0008-0000-0700-00008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3" name="Text Box 242">
          <a:extLst>
            <a:ext uri="{FF2B5EF4-FFF2-40B4-BE49-F238E27FC236}">
              <a16:creationId xmlns:a16="http://schemas.microsoft.com/office/drawing/2014/main" id="{00000000-0008-0000-0700-00008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4" name="Text Box 243">
          <a:extLst>
            <a:ext uri="{FF2B5EF4-FFF2-40B4-BE49-F238E27FC236}">
              <a16:creationId xmlns:a16="http://schemas.microsoft.com/office/drawing/2014/main" id="{00000000-0008-0000-0700-00008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5" name="Text Box 244">
          <a:extLst>
            <a:ext uri="{FF2B5EF4-FFF2-40B4-BE49-F238E27FC236}">
              <a16:creationId xmlns:a16="http://schemas.microsoft.com/office/drawing/2014/main" id="{00000000-0008-0000-0700-00008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6" name="Text Box 245">
          <a:extLst>
            <a:ext uri="{FF2B5EF4-FFF2-40B4-BE49-F238E27FC236}">
              <a16:creationId xmlns:a16="http://schemas.microsoft.com/office/drawing/2014/main" id="{00000000-0008-0000-0700-00008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7" name="Text Box 246">
          <a:extLst>
            <a:ext uri="{FF2B5EF4-FFF2-40B4-BE49-F238E27FC236}">
              <a16:creationId xmlns:a16="http://schemas.microsoft.com/office/drawing/2014/main" id="{00000000-0008-0000-0700-00008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8" name="Text Box 247">
          <a:extLst>
            <a:ext uri="{FF2B5EF4-FFF2-40B4-BE49-F238E27FC236}">
              <a16:creationId xmlns:a16="http://schemas.microsoft.com/office/drawing/2014/main" id="{00000000-0008-0000-0700-00009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00000000-0008-0000-0700-00009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00000000-0008-0000-0700-00009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1" name="Text Box 250">
          <a:extLst>
            <a:ext uri="{FF2B5EF4-FFF2-40B4-BE49-F238E27FC236}">
              <a16:creationId xmlns:a16="http://schemas.microsoft.com/office/drawing/2014/main" id="{00000000-0008-0000-0700-00009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2" name="Text Box 251">
          <a:extLst>
            <a:ext uri="{FF2B5EF4-FFF2-40B4-BE49-F238E27FC236}">
              <a16:creationId xmlns:a16="http://schemas.microsoft.com/office/drawing/2014/main" id="{00000000-0008-0000-0700-00009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3" name="Text Box 252">
          <a:extLst>
            <a:ext uri="{FF2B5EF4-FFF2-40B4-BE49-F238E27FC236}">
              <a16:creationId xmlns:a16="http://schemas.microsoft.com/office/drawing/2014/main" id="{00000000-0008-0000-0700-00009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4" name="Text Box 253">
          <a:extLst>
            <a:ext uri="{FF2B5EF4-FFF2-40B4-BE49-F238E27FC236}">
              <a16:creationId xmlns:a16="http://schemas.microsoft.com/office/drawing/2014/main" id="{00000000-0008-0000-0700-00009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5" name="Text Box 254">
          <a:extLst>
            <a:ext uri="{FF2B5EF4-FFF2-40B4-BE49-F238E27FC236}">
              <a16:creationId xmlns:a16="http://schemas.microsoft.com/office/drawing/2014/main" id="{00000000-0008-0000-0700-00009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6" name="Text Box 255">
          <a:extLst>
            <a:ext uri="{FF2B5EF4-FFF2-40B4-BE49-F238E27FC236}">
              <a16:creationId xmlns:a16="http://schemas.microsoft.com/office/drawing/2014/main" id="{00000000-0008-0000-0700-00009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7" name="Text Box 256">
          <a:extLst>
            <a:ext uri="{FF2B5EF4-FFF2-40B4-BE49-F238E27FC236}">
              <a16:creationId xmlns:a16="http://schemas.microsoft.com/office/drawing/2014/main" id="{00000000-0008-0000-0700-00009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8" name="Text Box 257">
          <a:extLst>
            <a:ext uri="{FF2B5EF4-FFF2-40B4-BE49-F238E27FC236}">
              <a16:creationId xmlns:a16="http://schemas.microsoft.com/office/drawing/2014/main" id="{00000000-0008-0000-0700-00009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9" name="Text Box 258">
          <a:extLst>
            <a:ext uri="{FF2B5EF4-FFF2-40B4-BE49-F238E27FC236}">
              <a16:creationId xmlns:a16="http://schemas.microsoft.com/office/drawing/2014/main" id="{00000000-0008-0000-0700-00009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0" name="Text Box 267">
          <a:extLst>
            <a:ext uri="{FF2B5EF4-FFF2-40B4-BE49-F238E27FC236}">
              <a16:creationId xmlns:a16="http://schemas.microsoft.com/office/drawing/2014/main" id="{00000000-0008-0000-0700-00009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700-00009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2" name="Text Box 291">
          <a:extLst>
            <a:ext uri="{FF2B5EF4-FFF2-40B4-BE49-F238E27FC236}">
              <a16:creationId xmlns:a16="http://schemas.microsoft.com/office/drawing/2014/main" id="{00000000-0008-0000-0700-00009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3" name="Text Box 292">
          <a:extLst>
            <a:ext uri="{FF2B5EF4-FFF2-40B4-BE49-F238E27FC236}">
              <a16:creationId xmlns:a16="http://schemas.microsoft.com/office/drawing/2014/main" id="{00000000-0008-0000-0700-00009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4" name="Text Box 293">
          <a:extLst>
            <a:ext uri="{FF2B5EF4-FFF2-40B4-BE49-F238E27FC236}">
              <a16:creationId xmlns:a16="http://schemas.microsoft.com/office/drawing/2014/main" id="{00000000-0008-0000-0700-0000A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5" name="Text Box 294">
          <a:extLst>
            <a:ext uri="{FF2B5EF4-FFF2-40B4-BE49-F238E27FC236}">
              <a16:creationId xmlns:a16="http://schemas.microsoft.com/office/drawing/2014/main" id="{00000000-0008-0000-0700-0000A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6" name="Text Box 295">
          <a:extLst>
            <a:ext uri="{FF2B5EF4-FFF2-40B4-BE49-F238E27FC236}">
              <a16:creationId xmlns:a16="http://schemas.microsoft.com/office/drawing/2014/main" id="{00000000-0008-0000-0700-0000A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7" name="Text Box 296">
          <a:extLst>
            <a:ext uri="{FF2B5EF4-FFF2-40B4-BE49-F238E27FC236}">
              <a16:creationId xmlns:a16="http://schemas.microsoft.com/office/drawing/2014/main" id="{00000000-0008-0000-0700-0000A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8" name="Text Box 297">
          <a:extLst>
            <a:ext uri="{FF2B5EF4-FFF2-40B4-BE49-F238E27FC236}">
              <a16:creationId xmlns:a16="http://schemas.microsoft.com/office/drawing/2014/main" id="{00000000-0008-0000-0700-0000A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9" name="Text Box 298">
          <a:extLst>
            <a:ext uri="{FF2B5EF4-FFF2-40B4-BE49-F238E27FC236}">
              <a16:creationId xmlns:a16="http://schemas.microsoft.com/office/drawing/2014/main" id="{00000000-0008-0000-0700-0000A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0" name="Text Box 299">
          <a:extLst>
            <a:ext uri="{FF2B5EF4-FFF2-40B4-BE49-F238E27FC236}">
              <a16:creationId xmlns:a16="http://schemas.microsoft.com/office/drawing/2014/main" id="{00000000-0008-0000-0700-0000A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00000000-0008-0000-0700-0000A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2" name="Text Box 301">
          <a:extLst>
            <a:ext uri="{FF2B5EF4-FFF2-40B4-BE49-F238E27FC236}">
              <a16:creationId xmlns:a16="http://schemas.microsoft.com/office/drawing/2014/main" id="{00000000-0008-0000-0700-0000A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3" name="Text Box 302">
          <a:extLst>
            <a:ext uri="{FF2B5EF4-FFF2-40B4-BE49-F238E27FC236}">
              <a16:creationId xmlns:a16="http://schemas.microsoft.com/office/drawing/2014/main" id="{00000000-0008-0000-0700-0000A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4" name="Text Box 303">
          <a:extLst>
            <a:ext uri="{FF2B5EF4-FFF2-40B4-BE49-F238E27FC236}">
              <a16:creationId xmlns:a16="http://schemas.microsoft.com/office/drawing/2014/main" id="{00000000-0008-0000-0700-0000A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5" name="Text Box 304">
          <a:extLst>
            <a:ext uri="{FF2B5EF4-FFF2-40B4-BE49-F238E27FC236}">
              <a16:creationId xmlns:a16="http://schemas.microsoft.com/office/drawing/2014/main" id="{00000000-0008-0000-0700-0000A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6" name="Text Box 305">
          <a:extLst>
            <a:ext uri="{FF2B5EF4-FFF2-40B4-BE49-F238E27FC236}">
              <a16:creationId xmlns:a16="http://schemas.microsoft.com/office/drawing/2014/main" id="{00000000-0008-0000-0700-0000A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7" name="Text Box 306">
          <a:extLst>
            <a:ext uri="{FF2B5EF4-FFF2-40B4-BE49-F238E27FC236}">
              <a16:creationId xmlns:a16="http://schemas.microsoft.com/office/drawing/2014/main" id="{00000000-0008-0000-0700-0000A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8" name="Text Box 307">
          <a:extLst>
            <a:ext uri="{FF2B5EF4-FFF2-40B4-BE49-F238E27FC236}">
              <a16:creationId xmlns:a16="http://schemas.microsoft.com/office/drawing/2014/main" id="{00000000-0008-0000-0700-0000A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9" name="Text Box 308">
          <a:extLst>
            <a:ext uri="{FF2B5EF4-FFF2-40B4-BE49-F238E27FC236}">
              <a16:creationId xmlns:a16="http://schemas.microsoft.com/office/drawing/2014/main" id="{00000000-0008-0000-0700-0000A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0" name="Text Box 309">
          <a:extLst>
            <a:ext uri="{FF2B5EF4-FFF2-40B4-BE49-F238E27FC236}">
              <a16:creationId xmlns:a16="http://schemas.microsoft.com/office/drawing/2014/main" id="{00000000-0008-0000-0700-0000B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1" name="Text Box 310">
          <a:extLst>
            <a:ext uri="{FF2B5EF4-FFF2-40B4-BE49-F238E27FC236}">
              <a16:creationId xmlns:a16="http://schemas.microsoft.com/office/drawing/2014/main" id="{00000000-0008-0000-0700-0000B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2" name="Text Box 311">
          <a:extLst>
            <a:ext uri="{FF2B5EF4-FFF2-40B4-BE49-F238E27FC236}">
              <a16:creationId xmlns:a16="http://schemas.microsoft.com/office/drawing/2014/main" id="{00000000-0008-0000-0700-0000B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3" name="Text Box 312">
          <a:extLst>
            <a:ext uri="{FF2B5EF4-FFF2-40B4-BE49-F238E27FC236}">
              <a16:creationId xmlns:a16="http://schemas.microsoft.com/office/drawing/2014/main" id="{00000000-0008-0000-0700-0000B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4" name="Text Box 313">
          <a:extLst>
            <a:ext uri="{FF2B5EF4-FFF2-40B4-BE49-F238E27FC236}">
              <a16:creationId xmlns:a16="http://schemas.microsoft.com/office/drawing/2014/main" id="{00000000-0008-0000-0700-0000B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5" name="Text Box 345">
          <a:extLst>
            <a:ext uri="{FF2B5EF4-FFF2-40B4-BE49-F238E27FC236}">
              <a16:creationId xmlns:a16="http://schemas.microsoft.com/office/drawing/2014/main" id="{00000000-0008-0000-0700-0000B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6" name="Text Box 346">
          <a:extLst>
            <a:ext uri="{FF2B5EF4-FFF2-40B4-BE49-F238E27FC236}">
              <a16:creationId xmlns:a16="http://schemas.microsoft.com/office/drawing/2014/main" id="{00000000-0008-0000-0700-0000B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7" name="Text Box 347">
          <a:extLst>
            <a:ext uri="{FF2B5EF4-FFF2-40B4-BE49-F238E27FC236}">
              <a16:creationId xmlns:a16="http://schemas.microsoft.com/office/drawing/2014/main" id="{00000000-0008-0000-0700-0000B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8" name="Text Box 348">
          <a:extLst>
            <a:ext uri="{FF2B5EF4-FFF2-40B4-BE49-F238E27FC236}">
              <a16:creationId xmlns:a16="http://schemas.microsoft.com/office/drawing/2014/main" id="{00000000-0008-0000-0700-0000B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9" name="Text Box 349">
          <a:extLst>
            <a:ext uri="{FF2B5EF4-FFF2-40B4-BE49-F238E27FC236}">
              <a16:creationId xmlns:a16="http://schemas.microsoft.com/office/drawing/2014/main" id="{00000000-0008-0000-0700-0000B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0" name="Text Box 350">
          <a:extLst>
            <a:ext uri="{FF2B5EF4-FFF2-40B4-BE49-F238E27FC236}">
              <a16:creationId xmlns:a16="http://schemas.microsoft.com/office/drawing/2014/main" id="{00000000-0008-0000-0700-0000B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1" name="Text Box 351">
          <a:extLst>
            <a:ext uri="{FF2B5EF4-FFF2-40B4-BE49-F238E27FC236}">
              <a16:creationId xmlns:a16="http://schemas.microsoft.com/office/drawing/2014/main" id="{00000000-0008-0000-0700-0000B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2" name="Text Box 352">
          <a:extLst>
            <a:ext uri="{FF2B5EF4-FFF2-40B4-BE49-F238E27FC236}">
              <a16:creationId xmlns:a16="http://schemas.microsoft.com/office/drawing/2014/main" id="{00000000-0008-0000-0700-0000B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3" name="Text Box 353">
          <a:extLst>
            <a:ext uri="{FF2B5EF4-FFF2-40B4-BE49-F238E27FC236}">
              <a16:creationId xmlns:a16="http://schemas.microsoft.com/office/drawing/2014/main" id="{00000000-0008-0000-0700-0000B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4" name="Text Box 354">
          <a:extLst>
            <a:ext uri="{FF2B5EF4-FFF2-40B4-BE49-F238E27FC236}">
              <a16:creationId xmlns:a16="http://schemas.microsoft.com/office/drawing/2014/main" id="{00000000-0008-0000-0700-0000B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5" name="Text Box 355">
          <a:extLst>
            <a:ext uri="{FF2B5EF4-FFF2-40B4-BE49-F238E27FC236}">
              <a16:creationId xmlns:a16="http://schemas.microsoft.com/office/drawing/2014/main" id="{00000000-0008-0000-0700-0000B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6" name="Text Box 356">
          <a:extLst>
            <a:ext uri="{FF2B5EF4-FFF2-40B4-BE49-F238E27FC236}">
              <a16:creationId xmlns:a16="http://schemas.microsoft.com/office/drawing/2014/main" id="{00000000-0008-0000-0700-0000C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7" name="Text Box 357">
          <a:extLst>
            <a:ext uri="{FF2B5EF4-FFF2-40B4-BE49-F238E27FC236}">
              <a16:creationId xmlns:a16="http://schemas.microsoft.com/office/drawing/2014/main" id="{00000000-0008-0000-0700-0000C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8" name="Text Box 358">
          <a:extLst>
            <a:ext uri="{FF2B5EF4-FFF2-40B4-BE49-F238E27FC236}">
              <a16:creationId xmlns:a16="http://schemas.microsoft.com/office/drawing/2014/main" id="{00000000-0008-0000-0700-0000C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9" name="Text Box 359">
          <a:extLst>
            <a:ext uri="{FF2B5EF4-FFF2-40B4-BE49-F238E27FC236}">
              <a16:creationId xmlns:a16="http://schemas.microsoft.com/office/drawing/2014/main" id="{00000000-0008-0000-0700-0000C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0" name="Text Box 360">
          <a:extLst>
            <a:ext uri="{FF2B5EF4-FFF2-40B4-BE49-F238E27FC236}">
              <a16:creationId xmlns:a16="http://schemas.microsoft.com/office/drawing/2014/main" id="{00000000-0008-0000-0700-0000C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1" name="Text Box 361">
          <a:extLst>
            <a:ext uri="{FF2B5EF4-FFF2-40B4-BE49-F238E27FC236}">
              <a16:creationId xmlns:a16="http://schemas.microsoft.com/office/drawing/2014/main" id="{00000000-0008-0000-0700-0000C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2" name="Text Box 362">
          <a:extLst>
            <a:ext uri="{FF2B5EF4-FFF2-40B4-BE49-F238E27FC236}">
              <a16:creationId xmlns:a16="http://schemas.microsoft.com/office/drawing/2014/main" id="{00000000-0008-0000-0700-0000C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3" name="Text Box 363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4" name="Text Box 364">
          <a:extLst>
            <a:ext uri="{FF2B5EF4-FFF2-40B4-BE49-F238E27FC236}">
              <a16:creationId xmlns:a16="http://schemas.microsoft.com/office/drawing/2014/main" id="{00000000-0008-0000-0700-0000C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5" name="Text Box 365">
          <a:extLst>
            <a:ext uri="{FF2B5EF4-FFF2-40B4-BE49-F238E27FC236}">
              <a16:creationId xmlns:a16="http://schemas.microsoft.com/office/drawing/2014/main" id="{00000000-0008-0000-0700-0000C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6" name="Text Box 415">
          <a:extLst>
            <a:ext uri="{FF2B5EF4-FFF2-40B4-BE49-F238E27FC236}">
              <a16:creationId xmlns:a16="http://schemas.microsoft.com/office/drawing/2014/main" id="{00000000-0008-0000-0700-0000C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7" name="Text Box 416">
          <a:extLst>
            <a:ext uri="{FF2B5EF4-FFF2-40B4-BE49-F238E27FC236}">
              <a16:creationId xmlns:a16="http://schemas.microsoft.com/office/drawing/2014/main" id="{00000000-0008-0000-0700-0000C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8" name="Text Box 417">
          <a:extLst>
            <a:ext uri="{FF2B5EF4-FFF2-40B4-BE49-F238E27FC236}">
              <a16:creationId xmlns:a16="http://schemas.microsoft.com/office/drawing/2014/main" id="{00000000-0008-0000-0700-0000C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9" name="Text Box 418">
          <a:extLst>
            <a:ext uri="{FF2B5EF4-FFF2-40B4-BE49-F238E27FC236}">
              <a16:creationId xmlns:a16="http://schemas.microsoft.com/office/drawing/2014/main" id="{00000000-0008-0000-0700-0000C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0" name="Text Box 419">
          <a:extLst>
            <a:ext uri="{FF2B5EF4-FFF2-40B4-BE49-F238E27FC236}">
              <a16:creationId xmlns:a16="http://schemas.microsoft.com/office/drawing/2014/main" id="{00000000-0008-0000-0700-0000C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1" name="Text Box 420">
          <a:extLst>
            <a:ext uri="{FF2B5EF4-FFF2-40B4-BE49-F238E27FC236}">
              <a16:creationId xmlns:a16="http://schemas.microsoft.com/office/drawing/2014/main" id="{00000000-0008-0000-0700-0000C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2" name="Text Box 421">
          <a:extLst>
            <a:ext uri="{FF2B5EF4-FFF2-40B4-BE49-F238E27FC236}">
              <a16:creationId xmlns:a16="http://schemas.microsoft.com/office/drawing/2014/main" id="{00000000-0008-0000-0700-0000D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3" name="Text Box 422">
          <a:extLst>
            <a:ext uri="{FF2B5EF4-FFF2-40B4-BE49-F238E27FC236}">
              <a16:creationId xmlns:a16="http://schemas.microsoft.com/office/drawing/2014/main" id="{00000000-0008-0000-0700-0000D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4" name="Text Box 423">
          <a:extLst>
            <a:ext uri="{FF2B5EF4-FFF2-40B4-BE49-F238E27FC236}">
              <a16:creationId xmlns:a16="http://schemas.microsoft.com/office/drawing/2014/main" id="{00000000-0008-0000-0700-0000D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5" name="Text Box 424">
          <a:extLst>
            <a:ext uri="{FF2B5EF4-FFF2-40B4-BE49-F238E27FC236}">
              <a16:creationId xmlns:a16="http://schemas.microsoft.com/office/drawing/2014/main" id="{00000000-0008-0000-0700-0000D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6" name="Text Box 425">
          <a:extLst>
            <a:ext uri="{FF2B5EF4-FFF2-40B4-BE49-F238E27FC236}">
              <a16:creationId xmlns:a16="http://schemas.microsoft.com/office/drawing/2014/main" id="{00000000-0008-0000-0700-0000D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7" name="Text Box 426">
          <a:extLst>
            <a:ext uri="{FF2B5EF4-FFF2-40B4-BE49-F238E27FC236}">
              <a16:creationId xmlns:a16="http://schemas.microsoft.com/office/drawing/2014/main" id="{00000000-0008-0000-0700-0000D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8" name="Text Box 440">
          <a:extLst>
            <a:ext uri="{FF2B5EF4-FFF2-40B4-BE49-F238E27FC236}">
              <a16:creationId xmlns:a16="http://schemas.microsoft.com/office/drawing/2014/main" id="{00000000-0008-0000-0700-0000D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9" name="Text Box 441">
          <a:extLst>
            <a:ext uri="{FF2B5EF4-FFF2-40B4-BE49-F238E27FC236}">
              <a16:creationId xmlns:a16="http://schemas.microsoft.com/office/drawing/2014/main" id="{00000000-0008-0000-0700-0000D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0" name="Text Box 442">
          <a:extLst>
            <a:ext uri="{FF2B5EF4-FFF2-40B4-BE49-F238E27FC236}">
              <a16:creationId xmlns:a16="http://schemas.microsoft.com/office/drawing/2014/main" id="{00000000-0008-0000-0700-0000D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1" name="Text Box 443">
          <a:extLst>
            <a:ext uri="{FF2B5EF4-FFF2-40B4-BE49-F238E27FC236}">
              <a16:creationId xmlns:a16="http://schemas.microsoft.com/office/drawing/2014/main" id="{00000000-0008-0000-0700-0000D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2" name="Text Box 444">
          <a:extLst>
            <a:ext uri="{FF2B5EF4-FFF2-40B4-BE49-F238E27FC236}">
              <a16:creationId xmlns:a16="http://schemas.microsoft.com/office/drawing/2014/main" id="{00000000-0008-0000-0700-0000D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3" name="Text Box 445">
          <a:extLst>
            <a:ext uri="{FF2B5EF4-FFF2-40B4-BE49-F238E27FC236}">
              <a16:creationId xmlns:a16="http://schemas.microsoft.com/office/drawing/2014/main" id="{00000000-0008-0000-0700-0000D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4" name="Text Box 446">
          <a:extLst>
            <a:ext uri="{FF2B5EF4-FFF2-40B4-BE49-F238E27FC236}">
              <a16:creationId xmlns:a16="http://schemas.microsoft.com/office/drawing/2014/main" id="{00000000-0008-0000-0700-0000D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5" name="Text Box 447">
          <a:extLst>
            <a:ext uri="{FF2B5EF4-FFF2-40B4-BE49-F238E27FC236}">
              <a16:creationId xmlns:a16="http://schemas.microsoft.com/office/drawing/2014/main" id="{00000000-0008-0000-0700-0000D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6" name="Text Box 448">
          <a:extLst>
            <a:ext uri="{FF2B5EF4-FFF2-40B4-BE49-F238E27FC236}">
              <a16:creationId xmlns:a16="http://schemas.microsoft.com/office/drawing/2014/main" id="{00000000-0008-0000-0700-0000D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7" name="Text Box 449">
          <a:extLst>
            <a:ext uri="{FF2B5EF4-FFF2-40B4-BE49-F238E27FC236}">
              <a16:creationId xmlns:a16="http://schemas.microsoft.com/office/drawing/2014/main" id="{00000000-0008-0000-0700-0000D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8" name="Text Box 450">
          <a:extLst>
            <a:ext uri="{FF2B5EF4-FFF2-40B4-BE49-F238E27FC236}">
              <a16:creationId xmlns:a16="http://schemas.microsoft.com/office/drawing/2014/main" id="{00000000-0008-0000-0700-0000E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9" name="Text Box 451">
          <a:extLst>
            <a:ext uri="{FF2B5EF4-FFF2-40B4-BE49-F238E27FC236}">
              <a16:creationId xmlns:a16="http://schemas.microsoft.com/office/drawing/2014/main" id="{00000000-0008-0000-0700-0000E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0" name="Text Box 452">
          <a:extLst>
            <a:ext uri="{FF2B5EF4-FFF2-40B4-BE49-F238E27FC236}">
              <a16:creationId xmlns:a16="http://schemas.microsoft.com/office/drawing/2014/main" id="{00000000-0008-0000-0700-0000E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1" name="Text Box 453">
          <a:extLst>
            <a:ext uri="{FF2B5EF4-FFF2-40B4-BE49-F238E27FC236}">
              <a16:creationId xmlns:a16="http://schemas.microsoft.com/office/drawing/2014/main" id="{00000000-0008-0000-0700-0000E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2" name="Text Box 454">
          <a:extLst>
            <a:ext uri="{FF2B5EF4-FFF2-40B4-BE49-F238E27FC236}">
              <a16:creationId xmlns:a16="http://schemas.microsoft.com/office/drawing/2014/main" id="{00000000-0008-0000-0700-0000E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700-0000E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4" name="Text Box 525">
          <a:extLst>
            <a:ext uri="{FF2B5EF4-FFF2-40B4-BE49-F238E27FC236}">
              <a16:creationId xmlns:a16="http://schemas.microsoft.com/office/drawing/2014/main" id="{00000000-0008-0000-0700-0000E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5" name="Text Box 526">
          <a:extLst>
            <a:ext uri="{FF2B5EF4-FFF2-40B4-BE49-F238E27FC236}">
              <a16:creationId xmlns:a16="http://schemas.microsoft.com/office/drawing/2014/main" id="{00000000-0008-0000-0700-0000E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6" name="Text Box 527">
          <a:extLst>
            <a:ext uri="{FF2B5EF4-FFF2-40B4-BE49-F238E27FC236}">
              <a16:creationId xmlns:a16="http://schemas.microsoft.com/office/drawing/2014/main" id="{00000000-0008-0000-0700-0000E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7" name="Text Box 528">
          <a:extLst>
            <a:ext uri="{FF2B5EF4-FFF2-40B4-BE49-F238E27FC236}">
              <a16:creationId xmlns:a16="http://schemas.microsoft.com/office/drawing/2014/main" id="{00000000-0008-0000-0700-0000E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8" name="Text Box 529">
          <a:extLst>
            <a:ext uri="{FF2B5EF4-FFF2-40B4-BE49-F238E27FC236}">
              <a16:creationId xmlns:a16="http://schemas.microsoft.com/office/drawing/2014/main" id="{00000000-0008-0000-0700-0000E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9" name="Text Box 530">
          <a:extLst>
            <a:ext uri="{FF2B5EF4-FFF2-40B4-BE49-F238E27FC236}">
              <a16:creationId xmlns:a16="http://schemas.microsoft.com/office/drawing/2014/main" id="{00000000-0008-0000-0700-0000E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0" name="Text Box 531">
          <a:extLst>
            <a:ext uri="{FF2B5EF4-FFF2-40B4-BE49-F238E27FC236}">
              <a16:creationId xmlns:a16="http://schemas.microsoft.com/office/drawing/2014/main" id="{00000000-0008-0000-0700-0000E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1" name="Text Box 532">
          <a:extLst>
            <a:ext uri="{FF2B5EF4-FFF2-40B4-BE49-F238E27FC236}">
              <a16:creationId xmlns:a16="http://schemas.microsoft.com/office/drawing/2014/main" id="{00000000-0008-0000-0700-0000E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2" name="Text Box 533">
          <a:extLst>
            <a:ext uri="{FF2B5EF4-FFF2-40B4-BE49-F238E27FC236}">
              <a16:creationId xmlns:a16="http://schemas.microsoft.com/office/drawing/2014/main" id="{00000000-0008-0000-0700-0000E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3" name="Text Box 534">
          <a:extLst>
            <a:ext uri="{FF2B5EF4-FFF2-40B4-BE49-F238E27FC236}">
              <a16:creationId xmlns:a16="http://schemas.microsoft.com/office/drawing/2014/main" id="{00000000-0008-0000-0700-0000E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4" name="Text Box 535">
          <a:extLst>
            <a:ext uri="{FF2B5EF4-FFF2-40B4-BE49-F238E27FC236}">
              <a16:creationId xmlns:a16="http://schemas.microsoft.com/office/drawing/2014/main" id="{00000000-0008-0000-0700-0000F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5" name="Text Box 536">
          <a:extLst>
            <a:ext uri="{FF2B5EF4-FFF2-40B4-BE49-F238E27FC236}">
              <a16:creationId xmlns:a16="http://schemas.microsoft.com/office/drawing/2014/main" id="{00000000-0008-0000-0700-0000F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6" name="Text Box 537">
          <a:extLst>
            <a:ext uri="{FF2B5EF4-FFF2-40B4-BE49-F238E27FC236}">
              <a16:creationId xmlns:a16="http://schemas.microsoft.com/office/drawing/2014/main" id="{00000000-0008-0000-0700-0000F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7" name="Text Box 538">
          <a:extLst>
            <a:ext uri="{FF2B5EF4-FFF2-40B4-BE49-F238E27FC236}">
              <a16:creationId xmlns:a16="http://schemas.microsoft.com/office/drawing/2014/main" id="{00000000-0008-0000-0700-0000F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8" name="Text Box 539">
          <a:extLst>
            <a:ext uri="{FF2B5EF4-FFF2-40B4-BE49-F238E27FC236}">
              <a16:creationId xmlns:a16="http://schemas.microsoft.com/office/drawing/2014/main" id="{00000000-0008-0000-0700-0000F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9" name="Text Box 540">
          <a:extLst>
            <a:ext uri="{FF2B5EF4-FFF2-40B4-BE49-F238E27FC236}">
              <a16:creationId xmlns:a16="http://schemas.microsoft.com/office/drawing/2014/main" id="{00000000-0008-0000-0700-0000F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0" name="Text Box 541">
          <a:extLst>
            <a:ext uri="{FF2B5EF4-FFF2-40B4-BE49-F238E27FC236}">
              <a16:creationId xmlns:a16="http://schemas.microsoft.com/office/drawing/2014/main" id="{00000000-0008-0000-0700-0000F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1" name="Text Box 542">
          <a:extLst>
            <a:ext uri="{FF2B5EF4-FFF2-40B4-BE49-F238E27FC236}">
              <a16:creationId xmlns:a16="http://schemas.microsoft.com/office/drawing/2014/main" id="{00000000-0008-0000-0700-0000F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2" name="Text Box 543">
          <a:extLst>
            <a:ext uri="{FF2B5EF4-FFF2-40B4-BE49-F238E27FC236}">
              <a16:creationId xmlns:a16="http://schemas.microsoft.com/office/drawing/2014/main" id="{00000000-0008-0000-0700-0000F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3" name="Text Box 544">
          <a:extLst>
            <a:ext uri="{FF2B5EF4-FFF2-40B4-BE49-F238E27FC236}">
              <a16:creationId xmlns:a16="http://schemas.microsoft.com/office/drawing/2014/main" id="{00000000-0008-0000-0700-0000F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4" name="Text Box 545">
          <a:extLst>
            <a:ext uri="{FF2B5EF4-FFF2-40B4-BE49-F238E27FC236}">
              <a16:creationId xmlns:a16="http://schemas.microsoft.com/office/drawing/2014/main" id="{00000000-0008-0000-0700-0000F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5" name="Text Box 546">
          <a:extLst>
            <a:ext uri="{FF2B5EF4-FFF2-40B4-BE49-F238E27FC236}">
              <a16:creationId xmlns:a16="http://schemas.microsoft.com/office/drawing/2014/main" id="{00000000-0008-0000-0700-0000F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6" name="Text Box 547">
          <a:extLst>
            <a:ext uri="{FF2B5EF4-FFF2-40B4-BE49-F238E27FC236}">
              <a16:creationId xmlns:a16="http://schemas.microsoft.com/office/drawing/2014/main" id="{00000000-0008-0000-0700-0000F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7" name="Text Box 550">
          <a:extLst>
            <a:ext uri="{FF2B5EF4-FFF2-40B4-BE49-F238E27FC236}">
              <a16:creationId xmlns:a16="http://schemas.microsoft.com/office/drawing/2014/main" id="{00000000-0008-0000-0700-0000F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8" name="Text Box 551">
          <a:extLst>
            <a:ext uri="{FF2B5EF4-FFF2-40B4-BE49-F238E27FC236}">
              <a16:creationId xmlns:a16="http://schemas.microsoft.com/office/drawing/2014/main" id="{00000000-0008-0000-0700-0000F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9" name="Text Box 552">
          <a:extLst>
            <a:ext uri="{FF2B5EF4-FFF2-40B4-BE49-F238E27FC236}">
              <a16:creationId xmlns:a16="http://schemas.microsoft.com/office/drawing/2014/main" id="{00000000-0008-0000-0700-0000F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0" name="Text Box 742">
          <a:extLst>
            <a:ext uri="{FF2B5EF4-FFF2-40B4-BE49-F238E27FC236}">
              <a16:creationId xmlns:a16="http://schemas.microsoft.com/office/drawing/2014/main" id="{00000000-0008-0000-0700-00000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1" name="Text Box 743">
          <a:extLst>
            <a:ext uri="{FF2B5EF4-FFF2-40B4-BE49-F238E27FC236}">
              <a16:creationId xmlns:a16="http://schemas.microsoft.com/office/drawing/2014/main" id="{00000000-0008-0000-0700-00000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2" name="Text Box 744">
          <a:extLst>
            <a:ext uri="{FF2B5EF4-FFF2-40B4-BE49-F238E27FC236}">
              <a16:creationId xmlns:a16="http://schemas.microsoft.com/office/drawing/2014/main" id="{00000000-0008-0000-0700-00000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3" name="Text Box 745">
          <a:extLst>
            <a:ext uri="{FF2B5EF4-FFF2-40B4-BE49-F238E27FC236}">
              <a16:creationId xmlns:a16="http://schemas.microsoft.com/office/drawing/2014/main" id="{00000000-0008-0000-0700-00000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4" name="Text Box 746">
          <a:extLst>
            <a:ext uri="{FF2B5EF4-FFF2-40B4-BE49-F238E27FC236}">
              <a16:creationId xmlns:a16="http://schemas.microsoft.com/office/drawing/2014/main" id="{00000000-0008-0000-0700-00000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5" name="Text Box 747">
          <a:extLst>
            <a:ext uri="{FF2B5EF4-FFF2-40B4-BE49-F238E27FC236}">
              <a16:creationId xmlns:a16="http://schemas.microsoft.com/office/drawing/2014/main" id="{00000000-0008-0000-0700-00000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6" name="Text Box 748">
          <a:extLst>
            <a:ext uri="{FF2B5EF4-FFF2-40B4-BE49-F238E27FC236}">
              <a16:creationId xmlns:a16="http://schemas.microsoft.com/office/drawing/2014/main" id="{00000000-0008-0000-0700-00000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7" name="Text Box 749">
          <a:extLst>
            <a:ext uri="{FF2B5EF4-FFF2-40B4-BE49-F238E27FC236}">
              <a16:creationId xmlns:a16="http://schemas.microsoft.com/office/drawing/2014/main" id="{00000000-0008-0000-0700-00000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8" name="Text Box 750">
          <a:extLst>
            <a:ext uri="{FF2B5EF4-FFF2-40B4-BE49-F238E27FC236}">
              <a16:creationId xmlns:a16="http://schemas.microsoft.com/office/drawing/2014/main" id="{00000000-0008-0000-0700-00000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9" name="Text Box 751">
          <a:extLst>
            <a:ext uri="{FF2B5EF4-FFF2-40B4-BE49-F238E27FC236}">
              <a16:creationId xmlns:a16="http://schemas.microsoft.com/office/drawing/2014/main" id="{00000000-0008-0000-0700-00000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0" name="Text Box 752">
          <a:extLst>
            <a:ext uri="{FF2B5EF4-FFF2-40B4-BE49-F238E27FC236}">
              <a16:creationId xmlns:a16="http://schemas.microsoft.com/office/drawing/2014/main" id="{00000000-0008-0000-0700-00000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1" name="Text Box 753">
          <a:extLst>
            <a:ext uri="{FF2B5EF4-FFF2-40B4-BE49-F238E27FC236}">
              <a16:creationId xmlns:a16="http://schemas.microsoft.com/office/drawing/2014/main" id="{00000000-0008-0000-0700-00000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2" name="Text Box 754">
          <a:extLst>
            <a:ext uri="{FF2B5EF4-FFF2-40B4-BE49-F238E27FC236}">
              <a16:creationId xmlns:a16="http://schemas.microsoft.com/office/drawing/2014/main" id="{00000000-0008-0000-0700-00000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3" name="Text Box 755">
          <a:extLst>
            <a:ext uri="{FF2B5EF4-FFF2-40B4-BE49-F238E27FC236}">
              <a16:creationId xmlns:a16="http://schemas.microsoft.com/office/drawing/2014/main" id="{00000000-0008-0000-0700-00000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4" name="Text Box 756">
          <a:extLst>
            <a:ext uri="{FF2B5EF4-FFF2-40B4-BE49-F238E27FC236}">
              <a16:creationId xmlns:a16="http://schemas.microsoft.com/office/drawing/2014/main" id="{00000000-0008-0000-0700-00000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5" name="Text Box 757">
          <a:extLst>
            <a:ext uri="{FF2B5EF4-FFF2-40B4-BE49-F238E27FC236}">
              <a16:creationId xmlns:a16="http://schemas.microsoft.com/office/drawing/2014/main" id="{00000000-0008-0000-0700-00000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6" name="Text Box 758">
          <a:extLst>
            <a:ext uri="{FF2B5EF4-FFF2-40B4-BE49-F238E27FC236}">
              <a16:creationId xmlns:a16="http://schemas.microsoft.com/office/drawing/2014/main" id="{00000000-0008-0000-0700-00001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7" name="Text Box 759">
          <a:extLst>
            <a:ext uri="{FF2B5EF4-FFF2-40B4-BE49-F238E27FC236}">
              <a16:creationId xmlns:a16="http://schemas.microsoft.com/office/drawing/2014/main" id="{00000000-0008-0000-0700-00001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8" name="Text Box 760">
          <a:extLst>
            <a:ext uri="{FF2B5EF4-FFF2-40B4-BE49-F238E27FC236}">
              <a16:creationId xmlns:a16="http://schemas.microsoft.com/office/drawing/2014/main" id="{00000000-0008-0000-0700-00001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9" name="Text Box 761">
          <a:extLst>
            <a:ext uri="{FF2B5EF4-FFF2-40B4-BE49-F238E27FC236}">
              <a16:creationId xmlns:a16="http://schemas.microsoft.com/office/drawing/2014/main" id="{00000000-0008-0000-0700-00001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0" name="Text Box 762">
          <a:extLst>
            <a:ext uri="{FF2B5EF4-FFF2-40B4-BE49-F238E27FC236}">
              <a16:creationId xmlns:a16="http://schemas.microsoft.com/office/drawing/2014/main" id="{00000000-0008-0000-0700-00001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1" name="Text Box 763">
          <a:extLst>
            <a:ext uri="{FF2B5EF4-FFF2-40B4-BE49-F238E27FC236}">
              <a16:creationId xmlns:a16="http://schemas.microsoft.com/office/drawing/2014/main" id="{00000000-0008-0000-0700-00001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2" name="Text Box 764">
          <a:extLst>
            <a:ext uri="{FF2B5EF4-FFF2-40B4-BE49-F238E27FC236}">
              <a16:creationId xmlns:a16="http://schemas.microsoft.com/office/drawing/2014/main" id="{00000000-0008-0000-0700-00001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3" name="Text Box 765">
          <a:extLst>
            <a:ext uri="{FF2B5EF4-FFF2-40B4-BE49-F238E27FC236}">
              <a16:creationId xmlns:a16="http://schemas.microsoft.com/office/drawing/2014/main" id="{00000000-0008-0000-0700-00001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4" name="Text Box 766">
          <a:extLst>
            <a:ext uri="{FF2B5EF4-FFF2-40B4-BE49-F238E27FC236}">
              <a16:creationId xmlns:a16="http://schemas.microsoft.com/office/drawing/2014/main" id="{00000000-0008-0000-0700-00001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5" name="Text Box 767">
          <a:extLst>
            <a:ext uri="{FF2B5EF4-FFF2-40B4-BE49-F238E27FC236}">
              <a16:creationId xmlns:a16="http://schemas.microsoft.com/office/drawing/2014/main" id="{00000000-0008-0000-0700-00001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6" name="Text Box 768">
          <a:extLst>
            <a:ext uri="{FF2B5EF4-FFF2-40B4-BE49-F238E27FC236}">
              <a16:creationId xmlns:a16="http://schemas.microsoft.com/office/drawing/2014/main" id="{00000000-0008-0000-0700-00001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7" name="Text Box 769">
          <a:extLst>
            <a:ext uri="{FF2B5EF4-FFF2-40B4-BE49-F238E27FC236}">
              <a16:creationId xmlns:a16="http://schemas.microsoft.com/office/drawing/2014/main" id="{00000000-0008-0000-0700-00001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8" name="Text Box 770">
          <a:extLst>
            <a:ext uri="{FF2B5EF4-FFF2-40B4-BE49-F238E27FC236}">
              <a16:creationId xmlns:a16="http://schemas.microsoft.com/office/drawing/2014/main" id="{00000000-0008-0000-0700-00001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9" name="Text Box 771">
          <a:extLst>
            <a:ext uri="{FF2B5EF4-FFF2-40B4-BE49-F238E27FC236}">
              <a16:creationId xmlns:a16="http://schemas.microsoft.com/office/drawing/2014/main" id="{00000000-0008-0000-0700-00001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00000000-0008-0000-0700-00001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1" name="Text Box 773">
          <a:extLst>
            <a:ext uri="{FF2B5EF4-FFF2-40B4-BE49-F238E27FC236}">
              <a16:creationId xmlns:a16="http://schemas.microsoft.com/office/drawing/2014/main" id="{00000000-0008-0000-0700-00001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2" name="Text Box 774">
          <a:extLst>
            <a:ext uri="{FF2B5EF4-FFF2-40B4-BE49-F238E27FC236}">
              <a16:creationId xmlns:a16="http://schemas.microsoft.com/office/drawing/2014/main" id="{00000000-0008-0000-0700-00002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3" name="Text Box 775">
          <a:extLst>
            <a:ext uri="{FF2B5EF4-FFF2-40B4-BE49-F238E27FC236}">
              <a16:creationId xmlns:a16="http://schemas.microsoft.com/office/drawing/2014/main" id="{00000000-0008-0000-0700-00002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4" name="Text Box 776">
          <a:extLst>
            <a:ext uri="{FF2B5EF4-FFF2-40B4-BE49-F238E27FC236}">
              <a16:creationId xmlns:a16="http://schemas.microsoft.com/office/drawing/2014/main" id="{00000000-0008-0000-0700-00002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5" name="Text Box 777">
          <a:extLst>
            <a:ext uri="{FF2B5EF4-FFF2-40B4-BE49-F238E27FC236}">
              <a16:creationId xmlns:a16="http://schemas.microsoft.com/office/drawing/2014/main" id="{00000000-0008-0000-0700-00002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6" name="Text Box 778">
          <a:extLst>
            <a:ext uri="{FF2B5EF4-FFF2-40B4-BE49-F238E27FC236}">
              <a16:creationId xmlns:a16="http://schemas.microsoft.com/office/drawing/2014/main" id="{00000000-0008-0000-0700-00002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7" name="Text Box 779">
          <a:extLst>
            <a:ext uri="{FF2B5EF4-FFF2-40B4-BE49-F238E27FC236}">
              <a16:creationId xmlns:a16="http://schemas.microsoft.com/office/drawing/2014/main" id="{00000000-0008-0000-0700-00002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8" name="Text Box 780">
          <a:extLst>
            <a:ext uri="{FF2B5EF4-FFF2-40B4-BE49-F238E27FC236}">
              <a16:creationId xmlns:a16="http://schemas.microsoft.com/office/drawing/2014/main" id="{00000000-0008-0000-0700-00002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9" name="Text Box 781">
          <a:extLst>
            <a:ext uri="{FF2B5EF4-FFF2-40B4-BE49-F238E27FC236}">
              <a16:creationId xmlns:a16="http://schemas.microsoft.com/office/drawing/2014/main" id="{00000000-0008-0000-0700-00002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0" name="Text Box 782">
          <a:extLst>
            <a:ext uri="{FF2B5EF4-FFF2-40B4-BE49-F238E27FC236}">
              <a16:creationId xmlns:a16="http://schemas.microsoft.com/office/drawing/2014/main" id="{00000000-0008-0000-0700-00002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1" name="Text Box 783">
          <a:extLst>
            <a:ext uri="{FF2B5EF4-FFF2-40B4-BE49-F238E27FC236}">
              <a16:creationId xmlns:a16="http://schemas.microsoft.com/office/drawing/2014/main" id="{00000000-0008-0000-0700-00002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2" name="Text Box 784">
          <a:extLst>
            <a:ext uri="{FF2B5EF4-FFF2-40B4-BE49-F238E27FC236}">
              <a16:creationId xmlns:a16="http://schemas.microsoft.com/office/drawing/2014/main" id="{00000000-0008-0000-0700-00002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3" name="Text Box 785">
          <a:extLst>
            <a:ext uri="{FF2B5EF4-FFF2-40B4-BE49-F238E27FC236}">
              <a16:creationId xmlns:a16="http://schemas.microsoft.com/office/drawing/2014/main" id="{00000000-0008-0000-0700-00002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4" name="Text Box 786">
          <a:extLst>
            <a:ext uri="{FF2B5EF4-FFF2-40B4-BE49-F238E27FC236}">
              <a16:creationId xmlns:a16="http://schemas.microsoft.com/office/drawing/2014/main" id="{00000000-0008-0000-0700-00002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5" name="Text Box 787">
          <a:extLst>
            <a:ext uri="{FF2B5EF4-FFF2-40B4-BE49-F238E27FC236}">
              <a16:creationId xmlns:a16="http://schemas.microsoft.com/office/drawing/2014/main" id="{00000000-0008-0000-0700-00002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6" name="Text Box 788">
          <a:extLst>
            <a:ext uri="{FF2B5EF4-FFF2-40B4-BE49-F238E27FC236}">
              <a16:creationId xmlns:a16="http://schemas.microsoft.com/office/drawing/2014/main" id="{00000000-0008-0000-0700-00002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7" name="Text Box 789">
          <a:extLst>
            <a:ext uri="{FF2B5EF4-FFF2-40B4-BE49-F238E27FC236}">
              <a16:creationId xmlns:a16="http://schemas.microsoft.com/office/drawing/2014/main" id="{00000000-0008-0000-0700-00002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8" name="Text Box 790">
          <a:extLst>
            <a:ext uri="{FF2B5EF4-FFF2-40B4-BE49-F238E27FC236}">
              <a16:creationId xmlns:a16="http://schemas.microsoft.com/office/drawing/2014/main" id="{00000000-0008-0000-0700-00003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9" name="Text Box 791">
          <a:extLst>
            <a:ext uri="{FF2B5EF4-FFF2-40B4-BE49-F238E27FC236}">
              <a16:creationId xmlns:a16="http://schemas.microsoft.com/office/drawing/2014/main" id="{00000000-0008-0000-0700-00003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0" name="Text Box 792">
          <a:extLst>
            <a:ext uri="{FF2B5EF4-FFF2-40B4-BE49-F238E27FC236}">
              <a16:creationId xmlns:a16="http://schemas.microsoft.com/office/drawing/2014/main" id="{00000000-0008-0000-0700-00003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1" name="Text Box 793">
          <a:extLst>
            <a:ext uri="{FF2B5EF4-FFF2-40B4-BE49-F238E27FC236}">
              <a16:creationId xmlns:a16="http://schemas.microsoft.com/office/drawing/2014/main" id="{00000000-0008-0000-0700-00003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2" name="Text Box 794">
          <a:extLst>
            <a:ext uri="{FF2B5EF4-FFF2-40B4-BE49-F238E27FC236}">
              <a16:creationId xmlns:a16="http://schemas.microsoft.com/office/drawing/2014/main" id="{00000000-0008-0000-0700-00003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3" name="Text Box 795">
          <a:extLst>
            <a:ext uri="{FF2B5EF4-FFF2-40B4-BE49-F238E27FC236}">
              <a16:creationId xmlns:a16="http://schemas.microsoft.com/office/drawing/2014/main" id="{00000000-0008-0000-0700-00003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4" name="Text Box 796">
          <a:extLst>
            <a:ext uri="{FF2B5EF4-FFF2-40B4-BE49-F238E27FC236}">
              <a16:creationId xmlns:a16="http://schemas.microsoft.com/office/drawing/2014/main" id="{00000000-0008-0000-0700-00003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5" name="Text Box 797">
          <a:extLst>
            <a:ext uri="{FF2B5EF4-FFF2-40B4-BE49-F238E27FC236}">
              <a16:creationId xmlns:a16="http://schemas.microsoft.com/office/drawing/2014/main" id="{00000000-0008-0000-0700-00003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6" name="Text Box 798">
          <a:extLst>
            <a:ext uri="{FF2B5EF4-FFF2-40B4-BE49-F238E27FC236}">
              <a16:creationId xmlns:a16="http://schemas.microsoft.com/office/drawing/2014/main" id="{00000000-0008-0000-0700-00003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7" name="Text Box 799">
          <a:extLst>
            <a:ext uri="{FF2B5EF4-FFF2-40B4-BE49-F238E27FC236}">
              <a16:creationId xmlns:a16="http://schemas.microsoft.com/office/drawing/2014/main" id="{00000000-0008-0000-0700-00003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8" name="Text Box 800">
          <a:extLst>
            <a:ext uri="{FF2B5EF4-FFF2-40B4-BE49-F238E27FC236}">
              <a16:creationId xmlns:a16="http://schemas.microsoft.com/office/drawing/2014/main" id="{00000000-0008-0000-0700-00003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9" name="Text Box 801">
          <a:extLst>
            <a:ext uri="{FF2B5EF4-FFF2-40B4-BE49-F238E27FC236}">
              <a16:creationId xmlns:a16="http://schemas.microsoft.com/office/drawing/2014/main" id="{00000000-0008-0000-0700-00003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0" name="Text Box 802">
          <a:extLst>
            <a:ext uri="{FF2B5EF4-FFF2-40B4-BE49-F238E27FC236}">
              <a16:creationId xmlns:a16="http://schemas.microsoft.com/office/drawing/2014/main" id="{00000000-0008-0000-0700-00003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1" name="Text Box 803">
          <a:extLst>
            <a:ext uri="{FF2B5EF4-FFF2-40B4-BE49-F238E27FC236}">
              <a16:creationId xmlns:a16="http://schemas.microsoft.com/office/drawing/2014/main" id="{00000000-0008-0000-0700-00003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2" name="Text Box 804">
          <a:extLst>
            <a:ext uri="{FF2B5EF4-FFF2-40B4-BE49-F238E27FC236}">
              <a16:creationId xmlns:a16="http://schemas.microsoft.com/office/drawing/2014/main" id="{00000000-0008-0000-0700-00003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3" name="Text Box 805">
          <a:extLst>
            <a:ext uri="{FF2B5EF4-FFF2-40B4-BE49-F238E27FC236}">
              <a16:creationId xmlns:a16="http://schemas.microsoft.com/office/drawing/2014/main" id="{00000000-0008-0000-0700-00003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4" name="Text Box 806">
          <a:extLst>
            <a:ext uri="{FF2B5EF4-FFF2-40B4-BE49-F238E27FC236}">
              <a16:creationId xmlns:a16="http://schemas.microsoft.com/office/drawing/2014/main" id="{00000000-0008-0000-0700-00004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5" name="Text Box 807">
          <a:extLst>
            <a:ext uri="{FF2B5EF4-FFF2-40B4-BE49-F238E27FC236}">
              <a16:creationId xmlns:a16="http://schemas.microsoft.com/office/drawing/2014/main" id="{00000000-0008-0000-0700-00004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6" name="Text Box 808">
          <a:extLst>
            <a:ext uri="{FF2B5EF4-FFF2-40B4-BE49-F238E27FC236}">
              <a16:creationId xmlns:a16="http://schemas.microsoft.com/office/drawing/2014/main" id="{00000000-0008-0000-0700-00004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7" name="Text Box 809">
          <a:extLst>
            <a:ext uri="{FF2B5EF4-FFF2-40B4-BE49-F238E27FC236}">
              <a16:creationId xmlns:a16="http://schemas.microsoft.com/office/drawing/2014/main" id="{00000000-0008-0000-0700-00004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8" name="Text Box 810">
          <a:extLst>
            <a:ext uri="{FF2B5EF4-FFF2-40B4-BE49-F238E27FC236}">
              <a16:creationId xmlns:a16="http://schemas.microsoft.com/office/drawing/2014/main" id="{00000000-0008-0000-0700-00004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9" name="Text Box 811">
          <a:extLst>
            <a:ext uri="{FF2B5EF4-FFF2-40B4-BE49-F238E27FC236}">
              <a16:creationId xmlns:a16="http://schemas.microsoft.com/office/drawing/2014/main" id="{00000000-0008-0000-0700-00004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0" name="Text Box 812">
          <a:extLst>
            <a:ext uri="{FF2B5EF4-FFF2-40B4-BE49-F238E27FC236}">
              <a16:creationId xmlns:a16="http://schemas.microsoft.com/office/drawing/2014/main" id="{00000000-0008-0000-0700-00004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1" name="Text Box 813">
          <a:extLst>
            <a:ext uri="{FF2B5EF4-FFF2-40B4-BE49-F238E27FC236}">
              <a16:creationId xmlns:a16="http://schemas.microsoft.com/office/drawing/2014/main" id="{00000000-0008-0000-0700-00004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2" name="Text Box 814">
          <a:extLst>
            <a:ext uri="{FF2B5EF4-FFF2-40B4-BE49-F238E27FC236}">
              <a16:creationId xmlns:a16="http://schemas.microsoft.com/office/drawing/2014/main" id="{00000000-0008-0000-0700-00004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3" name="Text Box 815">
          <a:extLst>
            <a:ext uri="{FF2B5EF4-FFF2-40B4-BE49-F238E27FC236}">
              <a16:creationId xmlns:a16="http://schemas.microsoft.com/office/drawing/2014/main" id="{00000000-0008-0000-0700-00004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4" name="Text Box 816">
          <a:extLst>
            <a:ext uri="{FF2B5EF4-FFF2-40B4-BE49-F238E27FC236}">
              <a16:creationId xmlns:a16="http://schemas.microsoft.com/office/drawing/2014/main" id="{00000000-0008-0000-0700-00004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5" name="Text Box 817">
          <a:extLst>
            <a:ext uri="{FF2B5EF4-FFF2-40B4-BE49-F238E27FC236}">
              <a16:creationId xmlns:a16="http://schemas.microsoft.com/office/drawing/2014/main" id="{00000000-0008-0000-0700-00004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6" name="Text Box 818">
          <a:extLst>
            <a:ext uri="{FF2B5EF4-FFF2-40B4-BE49-F238E27FC236}">
              <a16:creationId xmlns:a16="http://schemas.microsoft.com/office/drawing/2014/main" id="{00000000-0008-0000-0700-00004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7" name="Text Box 819">
          <a:extLst>
            <a:ext uri="{FF2B5EF4-FFF2-40B4-BE49-F238E27FC236}">
              <a16:creationId xmlns:a16="http://schemas.microsoft.com/office/drawing/2014/main" id="{00000000-0008-0000-0700-00004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8" name="Text Box 820">
          <a:extLst>
            <a:ext uri="{FF2B5EF4-FFF2-40B4-BE49-F238E27FC236}">
              <a16:creationId xmlns:a16="http://schemas.microsoft.com/office/drawing/2014/main" id="{00000000-0008-0000-0700-00004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9" name="Text Box 821">
          <a:extLst>
            <a:ext uri="{FF2B5EF4-FFF2-40B4-BE49-F238E27FC236}">
              <a16:creationId xmlns:a16="http://schemas.microsoft.com/office/drawing/2014/main" id="{00000000-0008-0000-0700-00004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0" name="Text Box 822">
          <a:extLst>
            <a:ext uri="{FF2B5EF4-FFF2-40B4-BE49-F238E27FC236}">
              <a16:creationId xmlns:a16="http://schemas.microsoft.com/office/drawing/2014/main" id="{00000000-0008-0000-0700-00005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1" name="Text Box 823">
          <a:extLst>
            <a:ext uri="{FF2B5EF4-FFF2-40B4-BE49-F238E27FC236}">
              <a16:creationId xmlns:a16="http://schemas.microsoft.com/office/drawing/2014/main" id="{00000000-0008-0000-0700-00005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2" name="Text Box 824">
          <a:extLst>
            <a:ext uri="{FF2B5EF4-FFF2-40B4-BE49-F238E27FC236}">
              <a16:creationId xmlns:a16="http://schemas.microsoft.com/office/drawing/2014/main" id="{00000000-0008-0000-0700-00005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3" name="Text Box 825">
          <a:extLst>
            <a:ext uri="{FF2B5EF4-FFF2-40B4-BE49-F238E27FC236}">
              <a16:creationId xmlns:a16="http://schemas.microsoft.com/office/drawing/2014/main" id="{00000000-0008-0000-0700-00005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4" name="Text Box 826">
          <a:extLst>
            <a:ext uri="{FF2B5EF4-FFF2-40B4-BE49-F238E27FC236}">
              <a16:creationId xmlns:a16="http://schemas.microsoft.com/office/drawing/2014/main" id="{00000000-0008-0000-0700-00005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5" name="Text Box 827">
          <a:extLst>
            <a:ext uri="{FF2B5EF4-FFF2-40B4-BE49-F238E27FC236}">
              <a16:creationId xmlns:a16="http://schemas.microsoft.com/office/drawing/2014/main" id="{00000000-0008-0000-0700-00005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6" name="Text Box 828">
          <a:extLst>
            <a:ext uri="{FF2B5EF4-FFF2-40B4-BE49-F238E27FC236}">
              <a16:creationId xmlns:a16="http://schemas.microsoft.com/office/drawing/2014/main" id="{00000000-0008-0000-0700-00005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7" name="Text Box 829">
          <a:extLst>
            <a:ext uri="{FF2B5EF4-FFF2-40B4-BE49-F238E27FC236}">
              <a16:creationId xmlns:a16="http://schemas.microsoft.com/office/drawing/2014/main" id="{00000000-0008-0000-0700-00005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8" name="Text Box 830">
          <a:extLst>
            <a:ext uri="{FF2B5EF4-FFF2-40B4-BE49-F238E27FC236}">
              <a16:creationId xmlns:a16="http://schemas.microsoft.com/office/drawing/2014/main" id="{00000000-0008-0000-0700-00005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9" name="Text Box 831">
          <a:extLst>
            <a:ext uri="{FF2B5EF4-FFF2-40B4-BE49-F238E27FC236}">
              <a16:creationId xmlns:a16="http://schemas.microsoft.com/office/drawing/2014/main" id="{00000000-0008-0000-0700-00005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0" name="Text Box 832">
          <a:extLst>
            <a:ext uri="{FF2B5EF4-FFF2-40B4-BE49-F238E27FC236}">
              <a16:creationId xmlns:a16="http://schemas.microsoft.com/office/drawing/2014/main" id="{00000000-0008-0000-0700-00005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1" name="Text Box 833">
          <a:extLst>
            <a:ext uri="{FF2B5EF4-FFF2-40B4-BE49-F238E27FC236}">
              <a16:creationId xmlns:a16="http://schemas.microsoft.com/office/drawing/2014/main" id="{00000000-0008-0000-0700-00005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2" name="Text Box 834">
          <a:extLst>
            <a:ext uri="{FF2B5EF4-FFF2-40B4-BE49-F238E27FC236}">
              <a16:creationId xmlns:a16="http://schemas.microsoft.com/office/drawing/2014/main" id="{00000000-0008-0000-0700-00005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3" name="Text Box 835">
          <a:extLst>
            <a:ext uri="{FF2B5EF4-FFF2-40B4-BE49-F238E27FC236}">
              <a16:creationId xmlns:a16="http://schemas.microsoft.com/office/drawing/2014/main" id="{00000000-0008-0000-0700-00005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4" name="Text Box 836">
          <a:extLst>
            <a:ext uri="{FF2B5EF4-FFF2-40B4-BE49-F238E27FC236}">
              <a16:creationId xmlns:a16="http://schemas.microsoft.com/office/drawing/2014/main" id="{00000000-0008-0000-0700-00005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5" name="Text Box 837">
          <a:extLst>
            <a:ext uri="{FF2B5EF4-FFF2-40B4-BE49-F238E27FC236}">
              <a16:creationId xmlns:a16="http://schemas.microsoft.com/office/drawing/2014/main" id="{00000000-0008-0000-0700-00005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6" name="Text Box 838">
          <a:extLst>
            <a:ext uri="{FF2B5EF4-FFF2-40B4-BE49-F238E27FC236}">
              <a16:creationId xmlns:a16="http://schemas.microsoft.com/office/drawing/2014/main" id="{00000000-0008-0000-0700-00006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7" name="Text Box 839">
          <a:extLst>
            <a:ext uri="{FF2B5EF4-FFF2-40B4-BE49-F238E27FC236}">
              <a16:creationId xmlns:a16="http://schemas.microsoft.com/office/drawing/2014/main" id="{00000000-0008-0000-0700-00006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8" name="Text Box 840">
          <a:extLst>
            <a:ext uri="{FF2B5EF4-FFF2-40B4-BE49-F238E27FC236}">
              <a16:creationId xmlns:a16="http://schemas.microsoft.com/office/drawing/2014/main" id="{00000000-0008-0000-0700-00006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9" name="Text Box 841">
          <a:extLst>
            <a:ext uri="{FF2B5EF4-FFF2-40B4-BE49-F238E27FC236}">
              <a16:creationId xmlns:a16="http://schemas.microsoft.com/office/drawing/2014/main" id="{00000000-0008-0000-0700-00006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0" name="Text Box 842">
          <a:extLst>
            <a:ext uri="{FF2B5EF4-FFF2-40B4-BE49-F238E27FC236}">
              <a16:creationId xmlns:a16="http://schemas.microsoft.com/office/drawing/2014/main" id="{00000000-0008-0000-0700-00006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1" name="Text Box 843">
          <a:extLst>
            <a:ext uri="{FF2B5EF4-FFF2-40B4-BE49-F238E27FC236}">
              <a16:creationId xmlns:a16="http://schemas.microsoft.com/office/drawing/2014/main" id="{00000000-0008-0000-0700-00006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2" name="Text Box 844">
          <a:extLst>
            <a:ext uri="{FF2B5EF4-FFF2-40B4-BE49-F238E27FC236}">
              <a16:creationId xmlns:a16="http://schemas.microsoft.com/office/drawing/2014/main" id="{00000000-0008-0000-0700-00006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3" name="Text Box 845">
          <a:extLst>
            <a:ext uri="{FF2B5EF4-FFF2-40B4-BE49-F238E27FC236}">
              <a16:creationId xmlns:a16="http://schemas.microsoft.com/office/drawing/2014/main" id="{00000000-0008-0000-0700-00006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4" name="Text Box 846">
          <a:extLst>
            <a:ext uri="{FF2B5EF4-FFF2-40B4-BE49-F238E27FC236}">
              <a16:creationId xmlns:a16="http://schemas.microsoft.com/office/drawing/2014/main" id="{00000000-0008-0000-0700-00006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5" name="Text Box 847">
          <a:extLst>
            <a:ext uri="{FF2B5EF4-FFF2-40B4-BE49-F238E27FC236}">
              <a16:creationId xmlns:a16="http://schemas.microsoft.com/office/drawing/2014/main" id="{00000000-0008-0000-0700-00006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6" name="Text Box 848">
          <a:extLst>
            <a:ext uri="{FF2B5EF4-FFF2-40B4-BE49-F238E27FC236}">
              <a16:creationId xmlns:a16="http://schemas.microsoft.com/office/drawing/2014/main" id="{00000000-0008-0000-0700-00006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7" name="Text Box 849">
          <a:extLst>
            <a:ext uri="{FF2B5EF4-FFF2-40B4-BE49-F238E27FC236}">
              <a16:creationId xmlns:a16="http://schemas.microsoft.com/office/drawing/2014/main" id="{00000000-0008-0000-0700-00006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8" name="Text Box 850">
          <a:extLst>
            <a:ext uri="{FF2B5EF4-FFF2-40B4-BE49-F238E27FC236}">
              <a16:creationId xmlns:a16="http://schemas.microsoft.com/office/drawing/2014/main" id="{00000000-0008-0000-0700-00006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9" name="Text Box 851">
          <a:extLst>
            <a:ext uri="{FF2B5EF4-FFF2-40B4-BE49-F238E27FC236}">
              <a16:creationId xmlns:a16="http://schemas.microsoft.com/office/drawing/2014/main" id="{00000000-0008-0000-0700-00006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0" name="Text Box 852">
          <a:extLst>
            <a:ext uri="{FF2B5EF4-FFF2-40B4-BE49-F238E27FC236}">
              <a16:creationId xmlns:a16="http://schemas.microsoft.com/office/drawing/2014/main" id="{00000000-0008-0000-0700-00006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1" name="Text Box 853">
          <a:extLst>
            <a:ext uri="{FF2B5EF4-FFF2-40B4-BE49-F238E27FC236}">
              <a16:creationId xmlns:a16="http://schemas.microsoft.com/office/drawing/2014/main" id="{00000000-0008-0000-0700-00006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2" name="Text Box 854">
          <a:extLst>
            <a:ext uri="{FF2B5EF4-FFF2-40B4-BE49-F238E27FC236}">
              <a16:creationId xmlns:a16="http://schemas.microsoft.com/office/drawing/2014/main" id="{00000000-0008-0000-0700-00007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3" name="Text Box 855">
          <a:extLst>
            <a:ext uri="{FF2B5EF4-FFF2-40B4-BE49-F238E27FC236}">
              <a16:creationId xmlns:a16="http://schemas.microsoft.com/office/drawing/2014/main" id="{00000000-0008-0000-0700-00007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4" name="Text Box 856">
          <a:extLst>
            <a:ext uri="{FF2B5EF4-FFF2-40B4-BE49-F238E27FC236}">
              <a16:creationId xmlns:a16="http://schemas.microsoft.com/office/drawing/2014/main" id="{00000000-0008-0000-0700-00007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5" name="Text Box 857">
          <a:extLst>
            <a:ext uri="{FF2B5EF4-FFF2-40B4-BE49-F238E27FC236}">
              <a16:creationId xmlns:a16="http://schemas.microsoft.com/office/drawing/2014/main" id="{00000000-0008-0000-0700-00007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6" name="Text Box 858">
          <a:extLst>
            <a:ext uri="{FF2B5EF4-FFF2-40B4-BE49-F238E27FC236}">
              <a16:creationId xmlns:a16="http://schemas.microsoft.com/office/drawing/2014/main" id="{00000000-0008-0000-0700-00007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7" name="Text Box 859">
          <a:extLst>
            <a:ext uri="{FF2B5EF4-FFF2-40B4-BE49-F238E27FC236}">
              <a16:creationId xmlns:a16="http://schemas.microsoft.com/office/drawing/2014/main" id="{00000000-0008-0000-0700-00007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8" name="Text Box 860">
          <a:extLst>
            <a:ext uri="{FF2B5EF4-FFF2-40B4-BE49-F238E27FC236}">
              <a16:creationId xmlns:a16="http://schemas.microsoft.com/office/drawing/2014/main" id="{00000000-0008-0000-0700-00007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9" name="Text Box 861">
          <a:extLst>
            <a:ext uri="{FF2B5EF4-FFF2-40B4-BE49-F238E27FC236}">
              <a16:creationId xmlns:a16="http://schemas.microsoft.com/office/drawing/2014/main" id="{00000000-0008-0000-0700-00007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0" name="Text Box 862">
          <a:extLst>
            <a:ext uri="{FF2B5EF4-FFF2-40B4-BE49-F238E27FC236}">
              <a16:creationId xmlns:a16="http://schemas.microsoft.com/office/drawing/2014/main" id="{00000000-0008-0000-0700-00007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1" name="Text Box 863">
          <a:extLst>
            <a:ext uri="{FF2B5EF4-FFF2-40B4-BE49-F238E27FC236}">
              <a16:creationId xmlns:a16="http://schemas.microsoft.com/office/drawing/2014/main" id="{00000000-0008-0000-0700-00007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2" name="Text Box 864">
          <a:extLst>
            <a:ext uri="{FF2B5EF4-FFF2-40B4-BE49-F238E27FC236}">
              <a16:creationId xmlns:a16="http://schemas.microsoft.com/office/drawing/2014/main" id="{00000000-0008-0000-0700-00007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3" name="Text Box 865">
          <a:extLst>
            <a:ext uri="{FF2B5EF4-FFF2-40B4-BE49-F238E27FC236}">
              <a16:creationId xmlns:a16="http://schemas.microsoft.com/office/drawing/2014/main" id="{00000000-0008-0000-0700-00007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4" name="Text Box 866">
          <a:extLst>
            <a:ext uri="{FF2B5EF4-FFF2-40B4-BE49-F238E27FC236}">
              <a16:creationId xmlns:a16="http://schemas.microsoft.com/office/drawing/2014/main" id="{00000000-0008-0000-0700-00007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5" name="Text Box 867">
          <a:extLst>
            <a:ext uri="{FF2B5EF4-FFF2-40B4-BE49-F238E27FC236}">
              <a16:creationId xmlns:a16="http://schemas.microsoft.com/office/drawing/2014/main" id="{00000000-0008-0000-0700-00007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6" name="Text Box 868">
          <a:extLst>
            <a:ext uri="{FF2B5EF4-FFF2-40B4-BE49-F238E27FC236}">
              <a16:creationId xmlns:a16="http://schemas.microsoft.com/office/drawing/2014/main" id="{00000000-0008-0000-0700-00007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7" name="Text Box 869">
          <a:extLst>
            <a:ext uri="{FF2B5EF4-FFF2-40B4-BE49-F238E27FC236}">
              <a16:creationId xmlns:a16="http://schemas.microsoft.com/office/drawing/2014/main" id="{00000000-0008-0000-0700-00007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8" name="Text Box 870">
          <a:extLst>
            <a:ext uri="{FF2B5EF4-FFF2-40B4-BE49-F238E27FC236}">
              <a16:creationId xmlns:a16="http://schemas.microsoft.com/office/drawing/2014/main" id="{00000000-0008-0000-0700-00008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9" name="Text Box 871">
          <a:extLst>
            <a:ext uri="{FF2B5EF4-FFF2-40B4-BE49-F238E27FC236}">
              <a16:creationId xmlns:a16="http://schemas.microsoft.com/office/drawing/2014/main" id="{00000000-0008-0000-0700-00008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0" name="Text Box 872">
          <a:extLst>
            <a:ext uri="{FF2B5EF4-FFF2-40B4-BE49-F238E27FC236}">
              <a16:creationId xmlns:a16="http://schemas.microsoft.com/office/drawing/2014/main" id="{00000000-0008-0000-0700-00008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1" name="Text Box 873">
          <a:extLst>
            <a:ext uri="{FF2B5EF4-FFF2-40B4-BE49-F238E27FC236}">
              <a16:creationId xmlns:a16="http://schemas.microsoft.com/office/drawing/2014/main" id="{00000000-0008-0000-0700-00008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2" name="Text Box 874">
          <a:extLst>
            <a:ext uri="{FF2B5EF4-FFF2-40B4-BE49-F238E27FC236}">
              <a16:creationId xmlns:a16="http://schemas.microsoft.com/office/drawing/2014/main" id="{00000000-0008-0000-0700-00008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3" name="Text Box 875">
          <a:extLst>
            <a:ext uri="{FF2B5EF4-FFF2-40B4-BE49-F238E27FC236}">
              <a16:creationId xmlns:a16="http://schemas.microsoft.com/office/drawing/2014/main" id="{00000000-0008-0000-0700-00008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4" name="Text Box 876">
          <a:extLst>
            <a:ext uri="{FF2B5EF4-FFF2-40B4-BE49-F238E27FC236}">
              <a16:creationId xmlns:a16="http://schemas.microsoft.com/office/drawing/2014/main" id="{00000000-0008-0000-0700-00008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5" name="Text Box 877">
          <a:extLst>
            <a:ext uri="{FF2B5EF4-FFF2-40B4-BE49-F238E27FC236}">
              <a16:creationId xmlns:a16="http://schemas.microsoft.com/office/drawing/2014/main" id="{00000000-0008-0000-0700-00008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6" name="Text Box 878">
          <a:extLst>
            <a:ext uri="{FF2B5EF4-FFF2-40B4-BE49-F238E27FC236}">
              <a16:creationId xmlns:a16="http://schemas.microsoft.com/office/drawing/2014/main" id="{00000000-0008-0000-0700-00008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7" name="Text Box 879">
          <a:extLst>
            <a:ext uri="{FF2B5EF4-FFF2-40B4-BE49-F238E27FC236}">
              <a16:creationId xmlns:a16="http://schemas.microsoft.com/office/drawing/2014/main" id="{00000000-0008-0000-0700-00008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8" name="Text Box 880">
          <a:extLst>
            <a:ext uri="{FF2B5EF4-FFF2-40B4-BE49-F238E27FC236}">
              <a16:creationId xmlns:a16="http://schemas.microsoft.com/office/drawing/2014/main" id="{00000000-0008-0000-0700-00008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9" name="Text Box 881">
          <a:extLst>
            <a:ext uri="{FF2B5EF4-FFF2-40B4-BE49-F238E27FC236}">
              <a16:creationId xmlns:a16="http://schemas.microsoft.com/office/drawing/2014/main" id="{00000000-0008-0000-0700-00008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0" name="Text Box 882">
          <a:extLst>
            <a:ext uri="{FF2B5EF4-FFF2-40B4-BE49-F238E27FC236}">
              <a16:creationId xmlns:a16="http://schemas.microsoft.com/office/drawing/2014/main" id="{00000000-0008-0000-0700-00008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1" name="Text Box 883">
          <a:extLst>
            <a:ext uri="{FF2B5EF4-FFF2-40B4-BE49-F238E27FC236}">
              <a16:creationId xmlns:a16="http://schemas.microsoft.com/office/drawing/2014/main" id="{00000000-0008-0000-0700-00008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2" name="Text Box 884">
          <a:extLst>
            <a:ext uri="{FF2B5EF4-FFF2-40B4-BE49-F238E27FC236}">
              <a16:creationId xmlns:a16="http://schemas.microsoft.com/office/drawing/2014/main" id="{00000000-0008-0000-0700-00008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3" name="Text Box 885">
          <a:extLst>
            <a:ext uri="{FF2B5EF4-FFF2-40B4-BE49-F238E27FC236}">
              <a16:creationId xmlns:a16="http://schemas.microsoft.com/office/drawing/2014/main" id="{00000000-0008-0000-0700-00008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4" name="Text Box 886">
          <a:extLst>
            <a:ext uri="{FF2B5EF4-FFF2-40B4-BE49-F238E27FC236}">
              <a16:creationId xmlns:a16="http://schemas.microsoft.com/office/drawing/2014/main" id="{00000000-0008-0000-0700-00009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5" name="Text Box 887">
          <a:extLst>
            <a:ext uri="{FF2B5EF4-FFF2-40B4-BE49-F238E27FC236}">
              <a16:creationId xmlns:a16="http://schemas.microsoft.com/office/drawing/2014/main" id="{00000000-0008-0000-0700-00009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6" name="Text Box 888">
          <a:extLst>
            <a:ext uri="{FF2B5EF4-FFF2-40B4-BE49-F238E27FC236}">
              <a16:creationId xmlns:a16="http://schemas.microsoft.com/office/drawing/2014/main" id="{00000000-0008-0000-0700-00009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7" name="Text Box 889">
          <a:extLst>
            <a:ext uri="{FF2B5EF4-FFF2-40B4-BE49-F238E27FC236}">
              <a16:creationId xmlns:a16="http://schemas.microsoft.com/office/drawing/2014/main" id="{00000000-0008-0000-0700-00009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8" name="Text Box 890">
          <a:extLst>
            <a:ext uri="{FF2B5EF4-FFF2-40B4-BE49-F238E27FC236}">
              <a16:creationId xmlns:a16="http://schemas.microsoft.com/office/drawing/2014/main" id="{00000000-0008-0000-0700-00009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9" name="Text Box 891">
          <a:extLst>
            <a:ext uri="{FF2B5EF4-FFF2-40B4-BE49-F238E27FC236}">
              <a16:creationId xmlns:a16="http://schemas.microsoft.com/office/drawing/2014/main" id="{00000000-0008-0000-0700-00009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0" name="Text Box 892">
          <a:extLst>
            <a:ext uri="{FF2B5EF4-FFF2-40B4-BE49-F238E27FC236}">
              <a16:creationId xmlns:a16="http://schemas.microsoft.com/office/drawing/2014/main" id="{00000000-0008-0000-0700-00009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1" name="Text Box 893">
          <a:extLst>
            <a:ext uri="{FF2B5EF4-FFF2-40B4-BE49-F238E27FC236}">
              <a16:creationId xmlns:a16="http://schemas.microsoft.com/office/drawing/2014/main" id="{00000000-0008-0000-0700-00009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2" name="Text Box 894">
          <a:extLst>
            <a:ext uri="{FF2B5EF4-FFF2-40B4-BE49-F238E27FC236}">
              <a16:creationId xmlns:a16="http://schemas.microsoft.com/office/drawing/2014/main" id="{00000000-0008-0000-0700-00009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3" name="Text Box 895">
          <a:extLst>
            <a:ext uri="{FF2B5EF4-FFF2-40B4-BE49-F238E27FC236}">
              <a16:creationId xmlns:a16="http://schemas.microsoft.com/office/drawing/2014/main" id="{00000000-0008-0000-0700-00009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4" name="Text Box 896">
          <a:extLst>
            <a:ext uri="{FF2B5EF4-FFF2-40B4-BE49-F238E27FC236}">
              <a16:creationId xmlns:a16="http://schemas.microsoft.com/office/drawing/2014/main" id="{00000000-0008-0000-0700-00009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5" name="Text Box 897">
          <a:extLst>
            <a:ext uri="{FF2B5EF4-FFF2-40B4-BE49-F238E27FC236}">
              <a16:creationId xmlns:a16="http://schemas.microsoft.com/office/drawing/2014/main" id="{00000000-0008-0000-0700-00009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6" name="Text Box 898">
          <a:extLst>
            <a:ext uri="{FF2B5EF4-FFF2-40B4-BE49-F238E27FC236}">
              <a16:creationId xmlns:a16="http://schemas.microsoft.com/office/drawing/2014/main" id="{00000000-0008-0000-0700-00009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7" name="Text Box 899">
          <a:extLst>
            <a:ext uri="{FF2B5EF4-FFF2-40B4-BE49-F238E27FC236}">
              <a16:creationId xmlns:a16="http://schemas.microsoft.com/office/drawing/2014/main" id="{00000000-0008-0000-0700-00009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8" name="Text Box 900">
          <a:extLst>
            <a:ext uri="{FF2B5EF4-FFF2-40B4-BE49-F238E27FC236}">
              <a16:creationId xmlns:a16="http://schemas.microsoft.com/office/drawing/2014/main" id="{00000000-0008-0000-0700-00009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9" name="Text Box 901">
          <a:extLst>
            <a:ext uri="{FF2B5EF4-FFF2-40B4-BE49-F238E27FC236}">
              <a16:creationId xmlns:a16="http://schemas.microsoft.com/office/drawing/2014/main" id="{00000000-0008-0000-0700-00009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0" name="Text Box 902">
          <a:extLst>
            <a:ext uri="{FF2B5EF4-FFF2-40B4-BE49-F238E27FC236}">
              <a16:creationId xmlns:a16="http://schemas.microsoft.com/office/drawing/2014/main" id="{00000000-0008-0000-0700-0000A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1" name="Text Box 903">
          <a:extLst>
            <a:ext uri="{FF2B5EF4-FFF2-40B4-BE49-F238E27FC236}">
              <a16:creationId xmlns:a16="http://schemas.microsoft.com/office/drawing/2014/main" id="{00000000-0008-0000-0700-0000A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2" name="Text Box 904">
          <a:extLst>
            <a:ext uri="{FF2B5EF4-FFF2-40B4-BE49-F238E27FC236}">
              <a16:creationId xmlns:a16="http://schemas.microsoft.com/office/drawing/2014/main" id="{00000000-0008-0000-0700-0000A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3" name="Text Box 905">
          <a:extLst>
            <a:ext uri="{FF2B5EF4-FFF2-40B4-BE49-F238E27FC236}">
              <a16:creationId xmlns:a16="http://schemas.microsoft.com/office/drawing/2014/main" id="{00000000-0008-0000-0700-0000A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4" name="Text Box 906">
          <a:extLst>
            <a:ext uri="{FF2B5EF4-FFF2-40B4-BE49-F238E27FC236}">
              <a16:creationId xmlns:a16="http://schemas.microsoft.com/office/drawing/2014/main" id="{00000000-0008-0000-0700-0000A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5" name="Text Box 907">
          <a:extLst>
            <a:ext uri="{FF2B5EF4-FFF2-40B4-BE49-F238E27FC236}">
              <a16:creationId xmlns:a16="http://schemas.microsoft.com/office/drawing/2014/main" id="{00000000-0008-0000-0700-0000A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6" name="Text Box 908">
          <a:extLst>
            <a:ext uri="{FF2B5EF4-FFF2-40B4-BE49-F238E27FC236}">
              <a16:creationId xmlns:a16="http://schemas.microsoft.com/office/drawing/2014/main" id="{00000000-0008-0000-0700-0000A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7" name="Text Box 909">
          <a:extLst>
            <a:ext uri="{FF2B5EF4-FFF2-40B4-BE49-F238E27FC236}">
              <a16:creationId xmlns:a16="http://schemas.microsoft.com/office/drawing/2014/main" id="{00000000-0008-0000-0700-0000A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8" name="Text Box 910">
          <a:extLst>
            <a:ext uri="{FF2B5EF4-FFF2-40B4-BE49-F238E27FC236}">
              <a16:creationId xmlns:a16="http://schemas.microsoft.com/office/drawing/2014/main" id="{00000000-0008-0000-0700-0000A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9" name="Text Box 911">
          <a:extLst>
            <a:ext uri="{FF2B5EF4-FFF2-40B4-BE49-F238E27FC236}">
              <a16:creationId xmlns:a16="http://schemas.microsoft.com/office/drawing/2014/main" id="{00000000-0008-0000-0700-0000A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0" name="Text Box 912">
          <a:extLst>
            <a:ext uri="{FF2B5EF4-FFF2-40B4-BE49-F238E27FC236}">
              <a16:creationId xmlns:a16="http://schemas.microsoft.com/office/drawing/2014/main" id="{00000000-0008-0000-0700-0000A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1" name="Text Box 913">
          <a:extLst>
            <a:ext uri="{FF2B5EF4-FFF2-40B4-BE49-F238E27FC236}">
              <a16:creationId xmlns:a16="http://schemas.microsoft.com/office/drawing/2014/main" id="{00000000-0008-0000-0700-0000A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2" name="Text Box 914">
          <a:extLst>
            <a:ext uri="{FF2B5EF4-FFF2-40B4-BE49-F238E27FC236}">
              <a16:creationId xmlns:a16="http://schemas.microsoft.com/office/drawing/2014/main" id="{00000000-0008-0000-0700-0000A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3" name="Text Box 915">
          <a:extLst>
            <a:ext uri="{FF2B5EF4-FFF2-40B4-BE49-F238E27FC236}">
              <a16:creationId xmlns:a16="http://schemas.microsoft.com/office/drawing/2014/main" id="{00000000-0008-0000-0700-0000A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4" name="Text Box 916">
          <a:extLst>
            <a:ext uri="{FF2B5EF4-FFF2-40B4-BE49-F238E27FC236}">
              <a16:creationId xmlns:a16="http://schemas.microsoft.com/office/drawing/2014/main" id="{00000000-0008-0000-0700-0000A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5" name="Text Box 917">
          <a:extLst>
            <a:ext uri="{FF2B5EF4-FFF2-40B4-BE49-F238E27FC236}">
              <a16:creationId xmlns:a16="http://schemas.microsoft.com/office/drawing/2014/main" id="{00000000-0008-0000-0700-0000A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6" name="Text Box 918">
          <a:extLst>
            <a:ext uri="{FF2B5EF4-FFF2-40B4-BE49-F238E27FC236}">
              <a16:creationId xmlns:a16="http://schemas.microsoft.com/office/drawing/2014/main" id="{00000000-0008-0000-0700-0000B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7" name="Text Box 919">
          <a:extLst>
            <a:ext uri="{FF2B5EF4-FFF2-40B4-BE49-F238E27FC236}">
              <a16:creationId xmlns:a16="http://schemas.microsoft.com/office/drawing/2014/main" id="{00000000-0008-0000-0700-0000B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8" name="Text Box 920">
          <a:extLst>
            <a:ext uri="{FF2B5EF4-FFF2-40B4-BE49-F238E27FC236}">
              <a16:creationId xmlns:a16="http://schemas.microsoft.com/office/drawing/2014/main" id="{00000000-0008-0000-0700-0000B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9" name="Text Box 921">
          <a:extLst>
            <a:ext uri="{FF2B5EF4-FFF2-40B4-BE49-F238E27FC236}">
              <a16:creationId xmlns:a16="http://schemas.microsoft.com/office/drawing/2014/main" id="{00000000-0008-0000-0700-0000B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0" name="Text Box 922">
          <a:extLst>
            <a:ext uri="{FF2B5EF4-FFF2-40B4-BE49-F238E27FC236}">
              <a16:creationId xmlns:a16="http://schemas.microsoft.com/office/drawing/2014/main" id="{00000000-0008-0000-0700-0000B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1" name="Text Box 923">
          <a:extLst>
            <a:ext uri="{FF2B5EF4-FFF2-40B4-BE49-F238E27FC236}">
              <a16:creationId xmlns:a16="http://schemas.microsoft.com/office/drawing/2014/main" id="{00000000-0008-0000-0700-0000B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2" name="Text Box 924">
          <a:extLst>
            <a:ext uri="{FF2B5EF4-FFF2-40B4-BE49-F238E27FC236}">
              <a16:creationId xmlns:a16="http://schemas.microsoft.com/office/drawing/2014/main" id="{00000000-0008-0000-0700-0000B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3" name="Text Box 925">
          <a:extLst>
            <a:ext uri="{FF2B5EF4-FFF2-40B4-BE49-F238E27FC236}">
              <a16:creationId xmlns:a16="http://schemas.microsoft.com/office/drawing/2014/main" id="{00000000-0008-0000-0700-0000B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4" name="Text Box 926">
          <a:extLst>
            <a:ext uri="{FF2B5EF4-FFF2-40B4-BE49-F238E27FC236}">
              <a16:creationId xmlns:a16="http://schemas.microsoft.com/office/drawing/2014/main" id="{00000000-0008-0000-0700-0000B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5" name="Text Box 927">
          <a:extLst>
            <a:ext uri="{FF2B5EF4-FFF2-40B4-BE49-F238E27FC236}">
              <a16:creationId xmlns:a16="http://schemas.microsoft.com/office/drawing/2014/main" id="{00000000-0008-0000-0700-0000B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6" name="Text Box 928">
          <a:extLst>
            <a:ext uri="{FF2B5EF4-FFF2-40B4-BE49-F238E27FC236}">
              <a16:creationId xmlns:a16="http://schemas.microsoft.com/office/drawing/2014/main" id="{00000000-0008-0000-0700-0000B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7" name="Text Box 929">
          <a:extLst>
            <a:ext uri="{FF2B5EF4-FFF2-40B4-BE49-F238E27FC236}">
              <a16:creationId xmlns:a16="http://schemas.microsoft.com/office/drawing/2014/main" id="{00000000-0008-0000-0700-0000B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8" name="Text Box 930">
          <a:extLst>
            <a:ext uri="{FF2B5EF4-FFF2-40B4-BE49-F238E27FC236}">
              <a16:creationId xmlns:a16="http://schemas.microsoft.com/office/drawing/2014/main" id="{00000000-0008-0000-0700-0000B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9" name="Text Box 931">
          <a:extLst>
            <a:ext uri="{FF2B5EF4-FFF2-40B4-BE49-F238E27FC236}">
              <a16:creationId xmlns:a16="http://schemas.microsoft.com/office/drawing/2014/main" id="{00000000-0008-0000-0700-0000B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50" name="Text Box 932">
          <a:extLst>
            <a:ext uri="{FF2B5EF4-FFF2-40B4-BE49-F238E27FC236}">
              <a16:creationId xmlns:a16="http://schemas.microsoft.com/office/drawing/2014/main" id="{00000000-0008-0000-0700-0000B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700-0000B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700-0000C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00000000-0008-0000-0700-0000C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00000000-0008-0000-0700-0000C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700-0000C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6" name="Text Box 10">
          <a:extLst>
            <a:ext uri="{FF2B5EF4-FFF2-40B4-BE49-F238E27FC236}">
              <a16:creationId xmlns:a16="http://schemas.microsoft.com/office/drawing/2014/main" id="{00000000-0008-0000-0700-0000C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700-0000C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8" name="Text Box 12">
          <a:extLst>
            <a:ext uri="{FF2B5EF4-FFF2-40B4-BE49-F238E27FC236}">
              <a16:creationId xmlns:a16="http://schemas.microsoft.com/office/drawing/2014/main" id="{00000000-0008-0000-0700-0000C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9" name="Text Box 13">
          <a:extLst>
            <a:ext uri="{FF2B5EF4-FFF2-40B4-BE49-F238E27FC236}">
              <a16:creationId xmlns:a16="http://schemas.microsoft.com/office/drawing/2014/main" id="{00000000-0008-0000-0700-0000C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700-0000C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700-0000C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00000000-0008-0000-0700-0000C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3" name="Text Box 17">
          <a:extLst>
            <a:ext uri="{FF2B5EF4-FFF2-40B4-BE49-F238E27FC236}">
              <a16:creationId xmlns:a16="http://schemas.microsoft.com/office/drawing/2014/main" id="{00000000-0008-0000-0700-0000C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4" name="Text Box 18">
          <a:extLst>
            <a:ext uri="{FF2B5EF4-FFF2-40B4-BE49-F238E27FC236}">
              <a16:creationId xmlns:a16="http://schemas.microsoft.com/office/drawing/2014/main" id="{00000000-0008-0000-0700-0000C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5" name="Text Box 19">
          <a:extLst>
            <a:ext uri="{FF2B5EF4-FFF2-40B4-BE49-F238E27FC236}">
              <a16:creationId xmlns:a16="http://schemas.microsoft.com/office/drawing/2014/main" id="{00000000-0008-0000-0700-0000C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6" name="Text Box 20">
          <a:extLst>
            <a:ext uri="{FF2B5EF4-FFF2-40B4-BE49-F238E27FC236}">
              <a16:creationId xmlns:a16="http://schemas.microsoft.com/office/drawing/2014/main" id="{00000000-0008-0000-0700-0000C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00000000-0008-0000-0700-0000C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00000000-0008-0000-0700-0000D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9" name="Text Box 23">
          <a:extLst>
            <a:ext uri="{FF2B5EF4-FFF2-40B4-BE49-F238E27FC236}">
              <a16:creationId xmlns:a16="http://schemas.microsoft.com/office/drawing/2014/main" id="{00000000-0008-0000-0700-0000D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700-0000D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1" name="Text Box 25">
          <a:extLst>
            <a:ext uri="{FF2B5EF4-FFF2-40B4-BE49-F238E27FC236}">
              <a16:creationId xmlns:a16="http://schemas.microsoft.com/office/drawing/2014/main" id="{00000000-0008-0000-0700-0000D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2" name="Text Box 27">
          <a:extLst>
            <a:ext uri="{FF2B5EF4-FFF2-40B4-BE49-F238E27FC236}">
              <a16:creationId xmlns:a16="http://schemas.microsoft.com/office/drawing/2014/main" id="{00000000-0008-0000-0700-0000D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3" name="Text Box 29">
          <a:extLst>
            <a:ext uri="{FF2B5EF4-FFF2-40B4-BE49-F238E27FC236}">
              <a16:creationId xmlns:a16="http://schemas.microsoft.com/office/drawing/2014/main" id="{00000000-0008-0000-0700-0000D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4" name="Text Box 30">
          <a:extLst>
            <a:ext uri="{FF2B5EF4-FFF2-40B4-BE49-F238E27FC236}">
              <a16:creationId xmlns:a16="http://schemas.microsoft.com/office/drawing/2014/main" id="{00000000-0008-0000-0700-0000D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5" name="Text Box 31">
          <a:extLst>
            <a:ext uri="{FF2B5EF4-FFF2-40B4-BE49-F238E27FC236}">
              <a16:creationId xmlns:a16="http://schemas.microsoft.com/office/drawing/2014/main" id="{00000000-0008-0000-0700-0000D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700-0000D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7" name="Text Box 33">
          <a:extLst>
            <a:ext uri="{FF2B5EF4-FFF2-40B4-BE49-F238E27FC236}">
              <a16:creationId xmlns:a16="http://schemas.microsoft.com/office/drawing/2014/main" id="{00000000-0008-0000-0700-0000D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8" name="Text Box 34">
          <a:extLst>
            <a:ext uri="{FF2B5EF4-FFF2-40B4-BE49-F238E27FC236}">
              <a16:creationId xmlns:a16="http://schemas.microsoft.com/office/drawing/2014/main" id="{00000000-0008-0000-0700-0000D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9" name="Text Box 35">
          <a:extLst>
            <a:ext uri="{FF2B5EF4-FFF2-40B4-BE49-F238E27FC236}">
              <a16:creationId xmlns:a16="http://schemas.microsoft.com/office/drawing/2014/main" id="{00000000-0008-0000-0700-0000D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0" name="Text Box 36">
          <a:extLst>
            <a:ext uri="{FF2B5EF4-FFF2-40B4-BE49-F238E27FC236}">
              <a16:creationId xmlns:a16="http://schemas.microsoft.com/office/drawing/2014/main" id="{00000000-0008-0000-0700-0000D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1" name="Text Box 37">
          <a:extLst>
            <a:ext uri="{FF2B5EF4-FFF2-40B4-BE49-F238E27FC236}">
              <a16:creationId xmlns:a16="http://schemas.microsoft.com/office/drawing/2014/main" id="{00000000-0008-0000-0700-0000D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2" name="Text Box 39">
          <a:extLst>
            <a:ext uri="{FF2B5EF4-FFF2-40B4-BE49-F238E27FC236}">
              <a16:creationId xmlns:a16="http://schemas.microsoft.com/office/drawing/2014/main" id="{00000000-0008-0000-0700-0000D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3" name="Text Box 41">
          <a:extLst>
            <a:ext uri="{FF2B5EF4-FFF2-40B4-BE49-F238E27FC236}">
              <a16:creationId xmlns:a16="http://schemas.microsoft.com/office/drawing/2014/main" id="{00000000-0008-0000-0700-0000D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4" name="Text Box 45">
          <a:extLst>
            <a:ext uri="{FF2B5EF4-FFF2-40B4-BE49-F238E27FC236}">
              <a16:creationId xmlns:a16="http://schemas.microsoft.com/office/drawing/2014/main" id="{00000000-0008-0000-0700-0000E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5" name="Text Box 967">
          <a:extLst>
            <a:ext uri="{FF2B5EF4-FFF2-40B4-BE49-F238E27FC236}">
              <a16:creationId xmlns:a16="http://schemas.microsoft.com/office/drawing/2014/main" id="{00000000-0008-0000-0700-0000E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6" name="Text Box 968">
          <a:extLst>
            <a:ext uri="{FF2B5EF4-FFF2-40B4-BE49-F238E27FC236}">
              <a16:creationId xmlns:a16="http://schemas.microsoft.com/office/drawing/2014/main" id="{00000000-0008-0000-0700-0000E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7" name="Text Box 969">
          <a:extLst>
            <a:ext uri="{FF2B5EF4-FFF2-40B4-BE49-F238E27FC236}">
              <a16:creationId xmlns:a16="http://schemas.microsoft.com/office/drawing/2014/main" id="{00000000-0008-0000-0700-0000E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8" name="Text Box 970">
          <a:extLst>
            <a:ext uri="{FF2B5EF4-FFF2-40B4-BE49-F238E27FC236}">
              <a16:creationId xmlns:a16="http://schemas.microsoft.com/office/drawing/2014/main" id="{00000000-0008-0000-0700-0000E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9" name="Text Box 971">
          <a:extLst>
            <a:ext uri="{FF2B5EF4-FFF2-40B4-BE49-F238E27FC236}">
              <a16:creationId xmlns:a16="http://schemas.microsoft.com/office/drawing/2014/main" id="{00000000-0008-0000-0700-0000E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0" name="Text Box 972">
          <a:extLst>
            <a:ext uri="{FF2B5EF4-FFF2-40B4-BE49-F238E27FC236}">
              <a16:creationId xmlns:a16="http://schemas.microsoft.com/office/drawing/2014/main" id="{00000000-0008-0000-0700-0000E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1" name="Text Box 973">
          <a:extLst>
            <a:ext uri="{FF2B5EF4-FFF2-40B4-BE49-F238E27FC236}">
              <a16:creationId xmlns:a16="http://schemas.microsoft.com/office/drawing/2014/main" id="{00000000-0008-0000-0700-0000E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2" name="Text Box 974">
          <a:extLst>
            <a:ext uri="{FF2B5EF4-FFF2-40B4-BE49-F238E27FC236}">
              <a16:creationId xmlns:a16="http://schemas.microsoft.com/office/drawing/2014/main" id="{00000000-0008-0000-0700-0000E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3" name="Text Box 975">
          <a:extLst>
            <a:ext uri="{FF2B5EF4-FFF2-40B4-BE49-F238E27FC236}">
              <a16:creationId xmlns:a16="http://schemas.microsoft.com/office/drawing/2014/main" id="{00000000-0008-0000-0700-0000E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4" name="Text Box 976">
          <a:extLst>
            <a:ext uri="{FF2B5EF4-FFF2-40B4-BE49-F238E27FC236}">
              <a16:creationId xmlns:a16="http://schemas.microsoft.com/office/drawing/2014/main" id="{00000000-0008-0000-0700-0000E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5" name="Text Box 977">
          <a:extLst>
            <a:ext uri="{FF2B5EF4-FFF2-40B4-BE49-F238E27FC236}">
              <a16:creationId xmlns:a16="http://schemas.microsoft.com/office/drawing/2014/main" id="{00000000-0008-0000-0700-0000E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6" name="Text Box 978">
          <a:extLst>
            <a:ext uri="{FF2B5EF4-FFF2-40B4-BE49-F238E27FC236}">
              <a16:creationId xmlns:a16="http://schemas.microsoft.com/office/drawing/2014/main" id="{00000000-0008-0000-0700-0000E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7" name="Text Box 979">
          <a:extLst>
            <a:ext uri="{FF2B5EF4-FFF2-40B4-BE49-F238E27FC236}">
              <a16:creationId xmlns:a16="http://schemas.microsoft.com/office/drawing/2014/main" id="{00000000-0008-0000-0700-0000E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8" name="Text Box 980">
          <a:extLst>
            <a:ext uri="{FF2B5EF4-FFF2-40B4-BE49-F238E27FC236}">
              <a16:creationId xmlns:a16="http://schemas.microsoft.com/office/drawing/2014/main" id="{00000000-0008-0000-0700-0000E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9" name="Text Box 981">
          <a:extLst>
            <a:ext uri="{FF2B5EF4-FFF2-40B4-BE49-F238E27FC236}">
              <a16:creationId xmlns:a16="http://schemas.microsoft.com/office/drawing/2014/main" id="{00000000-0008-0000-0700-0000E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0" name="Text Box 982">
          <a:extLst>
            <a:ext uri="{FF2B5EF4-FFF2-40B4-BE49-F238E27FC236}">
              <a16:creationId xmlns:a16="http://schemas.microsoft.com/office/drawing/2014/main" id="{00000000-0008-0000-0700-0000F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1" name="Text Box 983">
          <a:extLst>
            <a:ext uri="{FF2B5EF4-FFF2-40B4-BE49-F238E27FC236}">
              <a16:creationId xmlns:a16="http://schemas.microsoft.com/office/drawing/2014/main" id="{00000000-0008-0000-0700-0000F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2" name="Text Box 984">
          <a:extLst>
            <a:ext uri="{FF2B5EF4-FFF2-40B4-BE49-F238E27FC236}">
              <a16:creationId xmlns:a16="http://schemas.microsoft.com/office/drawing/2014/main" id="{00000000-0008-0000-0700-0000F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3" name="Text Box 985">
          <a:extLst>
            <a:ext uri="{FF2B5EF4-FFF2-40B4-BE49-F238E27FC236}">
              <a16:creationId xmlns:a16="http://schemas.microsoft.com/office/drawing/2014/main" id="{00000000-0008-0000-0700-0000F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4" name="Text Box 986">
          <a:extLst>
            <a:ext uri="{FF2B5EF4-FFF2-40B4-BE49-F238E27FC236}">
              <a16:creationId xmlns:a16="http://schemas.microsoft.com/office/drawing/2014/main" id="{00000000-0008-0000-0700-0000F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5" name="Text Box 987">
          <a:extLst>
            <a:ext uri="{FF2B5EF4-FFF2-40B4-BE49-F238E27FC236}">
              <a16:creationId xmlns:a16="http://schemas.microsoft.com/office/drawing/2014/main" id="{00000000-0008-0000-0700-0000F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6" name="Text Box 988">
          <a:extLst>
            <a:ext uri="{FF2B5EF4-FFF2-40B4-BE49-F238E27FC236}">
              <a16:creationId xmlns:a16="http://schemas.microsoft.com/office/drawing/2014/main" id="{00000000-0008-0000-0700-0000F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7" name="Text Box 989">
          <a:extLst>
            <a:ext uri="{FF2B5EF4-FFF2-40B4-BE49-F238E27FC236}">
              <a16:creationId xmlns:a16="http://schemas.microsoft.com/office/drawing/2014/main" id="{00000000-0008-0000-0700-0000F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8" name="Text Box 990">
          <a:extLst>
            <a:ext uri="{FF2B5EF4-FFF2-40B4-BE49-F238E27FC236}">
              <a16:creationId xmlns:a16="http://schemas.microsoft.com/office/drawing/2014/main" id="{00000000-0008-0000-0700-0000F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9" name="Text Box 991">
          <a:extLst>
            <a:ext uri="{FF2B5EF4-FFF2-40B4-BE49-F238E27FC236}">
              <a16:creationId xmlns:a16="http://schemas.microsoft.com/office/drawing/2014/main" id="{00000000-0008-0000-0700-0000F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0" name="Text Box 992">
          <a:extLst>
            <a:ext uri="{FF2B5EF4-FFF2-40B4-BE49-F238E27FC236}">
              <a16:creationId xmlns:a16="http://schemas.microsoft.com/office/drawing/2014/main" id="{00000000-0008-0000-0700-0000F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1" name="Text Box 993">
          <a:extLst>
            <a:ext uri="{FF2B5EF4-FFF2-40B4-BE49-F238E27FC236}">
              <a16:creationId xmlns:a16="http://schemas.microsoft.com/office/drawing/2014/main" id="{00000000-0008-0000-0700-0000F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2" name="Text Box 994">
          <a:extLst>
            <a:ext uri="{FF2B5EF4-FFF2-40B4-BE49-F238E27FC236}">
              <a16:creationId xmlns:a16="http://schemas.microsoft.com/office/drawing/2014/main" id="{00000000-0008-0000-0700-0000F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3" name="Text Box 995">
          <a:extLst>
            <a:ext uri="{FF2B5EF4-FFF2-40B4-BE49-F238E27FC236}">
              <a16:creationId xmlns:a16="http://schemas.microsoft.com/office/drawing/2014/main" id="{00000000-0008-0000-0700-0000F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4" name="Text Box 996">
          <a:extLst>
            <a:ext uri="{FF2B5EF4-FFF2-40B4-BE49-F238E27FC236}">
              <a16:creationId xmlns:a16="http://schemas.microsoft.com/office/drawing/2014/main" id="{00000000-0008-0000-0700-0000F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5" name="Text Box 997">
          <a:extLst>
            <a:ext uri="{FF2B5EF4-FFF2-40B4-BE49-F238E27FC236}">
              <a16:creationId xmlns:a16="http://schemas.microsoft.com/office/drawing/2014/main" id="{00000000-0008-0000-0700-0000F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6" name="Text Box 998">
          <a:extLst>
            <a:ext uri="{FF2B5EF4-FFF2-40B4-BE49-F238E27FC236}">
              <a16:creationId xmlns:a16="http://schemas.microsoft.com/office/drawing/2014/main" id="{00000000-0008-0000-0700-00000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7" name="Text Box 999">
          <a:extLst>
            <a:ext uri="{FF2B5EF4-FFF2-40B4-BE49-F238E27FC236}">
              <a16:creationId xmlns:a16="http://schemas.microsoft.com/office/drawing/2014/main" id="{00000000-0008-0000-0700-00000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8" name="Text Box 1000">
          <a:extLst>
            <a:ext uri="{FF2B5EF4-FFF2-40B4-BE49-F238E27FC236}">
              <a16:creationId xmlns:a16="http://schemas.microsoft.com/office/drawing/2014/main" id="{00000000-0008-0000-0700-00000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9" name="Text Box 1001">
          <a:extLst>
            <a:ext uri="{FF2B5EF4-FFF2-40B4-BE49-F238E27FC236}">
              <a16:creationId xmlns:a16="http://schemas.microsoft.com/office/drawing/2014/main" id="{00000000-0008-0000-0700-00000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0" name="Text Box 1002">
          <a:extLst>
            <a:ext uri="{FF2B5EF4-FFF2-40B4-BE49-F238E27FC236}">
              <a16:creationId xmlns:a16="http://schemas.microsoft.com/office/drawing/2014/main" id="{00000000-0008-0000-0700-00000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1" name="Text Box 1003">
          <a:extLst>
            <a:ext uri="{FF2B5EF4-FFF2-40B4-BE49-F238E27FC236}">
              <a16:creationId xmlns:a16="http://schemas.microsoft.com/office/drawing/2014/main" id="{00000000-0008-0000-0700-00000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2" name="Text Box 1004">
          <a:extLst>
            <a:ext uri="{FF2B5EF4-FFF2-40B4-BE49-F238E27FC236}">
              <a16:creationId xmlns:a16="http://schemas.microsoft.com/office/drawing/2014/main" id="{00000000-0008-0000-0700-00000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3" name="Text Box 1005">
          <a:extLst>
            <a:ext uri="{FF2B5EF4-FFF2-40B4-BE49-F238E27FC236}">
              <a16:creationId xmlns:a16="http://schemas.microsoft.com/office/drawing/2014/main" id="{00000000-0008-0000-0700-00000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4" name="Text Box 1006">
          <a:extLst>
            <a:ext uri="{FF2B5EF4-FFF2-40B4-BE49-F238E27FC236}">
              <a16:creationId xmlns:a16="http://schemas.microsoft.com/office/drawing/2014/main" id="{00000000-0008-0000-0700-00000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5" name="Text Box 1007">
          <a:extLst>
            <a:ext uri="{FF2B5EF4-FFF2-40B4-BE49-F238E27FC236}">
              <a16:creationId xmlns:a16="http://schemas.microsoft.com/office/drawing/2014/main" id="{00000000-0008-0000-0700-00000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6" name="Text Box 1008">
          <a:extLst>
            <a:ext uri="{FF2B5EF4-FFF2-40B4-BE49-F238E27FC236}">
              <a16:creationId xmlns:a16="http://schemas.microsoft.com/office/drawing/2014/main" id="{00000000-0008-0000-0700-00000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7" name="Text Box 1009">
          <a:extLst>
            <a:ext uri="{FF2B5EF4-FFF2-40B4-BE49-F238E27FC236}">
              <a16:creationId xmlns:a16="http://schemas.microsoft.com/office/drawing/2014/main" id="{00000000-0008-0000-0700-00000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8" name="Text Box 1010">
          <a:extLst>
            <a:ext uri="{FF2B5EF4-FFF2-40B4-BE49-F238E27FC236}">
              <a16:creationId xmlns:a16="http://schemas.microsoft.com/office/drawing/2014/main" id="{00000000-0008-0000-0700-00000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9" name="Text Box 1011">
          <a:extLst>
            <a:ext uri="{FF2B5EF4-FFF2-40B4-BE49-F238E27FC236}">
              <a16:creationId xmlns:a16="http://schemas.microsoft.com/office/drawing/2014/main" id="{00000000-0008-0000-0700-00000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0" name="Text Box 1012">
          <a:extLst>
            <a:ext uri="{FF2B5EF4-FFF2-40B4-BE49-F238E27FC236}">
              <a16:creationId xmlns:a16="http://schemas.microsoft.com/office/drawing/2014/main" id="{00000000-0008-0000-0700-00000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1" name="Text Box 1013">
          <a:extLst>
            <a:ext uri="{FF2B5EF4-FFF2-40B4-BE49-F238E27FC236}">
              <a16:creationId xmlns:a16="http://schemas.microsoft.com/office/drawing/2014/main" id="{00000000-0008-0000-0700-00000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2" name="Text Box 1014">
          <a:extLst>
            <a:ext uri="{FF2B5EF4-FFF2-40B4-BE49-F238E27FC236}">
              <a16:creationId xmlns:a16="http://schemas.microsoft.com/office/drawing/2014/main" id="{00000000-0008-0000-0700-00001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3" name="Text Box 1015">
          <a:extLst>
            <a:ext uri="{FF2B5EF4-FFF2-40B4-BE49-F238E27FC236}">
              <a16:creationId xmlns:a16="http://schemas.microsoft.com/office/drawing/2014/main" id="{00000000-0008-0000-0700-00001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834" name="Text Box 12">
          <a:extLst>
            <a:ext uri="{FF2B5EF4-FFF2-40B4-BE49-F238E27FC236}">
              <a16:creationId xmlns:a16="http://schemas.microsoft.com/office/drawing/2014/main" id="{00000000-0008-0000-0700-00001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5" name="Text Box 1017">
          <a:extLst>
            <a:ext uri="{FF2B5EF4-FFF2-40B4-BE49-F238E27FC236}">
              <a16:creationId xmlns:a16="http://schemas.microsoft.com/office/drawing/2014/main" id="{00000000-0008-0000-0700-00001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6" name="Text Box 1018">
          <a:extLst>
            <a:ext uri="{FF2B5EF4-FFF2-40B4-BE49-F238E27FC236}">
              <a16:creationId xmlns:a16="http://schemas.microsoft.com/office/drawing/2014/main" id="{00000000-0008-0000-0700-00001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7" name="Text Box 1019">
          <a:extLst>
            <a:ext uri="{FF2B5EF4-FFF2-40B4-BE49-F238E27FC236}">
              <a16:creationId xmlns:a16="http://schemas.microsoft.com/office/drawing/2014/main" id="{00000000-0008-0000-0700-00001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8" name="Text Box 1020">
          <a:extLst>
            <a:ext uri="{FF2B5EF4-FFF2-40B4-BE49-F238E27FC236}">
              <a16:creationId xmlns:a16="http://schemas.microsoft.com/office/drawing/2014/main" id="{00000000-0008-0000-0700-00001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9" name="Text Box 1021">
          <a:extLst>
            <a:ext uri="{FF2B5EF4-FFF2-40B4-BE49-F238E27FC236}">
              <a16:creationId xmlns:a16="http://schemas.microsoft.com/office/drawing/2014/main" id="{00000000-0008-0000-0700-00001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0" name="Text Box 1022">
          <a:extLst>
            <a:ext uri="{FF2B5EF4-FFF2-40B4-BE49-F238E27FC236}">
              <a16:creationId xmlns:a16="http://schemas.microsoft.com/office/drawing/2014/main" id="{00000000-0008-0000-0700-00001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1" name="Text Box 1023">
          <a:extLst>
            <a:ext uri="{FF2B5EF4-FFF2-40B4-BE49-F238E27FC236}">
              <a16:creationId xmlns:a16="http://schemas.microsoft.com/office/drawing/2014/main" id="{00000000-0008-0000-0700-00001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2" name="Text Box 1024">
          <a:extLst>
            <a:ext uri="{FF2B5EF4-FFF2-40B4-BE49-F238E27FC236}">
              <a16:creationId xmlns:a16="http://schemas.microsoft.com/office/drawing/2014/main" id="{00000000-0008-0000-0700-00001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3" name="Text Box 1025">
          <a:extLst>
            <a:ext uri="{FF2B5EF4-FFF2-40B4-BE49-F238E27FC236}">
              <a16:creationId xmlns:a16="http://schemas.microsoft.com/office/drawing/2014/main" id="{00000000-0008-0000-0700-00001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4" name="Text Box 1026">
          <a:extLst>
            <a:ext uri="{FF2B5EF4-FFF2-40B4-BE49-F238E27FC236}">
              <a16:creationId xmlns:a16="http://schemas.microsoft.com/office/drawing/2014/main" id="{00000000-0008-0000-0700-00001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5" name="Text Box 1027">
          <a:extLst>
            <a:ext uri="{FF2B5EF4-FFF2-40B4-BE49-F238E27FC236}">
              <a16:creationId xmlns:a16="http://schemas.microsoft.com/office/drawing/2014/main" id="{00000000-0008-0000-0700-00001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6" name="Text Box 1028">
          <a:extLst>
            <a:ext uri="{FF2B5EF4-FFF2-40B4-BE49-F238E27FC236}">
              <a16:creationId xmlns:a16="http://schemas.microsoft.com/office/drawing/2014/main" id="{00000000-0008-0000-0700-00001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7" name="Text Box 1029">
          <a:extLst>
            <a:ext uri="{FF2B5EF4-FFF2-40B4-BE49-F238E27FC236}">
              <a16:creationId xmlns:a16="http://schemas.microsoft.com/office/drawing/2014/main" id="{00000000-0008-0000-0700-00001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8" name="Text Box 1030">
          <a:extLst>
            <a:ext uri="{FF2B5EF4-FFF2-40B4-BE49-F238E27FC236}">
              <a16:creationId xmlns:a16="http://schemas.microsoft.com/office/drawing/2014/main" id="{00000000-0008-0000-0700-00002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9" name="Text Box 1031">
          <a:extLst>
            <a:ext uri="{FF2B5EF4-FFF2-40B4-BE49-F238E27FC236}">
              <a16:creationId xmlns:a16="http://schemas.microsoft.com/office/drawing/2014/main" id="{00000000-0008-0000-0700-00002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0" name="Text Box 1032">
          <a:extLst>
            <a:ext uri="{FF2B5EF4-FFF2-40B4-BE49-F238E27FC236}">
              <a16:creationId xmlns:a16="http://schemas.microsoft.com/office/drawing/2014/main" id="{00000000-0008-0000-0700-00002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1" name="Text Box 1033">
          <a:extLst>
            <a:ext uri="{FF2B5EF4-FFF2-40B4-BE49-F238E27FC236}">
              <a16:creationId xmlns:a16="http://schemas.microsoft.com/office/drawing/2014/main" id="{00000000-0008-0000-0700-00002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2" name="Text Box 1034">
          <a:extLst>
            <a:ext uri="{FF2B5EF4-FFF2-40B4-BE49-F238E27FC236}">
              <a16:creationId xmlns:a16="http://schemas.microsoft.com/office/drawing/2014/main" id="{00000000-0008-0000-0700-00002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3" name="Text Box 1035">
          <a:extLst>
            <a:ext uri="{FF2B5EF4-FFF2-40B4-BE49-F238E27FC236}">
              <a16:creationId xmlns:a16="http://schemas.microsoft.com/office/drawing/2014/main" id="{00000000-0008-0000-0700-00002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4" name="Text Box 1036">
          <a:extLst>
            <a:ext uri="{FF2B5EF4-FFF2-40B4-BE49-F238E27FC236}">
              <a16:creationId xmlns:a16="http://schemas.microsoft.com/office/drawing/2014/main" id="{00000000-0008-0000-0700-00002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5" name="Text Box 1037">
          <a:extLst>
            <a:ext uri="{FF2B5EF4-FFF2-40B4-BE49-F238E27FC236}">
              <a16:creationId xmlns:a16="http://schemas.microsoft.com/office/drawing/2014/main" id="{00000000-0008-0000-0700-00002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6" name="Text Box 1038">
          <a:extLst>
            <a:ext uri="{FF2B5EF4-FFF2-40B4-BE49-F238E27FC236}">
              <a16:creationId xmlns:a16="http://schemas.microsoft.com/office/drawing/2014/main" id="{00000000-0008-0000-0700-00002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7" name="Text Box 1039">
          <a:extLst>
            <a:ext uri="{FF2B5EF4-FFF2-40B4-BE49-F238E27FC236}">
              <a16:creationId xmlns:a16="http://schemas.microsoft.com/office/drawing/2014/main" id="{00000000-0008-0000-0700-00002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8" name="Text Box 1040">
          <a:extLst>
            <a:ext uri="{FF2B5EF4-FFF2-40B4-BE49-F238E27FC236}">
              <a16:creationId xmlns:a16="http://schemas.microsoft.com/office/drawing/2014/main" id="{00000000-0008-0000-0700-00002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9" name="Text Box 1041">
          <a:extLst>
            <a:ext uri="{FF2B5EF4-FFF2-40B4-BE49-F238E27FC236}">
              <a16:creationId xmlns:a16="http://schemas.microsoft.com/office/drawing/2014/main" id="{00000000-0008-0000-0700-00002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0" name="Text Box 1042">
          <a:extLst>
            <a:ext uri="{FF2B5EF4-FFF2-40B4-BE49-F238E27FC236}">
              <a16:creationId xmlns:a16="http://schemas.microsoft.com/office/drawing/2014/main" id="{00000000-0008-0000-0700-00002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1" name="Text Box 1043">
          <a:extLst>
            <a:ext uri="{FF2B5EF4-FFF2-40B4-BE49-F238E27FC236}">
              <a16:creationId xmlns:a16="http://schemas.microsoft.com/office/drawing/2014/main" id="{00000000-0008-0000-0700-00002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2" name="Text Box 1044">
          <a:extLst>
            <a:ext uri="{FF2B5EF4-FFF2-40B4-BE49-F238E27FC236}">
              <a16:creationId xmlns:a16="http://schemas.microsoft.com/office/drawing/2014/main" id="{00000000-0008-0000-0700-00002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3" name="Text Box 1045">
          <a:extLst>
            <a:ext uri="{FF2B5EF4-FFF2-40B4-BE49-F238E27FC236}">
              <a16:creationId xmlns:a16="http://schemas.microsoft.com/office/drawing/2014/main" id="{00000000-0008-0000-0700-00002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4" name="Text Box 1046">
          <a:extLst>
            <a:ext uri="{FF2B5EF4-FFF2-40B4-BE49-F238E27FC236}">
              <a16:creationId xmlns:a16="http://schemas.microsoft.com/office/drawing/2014/main" id="{00000000-0008-0000-0700-00003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5" name="Text Box 1047">
          <a:extLst>
            <a:ext uri="{FF2B5EF4-FFF2-40B4-BE49-F238E27FC236}">
              <a16:creationId xmlns:a16="http://schemas.microsoft.com/office/drawing/2014/main" id="{00000000-0008-0000-0700-00003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6" name="Text Box 1048">
          <a:extLst>
            <a:ext uri="{FF2B5EF4-FFF2-40B4-BE49-F238E27FC236}">
              <a16:creationId xmlns:a16="http://schemas.microsoft.com/office/drawing/2014/main" id="{00000000-0008-0000-0700-00003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7" name="Text Box 1049">
          <a:extLst>
            <a:ext uri="{FF2B5EF4-FFF2-40B4-BE49-F238E27FC236}">
              <a16:creationId xmlns:a16="http://schemas.microsoft.com/office/drawing/2014/main" id="{00000000-0008-0000-0700-00003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8" name="Text Box 1050">
          <a:extLst>
            <a:ext uri="{FF2B5EF4-FFF2-40B4-BE49-F238E27FC236}">
              <a16:creationId xmlns:a16="http://schemas.microsoft.com/office/drawing/2014/main" id="{00000000-0008-0000-0700-00003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9" name="Text Box 1051">
          <a:extLst>
            <a:ext uri="{FF2B5EF4-FFF2-40B4-BE49-F238E27FC236}">
              <a16:creationId xmlns:a16="http://schemas.microsoft.com/office/drawing/2014/main" id="{00000000-0008-0000-0700-00003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0" name="Text Box 1052">
          <a:extLst>
            <a:ext uri="{FF2B5EF4-FFF2-40B4-BE49-F238E27FC236}">
              <a16:creationId xmlns:a16="http://schemas.microsoft.com/office/drawing/2014/main" id="{00000000-0008-0000-0700-00003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1" name="Text Box 1053">
          <a:extLst>
            <a:ext uri="{FF2B5EF4-FFF2-40B4-BE49-F238E27FC236}">
              <a16:creationId xmlns:a16="http://schemas.microsoft.com/office/drawing/2014/main" id="{00000000-0008-0000-0700-00003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2" name="Text Box 1054">
          <a:extLst>
            <a:ext uri="{FF2B5EF4-FFF2-40B4-BE49-F238E27FC236}">
              <a16:creationId xmlns:a16="http://schemas.microsoft.com/office/drawing/2014/main" id="{00000000-0008-0000-0700-00003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3" name="Text Box 1055">
          <a:extLst>
            <a:ext uri="{FF2B5EF4-FFF2-40B4-BE49-F238E27FC236}">
              <a16:creationId xmlns:a16="http://schemas.microsoft.com/office/drawing/2014/main" id="{00000000-0008-0000-0700-00003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4" name="Text Box 1056">
          <a:extLst>
            <a:ext uri="{FF2B5EF4-FFF2-40B4-BE49-F238E27FC236}">
              <a16:creationId xmlns:a16="http://schemas.microsoft.com/office/drawing/2014/main" id="{00000000-0008-0000-0700-00003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5" name="Text Box 1057">
          <a:extLst>
            <a:ext uri="{FF2B5EF4-FFF2-40B4-BE49-F238E27FC236}">
              <a16:creationId xmlns:a16="http://schemas.microsoft.com/office/drawing/2014/main" id="{00000000-0008-0000-0700-00003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6" name="Text Box 1058">
          <a:extLst>
            <a:ext uri="{FF2B5EF4-FFF2-40B4-BE49-F238E27FC236}">
              <a16:creationId xmlns:a16="http://schemas.microsoft.com/office/drawing/2014/main" id="{00000000-0008-0000-0700-00003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7" name="Text Box 1059">
          <a:extLst>
            <a:ext uri="{FF2B5EF4-FFF2-40B4-BE49-F238E27FC236}">
              <a16:creationId xmlns:a16="http://schemas.microsoft.com/office/drawing/2014/main" id="{00000000-0008-0000-0700-00003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8" name="Text Box 1060">
          <a:extLst>
            <a:ext uri="{FF2B5EF4-FFF2-40B4-BE49-F238E27FC236}">
              <a16:creationId xmlns:a16="http://schemas.microsoft.com/office/drawing/2014/main" id="{00000000-0008-0000-0700-00003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9" name="Text Box 1061">
          <a:extLst>
            <a:ext uri="{FF2B5EF4-FFF2-40B4-BE49-F238E27FC236}">
              <a16:creationId xmlns:a16="http://schemas.microsoft.com/office/drawing/2014/main" id="{00000000-0008-0000-0700-00003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0" name="Text Box 1062">
          <a:extLst>
            <a:ext uri="{FF2B5EF4-FFF2-40B4-BE49-F238E27FC236}">
              <a16:creationId xmlns:a16="http://schemas.microsoft.com/office/drawing/2014/main" id="{00000000-0008-0000-0700-00004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1" name="Text Box 1063">
          <a:extLst>
            <a:ext uri="{FF2B5EF4-FFF2-40B4-BE49-F238E27FC236}">
              <a16:creationId xmlns:a16="http://schemas.microsoft.com/office/drawing/2014/main" id="{00000000-0008-0000-0700-00004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2" name="Text Box 1064">
          <a:extLst>
            <a:ext uri="{FF2B5EF4-FFF2-40B4-BE49-F238E27FC236}">
              <a16:creationId xmlns:a16="http://schemas.microsoft.com/office/drawing/2014/main" id="{00000000-0008-0000-0700-00004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3" name="Text Box 1065">
          <a:extLst>
            <a:ext uri="{FF2B5EF4-FFF2-40B4-BE49-F238E27FC236}">
              <a16:creationId xmlns:a16="http://schemas.microsoft.com/office/drawing/2014/main" id="{00000000-0008-0000-0700-00004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4" name="Text Box 1066">
          <a:extLst>
            <a:ext uri="{FF2B5EF4-FFF2-40B4-BE49-F238E27FC236}">
              <a16:creationId xmlns:a16="http://schemas.microsoft.com/office/drawing/2014/main" id="{00000000-0008-0000-0700-00004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5" name="Text Box 1067">
          <a:extLst>
            <a:ext uri="{FF2B5EF4-FFF2-40B4-BE49-F238E27FC236}">
              <a16:creationId xmlns:a16="http://schemas.microsoft.com/office/drawing/2014/main" id="{00000000-0008-0000-0700-00004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6" name="Text Box 1068">
          <a:extLst>
            <a:ext uri="{FF2B5EF4-FFF2-40B4-BE49-F238E27FC236}">
              <a16:creationId xmlns:a16="http://schemas.microsoft.com/office/drawing/2014/main" id="{00000000-0008-0000-0700-00004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7" name="Text Box 1069">
          <a:extLst>
            <a:ext uri="{FF2B5EF4-FFF2-40B4-BE49-F238E27FC236}">
              <a16:creationId xmlns:a16="http://schemas.microsoft.com/office/drawing/2014/main" id="{00000000-0008-0000-0700-00004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8" name="Text Box 1070">
          <a:extLst>
            <a:ext uri="{FF2B5EF4-FFF2-40B4-BE49-F238E27FC236}">
              <a16:creationId xmlns:a16="http://schemas.microsoft.com/office/drawing/2014/main" id="{00000000-0008-0000-0700-00004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9" name="Text Box 1071">
          <a:extLst>
            <a:ext uri="{FF2B5EF4-FFF2-40B4-BE49-F238E27FC236}">
              <a16:creationId xmlns:a16="http://schemas.microsoft.com/office/drawing/2014/main" id="{00000000-0008-0000-0700-00004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0" name="Text Box 1072">
          <a:extLst>
            <a:ext uri="{FF2B5EF4-FFF2-40B4-BE49-F238E27FC236}">
              <a16:creationId xmlns:a16="http://schemas.microsoft.com/office/drawing/2014/main" id="{00000000-0008-0000-0700-00004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1" name="Text Box 1073">
          <a:extLst>
            <a:ext uri="{FF2B5EF4-FFF2-40B4-BE49-F238E27FC236}">
              <a16:creationId xmlns:a16="http://schemas.microsoft.com/office/drawing/2014/main" id="{00000000-0008-0000-0700-00004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2" name="Text Box 1074">
          <a:extLst>
            <a:ext uri="{FF2B5EF4-FFF2-40B4-BE49-F238E27FC236}">
              <a16:creationId xmlns:a16="http://schemas.microsoft.com/office/drawing/2014/main" id="{00000000-0008-0000-0700-00004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3" name="Text Box 1075">
          <a:extLst>
            <a:ext uri="{FF2B5EF4-FFF2-40B4-BE49-F238E27FC236}">
              <a16:creationId xmlns:a16="http://schemas.microsoft.com/office/drawing/2014/main" id="{00000000-0008-0000-0700-00004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4" name="Text Box 1076">
          <a:extLst>
            <a:ext uri="{FF2B5EF4-FFF2-40B4-BE49-F238E27FC236}">
              <a16:creationId xmlns:a16="http://schemas.microsoft.com/office/drawing/2014/main" id="{00000000-0008-0000-0700-00004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5" name="Text Box 1077">
          <a:extLst>
            <a:ext uri="{FF2B5EF4-FFF2-40B4-BE49-F238E27FC236}">
              <a16:creationId xmlns:a16="http://schemas.microsoft.com/office/drawing/2014/main" id="{00000000-0008-0000-0700-00004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6" name="Text Box 1078">
          <a:extLst>
            <a:ext uri="{FF2B5EF4-FFF2-40B4-BE49-F238E27FC236}">
              <a16:creationId xmlns:a16="http://schemas.microsoft.com/office/drawing/2014/main" id="{00000000-0008-0000-0700-00005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7" name="Text Box 1079">
          <a:extLst>
            <a:ext uri="{FF2B5EF4-FFF2-40B4-BE49-F238E27FC236}">
              <a16:creationId xmlns:a16="http://schemas.microsoft.com/office/drawing/2014/main" id="{00000000-0008-0000-0700-00005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8" name="Text Box 1080">
          <a:extLst>
            <a:ext uri="{FF2B5EF4-FFF2-40B4-BE49-F238E27FC236}">
              <a16:creationId xmlns:a16="http://schemas.microsoft.com/office/drawing/2014/main" id="{00000000-0008-0000-0700-00005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9" name="Text Box 1081">
          <a:extLst>
            <a:ext uri="{FF2B5EF4-FFF2-40B4-BE49-F238E27FC236}">
              <a16:creationId xmlns:a16="http://schemas.microsoft.com/office/drawing/2014/main" id="{00000000-0008-0000-0700-00005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0" name="Text Box 1082">
          <a:extLst>
            <a:ext uri="{FF2B5EF4-FFF2-40B4-BE49-F238E27FC236}">
              <a16:creationId xmlns:a16="http://schemas.microsoft.com/office/drawing/2014/main" id="{00000000-0008-0000-0700-00005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1" name="Text Box 1083">
          <a:extLst>
            <a:ext uri="{FF2B5EF4-FFF2-40B4-BE49-F238E27FC236}">
              <a16:creationId xmlns:a16="http://schemas.microsoft.com/office/drawing/2014/main" id="{00000000-0008-0000-0700-00005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2" name="Text Box 1084">
          <a:extLst>
            <a:ext uri="{FF2B5EF4-FFF2-40B4-BE49-F238E27FC236}">
              <a16:creationId xmlns:a16="http://schemas.microsoft.com/office/drawing/2014/main" id="{00000000-0008-0000-0700-00005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3" name="Text Box 1085">
          <a:extLst>
            <a:ext uri="{FF2B5EF4-FFF2-40B4-BE49-F238E27FC236}">
              <a16:creationId xmlns:a16="http://schemas.microsoft.com/office/drawing/2014/main" id="{00000000-0008-0000-0700-00005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4" name="Text Box 1086">
          <a:extLst>
            <a:ext uri="{FF2B5EF4-FFF2-40B4-BE49-F238E27FC236}">
              <a16:creationId xmlns:a16="http://schemas.microsoft.com/office/drawing/2014/main" id="{00000000-0008-0000-0700-00005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5" name="Text Box 1087">
          <a:extLst>
            <a:ext uri="{FF2B5EF4-FFF2-40B4-BE49-F238E27FC236}">
              <a16:creationId xmlns:a16="http://schemas.microsoft.com/office/drawing/2014/main" id="{00000000-0008-0000-0700-00005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6" name="Text Box 1088">
          <a:extLst>
            <a:ext uri="{FF2B5EF4-FFF2-40B4-BE49-F238E27FC236}">
              <a16:creationId xmlns:a16="http://schemas.microsoft.com/office/drawing/2014/main" id="{00000000-0008-0000-0700-00005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7" name="Text Box 1089">
          <a:extLst>
            <a:ext uri="{FF2B5EF4-FFF2-40B4-BE49-F238E27FC236}">
              <a16:creationId xmlns:a16="http://schemas.microsoft.com/office/drawing/2014/main" id="{00000000-0008-0000-0700-00005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8" name="Text Box 1090">
          <a:extLst>
            <a:ext uri="{FF2B5EF4-FFF2-40B4-BE49-F238E27FC236}">
              <a16:creationId xmlns:a16="http://schemas.microsoft.com/office/drawing/2014/main" id="{00000000-0008-0000-0700-00005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9" name="Text Box 1091">
          <a:extLst>
            <a:ext uri="{FF2B5EF4-FFF2-40B4-BE49-F238E27FC236}">
              <a16:creationId xmlns:a16="http://schemas.microsoft.com/office/drawing/2014/main" id="{00000000-0008-0000-0700-00005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0" name="Text Box 1092">
          <a:extLst>
            <a:ext uri="{FF2B5EF4-FFF2-40B4-BE49-F238E27FC236}">
              <a16:creationId xmlns:a16="http://schemas.microsoft.com/office/drawing/2014/main" id="{00000000-0008-0000-0700-00005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1" name="Text Box 1093">
          <a:extLst>
            <a:ext uri="{FF2B5EF4-FFF2-40B4-BE49-F238E27FC236}">
              <a16:creationId xmlns:a16="http://schemas.microsoft.com/office/drawing/2014/main" id="{00000000-0008-0000-0700-00005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2" name="Text Box 1094">
          <a:extLst>
            <a:ext uri="{FF2B5EF4-FFF2-40B4-BE49-F238E27FC236}">
              <a16:creationId xmlns:a16="http://schemas.microsoft.com/office/drawing/2014/main" id="{00000000-0008-0000-0700-00006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3" name="Text Box 1095">
          <a:extLst>
            <a:ext uri="{FF2B5EF4-FFF2-40B4-BE49-F238E27FC236}">
              <a16:creationId xmlns:a16="http://schemas.microsoft.com/office/drawing/2014/main" id="{00000000-0008-0000-0700-00006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4" name="Text Box 1096">
          <a:extLst>
            <a:ext uri="{FF2B5EF4-FFF2-40B4-BE49-F238E27FC236}">
              <a16:creationId xmlns:a16="http://schemas.microsoft.com/office/drawing/2014/main" id="{00000000-0008-0000-0700-00006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5" name="Text Box 1097">
          <a:extLst>
            <a:ext uri="{FF2B5EF4-FFF2-40B4-BE49-F238E27FC236}">
              <a16:creationId xmlns:a16="http://schemas.microsoft.com/office/drawing/2014/main" id="{00000000-0008-0000-0700-00006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6" name="Text Box 1098">
          <a:extLst>
            <a:ext uri="{FF2B5EF4-FFF2-40B4-BE49-F238E27FC236}">
              <a16:creationId xmlns:a16="http://schemas.microsoft.com/office/drawing/2014/main" id="{00000000-0008-0000-0700-00006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7" name="Text Box 1099">
          <a:extLst>
            <a:ext uri="{FF2B5EF4-FFF2-40B4-BE49-F238E27FC236}">
              <a16:creationId xmlns:a16="http://schemas.microsoft.com/office/drawing/2014/main" id="{00000000-0008-0000-0700-00006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8" name="Text Box 1100">
          <a:extLst>
            <a:ext uri="{FF2B5EF4-FFF2-40B4-BE49-F238E27FC236}">
              <a16:creationId xmlns:a16="http://schemas.microsoft.com/office/drawing/2014/main" id="{00000000-0008-0000-0700-00006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9" name="Text Box 1101">
          <a:extLst>
            <a:ext uri="{FF2B5EF4-FFF2-40B4-BE49-F238E27FC236}">
              <a16:creationId xmlns:a16="http://schemas.microsoft.com/office/drawing/2014/main" id="{00000000-0008-0000-0700-00006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0" name="Text Box 1103">
          <a:extLst>
            <a:ext uri="{FF2B5EF4-FFF2-40B4-BE49-F238E27FC236}">
              <a16:creationId xmlns:a16="http://schemas.microsoft.com/office/drawing/2014/main" id="{00000000-0008-0000-0700-00006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1" name="Text Box 1104">
          <a:extLst>
            <a:ext uri="{FF2B5EF4-FFF2-40B4-BE49-F238E27FC236}">
              <a16:creationId xmlns:a16="http://schemas.microsoft.com/office/drawing/2014/main" id="{00000000-0008-0000-0700-00006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2" name="Text Box 1105">
          <a:extLst>
            <a:ext uri="{FF2B5EF4-FFF2-40B4-BE49-F238E27FC236}">
              <a16:creationId xmlns:a16="http://schemas.microsoft.com/office/drawing/2014/main" id="{00000000-0008-0000-0700-00006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3" name="Text Box 1106">
          <a:extLst>
            <a:ext uri="{FF2B5EF4-FFF2-40B4-BE49-F238E27FC236}">
              <a16:creationId xmlns:a16="http://schemas.microsoft.com/office/drawing/2014/main" id="{00000000-0008-0000-0700-00006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4" name="Text Box 1107">
          <a:extLst>
            <a:ext uri="{FF2B5EF4-FFF2-40B4-BE49-F238E27FC236}">
              <a16:creationId xmlns:a16="http://schemas.microsoft.com/office/drawing/2014/main" id="{00000000-0008-0000-0700-00006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5" name="Text Box 1108">
          <a:extLst>
            <a:ext uri="{FF2B5EF4-FFF2-40B4-BE49-F238E27FC236}">
              <a16:creationId xmlns:a16="http://schemas.microsoft.com/office/drawing/2014/main" id="{00000000-0008-0000-0700-00006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6" name="Text Box 1109">
          <a:extLst>
            <a:ext uri="{FF2B5EF4-FFF2-40B4-BE49-F238E27FC236}">
              <a16:creationId xmlns:a16="http://schemas.microsoft.com/office/drawing/2014/main" id="{00000000-0008-0000-0700-00006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7" name="Text Box 1110">
          <a:extLst>
            <a:ext uri="{FF2B5EF4-FFF2-40B4-BE49-F238E27FC236}">
              <a16:creationId xmlns:a16="http://schemas.microsoft.com/office/drawing/2014/main" id="{00000000-0008-0000-0700-00006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8" name="Text Box 1111">
          <a:extLst>
            <a:ext uri="{FF2B5EF4-FFF2-40B4-BE49-F238E27FC236}">
              <a16:creationId xmlns:a16="http://schemas.microsoft.com/office/drawing/2014/main" id="{00000000-0008-0000-0700-00007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9" name="Text Box 1112">
          <a:extLst>
            <a:ext uri="{FF2B5EF4-FFF2-40B4-BE49-F238E27FC236}">
              <a16:creationId xmlns:a16="http://schemas.microsoft.com/office/drawing/2014/main" id="{00000000-0008-0000-0700-00007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0" name="Text Box 1113">
          <a:extLst>
            <a:ext uri="{FF2B5EF4-FFF2-40B4-BE49-F238E27FC236}">
              <a16:creationId xmlns:a16="http://schemas.microsoft.com/office/drawing/2014/main" id="{00000000-0008-0000-0700-00007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1" name="Text Box 1114">
          <a:extLst>
            <a:ext uri="{FF2B5EF4-FFF2-40B4-BE49-F238E27FC236}">
              <a16:creationId xmlns:a16="http://schemas.microsoft.com/office/drawing/2014/main" id="{00000000-0008-0000-0700-00007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2" name="Text Box 1115">
          <a:extLst>
            <a:ext uri="{FF2B5EF4-FFF2-40B4-BE49-F238E27FC236}">
              <a16:creationId xmlns:a16="http://schemas.microsoft.com/office/drawing/2014/main" id="{00000000-0008-0000-0700-00007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3" name="Text Box 1116">
          <a:extLst>
            <a:ext uri="{FF2B5EF4-FFF2-40B4-BE49-F238E27FC236}">
              <a16:creationId xmlns:a16="http://schemas.microsoft.com/office/drawing/2014/main" id="{00000000-0008-0000-0700-00007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4" name="Text Box 1117">
          <a:extLst>
            <a:ext uri="{FF2B5EF4-FFF2-40B4-BE49-F238E27FC236}">
              <a16:creationId xmlns:a16="http://schemas.microsoft.com/office/drawing/2014/main" id="{00000000-0008-0000-0700-00007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5" name="Text Box 1118">
          <a:extLst>
            <a:ext uri="{FF2B5EF4-FFF2-40B4-BE49-F238E27FC236}">
              <a16:creationId xmlns:a16="http://schemas.microsoft.com/office/drawing/2014/main" id="{00000000-0008-0000-0700-00007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6" name="Text Box 1119">
          <a:extLst>
            <a:ext uri="{FF2B5EF4-FFF2-40B4-BE49-F238E27FC236}">
              <a16:creationId xmlns:a16="http://schemas.microsoft.com/office/drawing/2014/main" id="{00000000-0008-0000-0700-00007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7" name="Text Box 1120">
          <a:extLst>
            <a:ext uri="{FF2B5EF4-FFF2-40B4-BE49-F238E27FC236}">
              <a16:creationId xmlns:a16="http://schemas.microsoft.com/office/drawing/2014/main" id="{00000000-0008-0000-0700-00007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8" name="Text Box 1121">
          <a:extLst>
            <a:ext uri="{FF2B5EF4-FFF2-40B4-BE49-F238E27FC236}">
              <a16:creationId xmlns:a16="http://schemas.microsoft.com/office/drawing/2014/main" id="{00000000-0008-0000-0700-00007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9" name="Text Box 1122">
          <a:extLst>
            <a:ext uri="{FF2B5EF4-FFF2-40B4-BE49-F238E27FC236}">
              <a16:creationId xmlns:a16="http://schemas.microsoft.com/office/drawing/2014/main" id="{00000000-0008-0000-0700-00007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0" name="Text Box 1123">
          <a:extLst>
            <a:ext uri="{FF2B5EF4-FFF2-40B4-BE49-F238E27FC236}">
              <a16:creationId xmlns:a16="http://schemas.microsoft.com/office/drawing/2014/main" id="{00000000-0008-0000-0700-00007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1" name="Text Box 1124">
          <a:extLst>
            <a:ext uri="{FF2B5EF4-FFF2-40B4-BE49-F238E27FC236}">
              <a16:creationId xmlns:a16="http://schemas.microsoft.com/office/drawing/2014/main" id="{00000000-0008-0000-0700-00007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2" name="Text Box 1125">
          <a:extLst>
            <a:ext uri="{FF2B5EF4-FFF2-40B4-BE49-F238E27FC236}">
              <a16:creationId xmlns:a16="http://schemas.microsoft.com/office/drawing/2014/main" id="{00000000-0008-0000-0700-00007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3" name="Text Box 1126">
          <a:extLst>
            <a:ext uri="{FF2B5EF4-FFF2-40B4-BE49-F238E27FC236}">
              <a16:creationId xmlns:a16="http://schemas.microsoft.com/office/drawing/2014/main" id="{00000000-0008-0000-0700-00007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4" name="Text Box 1127">
          <a:extLst>
            <a:ext uri="{FF2B5EF4-FFF2-40B4-BE49-F238E27FC236}">
              <a16:creationId xmlns:a16="http://schemas.microsoft.com/office/drawing/2014/main" id="{00000000-0008-0000-0700-00008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5" name="Text Box 1128">
          <a:extLst>
            <a:ext uri="{FF2B5EF4-FFF2-40B4-BE49-F238E27FC236}">
              <a16:creationId xmlns:a16="http://schemas.microsoft.com/office/drawing/2014/main" id="{00000000-0008-0000-0700-00008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6" name="Text Box 1129">
          <a:extLst>
            <a:ext uri="{FF2B5EF4-FFF2-40B4-BE49-F238E27FC236}">
              <a16:creationId xmlns:a16="http://schemas.microsoft.com/office/drawing/2014/main" id="{00000000-0008-0000-0700-00008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700-00008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8" name="Text Box 1131">
          <a:extLst>
            <a:ext uri="{FF2B5EF4-FFF2-40B4-BE49-F238E27FC236}">
              <a16:creationId xmlns:a16="http://schemas.microsoft.com/office/drawing/2014/main" id="{00000000-0008-0000-0700-00008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9" name="Text Box 1132">
          <a:extLst>
            <a:ext uri="{FF2B5EF4-FFF2-40B4-BE49-F238E27FC236}">
              <a16:creationId xmlns:a16="http://schemas.microsoft.com/office/drawing/2014/main" id="{00000000-0008-0000-0700-00008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0" name="Text Box 1133">
          <a:extLst>
            <a:ext uri="{FF2B5EF4-FFF2-40B4-BE49-F238E27FC236}">
              <a16:creationId xmlns:a16="http://schemas.microsoft.com/office/drawing/2014/main" id="{00000000-0008-0000-0700-00008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1" name="Text Box 1134">
          <a:extLst>
            <a:ext uri="{FF2B5EF4-FFF2-40B4-BE49-F238E27FC236}">
              <a16:creationId xmlns:a16="http://schemas.microsoft.com/office/drawing/2014/main" id="{00000000-0008-0000-0700-00008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2" name="Text Box 1135">
          <a:extLst>
            <a:ext uri="{FF2B5EF4-FFF2-40B4-BE49-F238E27FC236}">
              <a16:creationId xmlns:a16="http://schemas.microsoft.com/office/drawing/2014/main" id="{00000000-0008-0000-0700-00008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3" name="Text Box 1136">
          <a:extLst>
            <a:ext uri="{FF2B5EF4-FFF2-40B4-BE49-F238E27FC236}">
              <a16:creationId xmlns:a16="http://schemas.microsoft.com/office/drawing/2014/main" id="{00000000-0008-0000-0700-00008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4" name="Text Box 1137">
          <a:extLst>
            <a:ext uri="{FF2B5EF4-FFF2-40B4-BE49-F238E27FC236}">
              <a16:creationId xmlns:a16="http://schemas.microsoft.com/office/drawing/2014/main" id="{00000000-0008-0000-0700-00008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5" name="Text Box 1138">
          <a:extLst>
            <a:ext uri="{FF2B5EF4-FFF2-40B4-BE49-F238E27FC236}">
              <a16:creationId xmlns:a16="http://schemas.microsoft.com/office/drawing/2014/main" id="{00000000-0008-0000-0700-00008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6" name="Text Box 1139">
          <a:extLst>
            <a:ext uri="{FF2B5EF4-FFF2-40B4-BE49-F238E27FC236}">
              <a16:creationId xmlns:a16="http://schemas.microsoft.com/office/drawing/2014/main" id="{00000000-0008-0000-0700-00008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7" name="Text Box 1140">
          <a:extLst>
            <a:ext uri="{FF2B5EF4-FFF2-40B4-BE49-F238E27FC236}">
              <a16:creationId xmlns:a16="http://schemas.microsoft.com/office/drawing/2014/main" id="{00000000-0008-0000-0700-00008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8" name="Text Box 1141">
          <a:extLst>
            <a:ext uri="{FF2B5EF4-FFF2-40B4-BE49-F238E27FC236}">
              <a16:creationId xmlns:a16="http://schemas.microsoft.com/office/drawing/2014/main" id="{00000000-0008-0000-0700-00008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9" name="Text Box 1142">
          <a:extLst>
            <a:ext uri="{FF2B5EF4-FFF2-40B4-BE49-F238E27FC236}">
              <a16:creationId xmlns:a16="http://schemas.microsoft.com/office/drawing/2014/main" id="{00000000-0008-0000-0700-00008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0" name="Text Box 1143">
          <a:extLst>
            <a:ext uri="{FF2B5EF4-FFF2-40B4-BE49-F238E27FC236}">
              <a16:creationId xmlns:a16="http://schemas.microsoft.com/office/drawing/2014/main" id="{00000000-0008-0000-0700-00009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1" name="Text Box 1144">
          <a:extLst>
            <a:ext uri="{FF2B5EF4-FFF2-40B4-BE49-F238E27FC236}">
              <a16:creationId xmlns:a16="http://schemas.microsoft.com/office/drawing/2014/main" id="{00000000-0008-0000-0700-00009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2" name="Text Box 1145">
          <a:extLst>
            <a:ext uri="{FF2B5EF4-FFF2-40B4-BE49-F238E27FC236}">
              <a16:creationId xmlns:a16="http://schemas.microsoft.com/office/drawing/2014/main" id="{00000000-0008-0000-0700-00009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3" name="Text Box 1146">
          <a:extLst>
            <a:ext uri="{FF2B5EF4-FFF2-40B4-BE49-F238E27FC236}">
              <a16:creationId xmlns:a16="http://schemas.microsoft.com/office/drawing/2014/main" id="{00000000-0008-0000-0700-00009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4" name="Text Box 1147">
          <a:extLst>
            <a:ext uri="{FF2B5EF4-FFF2-40B4-BE49-F238E27FC236}">
              <a16:creationId xmlns:a16="http://schemas.microsoft.com/office/drawing/2014/main" id="{00000000-0008-0000-0700-00009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5" name="Text Box 1148">
          <a:extLst>
            <a:ext uri="{FF2B5EF4-FFF2-40B4-BE49-F238E27FC236}">
              <a16:creationId xmlns:a16="http://schemas.microsoft.com/office/drawing/2014/main" id="{00000000-0008-0000-0700-00009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6" name="Text Box 1149">
          <a:extLst>
            <a:ext uri="{FF2B5EF4-FFF2-40B4-BE49-F238E27FC236}">
              <a16:creationId xmlns:a16="http://schemas.microsoft.com/office/drawing/2014/main" id="{00000000-0008-0000-0700-00009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7" name="Text Box 1150">
          <a:extLst>
            <a:ext uri="{FF2B5EF4-FFF2-40B4-BE49-F238E27FC236}">
              <a16:creationId xmlns:a16="http://schemas.microsoft.com/office/drawing/2014/main" id="{00000000-0008-0000-0700-00009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8" name="Text Box 1151">
          <a:extLst>
            <a:ext uri="{FF2B5EF4-FFF2-40B4-BE49-F238E27FC236}">
              <a16:creationId xmlns:a16="http://schemas.microsoft.com/office/drawing/2014/main" id="{00000000-0008-0000-0700-00009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9" name="Text Box 1152">
          <a:extLst>
            <a:ext uri="{FF2B5EF4-FFF2-40B4-BE49-F238E27FC236}">
              <a16:creationId xmlns:a16="http://schemas.microsoft.com/office/drawing/2014/main" id="{00000000-0008-0000-0700-00009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0" name="Text Box 1153">
          <a:extLst>
            <a:ext uri="{FF2B5EF4-FFF2-40B4-BE49-F238E27FC236}">
              <a16:creationId xmlns:a16="http://schemas.microsoft.com/office/drawing/2014/main" id="{00000000-0008-0000-0700-00009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1" name="Text Box 1154">
          <a:extLst>
            <a:ext uri="{FF2B5EF4-FFF2-40B4-BE49-F238E27FC236}">
              <a16:creationId xmlns:a16="http://schemas.microsoft.com/office/drawing/2014/main" id="{00000000-0008-0000-0700-00009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2" name="Text Box 1155">
          <a:extLst>
            <a:ext uri="{FF2B5EF4-FFF2-40B4-BE49-F238E27FC236}">
              <a16:creationId xmlns:a16="http://schemas.microsoft.com/office/drawing/2014/main" id="{00000000-0008-0000-0700-00009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3" name="Text Box 1156">
          <a:extLst>
            <a:ext uri="{FF2B5EF4-FFF2-40B4-BE49-F238E27FC236}">
              <a16:creationId xmlns:a16="http://schemas.microsoft.com/office/drawing/2014/main" id="{00000000-0008-0000-0700-00009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4" name="Text Box 1157">
          <a:extLst>
            <a:ext uri="{FF2B5EF4-FFF2-40B4-BE49-F238E27FC236}">
              <a16:creationId xmlns:a16="http://schemas.microsoft.com/office/drawing/2014/main" id="{00000000-0008-0000-0700-00009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5" name="Text Box 1158">
          <a:extLst>
            <a:ext uri="{FF2B5EF4-FFF2-40B4-BE49-F238E27FC236}">
              <a16:creationId xmlns:a16="http://schemas.microsoft.com/office/drawing/2014/main" id="{00000000-0008-0000-0700-00009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6" name="Text Box 1159">
          <a:extLst>
            <a:ext uri="{FF2B5EF4-FFF2-40B4-BE49-F238E27FC236}">
              <a16:creationId xmlns:a16="http://schemas.microsoft.com/office/drawing/2014/main" id="{00000000-0008-0000-0700-0000A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7" name="Text Box 1160">
          <a:extLst>
            <a:ext uri="{FF2B5EF4-FFF2-40B4-BE49-F238E27FC236}">
              <a16:creationId xmlns:a16="http://schemas.microsoft.com/office/drawing/2014/main" id="{00000000-0008-0000-0700-0000A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8" name="Text Box 1161">
          <a:extLst>
            <a:ext uri="{FF2B5EF4-FFF2-40B4-BE49-F238E27FC236}">
              <a16:creationId xmlns:a16="http://schemas.microsoft.com/office/drawing/2014/main" id="{00000000-0008-0000-0700-0000A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9" name="Text Box 1162">
          <a:extLst>
            <a:ext uri="{FF2B5EF4-FFF2-40B4-BE49-F238E27FC236}">
              <a16:creationId xmlns:a16="http://schemas.microsoft.com/office/drawing/2014/main" id="{00000000-0008-0000-0700-0000A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0" name="Text Box 1163">
          <a:extLst>
            <a:ext uri="{FF2B5EF4-FFF2-40B4-BE49-F238E27FC236}">
              <a16:creationId xmlns:a16="http://schemas.microsoft.com/office/drawing/2014/main" id="{00000000-0008-0000-0700-0000A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1" name="Text Box 1164">
          <a:extLst>
            <a:ext uri="{FF2B5EF4-FFF2-40B4-BE49-F238E27FC236}">
              <a16:creationId xmlns:a16="http://schemas.microsoft.com/office/drawing/2014/main" id="{00000000-0008-0000-0700-0000A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2" name="Text Box 1165">
          <a:extLst>
            <a:ext uri="{FF2B5EF4-FFF2-40B4-BE49-F238E27FC236}">
              <a16:creationId xmlns:a16="http://schemas.microsoft.com/office/drawing/2014/main" id="{00000000-0008-0000-0700-0000A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3" name="Text Box 1166">
          <a:extLst>
            <a:ext uri="{FF2B5EF4-FFF2-40B4-BE49-F238E27FC236}">
              <a16:creationId xmlns:a16="http://schemas.microsoft.com/office/drawing/2014/main" id="{00000000-0008-0000-0700-0000A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4" name="Text Box 1167">
          <a:extLst>
            <a:ext uri="{FF2B5EF4-FFF2-40B4-BE49-F238E27FC236}">
              <a16:creationId xmlns:a16="http://schemas.microsoft.com/office/drawing/2014/main" id="{00000000-0008-0000-0700-0000A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5" name="Text Box 1168">
          <a:extLst>
            <a:ext uri="{FF2B5EF4-FFF2-40B4-BE49-F238E27FC236}">
              <a16:creationId xmlns:a16="http://schemas.microsoft.com/office/drawing/2014/main" id="{00000000-0008-0000-0700-0000A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6" name="Text Box 1169">
          <a:extLst>
            <a:ext uri="{FF2B5EF4-FFF2-40B4-BE49-F238E27FC236}">
              <a16:creationId xmlns:a16="http://schemas.microsoft.com/office/drawing/2014/main" id="{00000000-0008-0000-0700-0000A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7" name="Text Box 1170">
          <a:extLst>
            <a:ext uri="{FF2B5EF4-FFF2-40B4-BE49-F238E27FC236}">
              <a16:creationId xmlns:a16="http://schemas.microsoft.com/office/drawing/2014/main" id="{00000000-0008-0000-0700-0000A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8" name="Text Box 1171">
          <a:extLst>
            <a:ext uri="{FF2B5EF4-FFF2-40B4-BE49-F238E27FC236}">
              <a16:creationId xmlns:a16="http://schemas.microsoft.com/office/drawing/2014/main" id="{00000000-0008-0000-0700-0000A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9" name="Text Box 1172">
          <a:extLst>
            <a:ext uri="{FF2B5EF4-FFF2-40B4-BE49-F238E27FC236}">
              <a16:creationId xmlns:a16="http://schemas.microsoft.com/office/drawing/2014/main" id="{00000000-0008-0000-0700-0000A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0" name="Text Box 1173">
          <a:extLst>
            <a:ext uri="{FF2B5EF4-FFF2-40B4-BE49-F238E27FC236}">
              <a16:creationId xmlns:a16="http://schemas.microsoft.com/office/drawing/2014/main" id="{00000000-0008-0000-0700-0000A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1" name="Text Box 1174">
          <a:extLst>
            <a:ext uri="{FF2B5EF4-FFF2-40B4-BE49-F238E27FC236}">
              <a16:creationId xmlns:a16="http://schemas.microsoft.com/office/drawing/2014/main" id="{00000000-0008-0000-0700-0000A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2" name="Text Box 1175">
          <a:extLst>
            <a:ext uri="{FF2B5EF4-FFF2-40B4-BE49-F238E27FC236}">
              <a16:creationId xmlns:a16="http://schemas.microsoft.com/office/drawing/2014/main" id="{00000000-0008-0000-0700-0000B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3" name="Text Box 1176">
          <a:extLst>
            <a:ext uri="{FF2B5EF4-FFF2-40B4-BE49-F238E27FC236}">
              <a16:creationId xmlns:a16="http://schemas.microsoft.com/office/drawing/2014/main" id="{00000000-0008-0000-0700-0000B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4" name="Text Box 1177">
          <a:extLst>
            <a:ext uri="{FF2B5EF4-FFF2-40B4-BE49-F238E27FC236}">
              <a16:creationId xmlns:a16="http://schemas.microsoft.com/office/drawing/2014/main" id="{00000000-0008-0000-0700-0000B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5" name="Text Box 1178">
          <a:extLst>
            <a:ext uri="{FF2B5EF4-FFF2-40B4-BE49-F238E27FC236}">
              <a16:creationId xmlns:a16="http://schemas.microsoft.com/office/drawing/2014/main" id="{00000000-0008-0000-0700-0000B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6" name="Text Box 1179">
          <a:extLst>
            <a:ext uri="{FF2B5EF4-FFF2-40B4-BE49-F238E27FC236}">
              <a16:creationId xmlns:a16="http://schemas.microsoft.com/office/drawing/2014/main" id="{00000000-0008-0000-0700-0000B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7" name="Text Box 1180">
          <a:extLst>
            <a:ext uri="{FF2B5EF4-FFF2-40B4-BE49-F238E27FC236}">
              <a16:creationId xmlns:a16="http://schemas.microsoft.com/office/drawing/2014/main" id="{00000000-0008-0000-0700-0000B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8" name="Text Box 1181">
          <a:extLst>
            <a:ext uri="{FF2B5EF4-FFF2-40B4-BE49-F238E27FC236}">
              <a16:creationId xmlns:a16="http://schemas.microsoft.com/office/drawing/2014/main" id="{00000000-0008-0000-0700-0000B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9" name="Text Box 1182">
          <a:extLst>
            <a:ext uri="{FF2B5EF4-FFF2-40B4-BE49-F238E27FC236}">
              <a16:creationId xmlns:a16="http://schemas.microsoft.com/office/drawing/2014/main" id="{00000000-0008-0000-0700-0000B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0" name="Text Box 1183">
          <a:extLst>
            <a:ext uri="{FF2B5EF4-FFF2-40B4-BE49-F238E27FC236}">
              <a16:creationId xmlns:a16="http://schemas.microsoft.com/office/drawing/2014/main" id="{00000000-0008-0000-0700-0000B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1" name="Text Box 1184">
          <a:extLst>
            <a:ext uri="{FF2B5EF4-FFF2-40B4-BE49-F238E27FC236}">
              <a16:creationId xmlns:a16="http://schemas.microsoft.com/office/drawing/2014/main" id="{00000000-0008-0000-0700-0000B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2" name="Text Box 1185">
          <a:extLst>
            <a:ext uri="{FF2B5EF4-FFF2-40B4-BE49-F238E27FC236}">
              <a16:creationId xmlns:a16="http://schemas.microsoft.com/office/drawing/2014/main" id="{00000000-0008-0000-0700-0000B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3" name="Text Box 1186">
          <a:extLst>
            <a:ext uri="{FF2B5EF4-FFF2-40B4-BE49-F238E27FC236}">
              <a16:creationId xmlns:a16="http://schemas.microsoft.com/office/drawing/2014/main" id="{00000000-0008-0000-0700-0000B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4" name="Text Box 1187">
          <a:extLst>
            <a:ext uri="{FF2B5EF4-FFF2-40B4-BE49-F238E27FC236}">
              <a16:creationId xmlns:a16="http://schemas.microsoft.com/office/drawing/2014/main" id="{00000000-0008-0000-0700-0000B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5" name="Text Box 1188">
          <a:extLst>
            <a:ext uri="{FF2B5EF4-FFF2-40B4-BE49-F238E27FC236}">
              <a16:creationId xmlns:a16="http://schemas.microsoft.com/office/drawing/2014/main" id="{00000000-0008-0000-0700-0000B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6" name="Text Box 1189">
          <a:extLst>
            <a:ext uri="{FF2B5EF4-FFF2-40B4-BE49-F238E27FC236}">
              <a16:creationId xmlns:a16="http://schemas.microsoft.com/office/drawing/2014/main" id="{00000000-0008-0000-0700-0000B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7" name="Text Box 1190">
          <a:extLst>
            <a:ext uri="{FF2B5EF4-FFF2-40B4-BE49-F238E27FC236}">
              <a16:creationId xmlns:a16="http://schemas.microsoft.com/office/drawing/2014/main" id="{00000000-0008-0000-0700-0000B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8" name="Text Box 1191">
          <a:extLst>
            <a:ext uri="{FF2B5EF4-FFF2-40B4-BE49-F238E27FC236}">
              <a16:creationId xmlns:a16="http://schemas.microsoft.com/office/drawing/2014/main" id="{00000000-0008-0000-0700-0000C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9" name="Text Box 1192">
          <a:extLst>
            <a:ext uri="{FF2B5EF4-FFF2-40B4-BE49-F238E27FC236}">
              <a16:creationId xmlns:a16="http://schemas.microsoft.com/office/drawing/2014/main" id="{00000000-0008-0000-0700-0000C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0" name="Text Box 1193">
          <a:extLst>
            <a:ext uri="{FF2B5EF4-FFF2-40B4-BE49-F238E27FC236}">
              <a16:creationId xmlns:a16="http://schemas.microsoft.com/office/drawing/2014/main" id="{00000000-0008-0000-0700-0000C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1" name="Text Box 1194">
          <a:extLst>
            <a:ext uri="{FF2B5EF4-FFF2-40B4-BE49-F238E27FC236}">
              <a16:creationId xmlns:a16="http://schemas.microsoft.com/office/drawing/2014/main" id="{00000000-0008-0000-0700-0000C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2" name="Text Box 1195">
          <a:extLst>
            <a:ext uri="{FF2B5EF4-FFF2-40B4-BE49-F238E27FC236}">
              <a16:creationId xmlns:a16="http://schemas.microsoft.com/office/drawing/2014/main" id="{00000000-0008-0000-0700-0000C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3" name="Text Box 1196">
          <a:extLst>
            <a:ext uri="{FF2B5EF4-FFF2-40B4-BE49-F238E27FC236}">
              <a16:creationId xmlns:a16="http://schemas.microsoft.com/office/drawing/2014/main" id="{00000000-0008-0000-0700-0000C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4" name="Text Box 1197">
          <a:extLst>
            <a:ext uri="{FF2B5EF4-FFF2-40B4-BE49-F238E27FC236}">
              <a16:creationId xmlns:a16="http://schemas.microsoft.com/office/drawing/2014/main" id="{00000000-0008-0000-0700-0000C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5" name="Text Box 1198">
          <a:extLst>
            <a:ext uri="{FF2B5EF4-FFF2-40B4-BE49-F238E27FC236}">
              <a16:creationId xmlns:a16="http://schemas.microsoft.com/office/drawing/2014/main" id="{00000000-0008-0000-0700-0000C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6" name="Text Box 1199">
          <a:extLst>
            <a:ext uri="{FF2B5EF4-FFF2-40B4-BE49-F238E27FC236}">
              <a16:creationId xmlns:a16="http://schemas.microsoft.com/office/drawing/2014/main" id="{00000000-0008-0000-0700-0000C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7" name="Text Box 1200">
          <a:extLst>
            <a:ext uri="{FF2B5EF4-FFF2-40B4-BE49-F238E27FC236}">
              <a16:creationId xmlns:a16="http://schemas.microsoft.com/office/drawing/2014/main" id="{00000000-0008-0000-0700-0000C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8" name="Text Box 1201">
          <a:extLst>
            <a:ext uri="{FF2B5EF4-FFF2-40B4-BE49-F238E27FC236}">
              <a16:creationId xmlns:a16="http://schemas.microsoft.com/office/drawing/2014/main" id="{00000000-0008-0000-0700-0000C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9" name="Text Box 1202">
          <a:extLst>
            <a:ext uri="{FF2B5EF4-FFF2-40B4-BE49-F238E27FC236}">
              <a16:creationId xmlns:a16="http://schemas.microsoft.com/office/drawing/2014/main" id="{00000000-0008-0000-0700-0000C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0" name="Text Box 1203">
          <a:extLst>
            <a:ext uri="{FF2B5EF4-FFF2-40B4-BE49-F238E27FC236}">
              <a16:creationId xmlns:a16="http://schemas.microsoft.com/office/drawing/2014/main" id="{00000000-0008-0000-0700-0000C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1" name="Text Box 1204">
          <a:extLst>
            <a:ext uri="{FF2B5EF4-FFF2-40B4-BE49-F238E27FC236}">
              <a16:creationId xmlns:a16="http://schemas.microsoft.com/office/drawing/2014/main" id="{00000000-0008-0000-0700-0000C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2" name="Text Box 1205">
          <a:extLst>
            <a:ext uri="{FF2B5EF4-FFF2-40B4-BE49-F238E27FC236}">
              <a16:creationId xmlns:a16="http://schemas.microsoft.com/office/drawing/2014/main" id="{00000000-0008-0000-0700-0000C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3" name="Text Box 1206">
          <a:extLst>
            <a:ext uri="{FF2B5EF4-FFF2-40B4-BE49-F238E27FC236}">
              <a16:creationId xmlns:a16="http://schemas.microsoft.com/office/drawing/2014/main" id="{00000000-0008-0000-0700-0000C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4" name="Text Box 1207">
          <a:extLst>
            <a:ext uri="{FF2B5EF4-FFF2-40B4-BE49-F238E27FC236}">
              <a16:creationId xmlns:a16="http://schemas.microsoft.com/office/drawing/2014/main" id="{00000000-0008-0000-0700-0000D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5" name="Text Box 1208">
          <a:extLst>
            <a:ext uri="{FF2B5EF4-FFF2-40B4-BE49-F238E27FC236}">
              <a16:creationId xmlns:a16="http://schemas.microsoft.com/office/drawing/2014/main" id="{00000000-0008-0000-0700-0000D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6" name="Text Box 1209">
          <a:extLst>
            <a:ext uri="{FF2B5EF4-FFF2-40B4-BE49-F238E27FC236}">
              <a16:creationId xmlns:a16="http://schemas.microsoft.com/office/drawing/2014/main" id="{00000000-0008-0000-0700-0000D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7" name="Text Box 1210">
          <a:extLst>
            <a:ext uri="{FF2B5EF4-FFF2-40B4-BE49-F238E27FC236}">
              <a16:creationId xmlns:a16="http://schemas.microsoft.com/office/drawing/2014/main" id="{00000000-0008-0000-0700-0000D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8" name="Text Box 1211">
          <a:extLst>
            <a:ext uri="{FF2B5EF4-FFF2-40B4-BE49-F238E27FC236}">
              <a16:creationId xmlns:a16="http://schemas.microsoft.com/office/drawing/2014/main" id="{00000000-0008-0000-0700-0000D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9" name="Text Box 1212">
          <a:extLst>
            <a:ext uri="{FF2B5EF4-FFF2-40B4-BE49-F238E27FC236}">
              <a16:creationId xmlns:a16="http://schemas.microsoft.com/office/drawing/2014/main" id="{00000000-0008-0000-0700-0000D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0" name="Text Box 1213">
          <a:extLst>
            <a:ext uri="{FF2B5EF4-FFF2-40B4-BE49-F238E27FC236}">
              <a16:creationId xmlns:a16="http://schemas.microsoft.com/office/drawing/2014/main" id="{00000000-0008-0000-0700-0000D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1" name="Text Box 1214">
          <a:extLst>
            <a:ext uri="{FF2B5EF4-FFF2-40B4-BE49-F238E27FC236}">
              <a16:creationId xmlns:a16="http://schemas.microsoft.com/office/drawing/2014/main" id="{00000000-0008-0000-0700-0000D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2" name="Text Box 1215">
          <a:extLst>
            <a:ext uri="{FF2B5EF4-FFF2-40B4-BE49-F238E27FC236}">
              <a16:creationId xmlns:a16="http://schemas.microsoft.com/office/drawing/2014/main" id="{00000000-0008-0000-0700-0000D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3" name="Text Box 1216">
          <a:extLst>
            <a:ext uri="{FF2B5EF4-FFF2-40B4-BE49-F238E27FC236}">
              <a16:creationId xmlns:a16="http://schemas.microsoft.com/office/drawing/2014/main" id="{00000000-0008-0000-0700-0000D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4" name="Text Box 1217">
          <a:extLst>
            <a:ext uri="{FF2B5EF4-FFF2-40B4-BE49-F238E27FC236}">
              <a16:creationId xmlns:a16="http://schemas.microsoft.com/office/drawing/2014/main" id="{00000000-0008-0000-0700-0000D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5" name="Text Box 1218">
          <a:extLst>
            <a:ext uri="{FF2B5EF4-FFF2-40B4-BE49-F238E27FC236}">
              <a16:creationId xmlns:a16="http://schemas.microsoft.com/office/drawing/2014/main" id="{00000000-0008-0000-0700-0000D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6" name="Text Box 1219">
          <a:extLst>
            <a:ext uri="{FF2B5EF4-FFF2-40B4-BE49-F238E27FC236}">
              <a16:creationId xmlns:a16="http://schemas.microsoft.com/office/drawing/2014/main" id="{00000000-0008-0000-0700-0000D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7" name="Text Box 1220">
          <a:extLst>
            <a:ext uri="{FF2B5EF4-FFF2-40B4-BE49-F238E27FC236}">
              <a16:creationId xmlns:a16="http://schemas.microsoft.com/office/drawing/2014/main" id="{00000000-0008-0000-0700-0000D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8" name="Text Box 1221">
          <a:extLst>
            <a:ext uri="{FF2B5EF4-FFF2-40B4-BE49-F238E27FC236}">
              <a16:creationId xmlns:a16="http://schemas.microsoft.com/office/drawing/2014/main" id="{00000000-0008-0000-0700-0000D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9" name="Text Box 1222">
          <a:extLst>
            <a:ext uri="{FF2B5EF4-FFF2-40B4-BE49-F238E27FC236}">
              <a16:creationId xmlns:a16="http://schemas.microsoft.com/office/drawing/2014/main" id="{00000000-0008-0000-0700-0000D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0" name="Text Box 1223">
          <a:extLst>
            <a:ext uri="{FF2B5EF4-FFF2-40B4-BE49-F238E27FC236}">
              <a16:creationId xmlns:a16="http://schemas.microsoft.com/office/drawing/2014/main" id="{00000000-0008-0000-0700-0000E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1" name="Text Box 1224">
          <a:extLst>
            <a:ext uri="{FF2B5EF4-FFF2-40B4-BE49-F238E27FC236}">
              <a16:creationId xmlns:a16="http://schemas.microsoft.com/office/drawing/2014/main" id="{00000000-0008-0000-0700-0000E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2" name="Text Box 1225">
          <a:extLst>
            <a:ext uri="{FF2B5EF4-FFF2-40B4-BE49-F238E27FC236}">
              <a16:creationId xmlns:a16="http://schemas.microsoft.com/office/drawing/2014/main" id="{00000000-0008-0000-0700-0000E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3" name="Text Box 1226">
          <a:extLst>
            <a:ext uri="{FF2B5EF4-FFF2-40B4-BE49-F238E27FC236}">
              <a16:creationId xmlns:a16="http://schemas.microsoft.com/office/drawing/2014/main" id="{00000000-0008-0000-0700-0000E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4" name="Text Box 1227">
          <a:extLst>
            <a:ext uri="{FF2B5EF4-FFF2-40B4-BE49-F238E27FC236}">
              <a16:creationId xmlns:a16="http://schemas.microsoft.com/office/drawing/2014/main" id="{00000000-0008-0000-0700-0000E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5" name="Text Box 1228">
          <a:extLst>
            <a:ext uri="{FF2B5EF4-FFF2-40B4-BE49-F238E27FC236}">
              <a16:creationId xmlns:a16="http://schemas.microsoft.com/office/drawing/2014/main" id="{00000000-0008-0000-0700-0000E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6" name="Text Box 1229">
          <a:extLst>
            <a:ext uri="{FF2B5EF4-FFF2-40B4-BE49-F238E27FC236}">
              <a16:creationId xmlns:a16="http://schemas.microsoft.com/office/drawing/2014/main" id="{00000000-0008-0000-0700-0000E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7" name="Text Box 1230">
          <a:extLst>
            <a:ext uri="{FF2B5EF4-FFF2-40B4-BE49-F238E27FC236}">
              <a16:creationId xmlns:a16="http://schemas.microsoft.com/office/drawing/2014/main" id="{00000000-0008-0000-0700-0000E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8" name="Text Box 1231">
          <a:extLst>
            <a:ext uri="{FF2B5EF4-FFF2-40B4-BE49-F238E27FC236}">
              <a16:creationId xmlns:a16="http://schemas.microsoft.com/office/drawing/2014/main" id="{00000000-0008-0000-0700-0000E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9" name="Text Box 1232">
          <a:extLst>
            <a:ext uri="{FF2B5EF4-FFF2-40B4-BE49-F238E27FC236}">
              <a16:creationId xmlns:a16="http://schemas.microsoft.com/office/drawing/2014/main" id="{00000000-0008-0000-0700-0000E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0" name="Text Box 1233">
          <a:extLst>
            <a:ext uri="{FF2B5EF4-FFF2-40B4-BE49-F238E27FC236}">
              <a16:creationId xmlns:a16="http://schemas.microsoft.com/office/drawing/2014/main" id="{00000000-0008-0000-0700-0000E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1" name="Text Box 1234">
          <a:extLst>
            <a:ext uri="{FF2B5EF4-FFF2-40B4-BE49-F238E27FC236}">
              <a16:creationId xmlns:a16="http://schemas.microsoft.com/office/drawing/2014/main" id="{00000000-0008-0000-0700-0000E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2" name="Text Box 1235">
          <a:extLst>
            <a:ext uri="{FF2B5EF4-FFF2-40B4-BE49-F238E27FC236}">
              <a16:creationId xmlns:a16="http://schemas.microsoft.com/office/drawing/2014/main" id="{00000000-0008-0000-0700-0000E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3" name="Text Box 1236">
          <a:extLst>
            <a:ext uri="{FF2B5EF4-FFF2-40B4-BE49-F238E27FC236}">
              <a16:creationId xmlns:a16="http://schemas.microsoft.com/office/drawing/2014/main" id="{00000000-0008-0000-0700-0000E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4" name="Text Box 1237">
          <a:extLst>
            <a:ext uri="{FF2B5EF4-FFF2-40B4-BE49-F238E27FC236}">
              <a16:creationId xmlns:a16="http://schemas.microsoft.com/office/drawing/2014/main" id="{00000000-0008-0000-0700-0000E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5" name="Text Box 1238">
          <a:extLst>
            <a:ext uri="{FF2B5EF4-FFF2-40B4-BE49-F238E27FC236}">
              <a16:creationId xmlns:a16="http://schemas.microsoft.com/office/drawing/2014/main" id="{00000000-0008-0000-0700-0000E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6" name="Text Box 1239">
          <a:extLst>
            <a:ext uri="{FF2B5EF4-FFF2-40B4-BE49-F238E27FC236}">
              <a16:creationId xmlns:a16="http://schemas.microsoft.com/office/drawing/2014/main" id="{00000000-0008-0000-0700-0000F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7" name="Text Box 1240">
          <a:extLst>
            <a:ext uri="{FF2B5EF4-FFF2-40B4-BE49-F238E27FC236}">
              <a16:creationId xmlns:a16="http://schemas.microsoft.com/office/drawing/2014/main" id="{00000000-0008-0000-0700-0000F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8" name="Text Box 1241">
          <a:extLst>
            <a:ext uri="{FF2B5EF4-FFF2-40B4-BE49-F238E27FC236}">
              <a16:creationId xmlns:a16="http://schemas.microsoft.com/office/drawing/2014/main" id="{00000000-0008-0000-0700-0000F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9" name="Text Box 1242">
          <a:extLst>
            <a:ext uri="{FF2B5EF4-FFF2-40B4-BE49-F238E27FC236}">
              <a16:creationId xmlns:a16="http://schemas.microsoft.com/office/drawing/2014/main" id="{00000000-0008-0000-0700-0000F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0" name="Text Box 1243">
          <a:extLst>
            <a:ext uri="{FF2B5EF4-FFF2-40B4-BE49-F238E27FC236}">
              <a16:creationId xmlns:a16="http://schemas.microsoft.com/office/drawing/2014/main" id="{00000000-0008-0000-0700-0000F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1" name="Text Box 1244">
          <a:extLst>
            <a:ext uri="{FF2B5EF4-FFF2-40B4-BE49-F238E27FC236}">
              <a16:creationId xmlns:a16="http://schemas.microsoft.com/office/drawing/2014/main" id="{00000000-0008-0000-0700-0000F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2" name="Text Box 1245">
          <a:extLst>
            <a:ext uri="{FF2B5EF4-FFF2-40B4-BE49-F238E27FC236}">
              <a16:creationId xmlns:a16="http://schemas.microsoft.com/office/drawing/2014/main" id="{00000000-0008-0000-0700-0000F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3" name="Text Box 1246">
          <a:extLst>
            <a:ext uri="{FF2B5EF4-FFF2-40B4-BE49-F238E27FC236}">
              <a16:creationId xmlns:a16="http://schemas.microsoft.com/office/drawing/2014/main" id="{00000000-0008-0000-0700-0000F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4" name="Text Box 1247">
          <a:extLst>
            <a:ext uri="{FF2B5EF4-FFF2-40B4-BE49-F238E27FC236}">
              <a16:creationId xmlns:a16="http://schemas.microsoft.com/office/drawing/2014/main" id="{00000000-0008-0000-0700-0000F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5" name="Text Box 1248">
          <a:extLst>
            <a:ext uri="{FF2B5EF4-FFF2-40B4-BE49-F238E27FC236}">
              <a16:creationId xmlns:a16="http://schemas.microsoft.com/office/drawing/2014/main" id="{00000000-0008-0000-0700-0000F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6" name="Text Box 1249">
          <a:extLst>
            <a:ext uri="{FF2B5EF4-FFF2-40B4-BE49-F238E27FC236}">
              <a16:creationId xmlns:a16="http://schemas.microsoft.com/office/drawing/2014/main" id="{00000000-0008-0000-0700-0000F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7" name="Text Box 1250">
          <a:extLst>
            <a:ext uri="{FF2B5EF4-FFF2-40B4-BE49-F238E27FC236}">
              <a16:creationId xmlns:a16="http://schemas.microsoft.com/office/drawing/2014/main" id="{00000000-0008-0000-0700-0000F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76200" cy="209550"/>
    <xdr:sp macro="" textlink="">
      <xdr:nvSpPr>
        <xdr:cNvPr id="3068" name="Text Box 405">
          <a:extLst>
            <a:ext uri="{FF2B5EF4-FFF2-40B4-BE49-F238E27FC236}">
              <a16:creationId xmlns:a16="http://schemas.microsoft.com/office/drawing/2014/main" id="{00000000-0008-0000-0700-0000FC0B0000}"/>
            </a:ext>
          </a:extLst>
        </xdr:cNvPr>
        <xdr:cNvSpPr txBox="1">
          <a:spLocks noChangeArrowheads="1"/>
        </xdr:cNvSpPr>
      </xdr:nvSpPr>
      <xdr:spPr bwMode="auto">
        <a:xfrm>
          <a:off x="9372600" y="2505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76200" cy="209550"/>
    <xdr:sp macro="" textlink="">
      <xdr:nvSpPr>
        <xdr:cNvPr id="3069" name="Text Box 405">
          <a:extLst>
            <a:ext uri="{FF2B5EF4-FFF2-40B4-BE49-F238E27FC236}">
              <a16:creationId xmlns:a16="http://schemas.microsoft.com/office/drawing/2014/main" id="{00000000-0008-0000-0700-0000FD0B0000}"/>
            </a:ext>
          </a:extLst>
        </xdr:cNvPr>
        <xdr:cNvSpPr txBox="1">
          <a:spLocks noChangeArrowheads="1"/>
        </xdr:cNvSpPr>
      </xdr:nvSpPr>
      <xdr:spPr bwMode="auto">
        <a:xfrm>
          <a:off x="9372600" y="4019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0"/>
  <sheetViews>
    <sheetView view="pageBreakPreview" topLeftCell="A4" zoomScaleNormal="100" zoomScaleSheetLayoutView="100" workbookViewId="0">
      <selection activeCell="A2" sqref="A2:D2"/>
    </sheetView>
  </sheetViews>
  <sheetFormatPr defaultColWidth="9" defaultRowHeight="13" x14ac:dyDescent="0.2"/>
  <cols>
    <col min="1" max="1" width="3.26953125" style="103" customWidth="1"/>
    <col min="2" max="2" width="6.6328125" style="104" customWidth="1"/>
    <col min="3" max="3" width="16.6328125" style="104" customWidth="1"/>
    <col min="4" max="4" width="10.6328125" style="104" customWidth="1"/>
    <col min="5" max="5" width="32.6328125" style="104" customWidth="1"/>
    <col min="6" max="6" width="12.6328125" style="104" customWidth="1"/>
    <col min="7" max="7" width="10.6328125" style="104" customWidth="1"/>
    <col min="8" max="8" width="19.6328125" style="104" customWidth="1"/>
    <col min="9" max="11" width="6.6328125" style="104" customWidth="1"/>
    <col min="12" max="12" width="1.36328125" style="104" customWidth="1"/>
    <col min="13" max="16384" width="9" style="104"/>
  </cols>
  <sheetData>
    <row r="1" spans="1:12" ht="8" customHeight="1" x14ac:dyDescent="0.2"/>
    <row r="2" spans="1:12" ht="40" customHeight="1" x14ac:dyDescent="0.2">
      <c r="A2" s="971" t="s">
        <v>2921</v>
      </c>
      <c r="B2" s="971"/>
      <c r="C2" s="971"/>
      <c r="D2" s="971"/>
      <c r="E2" s="105"/>
      <c r="F2" s="106"/>
      <c r="G2" s="105"/>
      <c r="H2" s="105"/>
      <c r="I2" s="107"/>
      <c r="J2" s="107"/>
      <c r="K2" s="107"/>
      <c r="L2" s="105"/>
    </row>
    <row r="3" spans="1:12" s="94" customFormat="1" ht="20.149999999999999" customHeight="1" x14ac:dyDescent="0.2">
      <c r="A3" s="108"/>
      <c r="B3" s="106" t="s">
        <v>66</v>
      </c>
      <c r="C3" s="106"/>
      <c r="D3" s="106"/>
      <c r="E3" s="106"/>
      <c r="F3" s="106"/>
      <c r="G3" s="106"/>
      <c r="H3" s="972" t="s">
        <v>3191</v>
      </c>
      <c r="I3" s="972"/>
      <c r="J3" s="972"/>
      <c r="K3" s="972"/>
      <c r="L3" s="106"/>
    </row>
    <row r="4" spans="1:12" s="94" customFormat="1" ht="20.149999999999999" customHeight="1" thickBot="1" x14ac:dyDescent="0.25">
      <c r="A4" s="108"/>
      <c r="B4" s="106" t="s">
        <v>2922</v>
      </c>
      <c r="C4" s="106"/>
      <c r="D4" s="106"/>
      <c r="E4" s="106"/>
      <c r="F4" s="106"/>
      <c r="G4" s="106"/>
      <c r="H4" s="106"/>
      <c r="I4" s="107"/>
      <c r="J4" s="973"/>
      <c r="K4" s="973"/>
      <c r="L4" s="106"/>
    </row>
    <row r="5" spans="1:12" s="77" customFormat="1" ht="40" customHeight="1" thickBot="1" x14ac:dyDescent="0.25">
      <c r="A5" s="109"/>
      <c r="B5" s="68" t="s">
        <v>2923</v>
      </c>
      <c r="C5" s="69" t="s">
        <v>2924</v>
      </c>
      <c r="D5" s="70" t="s">
        <v>2925</v>
      </c>
      <c r="E5" s="69" t="s">
        <v>2926</v>
      </c>
      <c r="F5" s="69" t="s">
        <v>67</v>
      </c>
      <c r="G5" s="70" t="s">
        <v>1278</v>
      </c>
      <c r="H5" s="69" t="s">
        <v>2927</v>
      </c>
      <c r="I5" s="69" t="s">
        <v>767</v>
      </c>
      <c r="J5" s="69" t="s">
        <v>768</v>
      </c>
      <c r="K5" s="91" t="s">
        <v>769</v>
      </c>
      <c r="L5" s="110"/>
    </row>
    <row r="6" spans="1:12" s="77" customFormat="1" ht="39.75" customHeight="1" x14ac:dyDescent="0.2">
      <c r="A6" s="109">
        <v>1</v>
      </c>
      <c r="B6" s="431" t="s">
        <v>68</v>
      </c>
      <c r="C6" s="352" t="s">
        <v>1677</v>
      </c>
      <c r="D6" s="348" t="s">
        <v>1307</v>
      </c>
      <c r="E6" s="432" t="s">
        <v>1678</v>
      </c>
      <c r="F6" s="352" t="s">
        <v>69</v>
      </c>
      <c r="G6" s="348" t="s">
        <v>3424</v>
      </c>
      <c r="H6" s="432" t="s">
        <v>864</v>
      </c>
      <c r="I6" s="572">
        <v>73</v>
      </c>
      <c r="J6" s="612">
        <v>1233</v>
      </c>
      <c r="K6" s="582">
        <v>30</v>
      </c>
      <c r="L6" s="2"/>
    </row>
    <row r="7" spans="1:12" s="77" customFormat="1" ht="39.75" customHeight="1" x14ac:dyDescent="0.2">
      <c r="A7" s="109">
        <v>2</v>
      </c>
      <c r="B7" s="365" t="s">
        <v>68</v>
      </c>
      <c r="C7" s="354" t="s">
        <v>70</v>
      </c>
      <c r="D7" s="349" t="s">
        <v>1308</v>
      </c>
      <c r="E7" s="436" t="s">
        <v>1679</v>
      </c>
      <c r="F7" s="354" t="s">
        <v>71</v>
      </c>
      <c r="G7" s="349" t="s">
        <v>2928</v>
      </c>
      <c r="H7" s="436" t="s">
        <v>864</v>
      </c>
      <c r="I7" s="584">
        <v>68</v>
      </c>
      <c r="J7" s="613">
        <v>1209</v>
      </c>
      <c r="K7" s="583">
        <v>30</v>
      </c>
    </row>
    <row r="8" spans="1:12" s="77" customFormat="1" ht="39.75" customHeight="1" x14ac:dyDescent="0.2">
      <c r="A8" s="109">
        <v>3</v>
      </c>
      <c r="B8" s="364" t="s">
        <v>68</v>
      </c>
      <c r="C8" s="352" t="s">
        <v>72</v>
      </c>
      <c r="D8" s="348" t="s">
        <v>1309</v>
      </c>
      <c r="E8" s="432" t="s">
        <v>73</v>
      </c>
      <c r="F8" s="352" t="s">
        <v>2380</v>
      </c>
      <c r="G8" s="348" t="s">
        <v>3425</v>
      </c>
      <c r="H8" s="432" t="s">
        <v>1219</v>
      </c>
      <c r="I8" s="572">
        <v>71</v>
      </c>
      <c r="J8" s="612">
        <v>1101</v>
      </c>
      <c r="K8" s="582">
        <v>27</v>
      </c>
      <c r="L8" s="2"/>
    </row>
    <row r="9" spans="1:12" s="77" customFormat="1" ht="39.75" customHeight="1" x14ac:dyDescent="0.2">
      <c r="A9" s="109">
        <v>4</v>
      </c>
      <c r="B9" s="365" t="s">
        <v>68</v>
      </c>
      <c r="C9" s="354" t="s">
        <v>74</v>
      </c>
      <c r="D9" s="349" t="s">
        <v>1310</v>
      </c>
      <c r="E9" s="436" t="s">
        <v>1680</v>
      </c>
      <c r="F9" s="354" t="s">
        <v>75</v>
      </c>
      <c r="G9" s="349" t="s">
        <v>3426</v>
      </c>
      <c r="H9" s="436" t="s">
        <v>1220</v>
      </c>
      <c r="I9" s="584">
        <v>76</v>
      </c>
      <c r="J9" s="613">
        <v>1203</v>
      </c>
      <c r="K9" s="583">
        <v>30</v>
      </c>
      <c r="L9" s="2"/>
    </row>
    <row r="10" spans="1:12" s="77" customFormat="1" ht="39.75" customHeight="1" x14ac:dyDescent="0.2">
      <c r="A10" s="109">
        <v>5</v>
      </c>
      <c r="B10" s="364" t="s">
        <v>68</v>
      </c>
      <c r="C10" s="352" t="s">
        <v>76</v>
      </c>
      <c r="D10" s="348" t="s">
        <v>1311</v>
      </c>
      <c r="E10" s="432" t="s">
        <v>77</v>
      </c>
      <c r="F10" s="352" t="s">
        <v>78</v>
      </c>
      <c r="G10" s="348" t="s">
        <v>3427</v>
      </c>
      <c r="H10" s="432" t="s">
        <v>2929</v>
      </c>
      <c r="I10" s="572">
        <v>62</v>
      </c>
      <c r="J10" s="612">
        <v>815</v>
      </c>
      <c r="K10" s="582">
        <v>24</v>
      </c>
      <c r="L10" s="2"/>
    </row>
    <row r="11" spans="1:12" s="77" customFormat="1" ht="39.75" customHeight="1" x14ac:dyDescent="0.2">
      <c r="A11" s="109">
        <v>6</v>
      </c>
      <c r="B11" s="365" t="s">
        <v>68</v>
      </c>
      <c r="C11" s="354" t="s">
        <v>79</v>
      </c>
      <c r="D11" s="349" t="s">
        <v>1312</v>
      </c>
      <c r="E11" s="436" t="s">
        <v>1681</v>
      </c>
      <c r="F11" s="354" t="s">
        <v>80</v>
      </c>
      <c r="G11" s="349" t="s">
        <v>3428</v>
      </c>
      <c r="H11" s="436" t="s">
        <v>1221</v>
      </c>
      <c r="I11" s="584">
        <v>66</v>
      </c>
      <c r="J11" s="613">
        <v>1073</v>
      </c>
      <c r="K11" s="583">
        <v>27</v>
      </c>
      <c r="L11" s="2"/>
    </row>
    <row r="12" spans="1:12" s="77" customFormat="1" ht="39.75" customHeight="1" x14ac:dyDescent="0.2">
      <c r="A12" s="109">
        <v>7</v>
      </c>
      <c r="B12" s="364" t="s">
        <v>68</v>
      </c>
      <c r="C12" s="352" t="s">
        <v>81</v>
      </c>
      <c r="D12" s="348" t="s">
        <v>1313</v>
      </c>
      <c r="E12" s="432" t="s">
        <v>1682</v>
      </c>
      <c r="F12" s="352" t="s">
        <v>82</v>
      </c>
      <c r="G12" s="348" t="s">
        <v>3429</v>
      </c>
      <c r="H12" s="432" t="s">
        <v>2930</v>
      </c>
      <c r="I12" s="572">
        <v>67</v>
      </c>
      <c r="J12" s="612">
        <v>1051</v>
      </c>
      <c r="K12" s="582">
        <v>27</v>
      </c>
      <c r="L12" s="2"/>
    </row>
    <row r="13" spans="1:12" s="77" customFormat="1" ht="39.75" customHeight="1" x14ac:dyDescent="0.2">
      <c r="A13" s="109">
        <v>8</v>
      </c>
      <c r="B13" s="444" t="s">
        <v>68</v>
      </c>
      <c r="C13" s="436" t="s">
        <v>83</v>
      </c>
      <c r="D13" s="445" t="s">
        <v>1314</v>
      </c>
      <c r="E13" s="436" t="s">
        <v>1683</v>
      </c>
      <c r="F13" s="436" t="s">
        <v>84</v>
      </c>
      <c r="G13" s="349" t="s">
        <v>2931</v>
      </c>
      <c r="H13" s="436" t="s">
        <v>1222</v>
      </c>
      <c r="I13" s="584">
        <v>35</v>
      </c>
      <c r="J13" s="613">
        <v>321</v>
      </c>
      <c r="K13" s="583">
        <v>11</v>
      </c>
      <c r="L13" s="2"/>
    </row>
    <row r="14" spans="1:12" s="77" customFormat="1" ht="39.75" customHeight="1" x14ac:dyDescent="0.2">
      <c r="A14" s="109">
        <v>9</v>
      </c>
      <c r="B14" s="364" t="s">
        <v>68</v>
      </c>
      <c r="C14" s="352" t="s">
        <v>85</v>
      </c>
      <c r="D14" s="348" t="s">
        <v>1315</v>
      </c>
      <c r="E14" s="432" t="s">
        <v>86</v>
      </c>
      <c r="F14" s="352" t="s">
        <v>87</v>
      </c>
      <c r="G14" s="348" t="s">
        <v>3430</v>
      </c>
      <c r="H14" s="432" t="s">
        <v>864</v>
      </c>
      <c r="I14" s="572">
        <v>59</v>
      </c>
      <c r="J14" s="612">
        <v>782</v>
      </c>
      <c r="K14" s="582">
        <v>22</v>
      </c>
      <c r="L14" s="2"/>
    </row>
    <row r="15" spans="1:12" s="77" customFormat="1" ht="75.75" customHeight="1" x14ac:dyDescent="0.2">
      <c r="A15" s="109">
        <v>10</v>
      </c>
      <c r="B15" s="444" t="s">
        <v>68</v>
      </c>
      <c r="C15" s="354" t="s">
        <v>2932</v>
      </c>
      <c r="D15" s="349" t="s">
        <v>1316</v>
      </c>
      <c r="E15" s="436" t="s">
        <v>88</v>
      </c>
      <c r="F15" s="354" t="s">
        <v>89</v>
      </c>
      <c r="G15" s="350" t="s">
        <v>3431</v>
      </c>
      <c r="H15" s="436" t="s">
        <v>2933</v>
      </c>
      <c r="I15" s="584">
        <v>27</v>
      </c>
      <c r="J15" s="613">
        <v>111</v>
      </c>
      <c r="K15" s="583">
        <v>9</v>
      </c>
      <c r="L15" s="2"/>
    </row>
    <row r="16" spans="1:12" s="77" customFormat="1" ht="69.75" customHeight="1" x14ac:dyDescent="0.2">
      <c r="A16" s="109">
        <v>11</v>
      </c>
      <c r="B16" s="364" t="s">
        <v>68</v>
      </c>
      <c r="C16" s="352" t="s">
        <v>90</v>
      </c>
      <c r="D16" s="348" t="s">
        <v>1317</v>
      </c>
      <c r="E16" s="432" t="s">
        <v>91</v>
      </c>
      <c r="F16" s="352" t="s">
        <v>92</v>
      </c>
      <c r="G16" s="348" t="s">
        <v>2934</v>
      </c>
      <c r="H16" s="432" t="s">
        <v>2935</v>
      </c>
      <c r="I16" s="572">
        <v>44</v>
      </c>
      <c r="J16" s="612">
        <v>511</v>
      </c>
      <c r="K16" s="582">
        <v>16</v>
      </c>
      <c r="L16" s="2"/>
    </row>
    <row r="17" spans="1:12" s="77" customFormat="1" ht="39.75" customHeight="1" x14ac:dyDescent="0.2">
      <c r="A17" s="109">
        <v>12</v>
      </c>
      <c r="B17" s="354" t="s">
        <v>68</v>
      </c>
      <c r="C17" s="354" t="s">
        <v>93</v>
      </c>
      <c r="D17" s="354" t="s">
        <v>1318</v>
      </c>
      <c r="E17" s="436" t="s">
        <v>1684</v>
      </c>
      <c r="F17" s="354" t="s">
        <v>94</v>
      </c>
      <c r="G17" s="351" t="s">
        <v>3432</v>
      </c>
      <c r="H17" s="436" t="s">
        <v>2936</v>
      </c>
      <c r="I17" s="584">
        <v>39</v>
      </c>
      <c r="J17" s="584">
        <v>307</v>
      </c>
      <c r="K17" s="584">
        <v>14</v>
      </c>
      <c r="L17" s="2"/>
    </row>
    <row r="18" spans="1:12" s="77" customFormat="1" ht="54.75" customHeight="1" x14ac:dyDescent="0.2">
      <c r="A18" s="109">
        <v>13</v>
      </c>
      <c r="B18" s="352" t="s">
        <v>68</v>
      </c>
      <c r="C18" s="352" t="s">
        <v>95</v>
      </c>
      <c r="D18" s="352" t="s">
        <v>1319</v>
      </c>
      <c r="E18" s="432" t="s">
        <v>96</v>
      </c>
      <c r="F18" s="352" t="s">
        <v>97</v>
      </c>
      <c r="G18" s="352" t="s">
        <v>3433</v>
      </c>
      <c r="H18" s="432" t="s">
        <v>2937</v>
      </c>
      <c r="I18" s="572">
        <v>59</v>
      </c>
      <c r="J18" s="572">
        <v>792</v>
      </c>
      <c r="K18" s="572">
        <v>23</v>
      </c>
      <c r="L18" s="2"/>
    </row>
    <row r="19" spans="1:12" s="77" customFormat="1" ht="76.5" customHeight="1" x14ac:dyDescent="0.2">
      <c r="A19" s="109">
        <v>14</v>
      </c>
      <c r="B19" s="353" t="s">
        <v>68</v>
      </c>
      <c r="C19" s="433" t="s">
        <v>1685</v>
      </c>
      <c r="D19" s="353" t="s">
        <v>1320</v>
      </c>
      <c r="E19" s="433" t="s">
        <v>1686</v>
      </c>
      <c r="F19" s="353" t="s">
        <v>2381</v>
      </c>
      <c r="G19" s="353" t="s">
        <v>3434</v>
      </c>
      <c r="H19" s="433" t="s">
        <v>3494</v>
      </c>
      <c r="I19" s="585">
        <v>71</v>
      </c>
      <c r="J19" s="585">
        <v>317</v>
      </c>
      <c r="K19" s="585">
        <v>19</v>
      </c>
      <c r="L19" s="2"/>
    </row>
    <row r="20" spans="1:12" s="77" customFormat="1" ht="39.75" customHeight="1" x14ac:dyDescent="0.2">
      <c r="A20" s="109">
        <v>15</v>
      </c>
      <c r="B20" s="352" t="s">
        <v>68</v>
      </c>
      <c r="C20" s="352" t="s">
        <v>98</v>
      </c>
      <c r="D20" s="352" t="s">
        <v>1321</v>
      </c>
      <c r="E20" s="432" t="s">
        <v>2382</v>
      </c>
      <c r="F20" s="352" t="s">
        <v>99</v>
      </c>
      <c r="G20" s="352" t="s">
        <v>3441</v>
      </c>
      <c r="H20" s="432" t="s">
        <v>864</v>
      </c>
      <c r="I20" s="572">
        <v>19</v>
      </c>
      <c r="J20" s="572">
        <v>135</v>
      </c>
      <c r="K20" s="572">
        <v>6</v>
      </c>
      <c r="L20" s="2"/>
    </row>
    <row r="21" spans="1:12" s="77" customFormat="1" ht="39.75" customHeight="1" x14ac:dyDescent="0.2">
      <c r="A21" s="109">
        <v>16</v>
      </c>
      <c r="B21" s="354" t="s">
        <v>68</v>
      </c>
      <c r="C21" s="354" t="s">
        <v>100</v>
      </c>
      <c r="D21" s="354" t="s">
        <v>1322</v>
      </c>
      <c r="E21" s="436" t="s">
        <v>101</v>
      </c>
      <c r="F21" s="354" t="s">
        <v>102</v>
      </c>
      <c r="G21" s="354" t="s">
        <v>3435</v>
      </c>
      <c r="H21" s="436" t="s">
        <v>2938</v>
      </c>
      <c r="I21" s="584">
        <v>25</v>
      </c>
      <c r="J21" s="584">
        <v>221</v>
      </c>
      <c r="K21" s="584">
        <v>6</v>
      </c>
      <c r="L21" s="2"/>
    </row>
    <row r="22" spans="1:12" s="77" customFormat="1" ht="39.75" customHeight="1" x14ac:dyDescent="0.2">
      <c r="A22" s="109">
        <v>17</v>
      </c>
      <c r="B22" s="352" t="s">
        <v>68</v>
      </c>
      <c r="C22" s="352" t="s">
        <v>103</v>
      </c>
      <c r="D22" s="352" t="s">
        <v>1323</v>
      </c>
      <c r="E22" s="432" t="s">
        <v>104</v>
      </c>
      <c r="F22" s="352" t="s">
        <v>105</v>
      </c>
      <c r="G22" s="355" t="s">
        <v>3436</v>
      </c>
      <c r="H22" s="432" t="s">
        <v>1223</v>
      </c>
      <c r="I22" s="572">
        <v>54</v>
      </c>
      <c r="J22" s="572">
        <v>512</v>
      </c>
      <c r="K22" s="572">
        <v>17</v>
      </c>
      <c r="L22" s="110"/>
    </row>
    <row r="23" spans="1:12" s="77" customFormat="1" ht="43" customHeight="1" x14ac:dyDescent="0.2">
      <c r="A23" s="109">
        <v>18</v>
      </c>
      <c r="B23" s="354" t="s">
        <v>68</v>
      </c>
      <c r="C23" s="354" t="s">
        <v>106</v>
      </c>
      <c r="D23" s="354" t="s">
        <v>1324</v>
      </c>
      <c r="E23" s="436" t="s">
        <v>107</v>
      </c>
      <c r="F23" s="354" t="s">
        <v>108</v>
      </c>
      <c r="G23" s="354" t="s">
        <v>3437</v>
      </c>
      <c r="H23" s="436" t="s">
        <v>1224</v>
      </c>
      <c r="I23" s="584">
        <v>29</v>
      </c>
      <c r="J23" s="584">
        <v>98</v>
      </c>
      <c r="K23" s="584">
        <v>9</v>
      </c>
      <c r="L23" s="2"/>
    </row>
    <row r="24" spans="1:12" s="77" customFormat="1" ht="39.75" customHeight="1" x14ac:dyDescent="0.2">
      <c r="A24" s="109">
        <v>19</v>
      </c>
      <c r="B24" s="364" t="s">
        <v>68</v>
      </c>
      <c r="C24" s="352" t="s">
        <v>1687</v>
      </c>
      <c r="D24" s="348" t="s">
        <v>1325</v>
      </c>
      <c r="E24" s="432" t="s">
        <v>109</v>
      </c>
      <c r="F24" s="352" t="s">
        <v>110</v>
      </c>
      <c r="G24" s="348" t="s">
        <v>3442</v>
      </c>
      <c r="H24" s="432" t="s">
        <v>864</v>
      </c>
      <c r="I24" s="572">
        <v>50</v>
      </c>
      <c r="J24" s="612">
        <v>593</v>
      </c>
      <c r="K24" s="582">
        <v>18</v>
      </c>
      <c r="L24" s="4"/>
    </row>
    <row r="25" spans="1:12" s="77" customFormat="1" ht="53.25" customHeight="1" x14ac:dyDescent="0.2">
      <c r="A25" s="109">
        <v>20</v>
      </c>
      <c r="B25" s="365" t="s">
        <v>68</v>
      </c>
      <c r="C25" s="354" t="s">
        <v>111</v>
      </c>
      <c r="D25" s="349" t="s">
        <v>1326</v>
      </c>
      <c r="E25" s="436" t="s">
        <v>112</v>
      </c>
      <c r="F25" s="354" t="s">
        <v>113</v>
      </c>
      <c r="G25" s="349" t="s">
        <v>3438</v>
      </c>
      <c r="H25" s="436" t="s">
        <v>2939</v>
      </c>
      <c r="I25" s="584">
        <v>35</v>
      </c>
      <c r="J25" s="613">
        <v>176</v>
      </c>
      <c r="K25" s="583">
        <v>9</v>
      </c>
      <c r="L25" s="2"/>
    </row>
    <row r="26" spans="1:12" s="77" customFormat="1" ht="39.75" customHeight="1" x14ac:dyDescent="0.2">
      <c r="A26" s="109">
        <v>21</v>
      </c>
      <c r="B26" s="352" t="s">
        <v>68</v>
      </c>
      <c r="C26" s="352" t="s">
        <v>114</v>
      </c>
      <c r="D26" s="352" t="s">
        <v>1327</v>
      </c>
      <c r="E26" s="352" t="s">
        <v>115</v>
      </c>
      <c r="F26" s="352" t="s">
        <v>116</v>
      </c>
      <c r="G26" s="352" t="s">
        <v>3439</v>
      </c>
      <c r="H26" s="432" t="s">
        <v>864</v>
      </c>
      <c r="I26" s="572">
        <v>52</v>
      </c>
      <c r="J26" s="572">
        <v>721</v>
      </c>
      <c r="K26" s="572">
        <v>19</v>
      </c>
      <c r="L26" s="1"/>
    </row>
    <row r="27" spans="1:12" s="77" customFormat="1" ht="39.75" customHeight="1" thickBot="1" x14ac:dyDescent="0.25">
      <c r="A27" s="109">
        <v>22</v>
      </c>
      <c r="B27" s="356" t="s">
        <v>68</v>
      </c>
      <c r="C27" s="356" t="s">
        <v>2940</v>
      </c>
      <c r="D27" s="356" t="s">
        <v>1328</v>
      </c>
      <c r="E27" s="356" t="s">
        <v>117</v>
      </c>
      <c r="F27" s="356" t="s">
        <v>118</v>
      </c>
      <c r="G27" s="356" t="s">
        <v>3440</v>
      </c>
      <c r="H27" s="437" t="s">
        <v>864</v>
      </c>
      <c r="I27" s="586">
        <v>37</v>
      </c>
      <c r="J27" s="586">
        <v>385</v>
      </c>
      <c r="K27" s="586">
        <v>11</v>
      </c>
      <c r="L27" s="1"/>
    </row>
    <row r="28" spans="1:12" s="64" customFormat="1" ht="40" customHeight="1" x14ac:dyDescent="0.2">
      <c r="A28" s="109"/>
      <c r="H28" s="65" t="s">
        <v>2941</v>
      </c>
      <c r="I28" s="66">
        <f>SUM(I6:I27)</f>
        <v>1118</v>
      </c>
      <c r="J28" s="66">
        <f t="shared" ref="J28:K28" si="0">SUM(J6:J27)</f>
        <v>13667</v>
      </c>
      <c r="K28" s="66">
        <f t="shared" si="0"/>
        <v>404</v>
      </c>
    </row>
    <row r="29" spans="1:12" s="77" customFormat="1" ht="40" customHeight="1" thickBot="1" x14ac:dyDescent="0.25">
      <c r="A29" s="109"/>
      <c r="B29" s="974" t="s">
        <v>2922</v>
      </c>
      <c r="C29" s="974"/>
      <c r="D29" s="67"/>
      <c r="E29" s="67"/>
      <c r="F29" s="67"/>
      <c r="G29" s="67"/>
      <c r="H29" s="975" t="s">
        <v>2942</v>
      </c>
      <c r="I29" s="976"/>
      <c r="J29" s="976"/>
      <c r="K29" s="976"/>
      <c r="L29" s="2"/>
    </row>
    <row r="30" spans="1:12" s="77" customFormat="1" ht="40" customHeight="1" thickBot="1" x14ac:dyDescent="0.25">
      <c r="A30" s="109"/>
      <c r="B30" s="68" t="s">
        <v>2923</v>
      </c>
      <c r="C30" s="69" t="s">
        <v>2924</v>
      </c>
      <c r="D30" s="70" t="s">
        <v>2925</v>
      </c>
      <c r="E30" s="69" t="s">
        <v>2926</v>
      </c>
      <c r="F30" s="70" t="s">
        <v>67</v>
      </c>
      <c r="G30" s="69" t="s">
        <v>1278</v>
      </c>
      <c r="H30" s="69" t="s">
        <v>2927</v>
      </c>
      <c r="I30" s="69" t="s">
        <v>767</v>
      </c>
      <c r="J30" s="69" t="s">
        <v>768</v>
      </c>
      <c r="K30" s="91" t="s">
        <v>769</v>
      </c>
      <c r="L30" s="110"/>
    </row>
    <row r="31" spans="1:12" s="77" customFormat="1" ht="42.75" customHeight="1" x14ac:dyDescent="0.2">
      <c r="A31" s="109">
        <v>23</v>
      </c>
      <c r="B31" s="448" t="s">
        <v>68</v>
      </c>
      <c r="C31" s="448" t="s">
        <v>119</v>
      </c>
      <c r="D31" s="448" t="s">
        <v>1329</v>
      </c>
      <c r="E31" s="449" t="s">
        <v>120</v>
      </c>
      <c r="F31" s="448" t="s">
        <v>121</v>
      </c>
      <c r="G31" s="357" t="s">
        <v>3443</v>
      </c>
      <c r="H31" s="449" t="s">
        <v>2943</v>
      </c>
      <c r="I31" s="587">
        <v>35</v>
      </c>
      <c r="J31" s="587">
        <v>252</v>
      </c>
      <c r="K31" s="587">
        <v>12</v>
      </c>
      <c r="L31" s="2"/>
    </row>
    <row r="32" spans="1:12" s="77" customFormat="1" ht="74" customHeight="1" x14ac:dyDescent="0.2">
      <c r="A32" s="109">
        <v>24</v>
      </c>
      <c r="B32" s="441" t="s">
        <v>68</v>
      </c>
      <c r="C32" s="441" t="s">
        <v>2391</v>
      </c>
      <c r="D32" s="441" t="s">
        <v>1330</v>
      </c>
      <c r="E32" s="435" t="s">
        <v>2944</v>
      </c>
      <c r="F32" s="441" t="s">
        <v>2392</v>
      </c>
      <c r="G32" s="354" t="s">
        <v>3444</v>
      </c>
      <c r="H32" s="454" t="s">
        <v>3495</v>
      </c>
      <c r="I32" s="436">
        <v>55</v>
      </c>
      <c r="J32" s="584">
        <v>380</v>
      </c>
      <c r="K32" s="584">
        <v>18</v>
      </c>
      <c r="L32" s="2"/>
    </row>
    <row r="33" spans="1:12" s="77" customFormat="1" ht="39.75" customHeight="1" x14ac:dyDescent="0.2">
      <c r="A33" s="109">
        <v>25</v>
      </c>
      <c r="B33" s="439" t="s">
        <v>68</v>
      </c>
      <c r="C33" s="439" t="s">
        <v>122</v>
      </c>
      <c r="D33" s="439" t="s">
        <v>1331</v>
      </c>
      <c r="E33" s="434" t="s">
        <v>123</v>
      </c>
      <c r="F33" s="439" t="s">
        <v>124</v>
      </c>
      <c r="G33" s="358" t="s">
        <v>3445</v>
      </c>
      <c r="H33" s="434" t="s">
        <v>864</v>
      </c>
      <c r="I33" s="432">
        <v>50</v>
      </c>
      <c r="J33" s="572">
        <v>717</v>
      </c>
      <c r="K33" s="572">
        <v>20</v>
      </c>
      <c r="L33" s="2"/>
    </row>
    <row r="34" spans="1:12" s="77" customFormat="1" ht="39.75" customHeight="1" x14ac:dyDescent="0.2">
      <c r="A34" s="109">
        <v>26</v>
      </c>
      <c r="B34" s="441" t="s">
        <v>68</v>
      </c>
      <c r="C34" s="447" t="s">
        <v>3158</v>
      </c>
      <c r="D34" s="441" t="s">
        <v>1332</v>
      </c>
      <c r="E34" s="435" t="s">
        <v>125</v>
      </c>
      <c r="F34" s="441" t="s">
        <v>126</v>
      </c>
      <c r="G34" s="359"/>
      <c r="H34" s="435" t="s">
        <v>864</v>
      </c>
      <c r="I34" s="436">
        <v>10</v>
      </c>
      <c r="J34" s="584">
        <v>15</v>
      </c>
      <c r="K34" s="584">
        <v>3</v>
      </c>
      <c r="L34" s="2"/>
    </row>
    <row r="35" spans="1:12" s="77" customFormat="1" ht="39.75" customHeight="1" x14ac:dyDescent="0.2">
      <c r="A35" s="109">
        <v>27</v>
      </c>
      <c r="B35" s="439" t="s">
        <v>68</v>
      </c>
      <c r="C35" s="439" t="s">
        <v>127</v>
      </c>
      <c r="D35" s="439" t="s">
        <v>1334</v>
      </c>
      <c r="E35" s="434" t="s">
        <v>128</v>
      </c>
      <c r="F35" s="439" t="s">
        <v>129</v>
      </c>
      <c r="G35" s="352" t="s">
        <v>3446</v>
      </c>
      <c r="H35" s="434" t="s">
        <v>864</v>
      </c>
      <c r="I35" s="432">
        <v>44</v>
      </c>
      <c r="J35" s="572">
        <v>600</v>
      </c>
      <c r="K35" s="572">
        <v>17</v>
      </c>
      <c r="L35" s="1"/>
    </row>
    <row r="36" spans="1:12" s="77" customFormat="1" ht="39.75" customHeight="1" x14ac:dyDescent="0.2">
      <c r="A36" s="109">
        <v>28</v>
      </c>
      <c r="B36" s="441" t="s">
        <v>68</v>
      </c>
      <c r="C36" s="447" t="s">
        <v>3159</v>
      </c>
      <c r="D36" s="441" t="s">
        <v>1335</v>
      </c>
      <c r="E36" s="435" t="s">
        <v>2945</v>
      </c>
      <c r="F36" s="441" t="s">
        <v>130</v>
      </c>
      <c r="G36" s="354"/>
      <c r="H36" s="435" t="s">
        <v>864</v>
      </c>
      <c r="I36" s="436">
        <v>11</v>
      </c>
      <c r="J36" s="584">
        <v>26</v>
      </c>
      <c r="K36" s="584">
        <v>3</v>
      </c>
      <c r="L36" s="1"/>
    </row>
    <row r="37" spans="1:12" s="77" customFormat="1" ht="39.75" customHeight="1" x14ac:dyDescent="0.2">
      <c r="A37" s="109">
        <v>29</v>
      </c>
      <c r="B37" s="439" t="s">
        <v>68</v>
      </c>
      <c r="C37" s="439" t="s">
        <v>1993</v>
      </c>
      <c r="D37" s="439" t="s">
        <v>1336</v>
      </c>
      <c r="E37" s="434" t="s">
        <v>131</v>
      </c>
      <c r="F37" s="439" t="s">
        <v>132</v>
      </c>
      <c r="G37" s="352" t="s">
        <v>3452</v>
      </c>
      <c r="H37" s="434" t="s">
        <v>2946</v>
      </c>
      <c r="I37" s="432">
        <v>22</v>
      </c>
      <c r="J37" s="572">
        <v>97</v>
      </c>
      <c r="K37" s="572">
        <v>4</v>
      </c>
      <c r="L37" s="1"/>
    </row>
    <row r="38" spans="1:12" s="77" customFormat="1" ht="72" customHeight="1" x14ac:dyDescent="0.2">
      <c r="A38" s="109">
        <v>30</v>
      </c>
      <c r="B38" s="441" t="s">
        <v>68</v>
      </c>
      <c r="C38" s="435" t="s">
        <v>133</v>
      </c>
      <c r="D38" s="441" t="s">
        <v>1337</v>
      </c>
      <c r="E38" s="435" t="s">
        <v>134</v>
      </c>
      <c r="F38" s="441" t="s">
        <v>135</v>
      </c>
      <c r="G38" s="354" t="s">
        <v>3447</v>
      </c>
      <c r="H38" s="435" t="s">
        <v>2947</v>
      </c>
      <c r="I38" s="436">
        <v>38</v>
      </c>
      <c r="J38" s="584">
        <v>145</v>
      </c>
      <c r="K38" s="584">
        <v>12</v>
      </c>
      <c r="L38" s="1"/>
    </row>
    <row r="39" spans="1:12" s="77" customFormat="1" ht="60.75" customHeight="1" x14ac:dyDescent="0.2">
      <c r="A39" s="109">
        <v>31</v>
      </c>
      <c r="B39" s="438" t="s">
        <v>68</v>
      </c>
      <c r="C39" s="439" t="s">
        <v>136</v>
      </c>
      <c r="D39" s="440" t="s">
        <v>1338</v>
      </c>
      <c r="E39" s="434" t="s">
        <v>2948</v>
      </c>
      <c r="F39" s="439" t="s">
        <v>137</v>
      </c>
      <c r="G39" s="348" t="s">
        <v>3448</v>
      </c>
      <c r="H39" s="434" t="s">
        <v>2949</v>
      </c>
      <c r="I39" s="432">
        <v>69</v>
      </c>
      <c r="J39" s="612">
        <v>1065</v>
      </c>
      <c r="K39" s="582">
        <v>27</v>
      </c>
      <c r="L39" s="110"/>
    </row>
    <row r="40" spans="1:12" s="77" customFormat="1" ht="48" customHeight="1" x14ac:dyDescent="0.2">
      <c r="A40" s="109">
        <v>32</v>
      </c>
      <c r="B40" s="450" t="s">
        <v>68</v>
      </c>
      <c r="C40" s="441" t="s">
        <v>2950</v>
      </c>
      <c r="D40" s="2" t="s">
        <v>1339</v>
      </c>
      <c r="E40" s="435" t="s">
        <v>138</v>
      </c>
      <c r="F40" s="441" t="s">
        <v>139</v>
      </c>
      <c r="G40" s="349" t="s">
        <v>3449</v>
      </c>
      <c r="H40" s="435" t="s">
        <v>2951</v>
      </c>
      <c r="I40" s="436">
        <v>35</v>
      </c>
      <c r="J40" s="584">
        <v>310</v>
      </c>
      <c r="K40" s="584">
        <v>12</v>
      </c>
      <c r="L40" s="2"/>
    </row>
    <row r="41" spans="1:12" s="77" customFormat="1" ht="57.75" customHeight="1" x14ac:dyDescent="0.2">
      <c r="A41" s="109">
        <v>33</v>
      </c>
      <c r="B41" s="438" t="s">
        <v>68</v>
      </c>
      <c r="C41" s="439" t="s">
        <v>140</v>
      </c>
      <c r="D41" s="440" t="s">
        <v>1340</v>
      </c>
      <c r="E41" s="434" t="s">
        <v>141</v>
      </c>
      <c r="F41" s="439" t="s">
        <v>142</v>
      </c>
      <c r="G41" s="348" t="s">
        <v>2952</v>
      </c>
      <c r="H41" s="434" t="s">
        <v>2953</v>
      </c>
      <c r="I41" s="432">
        <v>40</v>
      </c>
      <c r="J41" s="612">
        <v>309</v>
      </c>
      <c r="K41" s="582">
        <v>12</v>
      </c>
      <c r="L41" s="1"/>
    </row>
    <row r="42" spans="1:12" s="77" customFormat="1" ht="125" customHeight="1" x14ac:dyDescent="0.2">
      <c r="A42" s="109">
        <v>34</v>
      </c>
      <c r="B42" s="450" t="s">
        <v>68</v>
      </c>
      <c r="C42" s="441" t="s">
        <v>143</v>
      </c>
      <c r="D42" s="2" t="s">
        <v>1341</v>
      </c>
      <c r="E42" s="435" t="s">
        <v>144</v>
      </c>
      <c r="F42" s="441" t="s">
        <v>145</v>
      </c>
      <c r="G42" s="349" t="s">
        <v>2954</v>
      </c>
      <c r="H42" s="435" t="s">
        <v>2955</v>
      </c>
      <c r="I42" s="436">
        <v>90</v>
      </c>
      <c r="J42" s="613">
        <v>1191</v>
      </c>
      <c r="K42" s="583">
        <v>30</v>
      </c>
      <c r="L42" s="2"/>
    </row>
    <row r="43" spans="1:12" s="77" customFormat="1" ht="72.75" customHeight="1" x14ac:dyDescent="0.2">
      <c r="A43" s="109">
        <v>35</v>
      </c>
      <c r="B43" s="438" t="s">
        <v>68</v>
      </c>
      <c r="C43" s="439" t="s">
        <v>146</v>
      </c>
      <c r="D43" s="440" t="s">
        <v>1342</v>
      </c>
      <c r="E43" s="434" t="s">
        <v>147</v>
      </c>
      <c r="F43" s="439" t="s">
        <v>148</v>
      </c>
      <c r="G43" s="348" t="s">
        <v>2956</v>
      </c>
      <c r="H43" s="434" t="s">
        <v>1225</v>
      </c>
      <c r="I43" s="432">
        <v>52</v>
      </c>
      <c r="J43" s="612">
        <v>644</v>
      </c>
      <c r="K43" s="582">
        <v>18</v>
      </c>
      <c r="L43" s="2"/>
    </row>
    <row r="44" spans="1:12" s="77" customFormat="1" ht="65" customHeight="1" x14ac:dyDescent="0.2">
      <c r="A44" s="109">
        <v>36</v>
      </c>
      <c r="B44" s="450" t="s">
        <v>68</v>
      </c>
      <c r="C44" s="441" t="s">
        <v>149</v>
      </c>
      <c r="D44" s="2" t="s">
        <v>1343</v>
      </c>
      <c r="E44" s="435" t="s">
        <v>150</v>
      </c>
      <c r="F44" s="441" t="s">
        <v>151</v>
      </c>
      <c r="G44" s="354" t="s">
        <v>3450</v>
      </c>
      <c r="H44" s="435" t="s">
        <v>1226</v>
      </c>
      <c r="I44" s="436">
        <v>44</v>
      </c>
      <c r="J44" s="613">
        <v>518</v>
      </c>
      <c r="K44" s="583">
        <v>15</v>
      </c>
      <c r="L44" s="2"/>
    </row>
    <row r="45" spans="1:12" s="77" customFormat="1" ht="72.75" customHeight="1" x14ac:dyDescent="0.2">
      <c r="A45" s="109">
        <v>37</v>
      </c>
      <c r="B45" s="451" t="s">
        <v>68</v>
      </c>
      <c r="C45" s="439" t="s">
        <v>152</v>
      </c>
      <c r="D45" s="439" t="s">
        <v>1344</v>
      </c>
      <c r="E45" s="434" t="s">
        <v>153</v>
      </c>
      <c r="F45" s="439" t="s">
        <v>154</v>
      </c>
      <c r="G45" s="352" t="s">
        <v>2957</v>
      </c>
      <c r="H45" s="434" t="s">
        <v>1227</v>
      </c>
      <c r="I45" s="432">
        <v>60</v>
      </c>
      <c r="J45" s="572">
        <v>670</v>
      </c>
      <c r="K45" s="572">
        <v>21</v>
      </c>
      <c r="L45" s="2"/>
    </row>
    <row r="46" spans="1:12" s="77" customFormat="1" ht="15.75" customHeight="1" x14ac:dyDescent="0.2">
      <c r="A46" s="109">
        <v>38</v>
      </c>
      <c r="B46" s="441" t="s">
        <v>68</v>
      </c>
      <c r="C46" s="441" t="s">
        <v>155</v>
      </c>
      <c r="D46" s="441" t="s">
        <v>1345</v>
      </c>
      <c r="E46" s="435" t="s">
        <v>156</v>
      </c>
      <c r="F46" s="441" t="s">
        <v>157</v>
      </c>
      <c r="G46" s="354" t="s">
        <v>3451</v>
      </c>
      <c r="H46" s="970" t="s">
        <v>2958</v>
      </c>
      <c r="I46" s="436">
        <v>47</v>
      </c>
      <c r="J46" s="584">
        <v>445</v>
      </c>
      <c r="K46" s="584">
        <v>15</v>
      </c>
      <c r="L46" s="2"/>
    </row>
    <row r="47" spans="1:12" s="77" customFormat="1" ht="66.75" customHeight="1" x14ac:dyDescent="0.2">
      <c r="A47" s="109"/>
      <c r="B47" s="441"/>
      <c r="C47" s="441"/>
      <c r="D47" s="441"/>
      <c r="E47" s="435"/>
      <c r="F47" s="441"/>
      <c r="G47" s="354"/>
      <c r="H47" s="970"/>
      <c r="I47" s="436"/>
      <c r="J47" s="588">
        <v>5</v>
      </c>
      <c r="K47" s="588">
        <v>2</v>
      </c>
      <c r="L47" s="2"/>
    </row>
    <row r="48" spans="1:12" s="77" customFormat="1" ht="53.5" customHeight="1" thickBot="1" x14ac:dyDescent="0.25">
      <c r="A48" s="109">
        <v>39</v>
      </c>
      <c r="B48" s="452" t="s">
        <v>68</v>
      </c>
      <c r="C48" s="452" t="s">
        <v>158</v>
      </c>
      <c r="D48" s="452" t="s">
        <v>1346</v>
      </c>
      <c r="E48" s="453" t="s">
        <v>2959</v>
      </c>
      <c r="F48" s="452" t="s">
        <v>159</v>
      </c>
      <c r="G48" s="360" t="s">
        <v>2960</v>
      </c>
      <c r="H48" s="453" t="s">
        <v>2961</v>
      </c>
      <c r="I48" s="604">
        <v>41</v>
      </c>
      <c r="J48" s="589">
        <v>515</v>
      </c>
      <c r="K48" s="589">
        <v>15</v>
      </c>
    </row>
    <row r="49" spans="1:13" s="77" customFormat="1" ht="14.25" customHeight="1" x14ac:dyDescent="0.2">
      <c r="A49" s="109"/>
      <c r="B49" s="4"/>
      <c r="C49" s="4"/>
      <c r="D49" s="4"/>
      <c r="E49" s="8"/>
      <c r="F49" s="4"/>
      <c r="G49" s="4"/>
      <c r="H49" s="71" t="s">
        <v>2941</v>
      </c>
      <c r="I49" s="72">
        <f>SUM(I31:I48)</f>
        <v>743</v>
      </c>
      <c r="J49" s="72">
        <f>SUM(J31:J45,J46,J48)</f>
        <v>7899</v>
      </c>
      <c r="K49" s="72">
        <f>SUM(K31:K45,K46,K48)</f>
        <v>254</v>
      </c>
    </row>
    <row r="50" spans="1:13" s="77" customFormat="1" ht="36" customHeight="1" x14ac:dyDescent="0.2">
      <c r="A50" s="109"/>
      <c r="B50" s="4"/>
      <c r="C50" s="4"/>
      <c r="D50" s="4"/>
      <c r="E50" s="4"/>
      <c r="F50" s="4"/>
      <c r="G50" s="4"/>
      <c r="H50" s="71"/>
      <c r="I50" s="72"/>
      <c r="J50" s="73">
        <f>J47</f>
        <v>5</v>
      </c>
      <c r="K50" s="73">
        <f>K47</f>
        <v>2</v>
      </c>
      <c r="L50" s="2"/>
      <c r="M50" s="2"/>
    </row>
    <row r="51" spans="1:13" s="77" customFormat="1" ht="40" customHeight="1" thickBot="1" x14ac:dyDescent="0.25">
      <c r="A51" s="109"/>
      <c r="B51" s="974" t="s">
        <v>2922</v>
      </c>
      <c r="C51" s="974"/>
      <c r="D51" s="74"/>
      <c r="E51" s="74"/>
      <c r="F51" s="74"/>
      <c r="G51" s="74"/>
      <c r="H51" s="975" t="s">
        <v>2942</v>
      </c>
      <c r="I51" s="976"/>
      <c r="J51" s="976"/>
      <c r="K51" s="976"/>
      <c r="L51" s="74"/>
    </row>
    <row r="52" spans="1:13" s="77" customFormat="1" ht="40.5" customHeight="1" thickBot="1" x14ac:dyDescent="0.25">
      <c r="A52" s="109"/>
      <c r="B52" s="68" t="s">
        <v>2923</v>
      </c>
      <c r="C52" s="69" t="s">
        <v>2924</v>
      </c>
      <c r="D52" s="70" t="s">
        <v>2925</v>
      </c>
      <c r="E52" s="69" t="s">
        <v>2926</v>
      </c>
      <c r="F52" s="69" t="s">
        <v>67</v>
      </c>
      <c r="G52" s="70" t="s">
        <v>1278</v>
      </c>
      <c r="H52" s="69" t="s">
        <v>2927</v>
      </c>
      <c r="I52" s="69" t="s">
        <v>767</v>
      </c>
      <c r="J52" s="69" t="s">
        <v>768</v>
      </c>
      <c r="K52" s="91" t="s">
        <v>769</v>
      </c>
      <c r="L52" s="110"/>
    </row>
    <row r="53" spans="1:13" s="77" customFormat="1" ht="90" customHeight="1" x14ac:dyDescent="0.2">
      <c r="A53" s="109">
        <v>40</v>
      </c>
      <c r="B53" s="3" t="s">
        <v>68</v>
      </c>
      <c r="C53" s="3" t="s">
        <v>160</v>
      </c>
      <c r="D53" s="3" t="s">
        <v>1347</v>
      </c>
      <c r="E53" s="454" t="s">
        <v>2383</v>
      </c>
      <c r="F53" s="3" t="s">
        <v>161</v>
      </c>
      <c r="G53" s="361" t="s">
        <v>3453</v>
      </c>
      <c r="H53" s="454" t="s">
        <v>2962</v>
      </c>
      <c r="I53" s="605">
        <v>63</v>
      </c>
      <c r="J53" s="614">
        <v>825</v>
      </c>
      <c r="K53" s="576">
        <v>21</v>
      </c>
      <c r="L53" s="1"/>
    </row>
    <row r="54" spans="1:13" s="77" customFormat="1" ht="71.25" customHeight="1" x14ac:dyDescent="0.2">
      <c r="A54" s="109">
        <v>41</v>
      </c>
      <c r="B54" s="442" t="s">
        <v>68</v>
      </c>
      <c r="C54" s="439" t="s">
        <v>162</v>
      </c>
      <c r="D54" s="439" t="s">
        <v>1348</v>
      </c>
      <c r="E54" s="434" t="s">
        <v>163</v>
      </c>
      <c r="F54" s="439" t="s">
        <v>164</v>
      </c>
      <c r="G54" s="348" t="s">
        <v>3496</v>
      </c>
      <c r="H54" s="434" t="s">
        <v>2963</v>
      </c>
      <c r="I54" s="432">
        <v>38</v>
      </c>
      <c r="J54" s="612">
        <v>151</v>
      </c>
      <c r="K54" s="582">
        <v>12</v>
      </c>
      <c r="L54" s="1"/>
    </row>
    <row r="55" spans="1:13" s="77" customFormat="1" ht="58.5" customHeight="1" x14ac:dyDescent="0.2">
      <c r="A55" s="109">
        <v>42</v>
      </c>
      <c r="B55" s="455" t="s">
        <v>68</v>
      </c>
      <c r="C55" s="3" t="s">
        <v>2384</v>
      </c>
      <c r="D55" s="4" t="s">
        <v>1349</v>
      </c>
      <c r="E55" s="454" t="s">
        <v>165</v>
      </c>
      <c r="F55" s="4" t="s">
        <v>166</v>
      </c>
      <c r="G55" s="361" t="s">
        <v>3454</v>
      </c>
      <c r="H55" s="454" t="s">
        <v>2964</v>
      </c>
      <c r="I55" s="605">
        <v>31</v>
      </c>
      <c r="J55" s="614">
        <v>134</v>
      </c>
      <c r="K55" s="590">
        <v>9</v>
      </c>
      <c r="L55" s="1"/>
    </row>
    <row r="56" spans="1:13" s="77" customFormat="1" ht="68.25" customHeight="1" x14ac:dyDescent="0.2">
      <c r="A56" s="109">
        <v>43</v>
      </c>
      <c r="B56" s="439" t="s">
        <v>68</v>
      </c>
      <c r="C56" s="439" t="s">
        <v>167</v>
      </c>
      <c r="D56" s="439" t="s">
        <v>1350</v>
      </c>
      <c r="E56" s="434" t="s">
        <v>168</v>
      </c>
      <c r="F56" s="439" t="s">
        <v>169</v>
      </c>
      <c r="G56" s="352" t="s">
        <v>3455</v>
      </c>
      <c r="H56" s="434" t="s">
        <v>2385</v>
      </c>
      <c r="I56" s="432">
        <v>54</v>
      </c>
      <c r="J56" s="572">
        <v>355</v>
      </c>
      <c r="K56" s="572">
        <v>15</v>
      </c>
      <c r="L56" s="2"/>
    </row>
    <row r="57" spans="1:13" s="77" customFormat="1" ht="39.75" customHeight="1" x14ac:dyDescent="0.2">
      <c r="A57" s="109">
        <v>44</v>
      </c>
      <c r="B57" s="3" t="s">
        <v>68</v>
      </c>
      <c r="C57" s="3" t="s">
        <v>170</v>
      </c>
      <c r="D57" s="3" t="s">
        <v>1351</v>
      </c>
      <c r="E57" s="454" t="s">
        <v>171</v>
      </c>
      <c r="F57" s="3" t="s">
        <v>172</v>
      </c>
      <c r="G57" s="361" t="s">
        <v>3456</v>
      </c>
      <c r="H57" s="454" t="s">
        <v>173</v>
      </c>
      <c r="I57" s="605">
        <v>74</v>
      </c>
      <c r="J57" s="576">
        <v>812</v>
      </c>
      <c r="K57" s="576">
        <v>21</v>
      </c>
      <c r="L57" s="2"/>
    </row>
    <row r="58" spans="1:13" s="77" customFormat="1" ht="79.5" customHeight="1" x14ac:dyDescent="0.2">
      <c r="A58" s="109">
        <v>45</v>
      </c>
      <c r="B58" s="439" t="s">
        <v>68</v>
      </c>
      <c r="C58" s="439" t="s">
        <v>642</v>
      </c>
      <c r="D58" s="439" t="s">
        <v>1352</v>
      </c>
      <c r="E58" s="434" t="s">
        <v>174</v>
      </c>
      <c r="F58" s="439" t="s">
        <v>175</v>
      </c>
      <c r="G58" s="352" t="s">
        <v>2965</v>
      </c>
      <c r="H58" s="434" t="s">
        <v>2966</v>
      </c>
      <c r="I58" s="432">
        <v>33</v>
      </c>
      <c r="J58" s="572">
        <v>122</v>
      </c>
      <c r="K58" s="572">
        <v>11</v>
      </c>
      <c r="L58" s="2"/>
    </row>
    <row r="59" spans="1:13" s="94" customFormat="1" ht="57.75" customHeight="1" x14ac:dyDescent="0.2">
      <c r="A59" s="108">
        <v>46</v>
      </c>
      <c r="B59" s="3" t="s">
        <v>68</v>
      </c>
      <c r="C59" s="3" t="s">
        <v>176</v>
      </c>
      <c r="D59" s="3" t="s">
        <v>1353</v>
      </c>
      <c r="E59" s="454" t="s">
        <v>177</v>
      </c>
      <c r="F59" s="3" t="s">
        <v>178</v>
      </c>
      <c r="G59" s="361" t="s">
        <v>3497</v>
      </c>
      <c r="H59" s="454" t="s">
        <v>2967</v>
      </c>
      <c r="I59" s="605">
        <v>30</v>
      </c>
      <c r="J59" s="576">
        <v>228</v>
      </c>
      <c r="K59" s="576">
        <v>9</v>
      </c>
      <c r="L59" s="4"/>
    </row>
    <row r="60" spans="1:13" s="77" customFormat="1" ht="39.75" customHeight="1" x14ac:dyDescent="0.2">
      <c r="A60" s="109">
        <v>47</v>
      </c>
      <c r="B60" s="439" t="s">
        <v>68</v>
      </c>
      <c r="C60" s="446" t="s">
        <v>3157</v>
      </c>
      <c r="D60" s="439" t="s">
        <v>1354</v>
      </c>
      <c r="E60" s="434" t="s">
        <v>179</v>
      </c>
      <c r="F60" s="439" t="s">
        <v>180</v>
      </c>
      <c r="G60" s="352"/>
      <c r="H60" s="434" t="s">
        <v>181</v>
      </c>
      <c r="I60" s="432">
        <v>11</v>
      </c>
      <c r="J60" s="572">
        <v>47</v>
      </c>
      <c r="K60" s="572">
        <v>3</v>
      </c>
      <c r="L60" s="2"/>
    </row>
    <row r="61" spans="1:13" s="94" customFormat="1" ht="47.25" customHeight="1" x14ac:dyDescent="0.2">
      <c r="A61" s="108">
        <v>48</v>
      </c>
      <c r="B61" s="3" t="s">
        <v>68</v>
      </c>
      <c r="C61" s="3" t="s">
        <v>182</v>
      </c>
      <c r="D61" s="3" t="s">
        <v>1355</v>
      </c>
      <c r="E61" s="454" t="s">
        <v>2386</v>
      </c>
      <c r="F61" s="3" t="s">
        <v>183</v>
      </c>
      <c r="G61" s="361" t="s">
        <v>2968</v>
      </c>
      <c r="H61" s="454" t="s">
        <v>2387</v>
      </c>
      <c r="I61" s="605">
        <v>30</v>
      </c>
      <c r="J61" s="576">
        <v>202</v>
      </c>
      <c r="K61" s="576">
        <v>9</v>
      </c>
      <c r="L61" s="4"/>
    </row>
    <row r="62" spans="1:13" s="77" customFormat="1" ht="70.5" customHeight="1" x14ac:dyDescent="0.2">
      <c r="A62" s="109">
        <v>49</v>
      </c>
      <c r="B62" s="439" t="s">
        <v>68</v>
      </c>
      <c r="C62" s="439" t="s">
        <v>2388</v>
      </c>
      <c r="D62" s="439" t="s">
        <v>1356</v>
      </c>
      <c r="E62" s="434" t="s">
        <v>184</v>
      </c>
      <c r="F62" s="439" t="s">
        <v>185</v>
      </c>
      <c r="G62" s="352" t="s">
        <v>3457</v>
      </c>
      <c r="H62" s="434" t="s">
        <v>2969</v>
      </c>
      <c r="I62" s="432">
        <v>43</v>
      </c>
      <c r="J62" s="572">
        <v>328</v>
      </c>
      <c r="K62" s="572">
        <v>13</v>
      </c>
      <c r="L62" s="2"/>
    </row>
    <row r="63" spans="1:13" s="94" customFormat="1" ht="144.75" customHeight="1" thickBot="1" x14ac:dyDescent="0.25">
      <c r="A63" s="108">
        <v>50</v>
      </c>
      <c r="B63" s="456" t="s">
        <v>68</v>
      </c>
      <c r="C63" s="457" t="s">
        <v>2970</v>
      </c>
      <c r="D63" s="456" t="s">
        <v>2389</v>
      </c>
      <c r="E63" s="457" t="s">
        <v>2971</v>
      </c>
      <c r="F63" s="456" t="s">
        <v>2390</v>
      </c>
      <c r="G63" s="362" t="s">
        <v>3458</v>
      </c>
      <c r="H63" s="457" t="s">
        <v>2972</v>
      </c>
      <c r="I63" s="606">
        <v>67</v>
      </c>
      <c r="J63" s="591">
        <v>395</v>
      </c>
      <c r="K63" s="591">
        <v>21</v>
      </c>
      <c r="L63" s="4"/>
    </row>
    <row r="64" spans="1:13" s="94" customFormat="1" ht="18" customHeight="1" x14ac:dyDescent="0.2">
      <c r="A64" s="108"/>
      <c r="B64" s="9"/>
      <c r="C64" s="10"/>
      <c r="D64" s="9"/>
      <c r="E64" s="10"/>
      <c r="F64" s="9"/>
      <c r="G64" s="11"/>
      <c r="H64" s="71" t="s">
        <v>2941</v>
      </c>
      <c r="I64" s="72">
        <f>SUM(I53:I63)</f>
        <v>474</v>
      </c>
      <c r="J64" s="72">
        <f t="shared" ref="J64:K64" si="1">SUM(J53:J63)</f>
        <v>3599</v>
      </c>
      <c r="K64" s="72">
        <f t="shared" si="1"/>
        <v>144</v>
      </c>
      <c r="L64" s="4"/>
    </row>
    <row r="65" spans="1:12" s="94" customFormat="1" ht="14.25" customHeight="1" x14ac:dyDescent="0.2">
      <c r="A65" s="108"/>
      <c r="B65" s="9"/>
      <c r="C65" s="10"/>
      <c r="D65" s="9"/>
      <c r="E65" s="10"/>
      <c r="F65" s="9"/>
      <c r="G65" s="11"/>
      <c r="H65" s="71" t="s">
        <v>2973</v>
      </c>
      <c r="I65" s="72">
        <f>I28+I49+I64</f>
        <v>2335</v>
      </c>
      <c r="J65" s="72">
        <f t="shared" ref="J65:K65" si="2">J28+J49+J64</f>
        <v>25165</v>
      </c>
      <c r="K65" s="72">
        <f t="shared" si="2"/>
        <v>802</v>
      </c>
      <c r="L65" s="4"/>
    </row>
    <row r="66" spans="1:12" s="77" customFormat="1" ht="40" customHeight="1" x14ac:dyDescent="0.2">
      <c r="A66" s="109"/>
      <c r="B66" s="2"/>
      <c r="C66" s="2"/>
      <c r="D66" s="2"/>
      <c r="E66" s="7"/>
      <c r="F66" s="2"/>
      <c r="G66" s="2"/>
      <c r="H66" s="71"/>
      <c r="I66" s="72"/>
      <c r="J66" s="73">
        <f>J50</f>
        <v>5</v>
      </c>
      <c r="K66" s="73">
        <f>K50</f>
        <v>2</v>
      </c>
      <c r="L66" s="2"/>
    </row>
    <row r="67" spans="1:12" s="77" customFormat="1" ht="40" customHeight="1" thickBot="1" x14ac:dyDescent="0.25">
      <c r="A67" s="109"/>
      <c r="B67" s="75" t="s">
        <v>2974</v>
      </c>
      <c r="C67" s="74"/>
      <c r="D67" s="74"/>
      <c r="E67" s="74"/>
      <c r="F67" s="74"/>
      <c r="G67" s="74"/>
      <c r="H67" s="977"/>
      <c r="I67" s="977"/>
      <c r="J67" s="977"/>
      <c r="K67" s="977"/>
      <c r="L67" s="74"/>
    </row>
    <row r="68" spans="1:12" s="77" customFormat="1" ht="40" customHeight="1" thickBot="1" x14ac:dyDescent="0.25">
      <c r="A68" s="109"/>
      <c r="B68" s="68" t="s">
        <v>2923</v>
      </c>
      <c r="C68" s="68" t="s">
        <v>2924</v>
      </c>
      <c r="D68" s="68" t="s">
        <v>2925</v>
      </c>
      <c r="E68" s="68" t="s">
        <v>2926</v>
      </c>
      <c r="F68" s="68" t="s">
        <v>67</v>
      </c>
      <c r="G68" s="68" t="s">
        <v>1278</v>
      </c>
      <c r="H68" s="68" t="s">
        <v>2927</v>
      </c>
      <c r="I68" s="68" t="s">
        <v>767</v>
      </c>
      <c r="J68" s="68" t="s">
        <v>768</v>
      </c>
      <c r="K68" s="69" t="s">
        <v>769</v>
      </c>
      <c r="L68" s="110"/>
    </row>
    <row r="69" spans="1:12" s="77" customFormat="1" ht="68.25" customHeight="1" x14ac:dyDescent="0.2">
      <c r="A69" s="109">
        <v>1</v>
      </c>
      <c r="B69" s="357" t="s">
        <v>2582</v>
      </c>
      <c r="C69" s="357" t="s">
        <v>2975</v>
      </c>
      <c r="D69" s="357" t="s">
        <v>1357</v>
      </c>
      <c r="E69" s="363" t="s">
        <v>2976</v>
      </c>
      <c r="F69" s="357" t="s">
        <v>2977</v>
      </c>
      <c r="G69" s="511" t="s">
        <v>3160</v>
      </c>
      <c r="H69" s="363" t="s">
        <v>2978</v>
      </c>
      <c r="I69" s="479">
        <v>69</v>
      </c>
      <c r="J69" s="615">
        <v>956</v>
      </c>
      <c r="K69" s="479">
        <v>27</v>
      </c>
      <c r="L69" s="1"/>
    </row>
    <row r="70" spans="1:12" s="77" customFormat="1" ht="68.25" customHeight="1" thickBot="1" x14ac:dyDescent="0.25">
      <c r="A70" s="109">
        <v>2</v>
      </c>
      <c r="B70" s="356" t="s">
        <v>2582</v>
      </c>
      <c r="C70" s="356" t="s">
        <v>186</v>
      </c>
      <c r="D70" s="356" t="s">
        <v>1358</v>
      </c>
      <c r="E70" s="437" t="s">
        <v>2979</v>
      </c>
      <c r="F70" s="356" t="s">
        <v>2980</v>
      </c>
      <c r="G70" s="512" t="s">
        <v>2981</v>
      </c>
      <c r="H70" s="437" t="s">
        <v>2982</v>
      </c>
      <c r="I70" s="586">
        <v>44</v>
      </c>
      <c r="J70" s="586">
        <v>474</v>
      </c>
      <c r="K70" s="622">
        <v>15</v>
      </c>
      <c r="L70" s="1"/>
    </row>
    <row r="71" spans="1:12" s="77" customFormat="1" ht="40" customHeight="1" x14ac:dyDescent="0.2">
      <c r="A71" s="109"/>
      <c r="B71" s="2"/>
      <c r="C71" s="2"/>
      <c r="D71" s="2"/>
      <c r="E71" s="7"/>
      <c r="F71" s="2"/>
      <c r="G71" s="76"/>
      <c r="H71" s="71" t="s">
        <v>2941</v>
      </c>
      <c r="I71" s="72">
        <f>SUM(I69:I70)</f>
        <v>113</v>
      </c>
      <c r="J71" s="72">
        <f t="shared" ref="J71:K71" si="3">SUM(J69:J70)</f>
        <v>1430</v>
      </c>
      <c r="K71" s="72">
        <f t="shared" si="3"/>
        <v>42</v>
      </c>
      <c r="L71" s="2"/>
    </row>
    <row r="72" spans="1:12" s="77" customFormat="1" ht="40" customHeight="1" thickBot="1" x14ac:dyDescent="0.25">
      <c r="A72" s="109"/>
      <c r="B72" s="75" t="s">
        <v>2983</v>
      </c>
      <c r="H72" s="977" t="s">
        <v>2984</v>
      </c>
      <c r="I72" s="977"/>
      <c r="J72" s="977"/>
      <c r="K72" s="977"/>
    </row>
    <row r="73" spans="1:12" s="77" customFormat="1" ht="40" customHeight="1" thickBot="1" x14ac:dyDescent="0.25">
      <c r="A73" s="109"/>
      <c r="B73" s="78" t="s">
        <v>2923</v>
      </c>
      <c r="C73" s="78" t="s">
        <v>2924</v>
      </c>
      <c r="D73" s="78" t="s">
        <v>2925</v>
      </c>
      <c r="E73" s="78" t="s">
        <v>2926</v>
      </c>
      <c r="F73" s="78" t="s">
        <v>67</v>
      </c>
      <c r="G73" s="78" t="s">
        <v>1278</v>
      </c>
      <c r="H73" s="78" t="s">
        <v>2927</v>
      </c>
      <c r="I73" s="69" t="s">
        <v>767</v>
      </c>
      <c r="J73" s="69" t="s">
        <v>768</v>
      </c>
      <c r="K73" s="91" t="s">
        <v>769</v>
      </c>
      <c r="L73" s="111"/>
    </row>
    <row r="74" spans="1:12" s="77" customFormat="1" ht="35.25" customHeight="1" x14ac:dyDescent="0.2">
      <c r="A74" s="109">
        <v>1</v>
      </c>
      <c r="B74" s="565" t="s">
        <v>64</v>
      </c>
      <c r="C74" s="565" t="s">
        <v>187</v>
      </c>
      <c r="D74" s="565" t="s">
        <v>1359</v>
      </c>
      <c r="E74" s="565" t="s">
        <v>929</v>
      </c>
      <c r="F74" s="565" t="s">
        <v>188</v>
      </c>
      <c r="G74" s="566" t="s">
        <v>3531</v>
      </c>
      <c r="H74" s="565" t="s">
        <v>189</v>
      </c>
      <c r="I74" s="607">
        <v>53</v>
      </c>
      <c r="J74" s="616">
        <v>1011</v>
      </c>
      <c r="K74" s="567">
        <v>27</v>
      </c>
      <c r="L74" s="102"/>
    </row>
    <row r="75" spans="1:12" s="77" customFormat="1" ht="35.25" customHeight="1" x14ac:dyDescent="0.2">
      <c r="A75" s="109">
        <v>2</v>
      </c>
      <c r="B75" s="568" t="s">
        <v>64</v>
      </c>
      <c r="C75" s="568" t="s">
        <v>190</v>
      </c>
      <c r="D75" s="568" t="s">
        <v>1298</v>
      </c>
      <c r="E75" s="568" t="s">
        <v>935</v>
      </c>
      <c r="F75" s="568" t="s">
        <v>191</v>
      </c>
      <c r="G75" s="514" t="s">
        <v>3532</v>
      </c>
      <c r="H75" s="568" t="s">
        <v>2985</v>
      </c>
      <c r="I75" s="608">
        <v>42</v>
      </c>
      <c r="J75" s="617">
        <v>685</v>
      </c>
      <c r="K75" s="569">
        <v>20</v>
      </c>
      <c r="L75" s="102"/>
    </row>
    <row r="76" spans="1:12" s="77" customFormat="1" ht="35.25" customHeight="1" x14ac:dyDescent="0.2">
      <c r="A76" s="109">
        <v>3</v>
      </c>
      <c r="B76" s="565" t="s">
        <v>64</v>
      </c>
      <c r="C76" s="565" t="s">
        <v>192</v>
      </c>
      <c r="D76" s="565" t="s">
        <v>1298</v>
      </c>
      <c r="E76" s="565" t="s">
        <v>935</v>
      </c>
      <c r="F76" s="565" t="s">
        <v>191</v>
      </c>
      <c r="G76" s="566" t="s">
        <v>3532</v>
      </c>
      <c r="H76" s="565" t="s">
        <v>189</v>
      </c>
      <c r="I76" s="609">
        <v>42</v>
      </c>
      <c r="J76" s="616">
        <v>538</v>
      </c>
      <c r="K76" s="567">
        <v>19</v>
      </c>
      <c r="L76" s="102"/>
    </row>
    <row r="77" spans="1:12" s="77" customFormat="1" ht="43.5" customHeight="1" x14ac:dyDescent="0.2">
      <c r="A77" s="109">
        <v>4</v>
      </c>
      <c r="B77" s="568" t="s">
        <v>64</v>
      </c>
      <c r="C77" s="568" t="s">
        <v>193</v>
      </c>
      <c r="D77" s="568" t="s">
        <v>1360</v>
      </c>
      <c r="E77" s="568" t="s">
        <v>1199</v>
      </c>
      <c r="F77" s="568" t="s">
        <v>194</v>
      </c>
      <c r="G77" s="570" t="s">
        <v>3161</v>
      </c>
      <c r="H77" s="568" t="s">
        <v>2986</v>
      </c>
      <c r="I77" s="608">
        <v>102</v>
      </c>
      <c r="J77" s="617">
        <v>1314</v>
      </c>
      <c r="K77" s="569">
        <v>42</v>
      </c>
      <c r="L77" s="102"/>
    </row>
    <row r="78" spans="1:12" s="77" customFormat="1" ht="35.25" customHeight="1" x14ac:dyDescent="0.2">
      <c r="A78" s="109">
        <v>5</v>
      </c>
      <c r="B78" s="565" t="s">
        <v>64</v>
      </c>
      <c r="C78" s="565" t="s">
        <v>2987</v>
      </c>
      <c r="D78" s="565" t="s">
        <v>1361</v>
      </c>
      <c r="E78" s="565" t="s">
        <v>1200</v>
      </c>
      <c r="F78" s="565" t="s">
        <v>195</v>
      </c>
      <c r="G78" s="566" t="s">
        <v>2988</v>
      </c>
      <c r="H78" s="565" t="s">
        <v>189</v>
      </c>
      <c r="I78" s="607">
        <v>55</v>
      </c>
      <c r="J78" s="616">
        <v>1139</v>
      </c>
      <c r="K78" s="567">
        <v>30</v>
      </c>
      <c r="L78" s="102"/>
    </row>
    <row r="79" spans="1:12" s="77" customFormat="1" ht="35.25" customHeight="1" x14ac:dyDescent="0.2">
      <c r="A79" s="109">
        <v>6</v>
      </c>
      <c r="B79" s="568" t="s">
        <v>64</v>
      </c>
      <c r="C79" s="568" t="s">
        <v>2989</v>
      </c>
      <c r="D79" s="568" t="s">
        <v>1362</v>
      </c>
      <c r="E79" s="568" t="s">
        <v>1201</v>
      </c>
      <c r="F79" s="568" t="s">
        <v>1202</v>
      </c>
      <c r="G79" s="570" t="s">
        <v>3162</v>
      </c>
      <c r="H79" s="568" t="s">
        <v>189</v>
      </c>
      <c r="I79" s="608">
        <v>60</v>
      </c>
      <c r="J79" s="617">
        <v>1234</v>
      </c>
      <c r="K79" s="569">
        <v>32</v>
      </c>
      <c r="L79" s="102"/>
    </row>
    <row r="80" spans="1:12" s="77" customFormat="1" ht="35.25" customHeight="1" x14ac:dyDescent="0.2">
      <c r="A80" s="109">
        <v>7</v>
      </c>
      <c r="B80" s="565" t="s">
        <v>64</v>
      </c>
      <c r="C80" s="565" t="s">
        <v>196</v>
      </c>
      <c r="D80" s="565" t="s">
        <v>1303</v>
      </c>
      <c r="E80" s="565" t="s">
        <v>930</v>
      </c>
      <c r="F80" s="565" t="s">
        <v>1203</v>
      </c>
      <c r="G80" s="566" t="s">
        <v>2990</v>
      </c>
      <c r="H80" s="565" t="s">
        <v>189</v>
      </c>
      <c r="I80" s="609">
        <v>39</v>
      </c>
      <c r="J80" s="616">
        <v>566</v>
      </c>
      <c r="K80" s="567">
        <v>21</v>
      </c>
      <c r="L80" s="102"/>
    </row>
    <row r="81" spans="1:12" s="77" customFormat="1" ht="35.25" customHeight="1" x14ac:dyDescent="0.2">
      <c r="A81" s="109">
        <v>8</v>
      </c>
      <c r="B81" s="568" t="s">
        <v>64</v>
      </c>
      <c r="C81" s="568" t="s">
        <v>197</v>
      </c>
      <c r="D81" s="568" t="s">
        <v>1361</v>
      </c>
      <c r="E81" s="568" t="s">
        <v>1204</v>
      </c>
      <c r="F81" s="568" t="s">
        <v>198</v>
      </c>
      <c r="G81" s="570" t="s">
        <v>3533</v>
      </c>
      <c r="H81" s="568" t="s">
        <v>2991</v>
      </c>
      <c r="I81" s="608">
        <v>50</v>
      </c>
      <c r="J81" s="617">
        <v>837</v>
      </c>
      <c r="K81" s="569">
        <v>26</v>
      </c>
      <c r="L81" s="102"/>
    </row>
    <row r="82" spans="1:12" s="77" customFormat="1" ht="35.25" customHeight="1" x14ac:dyDescent="0.2">
      <c r="A82" s="109">
        <v>9</v>
      </c>
      <c r="B82" s="565" t="s">
        <v>64</v>
      </c>
      <c r="C82" s="565" t="s">
        <v>199</v>
      </c>
      <c r="D82" s="565" t="s">
        <v>1363</v>
      </c>
      <c r="E82" s="565" t="s">
        <v>1205</v>
      </c>
      <c r="F82" s="565" t="s">
        <v>200</v>
      </c>
      <c r="G82" s="566" t="s">
        <v>2992</v>
      </c>
      <c r="H82" s="565" t="s">
        <v>2993</v>
      </c>
      <c r="I82" s="609">
        <v>77</v>
      </c>
      <c r="J82" s="616">
        <v>1396</v>
      </c>
      <c r="K82" s="567">
        <v>41</v>
      </c>
      <c r="L82" s="102"/>
    </row>
    <row r="83" spans="1:12" s="77" customFormat="1" ht="35.25" customHeight="1" x14ac:dyDescent="0.2">
      <c r="A83" s="109">
        <v>10</v>
      </c>
      <c r="B83" s="568" t="s">
        <v>64</v>
      </c>
      <c r="C83" s="568" t="s">
        <v>936</v>
      </c>
      <c r="D83" s="568" t="s">
        <v>1364</v>
      </c>
      <c r="E83" s="568" t="s">
        <v>937</v>
      </c>
      <c r="F83" s="568" t="s">
        <v>201</v>
      </c>
      <c r="G83" s="571" t="s">
        <v>3534</v>
      </c>
      <c r="H83" s="568" t="s">
        <v>189</v>
      </c>
      <c r="I83" s="608">
        <v>43</v>
      </c>
      <c r="J83" s="617">
        <v>616</v>
      </c>
      <c r="K83" s="569">
        <v>18</v>
      </c>
      <c r="L83" s="102"/>
    </row>
    <row r="84" spans="1:12" s="77" customFormat="1" ht="35.25" customHeight="1" x14ac:dyDescent="0.2">
      <c r="A84" s="109">
        <v>11</v>
      </c>
      <c r="B84" s="565" t="s">
        <v>64</v>
      </c>
      <c r="C84" s="565" t="s">
        <v>931</v>
      </c>
      <c r="D84" s="565" t="s">
        <v>1302</v>
      </c>
      <c r="E84" s="565" t="s">
        <v>932</v>
      </c>
      <c r="F84" s="565" t="s">
        <v>202</v>
      </c>
      <c r="G84" s="566" t="s">
        <v>2994</v>
      </c>
      <c r="H84" s="565" t="s">
        <v>189</v>
      </c>
      <c r="I84" s="609">
        <v>54</v>
      </c>
      <c r="J84" s="616">
        <v>920</v>
      </c>
      <c r="K84" s="567">
        <v>24</v>
      </c>
      <c r="L84" s="102"/>
    </row>
    <row r="85" spans="1:12" s="77" customFormat="1" ht="35.25" customHeight="1" x14ac:dyDescent="0.2">
      <c r="A85" s="109">
        <v>12</v>
      </c>
      <c r="B85" s="568" t="s">
        <v>64</v>
      </c>
      <c r="C85" s="568" t="s">
        <v>933</v>
      </c>
      <c r="D85" s="568" t="s">
        <v>1365</v>
      </c>
      <c r="E85" s="568" t="s">
        <v>934</v>
      </c>
      <c r="F85" s="568" t="s">
        <v>203</v>
      </c>
      <c r="G85" s="570" t="s">
        <v>3536</v>
      </c>
      <c r="H85" s="568" t="s">
        <v>2995</v>
      </c>
      <c r="I85" s="608">
        <v>31</v>
      </c>
      <c r="J85" s="617">
        <v>367</v>
      </c>
      <c r="K85" s="569">
        <v>15</v>
      </c>
      <c r="L85" s="102"/>
    </row>
    <row r="86" spans="1:12" s="77" customFormat="1" ht="12.75" customHeight="1" x14ac:dyDescent="0.2">
      <c r="A86" s="109">
        <v>13</v>
      </c>
      <c r="B86" s="565" t="s">
        <v>64</v>
      </c>
      <c r="C86" s="565" t="s">
        <v>1206</v>
      </c>
      <c r="D86" s="565" t="s">
        <v>1366</v>
      </c>
      <c r="E86" s="978" t="s">
        <v>1207</v>
      </c>
      <c r="F86" s="565" t="s">
        <v>204</v>
      </c>
      <c r="G86" s="566" t="s">
        <v>3537</v>
      </c>
      <c r="H86" s="978" t="s">
        <v>3538</v>
      </c>
      <c r="I86" s="609">
        <v>79</v>
      </c>
      <c r="J86" s="572">
        <v>825</v>
      </c>
      <c r="K86" s="572">
        <v>30</v>
      </c>
      <c r="L86" s="112"/>
    </row>
    <row r="87" spans="1:12" s="77" customFormat="1" ht="22.5" customHeight="1" x14ac:dyDescent="0.2">
      <c r="A87" s="109"/>
      <c r="B87" s="565"/>
      <c r="C87" s="565"/>
      <c r="D87" s="565"/>
      <c r="E87" s="978"/>
      <c r="F87" s="565"/>
      <c r="G87" s="566"/>
      <c r="H87" s="978"/>
      <c r="I87" s="609"/>
      <c r="J87" s="573">
        <v>140</v>
      </c>
      <c r="K87" s="573">
        <v>4</v>
      </c>
      <c r="L87" s="112"/>
    </row>
    <row r="88" spans="1:12" s="77" customFormat="1" ht="35.25" customHeight="1" x14ac:dyDescent="0.2">
      <c r="A88" s="109">
        <v>14</v>
      </c>
      <c r="B88" s="568" t="s">
        <v>64</v>
      </c>
      <c r="C88" s="568" t="s">
        <v>205</v>
      </c>
      <c r="D88" s="568" t="s">
        <v>1301</v>
      </c>
      <c r="E88" s="568" t="s">
        <v>939</v>
      </c>
      <c r="F88" s="568" t="s">
        <v>206</v>
      </c>
      <c r="G88" s="570" t="s">
        <v>2427</v>
      </c>
      <c r="H88" s="568" t="s">
        <v>2996</v>
      </c>
      <c r="I88" s="608">
        <v>80</v>
      </c>
      <c r="J88" s="617">
        <v>1212</v>
      </c>
      <c r="K88" s="569">
        <v>38</v>
      </c>
      <c r="L88" s="102"/>
    </row>
    <row r="89" spans="1:12" s="77" customFormat="1" ht="35.25" customHeight="1" x14ac:dyDescent="0.2">
      <c r="A89" s="109">
        <v>15</v>
      </c>
      <c r="B89" s="565" t="s">
        <v>64</v>
      </c>
      <c r="C89" s="565" t="s">
        <v>1208</v>
      </c>
      <c r="D89" s="565" t="s">
        <v>1367</v>
      </c>
      <c r="E89" s="565" t="s">
        <v>207</v>
      </c>
      <c r="F89" s="565" t="s">
        <v>208</v>
      </c>
      <c r="G89" s="566" t="s">
        <v>2997</v>
      </c>
      <c r="H89" s="565" t="s">
        <v>1209</v>
      </c>
      <c r="I89" s="609">
        <v>24</v>
      </c>
      <c r="J89" s="616">
        <v>339</v>
      </c>
      <c r="K89" s="567">
        <v>12</v>
      </c>
      <c r="L89" s="102"/>
    </row>
    <row r="90" spans="1:12" s="77" customFormat="1" ht="35.25" customHeight="1" x14ac:dyDescent="0.2">
      <c r="A90" s="109">
        <v>16</v>
      </c>
      <c r="B90" s="568" t="s">
        <v>64</v>
      </c>
      <c r="C90" s="568" t="s">
        <v>209</v>
      </c>
      <c r="D90" s="568" t="s">
        <v>1368</v>
      </c>
      <c r="E90" s="568" t="s">
        <v>210</v>
      </c>
      <c r="F90" s="568" t="s">
        <v>211</v>
      </c>
      <c r="G90" s="570" t="s">
        <v>3539</v>
      </c>
      <c r="H90" s="568" t="s">
        <v>212</v>
      </c>
      <c r="I90" s="608">
        <v>42</v>
      </c>
      <c r="J90" s="617">
        <v>586</v>
      </c>
      <c r="K90" s="569">
        <v>25</v>
      </c>
      <c r="L90" s="102"/>
    </row>
    <row r="91" spans="1:12" s="77" customFormat="1" ht="13.5" customHeight="1" x14ac:dyDescent="0.2">
      <c r="A91" s="109">
        <v>17</v>
      </c>
      <c r="B91" s="565" t="s">
        <v>64</v>
      </c>
      <c r="C91" s="565" t="s">
        <v>852</v>
      </c>
      <c r="D91" s="565" t="s">
        <v>1369</v>
      </c>
      <c r="E91" s="565" t="s">
        <v>853</v>
      </c>
      <c r="F91" s="565" t="s">
        <v>854</v>
      </c>
      <c r="G91" s="566" t="s">
        <v>2998</v>
      </c>
      <c r="H91" s="978" t="s">
        <v>2999</v>
      </c>
      <c r="I91" s="609">
        <v>43</v>
      </c>
      <c r="J91" s="572">
        <v>459</v>
      </c>
      <c r="K91" s="572">
        <v>26</v>
      </c>
      <c r="L91" s="112"/>
    </row>
    <row r="92" spans="1:12" s="77" customFormat="1" ht="22.5" customHeight="1" x14ac:dyDescent="0.2">
      <c r="A92" s="109"/>
      <c r="B92" s="565"/>
      <c r="C92" s="565"/>
      <c r="D92" s="565"/>
      <c r="E92" s="565"/>
      <c r="F92" s="565"/>
      <c r="G92" s="566"/>
      <c r="H92" s="978"/>
      <c r="I92" s="609"/>
      <c r="J92" s="573">
        <v>117</v>
      </c>
      <c r="K92" s="573">
        <v>4</v>
      </c>
      <c r="L92" s="112"/>
    </row>
    <row r="93" spans="1:12" s="77" customFormat="1" ht="13.5" customHeight="1" x14ac:dyDescent="0.2">
      <c r="A93" s="109">
        <v>18</v>
      </c>
      <c r="B93" s="574" t="s">
        <v>64</v>
      </c>
      <c r="C93" s="575" t="s">
        <v>213</v>
      </c>
      <c r="D93" s="574" t="s">
        <v>1370</v>
      </c>
      <c r="E93" s="574" t="s">
        <v>214</v>
      </c>
      <c r="F93" s="574" t="s">
        <v>215</v>
      </c>
      <c r="G93" s="979" t="s">
        <v>3000</v>
      </c>
      <c r="H93" s="979" t="s">
        <v>3001</v>
      </c>
      <c r="I93" s="610">
        <v>39</v>
      </c>
      <c r="J93" s="576">
        <v>375</v>
      </c>
      <c r="K93" s="576">
        <v>15</v>
      </c>
      <c r="L93" s="112"/>
    </row>
    <row r="94" spans="1:12" s="77" customFormat="1" ht="22.5" customHeight="1" x14ac:dyDescent="0.2">
      <c r="A94" s="109"/>
      <c r="B94" s="568"/>
      <c r="C94" s="568"/>
      <c r="D94" s="568"/>
      <c r="E94" s="568"/>
      <c r="F94" s="568"/>
      <c r="G94" s="979"/>
      <c r="H94" s="979"/>
      <c r="I94" s="610"/>
      <c r="J94" s="577">
        <v>80</v>
      </c>
      <c r="K94" s="577">
        <v>4</v>
      </c>
      <c r="L94" s="112"/>
    </row>
    <row r="95" spans="1:12" s="77" customFormat="1" ht="35.25" customHeight="1" x14ac:dyDescent="0.2">
      <c r="A95" s="109">
        <v>19</v>
      </c>
      <c r="B95" s="565" t="s">
        <v>64</v>
      </c>
      <c r="C95" s="565" t="s">
        <v>855</v>
      </c>
      <c r="D95" s="565" t="s">
        <v>1318</v>
      </c>
      <c r="E95" s="565" t="s">
        <v>856</v>
      </c>
      <c r="F95" s="565" t="s">
        <v>857</v>
      </c>
      <c r="G95" s="566" t="s">
        <v>3002</v>
      </c>
      <c r="H95" s="565" t="s">
        <v>858</v>
      </c>
      <c r="I95" s="609">
        <v>17</v>
      </c>
      <c r="J95" s="616">
        <v>192</v>
      </c>
      <c r="K95" s="567">
        <v>9</v>
      </c>
      <c r="L95" s="102"/>
    </row>
    <row r="96" spans="1:12" s="77" customFormat="1" ht="35.25" customHeight="1" x14ac:dyDescent="0.2">
      <c r="A96" s="109">
        <v>20</v>
      </c>
      <c r="B96" s="568" t="s">
        <v>64</v>
      </c>
      <c r="C96" s="568" t="s">
        <v>3003</v>
      </c>
      <c r="D96" s="568" t="s">
        <v>3004</v>
      </c>
      <c r="E96" s="568" t="s">
        <v>3005</v>
      </c>
      <c r="F96" s="568" t="s">
        <v>859</v>
      </c>
      <c r="G96" s="570" t="s">
        <v>3540</v>
      </c>
      <c r="H96" s="568" t="s">
        <v>3006</v>
      </c>
      <c r="I96" s="608">
        <v>35</v>
      </c>
      <c r="J96" s="617">
        <v>398</v>
      </c>
      <c r="K96" s="569">
        <v>21</v>
      </c>
      <c r="L96" s="102"/>
    </row>
    <row r="97" spans="1:13" s="77" customFormat="1" ht="13.5" customHeight="1" x14ac:dyDescent="0.2">
      <c r="A97" s="109">
        <v>21</v>
      </c>
      <c r="B97" s="565" t="s">
        <v>64</v>
      </c>
      <c r="C97" s="578" t="s">
        <v>860</v>
      </c>
      <c r="D97" s="565" t="s">
        <v>1371</v>
      </c>
      <c r="E97" s="565" t="s">
        <v>3007</v>
      </c>
      <c r="F97" s="565" t="s">
        <v>861</v>
      </c>
      <c r="G97" s="579" t="s">
        <v>3541</v>
      </c>
      <c r="H97" s="978" t="s">
        <v>3008</v>
      </c>
      <c r="I97" s="609">
        <v>57</v>
      </c>
      <c r="J97" s="572">
        <v>704</v>
      </c>
      <c r="K97" s="572">
        <v>27</v>
      </c>
      <c r="L97" s="102"/>
    </row>
    <row r="98" spans="1:13" s="77" customFormat="1" ht="22.5" customHeight="1" thickBot="1" x14ac:dyDescent="0.25">
      <c r="A98" s="109"/>
      <c r="B98" s="580"/>
      <c r="C98" s="516"/>
      <c r="D98" s="580"/>
      <c r="E98" s="580"/>
      <c r="F98" s="580"/>
      <c r="G98" s="515"/>
      <c r="H98" s="980"/>
      <c r="I98" s="611"/>
      <c r="J98" s="581">
        <v>65</v>
      </c>
      <c r="K98" s="581">
        <v>2</v>
      </c>
      <c r="L98" s="112"/>
    </row>
    <row r="99" spans="1:13" s="64" customFormat="1" ht="15" customHeight="1" x14ac:dyDescent="0.2">
      <c r="A99" s="109"/>
      <c r="B99" s="76"/>
      <c r="C99" s="76"/>
      <c r="D99" s="76"/>
      <c r="E99" s="76"/>
      <c r="F99" s="76"/>
      <c r="G99" s="76"/>
      <c r="H99" s="79" t="s">
        <v>2941</v>
      </c>
      <c r="I99" s="80">
        <f>SUM(I74:I98)</f>
        <v>1064</v>
      </c>
      <c r="J99" s="80">
        <f>SUM(J74:J86,J88:J91,J93,J95:J97)</f>
        <v>15713</v>
      </c>
      <c r="K99" s="80">
        <f>SUM(K74:K86,K88:K91,K93,K95:K97)</f>
        <v>518</v>
      </c>
      <c r="L99" s="76"/>
    </row>
    <row r="100" spans="1:13" s="77" customFormat="1" ht="36" customHeight="1" x14ac:dyDescent="0.2">
      <c r="A100" s="109"/>
      <c r="B100" s="4"/>
      <c r="C100" s="4"/>
      <c r="D100" s="4"/>
      <c r="E100" s="4"/>
      <c r="F100" s="4"/>
      <c r="G100" s="4"/>
      <c r="H100" s="71"/>
      <c r="I100" s="72"/>
      <c r="J100" s="73">
        <f>J87+J92+J94+J98</f>
        <v>402</v>
      </c>
      <c r="K100" s="73">
        <f>K87+K92+K94+K98</f>
        <v>14</v>
      </c>
      <c r="L100" s="2"/>
      <c r="M100" s="2"/>
    </row>
    <row r="101" spans="1:13" s="77" customFormat="1" ht="20.149999999999999" customHeight="1" x14ac:dyDescent="0.2">
      <c r="A101" s="109"/>
      <c r="B101" s="74" t="s">
        <v>3009</v>
      </c>
      <c r="C101" s="74"/>
      <c r="D101" s="74"/>
      <c r="E101" s="74"/>
      <c r="F101" s="74"/>
      <c r="G101" s="74"/>
      <c r="H101" s="74"/>
      <c r="I101" s="81"/>
      <c r="J101" s="81"/>
      <c r="K101" s="81"/>
    </row>
    <row r="102" spans="1:13" s="77" customFormat="1" ht="20.149999999999999" customHeight="1" thickBot="1" x14ac:dyDescent="0.25">
      <c r="A102" s="109"/>
      <c r="B102" s="74" t="s">
        <v>3010</v>
      </c>
      <c r="C102" s="74"/>
      <c r="D102" s="74"/>
      <c r="E102" s="74"/>
      <c r="F102" s="74"/>
      <c r="G102" s="74"/>
      <c r="H102" s="74"/>
      <c r="I102" s="81"/>
      <c r="J102" s="976"/>
      <c r="K102" s="976"/>
    </row>
    <row r="103" spans="1:13" s="111" customFormat="1" ht="40" customHeight="1" thickBot="1" x14ac:dyDescent="0.25">
      <c r="A103" s="109"/>
      <c r="B103" s="68" t="s">
        <v>2923</v>
      </c>
      <c r="C103" s="68" t="s">
        <v>2924</v>
      </c>
      <c r="D103" s="68" t="s">
        <v>2925</v>
      </c>
      <c r="E103" s="68" t="s">
        <v>2926</v>
      </c>
      <c r="F103" s="68" t="s">
        <v>67</v>
      </c>
      <c r="G103" s="68" t="s">
        <v>1278</v>
      </c>
      <c r="H103" s="68" t="s">
        <v>2927</v>
      </c>
      <c r="I103" s="68" t="s">
        <v>767</v>
      </c>
      <c r="J103" s="68" t="s">
        <v>768</v>
      </c>
      <c r="K103" s="69" t="s">
        <v>769</v>
      </c>
    </row>
    <row r="104" spans="1:13" s="77" customFormat="1" ht="106.5" customHeight="1" x14ac:dyDescent="0.2">
      <c r="A104" s="109">
        <v>1</v>
      </c>
      <c r="B104" s="363" t="s">
        <v>68</v>
      </c>
      <c r="C104" s="363" t="s">
        <v>83</v>
      </c>
      <c r="D104" s="363" t="s">
        <v>1314</v>
      </c>
      <c r="E104" s="363" t="s">
        <v>1683</v>
      </c>
      <c r="F104" s="363" t="s">
        <v>862</v>
      </c>
      <c r="G104" s="363" t="s">
        <v>2931</v>
      </c>
      <c r="H104" s="462" t="s">
        <v>3011</v>
      </c>
      <c r="I104" s="618">
        <v>26</v>
      </c>
      <c r="J104" s="618">
        <v>118</v>
      </c>
      <c r="K104" s="587">
        <v>14</v>
      </c>
    </row>
    <row r="105" spans="1:13" s="77" customFormat="1" ht="39.75" customHeight="1" x14ac:dyDescent="0.2">
      <c r="A105" s="109">
        <v>2</v>
      </c>
      <c r="B105" s="365" t="s">
        <v>68</v>
      </c>
      <c r="C105" s="365" t="s">
        <v>85</v>
      </c>
      <c r="D105" s="365" t="s">
        <v>1315</v>
      </c>
      <c r="E105" s="444" t="s">
        <v>86</v>
      </c>
      <c r="F105" s="365" t="s">
        <v>87</v>
      </c>
      <c r="G105" s="354" t="s">
        <v>3430</v>
      </c>
      <c r="H105" s="443" t="s">
        <v>864</v>
      </c>
      <c r="I105" s="619">
        <v>10</v>
      </c>
      <c r="J105" s="619">
        <v>46</v>
      </c>
      <c r="K105" s="584">
        <v>4</v>
      </c>
    </row>
    <row r="106" spans="1:13" s="77" customFormat="1" ht="39.75" customHeight="1" x14ac:dyDescent="0.2">
      <c r="A106" s="109">
        <v>3</v>
      </c>
      <c r="B106" s="364" t="s">
        <v>68</v>
      </c>
      <c r="C106" s="364" t="s">
        <v>2932</v>
      </c>
      <c r="D106" s="364" t="s">
        <v>1316</v>
      </c>
      <c r="E106" s="459" t="s">
        <v>88</v>
      </c>
      <c r="F106" s="364" t="s">
        <v>89</v>
      </c>
      <c r="G106" s="364" t="s">
        <v>3431</v>
      </c>
      <c r="H106" s="434" t="s">
        <v>864</v>
      </c>
      <c r="I106" s="620">
        <v>10</v>
      </c>
      <c r="J106" s="620">
        <v>39</v>
      </c>
      <c r="K106" s="572">
        <v>4</v>
      </c>
    </row>
    <row r="107" spans="1:13" s="77" customFormat="1" ht="39.75" customHeight="1" x14ac:dyDescent="0.2">
      <c r="A107" s="109">
        <v>4</v>
      </c>
      <c r="B107" s="354" t="s">
        <v>68</v>
      </c>
      <c r="C107" s="354" t="s">
        <v>2391</v>
      </c>
      <c r="D107" s="354" t="s">
        <v>1330</v>
      </c>
      <c r="E107" s="436" t="s">
        <v>2944</v>
      </c>
      <c r="F107" s="354" t="s">
        <v>3498</v>
      </c>
      <c r="G107" s="354" t="s">
        <v>3444</v>
      </c>
      <c r="H107" s="435" t="s">
        <v>3012</v>
      </c>
      <c r="I107" s="584">
        <v>12</v>
      </c>
      <c r="J107" s="584">
        <v>20</v>
      </c>
      <c r="K107" s="584">
        <v>4</v>
      </c>
    </row>
    <row r="108" spans="1:13" s="77" customFormat="1" ht="39.75" customHeight="1" x14ac:dyDescent="0.2">
      <c r="A108" s="109">
        <v>5</v>
      </c>
      <c r="B108" s="352" t="s">
        <v>68</v>
      </c>
      <c r="C108" s="352" t="s">
        <v>122</v>
      </c>
      <c r="D108" s="352" t="s">
        <v>1331</v>
      </c>
      <c r="E108" s="432" t="s">
        <v>123</v>
      </c>
      <c r="F108" s="352" t="s">
        <v>124</v>
      </c>
      <c r="G108" s="352" t="s">
        <v>3445</v>
      </c>
      <c r="H108" s="434" t="s">
        <v>864</v>
      </c>
      <c r="I108" s="572">
        <v>10</v>
      </c>
      <c r="J108" s="572">
        <v>19</v>
      </c>
      <c r="K108" s="572">
        <v>4</v>
      </c>
    </row>
    <row r="109" spans="1:13" s="77" customFormat="1" ht="39.75" customHeight="1" x14ac:dyDescent="0.2">
      <c r="A109" s="109">
        <v>6</v>
      </c>
      <c r="B109" s="365" t="s">
        <v>68</v>
      </c>
      <c r="C109" s="354" t="s">
        <v>127</v>
      </c>
      <c r="D109" s="365" t="s">
        <v>1334</v>
      </c>
      <c r="E109" s="436" t="s">
        <v>128</v>
      </c>
      <c r="F109" s="365" t="s">
        <v>129</v>
      </c>
      <c r="G109" s="365" t="s">
        <v>3446</v>
      </c>
      <c r="H109" s="443" t="s">
        <v>864</v>
      </c>
      <c r="I109" s="619">
        <v>11</v>
      </c>
      <c r="J109" s="619">
        <v>25</v>
      </c>
      <c r="K109" s="584">
        <v>4</v>
      </c>
    </row>
    <row r="110" spans="1:13" s="77" customFormat="1" ht="39.75" customHeight="1" x14ac:dyDescent="0.2">
      <c r="A110" s="109">
        <v>7</v>
      </c>
      <c r="B110" s="352" t="s">
        <v>68</v>
      </c>
      <c r="C110" s="364" t="s">
        <v>143</v>
      </c>
      <c r="D110" s="352" t="s">
        <v>1341</v>
      </c>
      <c r="E110" s="432" t="s">
        <v>144</v>
      </c>
      <c r="F110" s="352" t="s">
        <v>3499</v>
      </c>
      <c r="G110" s="348" t="s">
        <v>2954</v>
      </c>
      <c r="H110" s="434" t="s">
        <v>2393</v>
      </c>
      <c r="I110" s="620">
        <v>28</v>
      </c>
      <c r="J110" s="620">
        <v>100</v>
      </c>
      <c r="K110" s="572">
        <v>12</v>
      </c>
    </row>
    <row r="111" spans="1:13" s="77" customFormat="1" ht="39.75" customHeight="1" thickBot="1" x14ac:dyDescent="0.25">
      <c r="A111" s="109">
        <v>8</v>
      </c>
      <c r="B111" s="356" t="s">
        <v>68</v>
      </c>
      <c r="C111" s="356" t="s">
        <v>152</v>
      </c>
      <c r="D111" s="460" t="s">
        <v>1344</v>
      </c>
      <c r="E111" s="461" t="s">
        <v>153</v>
      </c>
      <c r="F111" s="460" t="s">
        <v>154</v>
      </c>
      <c r="G111" s="356" t="s">
        <v>2957</v>
      </c>
      <c r="H111" s="458" t="s">
        <v>173</v>
      </c>
      <c r="I111" s="621">
        <v>12</v>
      </c>
      <c r="J111" s="586">
        <v>52</v>
      </c>
      <c r="K111" s="622">
        <v>4</v>
      </c>
    </row>
    <row r="112" spans="1:13" s="64" customFormat="1" ht="40" customHeight="1" x14ac:dyDescent="0.2">
      <c r="A112" s="109"/>
      <c r="B112" s="76"/>
      <c r="C112" s="76"/>
      <c r="D112" s="76"/>
      <c r="E112" s="76"/>
      <c r="F112" s="76"/>
      <c r="G112" s="76"/>
      <c r="H112" s="82" t="s">
        <v>2941</v>
      </c>
      <c r="I112" s="83">
        <f>SUM(I104:I111)</f>
        <v>119</v>
      </c>
      <c r="J112" s="83">
        <f t="shared" ref="J112" si="4">SUM(J104:J111)</f>
        <v>419</v>
      </c>
      <c r="K112" s="83">
        <f>SUM(K104:K111)</f>
        <v>50</v>
      </c>
    </row>
    <row r="113" spans="1:11" s="77" customFormat="1" ht="40" customHeight="1" thickBot="1" x14ac:dyDescent="0.25">
      <c r="A113" s="109"/>
      <c r="B113" s="974" t="s">
        <v>3013</v>
      </c>
      <c r="C113" s="974"/>
      <c r="D113" s="974"/>
      <c r="E113" s="74"/>
      <c r="F113" s="74"/>
      <c r="G113" s="74"/>
      <c r="H113" s="74"/>
      <c r="I113" s="976"/>
      <c r="J113" s="976"/>
      <c r="K113" s="81"/>
    </row>
    <row r="114" spans="1:11" s="94" customFormat="1" ht="40" customHeight="1" thickBot="1" x14ac:dyDescent="0.25">
      <c r="A114" s="108"/>
      <c r="B114" s="68" t="s">
        <v>2923</v>
      </c>
      <c r="C114" s="68" t="s">
        <v>2924</v>
      </c>
      <c r="D114" s="68" t="s">
        <v>2925</v>
      </c>
      <c r="E114" s="68" t="s">
        <v>2926</v>
      </c>
      <c r="F114" s="68" t="s">
        <v>67</v>
      </c>
      <c r="G114" s="68" t="s">
        <v>1278</v>
      </c>
      <c r="H114" s="68" t="s">
        <v>2927</v>
      </c>
      <c r="I114" s="84" t="s">
        <v>767</v>
      </c>
      <c r="J114" s="85" t="s">
        <v>768</v>
      </c>
      <c r="K114" s="92"/>
    </row>
    <row r="115" spans="1:11" s="94" customFormat="1" ht="40" customHeight="1" x14ac:dyDescent="0.2">
      <c r="A115" s="108">
        <v>1</v>
      </c>
      <c r="B115" s="363" t="s">
        <v>68</v>
      </c>
      <c r="C115" s="363" t="s">
        <v>3014</v>
      </c>
      <c r="D115" s="363" t="s">
        <v>1314</v>
      </c>
      <c r="E115" s="363" t="s">
        <v>1683</v>
      </c>
      <c r="F115" s="363" t="s">
        <v>863</v>
      </c>
      <c r="G115" s="363" t="s">
        <v>2931</v>
      </c>
      <c r="H115" s="463" t="s">
        <v>189</v>
      </c>
      <c r="I115" s="463">
        <v>33</v>
      </c>
      <c r="J115" s="631">
        <v>1152</v>
      </c>
      <c r="K115" s="93"/>
    </row>
    <row r="116" spans="1:11" s="94" customFormat="1" ht="40" customHeight="1" x14ac:dyDescent="0.2">
      <c r="A116" s="108">
        <v>2</v>
      </c>
      <c r="B116" s="592" t="s">
        <v>64</v>
      </c>
      <c r="C116" s="592" t="s">
        <v>3015</v>
      </c>
      <c r="D116" s="592" t="s">
        <v>1372</v>
      </c>
      <c r="E116" s="593" t="s">
        <v>3016</v>
      </c>
      <c r="F116" s="592" t="s">
        <v>1210</v>
      </c>
      <c r="G116" s="592" t="s">
        <v>3017</v>
      </c>
      <c r="H116" s="592" t="s">
        <v>189</v>
      </c>
      <c r="I116" s="623">
        <v>8</v>
      </c>
      <c r="J116" s="624">
        <v>245</v>
      </c>
    </row>
    <row r="117" spans="1:11" s="94" customFormat="1" ht="40" customHeight="1" x14ac:dyDescent="0.2">
      <c r="A117" s="108">
        <v>3</v>
      </c>
      <c r="B117" s="579" t="s">
        <v>64</v>
      </c>
      <c r="C117" s="579" t="s">
        <v>3018</v>
      </c>
      <c r="D117" s="579" t="s">
        <v>1373</v>
      </c>
      <c r="E117" s="579" t="s">
        <v>3019</v>
      </c>
      <c r="F117" s="579" t="s">
        <v>1211</v>
      </c>
      <c r="G117" s="579" t="s">
        <v>3020</v>
      </c>
      <c r="H117" s="566" t="s">
        <v>189</v>
      </c>
      <c r="I117" s="625">
        <v>57</v>
      </c>
      <c r="J117" s="626">
        <v>2310</v>
      </c>
    </row>
    <row r="118" spans="1:11" s="94" customFormat="1" ht="40" customHeight="1" x14ac:dyDescent="0.2">
      <c r="A118" s="108">
        <v>4</v>
      </c>
      <c r="B118" s="513" t="s">
        <v>64</v>
      </c>
      <c r="C118" s="513" t="s">
        <v>216</v>
      </c>
      <c r="D118" s="513" t="s">
        <v>1374</v>
      </c>
      <c r="E118" s="513" t="s">
        <v>217</v>
      </c>
      <c r="F118" s="513" t="s">
        <v>218</v>
      </c>
      <c r="G118" s="513" t="s">
        <v>1212</v>
      </c>
      <c r="H118" s="514" t="s">
        <v>189</v>
      </c>
      <c r="I118" s="628">
        <v>25</v>
      </c>
      <c r="J118" s="627">
        <v>976</v>
      </c>
    </row>
    <row r="119" spans="1:11" s="94" customFormat="1" ht="40" customHeight="1" thickBot="1" x14ac:dyDescent="0.25">
      <c r="A119" s="108">
        <v>5</v>
      </c>
      <c r="B119" s="515" t="s">
        <v>64</v>
      </c>
      <c r="C119" s="515" t="s">
        <v>3021</v>
      </c>
      <c r="D119" s="515" t="s">
        <v>3022</v>
      </c>
      <c r="E119" s="516" t="s">
        <v>3023</v>
      </c>
      <c r="F119" s="515" t="s">
        <v>3024</v>
      </c>
      <c r="G119" s="515" t="s">
        <v>3025</v>
      </c>
      <c r="H119" s="517" t="s">
        <v>2985</v>
      </c>
      <c r="I119" s="630">
        <v>10</v>
      </c>
      <c r="J119" s="629">
        <v>184</v>
      </c>
    </row>
    <row r="120" spans="1:11" s="113" customFormat="1" ht="40" customHeight="1" x14ac:dyDescent="0.2">
      <c r="A120" s="108"/>
      <c r="H120" s="114" t="s">
        <v>2941</v>
      </c>
      <c r="I120" s="115">
        <f>SUM(I115:I119)</f>
        <v>133</v>
      </c>
      <c r="J120" s="115">
        <f>SUM(J115:J119)</f>
        <v>4867</v>
      </c>
    </row>
  </sheetData>
  <mergeCells count="19"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  <mergeCell ref="H46:H47"/>
    <mergeCell ref="A2:D2"/>
    <mergeCell ref="H3:K3"/>
    <mergeCell ref="J4:K4"/>
    <mergeCell ref="B29:C29"/>
    <mergeCell ref="H29:K29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scaleWithDoc="0" alignWithMargins="0"/>
  <rowBreaks count="4" manualBreakCount="4">
    <brk id="28" max="11" man="1"/>
    <brk id="50" max="11" man="1"/>
    <brk id="71" max="11" man="1"/>
    <brk id="100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view="pageBreakPreview" zoomScaleNormal="100" zoomScaleSheetLayoutView="100" workbookViewId="0">
      <selection activeCell="A2" sqref="A2:D2"/>
    </sheetView>
  </sheetViews>
  <sheetFormatPr defaultColWidth="9" defaultRowHeight="13" x14ac:dyDescent="0.2"/>
  <cols>
    <col min="1" max="1" width="11.36328125" customWidth="1"/>
    <col min="2" max="3" width="4.26953125" customWidth="1"/>
    <col min="4" max="5" width="4.90625" customWidth="1"/>
    <col min="6" max="12" width="11" customWidth="1"/>
    <col min="13" max="13" width="39.7265625" customWidth="1"/>
    <col min="14" max="14" width="9" style="225"/>
    <col min="15" max="16384" width="9" style="224"/>
  </cols>
  <sheetData>
    <row r="1" spans="1:14" ht="20.149999999999999" customHeight="1" x14ac:dyDescent="0.2"/>
    <row r="2" spans="1:14" s="249" customFormat="1" ht="40" customHeight="1" x14ac:dyDescent="0.2">
      <c r="A2" s="226" t="s">
        <v>2858</v>
      </c>
      <c r="B2" s="226"/>
      <c r="C2" s="226"/>
      <c r="D2" s="226"/>
      <c r="E2" s="226"/>
      <c r="F2" s="226"/>
      <c r="G2" s="227"/>
      <c r="H2" s="227"/>
      <c r="I2" s="226"/>
      <c r="J2" s="226"/>
      <c r="K2"/>
      <c r="L2"/>
      <c r="M2" s="247"/>
      <c r="N2" s="248"/>
    </row>
    <row r="3" spans="1:14" ht="20.149999999999999" customHeight="1" thickBot="1" x14ac:dyDescent="0.25">
      <c r="A3" s="229"/>
      <c r="J3" s="1090" t="s">
        <v>3196</v>
      </c>
      <c r="K3" s="1090"/>
      <c r="L3" s="1090"/>
    </row>
    <row r="4" spans="1:14" ht="40" customHeight="1" thickBot="1" x14ac:dyDescent="0.25">
      <c r="A4" s="1074" t="s">
        <v>2859</v>
      </c>
      <c r="B4" s="1091"/>
      <c r="C4" s="1075"/>
      <c r="D4" s="1074" t="s">
        <v>2577</v>
      </c>
      <c r="E4" s="1091"/>
      <c r="F4" s="1095" t="s">
        <v>2835</v>
      </c>
      <c r="G4" s="1095" t="s">
        <v>2836</v>
      </c>
      <c r="H4" s="1075" t="s">
        <v>2837</v>
      </c>
      <c r="I4" s="1078" t="s">
        <v>2690</v>
      </c>
      <c r="J4" s="1080"/>
      <c r="K4" s="1079" t="s">
        <v>2691</v>
      </c>
      <c r="L4" s="1080"/>
    </row>
    <row r="5" spans="1:14" ht="40" customHeight="1" thickBot="1" x14ac:dyDescent="0.25">
      <c r="A5" s="1092"/>
      <c r="B5" s="1093"/>
      <c r="C5" s="1094"/>
      <c r="D5" s="1092"/>
      <c r="E5" s="1093"/>
      <c r="F5" s="1096"/>
      <c r="G5" s="1096"/>
      <c r="H5" s="1094"/>
      <c r="I5" s="250" t="s">
        <v>2833</v>
      </c>
      <c r="J5" s="251" t="s">
        <v>2834</v>
      </c>
      <c r="K5" s="252" t="s">
        <v>2788</v>
      </c>
      <c r="L5" s="253" t="s">
        <v>2860</v>
      </c>
    </row>
    <row r="6" spans="1:14" ht="40" customHeight="1" x14ac:dyDescent="0.2">
      <c r="A6" s="1099" t="s">
        <v>2814</v>
      </c>
      <c r="B6" s="1074" t="s">
        <v>2844</v>
      </c>
      <c r="C6" s="1075"/>
      <c r="D6" s="901">
        <v>2</v>
      </c>
      <c r="E6" s="345"/>
      <c r="F6" s="904">
        <v>45</v>
      </c>
      <c r="G6" s="904">
        <v>3</v>
      </c>
      <c r="H6" s="907">
        <v>0</v>
      </c>
      <c r="I6" s="895">
        <v>14</v>
      </c>
      <c r="J6" s="910">
        <v>79</v>
      </c>
      <c r="K6" s="897">
        <v>8</v>
      </c>
      <c r="L6" s="913">
        <v>46</v>
      </c>
    </row>
    <row r="7" spans="1:14" ht="40" customHeight="1" thickBot="1" x14ac:dyDescent="0.25">
      <c r="A7" s="1100"/>
      <c r="B7" s="1097" t="s">
        <v>2918</v>
      </c>
      <c r="C7" s="1098"/>
      <c r="D7" s="902">
        <v>2</v>
      </c>
      <c r="E7" s="346"/>
      <c r="F7" s="905">
        <v>58</v>
      </c>
      <c r="G7" s="905">
        <v>4</v>
      </c>
      <c r="H7" s="908">
        <v>1</v>
      </c>
      <c r="I7" s="896">
        <v>16</v>
      </c>
      <c r="J7" s="911">
        <v>171</v>
      </c>
      <c r="K7" s="898">
        <v>10</v>
      </c>
      <c r="L7" s="914">
        <v>115</v>
      </c>
    </row>
    <row r="8" spans="1:14" ht="40" customHeight="1" thickBot="1" x14ac:dyDescent="0.25">
      <c r="A8" s="1087" t="s">
        <v>2851</v>
      </c>
      <c r="B8" s="1088"/>
      <c r="C8" s="1089"/>
      <c r="D8" s="903">
        <f>SUM(D6:D7)</f>
        <v>4</v>
      </c>
      <c r="E8" s="347"/>
      <c r="F8" s="906">
        <f>SUM(F6:F7)</f>
        <v>103</v>
      </c>
      <c r="G8" s="893">
        <f>SUM(G6:G7)</f>
        <v>7</v>
      </c>
      <c r="H8" s="909">
        <f t="shared" ref="H8:L8" si="0">SUM(H6:H7)</f>
        <v>1</v>
      </c>
      <c r="I8" s="900">
        <f t="shared" si="0"/>
        <v>30</v>
      </c>
      <c r="J8" s="912">
        <f t="shared" si="0"/>
        <v>250</v>
      </c>
      <c r="K8" s="899">
        <f t="shared" si="0"/>
        <v>18</v>
      </c>
      <c r="L8" s="909">
        <f t="shared" si="0"/>
        <v>161</v>
      </c>
      <c r="M8" s="288"/>
    </row>
    <row r="9" spans="1:14" x14ac:dyDescent="0.2">
      <c r="A9" s="228" t="s">
        <v>2861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s="243" customFormat="1" ht="12.75" customHeight="1" x14ac:dyDescent="0.2">
      <c r="A10" s="228" t="s">
        <v>2862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44"/>
      <c r="N10" s="242"/>
    </row>
    <row r="11" spans="1:14" s="243" customFormat="1" ht="12.75" customHeight="1" x14ac:dyDescent="0.2">
      <c r="A11" s="228" t="s">
        <v>2863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44"/>
      <c r="N11" s="242"/>
    </row>
    <row r="12" spans="1:14" x14ac:dyDescent="0.2">
      <c r="A12" s="228" t="s">
        <v>2864</v>
      </c>
    </row>
    <row r="13" spans="1:14" x14ac:dyDescent="0.2">
      <c r="A13" s="228" t="s">
        <v>2865</v>
      </c>
    </row>
    <row r="22" spans="1:14" customFormat="1" x14ac:dyDescent="0.2">
      <c r="A22" s="246"/>
      <c r="N22" s="225"/>
    </row>
    <row r="23" spans="1:14" customFormat="1" x14ac:dyDescent="0.2">
      <c r="A23" s="246"/>
      <c r="N23" s="225"/>
    </row>
    <row r="24" spans="1:14" customFormat="1" x14ac:dyDescent="0.2">
      <c r="A24" s="246"/>
      <c r="N24" s="225"/>
    </row>
    <row r="25" spans="1:14" customFormat="1" x14ac:dyDescent="0.2">
      <c r="A25" s="246"/>
      <c r="N25" s="225"/>
    </row>
    <row r="26" spans="1:14" customFormat="1" x14ac:dyDescent="0.2">
      <c r="A26" s="246"/>
      <c r="N26" s="225"/>
    </row>
    <row r="27" spans="1:14" customFormat="1" x14ac:dyDescent="0.2">
      <c r="A27" s="246"/>
      <c r="N27" s="225"/>
    </row>
    <row r="28" spans="1:14" customFormat="1" x14ac:dyDescent="0.2">
      <c r="A28" s="246"/>
      <c r="N28" s="225"/>
    </row>
    <row r="29" spans="1:14" customFormat="1" x14ac:dyDescent="0.2">
      <c r="A29" s="246"/>
      <c r="N29" s="225"/>
    </row>
  </sheetData>
  <mergeCells count="12">
    <mergeCell ref="B6:C6"/>
    <mergeCell ref="A8:C8"/>
    <mergeCell ref="J3:L3"/>
    <mergeCell ref="A4:C5"/>
    <mergeCell ref="D4:E5"/>
    <mergeCell ref="F4:F5"/>
    <mergeCell ref="G4:G5"/>
    <mergeCell ref="H4:H5"/>
    <mergeCell ref="I4:J4"/>
    <mergeCell ref="K4:L4"/>
    <mergeCell ref="B7:C7"/>
    <mergeCell ref="A6: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50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32"/>
  <sheetViews>
    <sheetView view="pageBreakPreview" topLeftCell="A4" zoomScale="80" zoomScaleNormal="80" zoomScaleSheetLayoutView="80" workbookViewId="0">
      <selection activeCell="A2" sqref="A2:D2"/>
    </sheetView>
  </sheetViews>
  <sheetFormatPr defaultColWidth="9" defaultRowHeight="30" customHeight="1" x14ac:dyDescent="0.2"/>
  <cols>
    <col min="1" max="1" width="6.63281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6" ht="20.149999999999999" customHeight="1" x14ac:dyDescent="0.2"/>
    <row r="2" spans="1:26" s="254" customFormat="1" ht="40" customHeight="1" x14ac:dyDescent="0.2">
      <c r="A2" s="227" t="s">
        <v>2866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N2"/>
    </row>
    <row r="3" spans="1:26" s="254" customFormat="1" ht="20.149999999999999" customHeight="1" thickBot="1" x14ac:dyDescent="0.25">
      <c r="M3" s="255"/>
      <c r="S3" s="1069" t="s">
        <v>3197</v>
      </c>
      <c r="T3" s="1069"/>
      <c r="U3" s="1069"/>
      <c r="V3" s="1069"/>
      <c r="W3" s="1069"/>
      <c r="X3" s="1069"/>
    </row>
    <row r="4" spans="1:26" ht="20.149999999999999" customHeight="1" thickBot="1" x14ac:dyDescent="0.25">
      <c r="A4" s="1101" t="s">
        <v>2867</v>
      </c>
      <c r="B4" s="1102"/>
      <c r="C4" s="1101" t="s">
        <v>2868</v>
      </c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2"/>
      <c r="O4" s="1101" t="s">
        <v>2869</v>
      </c>
      <c r="P4" s="1102"/>
      <c r="Q4" s="1101" t="s">
        <v>2870</v>
      </c>
      <c r="R4" s="1107"/>
      <c r="S4" s="1107"/>
      <c r="T4" s="1107"/>
      <c r="U4" s="1107"/>
      <c r="V4" s="1102"/>
      <c r="W4" s="1101" t="s">
        <v>2871</v>
      </c>
      <c r="X4" s="1102"/>
      <c r="Y4" s="256"/>
    </row>
    <row r="5" spans="1:26" ht="20.149999999999999" customHeight="1" thickBot="1" x14ac:dyDescent="0.25">
      <c r="A5" s="1103"/>
      <c r="B5" s="1104"/>
      <c r="C5" s="1110" t="s">
        <v>2872</v>
      </c>
      <c r="D5" s="1111"/>
      <c r="E5" s="1110" t="s">
        <v>2873</v>
      </c>
      <c r="F5" s="1111"/>
      <c r="G5" s="1110" t="s">
        <v>2874</v>
      </c>
      <c r="H5" s="1111"/>
      <c r="I5" s="1110" t="s">
        <v>2875</v>
      </c>
      <c r="J5" s="1111"/>
      <c r="K5" s="1110" t="s">
        <v>2876</v>
      </c>
      <c r="L5" s="1111"/>
      <c r="M5" s="1110" t="s">
        <v>2877</v>
      </c>
      <c r="N5" s="1111"/>
      <c r="O5" s="1108"/>
      <c r="P5" s="1109"/>
      <c r="Q5" s="1110" t="s">
        <v>2872</v>
      </c>
      <c r="R5" s="1111"/>
      <c r="S5" s="1112" t="s">
        <v>2873</v>
      </c>
      <c r="T5" s="1113"/>
      <c r="U5" s="1112" t="s">
        <v>2874</v>
      </c>
      <c r="V5" s="1114"/>
      <c r="W5" s="1105"/>
      <c r="X5" s="1106"/>
      <c r="Y5" s="256"/>
    </row>
    <row r="6" spans="1:26" ht="19.5" customHeight="1" thickBot="1" x14ac:dyDescent="0.25">
      <c r="A6" s="1105"/>
      <c r="B6" s="1106"/>
      <c r="C6" s="257" t="s">
        <v>2878</v>
      </c>
      <c r="D6" s="257" t="s">
        <v>2879</v>
      </c>
      <c r="E6" s="257" t="s">
        <v>2878</v>
      </c>
      <c r="F6" s="258" t="s">
        <v>2879</v>
      </c>
      <c r="G6" s="258" t="s">
        <v>2878</v>
      </c>
      <c r="H6" s="259" t="s">
        <v>2879</v>
      </c>
      <c r="I6" s="257" t="s">
        <v>2878</v>
      </c>
      <c r="J6" s="257" t="s">
        <v>2879</v>
      </c>
      <c r="K6" s="257" t="s">
        <v>2878</v>
      </c>
      <c r="L6" s="258" t="s">
        <v>2879</v>
      </c>
      <c r="M6" s="258" t="s">
        <v>2878</v>
      </c>
      <c r="N6" s="260" t="s">
        <v>2879</v>
      </c>
      <c r="O6" s="258" t="s">
        <v>2878</v>
      </c>
      <c r="P6" s="257" t="s">
        <v>2879</v>
      </c>
      <c r="Q6" s="257" t="s">
        <v>2878</v>
      </c>
      <c r="R6" s="257" t="s">
        <v>2879</v>
      </c>
      <c r="S6" s="261" t="s">
        <v>2878</v>
      </c>
      <c r="T6" s="262" t="s">
        <v>2879</v>
      </c>
      <c r="U6" s="261" t="s">
        <v>2878</v>
      </c>
      <c r="V6" s="261" t="s">
        <v>2879</v>
      </c>
      <c r="W6" s="262" t="s">
        <v>2878</v>
      </c>
      <c r="X6" s="261" t="s">
        <v>2879</v>
      </c>
      <c r="Y6" s="256"/>
    </row>
    <row r="7" spans="1:26" ht="29.25" customHeight="1" thickBot="1" x14ac:dyDescent="0.25">
      <c r="A7" s="1110" t="s">
        <v>2839</v>
      </c>
      <c r="B7" s="1111"/>
      <c r="C7" s="915" t="s">
        <v>1385</v>
      </c>
      <c r="D7" s="915" t="s">
        <v>1385</v>
      </c>
      <c r="E7" s="915" t="s">
        <v>1385</v>
      </c>
      <c r="F7" s="915" t="s">
        <v>1385</v>
      </c>
      <c r="G7" s="915" t="s">
        <v>1385</v>
      </c>
      <c r="H7" s="915" t="s">
        <v>1385</v>
      </c>
      <c r="I7" s="915" t="s">
        <v>1385</v>
      </c>
      <c r="J7" s="915" t="s">
        <v>1385</v>
      </c>
      <c r="K7" s="915" t="s">
        <v>1385</v>
      </c>
      <c r="L7" s="915" t="s">
        <v>1385</v>
      </c>
      <c r="M7" s="915" t="s">
        <v>1385</v>
      </c>
      <c r="N7" s="915" t="s">
        <v>1385</v>
      </c>
      <c r="O7" s="915" t="s">
        <v>1385</v>
      </c>
      <c r="P7" s="915" t="s">
        <v>1385</v>
      </c>
      <c r="Q7" s="263">
        <v>93</v>
      </c>
      <c r="R7" s="263">
        <v>128</v>
      </c>
      <c r="S7" s="264">
        <v>113</v>
      </c>
      <c r="T7" s="264">
        <v>113</v>
      </c>
      <c r="U7" s="264">
        <v>93</v>
      </c>
      <c r="V7" s="264">
        <v>122</v>
      </c>
      <c r="W7" s="264">
        <f t="shared" ref="W7:X20" si="0">SUM(Q7,S7,U7)</f>
        <v>299</v>
      </c>
      <c r="X7" s="264">
        <f t="shared" si="0"/>
        <v>363</v>
      </c>
      <c r="Y7" s="256"/>
      <c r="Z7"/>
    </row>
    <row r="8" spans="1:26" ht="30" customHeight="1" x14ac:dyDescent="0.2">
      <c r="A8" s="1084" t="s">
        <v>2814</v>
      </c>
      <c r="B8" s="922" t="s">
        <v>2582</v>
      </c>
      <c r="C8" s="916">
        <v>3274</v>
      </c>
      <c r="D8" s="916">
        <v>3107</v>
      </c>
      <c r="E8" s="916">
        <v>3271</v>
      </c>
      <c r="F8" s="916">
        <v>3182</v>
      </c>
      <c r="G8" s="916">
        <v>3291</v>
      </c>
      <c r="H8" s="916">
        <v>3180</v>
      </c>
      <c r="I8" s="916">
        <v>3389</v>
      </c>
      <c r="J8" s="916">
        <v>3354</v>
      </c>
      <c r="K8" s="916">
        <v>3424</v>
      </c>
      <c r="L8" s="917">
        <v>3338</v>
      </c>
      <c r="M8" s="917">
        <v>3554</v>
      </c>
      <c r="N8" s="917">
        <v>3260</v>
      </c>
      <c r="O8" s="918">
        <f t="shared" ref="O8:P18" si="1">SUM(C8,E8,G8,I8,K8,M8)</f>
        <v>20203</v>
      </c>
      <c r="P8" s="918">
        <f t="shared" si="1"/>
        <v>19421</v>
      </c>
      <c r="Q8" s="916">
        <v>3363</v>
      </c>
      <c r="R8" s="916">
        <v>3100</v>
      </c>
      <c r="S8" s="933">
        <v>3410</v>
      </c>
      <c r="T8" s="934">
        <v>3090</v>
      </c>
      <c r="U8" s="934">
        <v>3364</v>
      </c>
      <c r="V8" s="934">
        <v>3251</v>
      </c>
      <c r="W8" s="935">
        <f t="shared" si="0"/>
        <v>10137</v>
      </c>
      <c r="X8" s="935">
        <f t="shared" si="0"/>
        <v>9441</v>
      </c>
      <c r="Y8" s="256"/>
      <c r="Z8"/>
    </row>
    <row r="9" spans="1:26" ht="30" customHeight="1" x14ac:dyDescent="0.2">
      <c r="A9" s="1084"/>
      <c r="B9" s="923" t="s">
        <v>2840</v>
      </c>
      <c r="C9" s="919">
        <v>402</v>
      </c>
      <c r="D9" s="919">
        <v>422</v>
      </c>
      <c r="E9" s="919">
        <v>416</v>
      </c>
      <c r="F9" s="919">
        <v>389</v>
      </c>
      <c r="G9" s="919">
        <v>417</v>
      </c>
      <c r="H9" s="919">
        <v>399</v>
      </c>
      <c r="I9" s="919">
        <v>420</v>
      </c>
      <c r="J9" s="919">
        <v>444</v>
      </c>
      <c r="K9" s="919">
        <v>466</v>
      </c>
      <c r="L9" s="920">
        <v>400</v>
      </c>
      <c r="M9" s="920">
        <v>457</v>
      </c>
      <c r="N9" s="920">
        <v>479</v>
      </c>
      <c r="O9" s="921">
        <f t="shared" si="1"/>
        <v>2578</v>
      </c>
      <c r="P9" s="921">
        <f t="shared" si="1"/>
        <v>2533</v>
      </c>
      <c r="Q9" s="919">
        <v>456</v>
      </c>
      <c r="R9" s="919">
        <v>375</v>
      </c>
      <c r="S9" s="936">
        <v>474</v>
      </c>
      <c r="T9" s="936">
        <v>398</v>
      </c>
      <c r="U9" s="936">
        <v>476</v>
      </c>
      <c r="V9" s="936">
        <v>451</v>
      </c>
      <c r="W9" s="937">
        <f t="shared" si="0"/>
        <v>1406</v>
      </c>
      <c r="X9" s="937">
        <f t="shared" si="0"/>
        <v>1224</v>
      </c>
      <c r="Y9" s="256"/>
      <c r="Z9"/>
    </row>
    <row r="10" spans="1:26" s="266" customFormat="1" ht="30" customHeight="1" x14ac:dyDescent="0.2">
      <c r="A10" s="1084"/>
      <c r="B10" s="924" t="s">
        <v>2880</v>
      </c>
      <c r="C10" s="925">
        <v>619</v>
      </c>
      <c r="D10" s="925">
        <v>539</v>
      </c>
      <c r="E10" s="925">
        <v>612</v>
      </c>
      <c r="F10" s="925">
        <v>622</v>
      </c>
      <c r="G10" s="925">
        <v>653</v>
      </c>
      <c r="H10" s="925">
        <v>572</v>
      </c>
      <c r="I10" s="925">
        <v>671</v>
      </c>
      <c r="J10" s="925">
        <v>636</v>
      </c>
      <c r="K10" s="925">
        <v>679</v>
      </c>
      <c r="L10" s="925">
        <v>615</v>
      </c>
      <c r="M10" s="925">
        <v>618</v>
      </c>
      <c r="N10" s="925">
        <v>655</v>
      </c>
      <c r="O10" s="918">
        <f t="shared" si="1"/>
        <v>3852</v>
      </c>
      <c r="P10" s="918">
        <f t="shared" si="1"/>
        <v>3639</v>
      </c>
      <c r="Q10" s="925">
        <v>651</v>
      </c>
      <c r="R10" s="925">
        <v>592</v>
      </c>
      <c r="S10" s="938">
        <v>611</v>
      </c>
      <c r="T10" s="938">
        <v>607</v>
      </c>
      <c r="U10" s="938">
        <v>663</v>
      </c>
      <c r="V10" s="938">
        <v>571</v>
      </c>
      <c r="W10" s="935">
        <f t="shared" si="0"/>
        <v>1925</v>
      </c>
      <c r="X10" s="935">
        <f t="shared" si="0"/>
        <v>1770</v>
      </c>
      <c r="Y10" s="265"/>
      <c r="Z10"/>
    </row>
    <row r="11" spans="1:26" ht="30" customHeight="1" x14ac:dyDescent="0.2">
      <c r="A11" s="1084"/>
      <c r="B11" s="923" t="s">
        <v>2842</v>
      </c>
      <c r="C11" s="919">
        <v>183</v>
      </c>
      <c r="D11" s="919">
        <v>172</v>
      </c>
      <c r="E11" s="919">
        <v>186</v>
      </c>
      <c r="F11" s="919">
        <v>167</v>
      </c>
      <c r="G11" s="919">
        <v>201</v>
      </c>
      <c r="H11" s="919">
        <v>194</v>
      </c>
      <c r="I11" s="919">
        <v>223</v>
      </c>
      <c r="J11" s="919">
        <v>193</v>
      </c>
      <c r="K11" s="919">
        <v>196</v>
      </c>
      <c r="L11" s="919">
        <v>210</v>
      </c>
      <c r="M11" s="919">
        <v>213</v>
      </c>
      <c r="N11" s="919">
        <v>214</v>
      </c>
      <c r="O11" s="926">
        <f t="shared" si="1"/>
        <v>1202</v>
      </c>
      <c r="P11" s="925">
        <f t="shared" si="1"/>
        <v>1150</v>
      </c>
      <c r="Q11" s="939">
        <v>204</v>
      </c>
      <c r="R11" s="939">
        <v>213</v>
      </c>
      <c r="S11" s="940">
        <v>214</v>
      </c>
      <c r="T11" s="940">
        <v>226</v>
      </c>
      <c r="U11" s="940">
        <v>229</v>
      </c>
      <c r="V11" s="940">
        <v>183</v>
      </c>
      <c r="W11" s="941">
        <f t="shared" si="0"/>
        <v>647</v>
      </c>
      <c r="X11" s="941">
        <f t="shared" si="0"/>
        <v>622</v>
      </c>
      <c r="Y11" s="256"/>
      <c r="Z11"/>
    </row>
    <row r="12" spans="1:26" ht="30" customHeight="1" x14ac:dyDescent="0.2">
      <c r="A12" s="1084"/>
      <c r="B12" s="922" t="s">
        <v>2843</v>
      </c>
      <c r="C12" s="927">
        <v>1056</v>
      </c>
      <c r="D12" s="927">
        <v>967</v>
      </c>
      <c r="E12" s="927">
        <v>1039</v>
      </c>
      <c r="F12" s="927">
        <v>1065</v>
      </c>
      <c r="G12" s="927">
        <v>1057</v>
      </c>
      <c r="H12" s="927">
        <v>1059</v>
      </c>
      <c r="I12" s="927">
        <v>1144</v>
      </c>
      <c r="J12" s="927">
        <v>1010</v>
      </c>
      <c r="K12" s="927">
        <v>1147</v>
      </c>
      <c r="L12" s="927">
        <v>1120</v>
      </c>
      <c r="M12" s="927">
        <v>1084</v>
      </c>
      <c r="N12" s="927">
        <v>1038</v>
      </c>
      <c r="O12" s="921">
        <f t="shared" si="1"/>
        <v>6527</v>
      </c>
      <c r="P12" s="921">
        <f t="shared" si="1"/>
        <v>6259</v>
      </c>
      <c r="Q12" s="927">
        <v>1076</v>
      </c>
      <c r="R12" s="927">
        <v>1045</v>
      </c>
      <c r="S12" s="942">
        <v>1112</v>
      </c>
      <c r="T12" s="942">
        <v>1051</v>
      </c>
      <c r="U12" s="942">
        <v>1101</v>
      </c>
      <c r="V12" s="942">
        <v>1025</v>
      </c>
      <c r="W12" s="937">
        <f t="shared" si="0"/>
        <v>3289</v>
      </c>
      <c r="X12" s="937">
        <f t="shared" si="0"/>
        <v>3121</v>
      </c>
      <c r="Y12" s="256"/>
      <c r="Z12"/>
    </row>
    <row r="13" spans="1:26" ht="30" customHeight="1" x14ac:dyDescent="0.2">
      <c r="A13" s="1084"/>
      <c r="B13" s="923" t="s">
        <v>2844</v>
      </c>
      <c r="C13" s="928">
        <v>203</v>
      </c>
      <c r="D13" s="928">
        <v>229</v>
      </c>
      <c r="E13" s="928">
        <v>197</v>
      </c>
      <c r="F13" s="928">
        <v>186</v>
      </c>
      <c r="G13" s="928">
        <v>207</v>
      </c>
      <c r="H13" s="928">
        <v>217</v>
      </c>
      <c r="I13" s="928">
        <v>238</v>
      </c>
      <c r="J13" s="928">
        <v>186</v>
      </c>
      <c r="K13" s="928">
        <v>231</v>
      </c>
      <c r="L13" s="928">
        <v>217</v>
      </c>
      <c r="M13" s="928">
        <v>252</v>
      </c>
      <c r="N13" s="928">
        <v>208</v>
      </c>
      <c r="O13" s="921">
        <f t="shared" si="1"/>
        <v>1328</v>
      </c>
      <c r="P13" s="921">
        <f t="shared" si="1"/>
        <v>1243</v>
      </c>
      <c r="Q13" s="928">
        <v>250</v>
      </c>
      <c r="R13" s="928">
        <v>197</v>
      </c>
      <c r="S13" s="943">
        <v>258</v>
      </c>
      <c r="T13" s="943">
        <v>223</v>
      </c>
      <c r="U13" s="943">
        <v>236</v>
      </c>
      <c r="V13" s="943">
        <v>204</v>
      </c>
      <c r="W13" s="937">
        <f t="shared" si="0"/>
        <v>744</v>
      </c>
      <c r="X13" s="937">
        <f t="shared" si="0"/>
        <v>624</v>
      </c>
      <c r="Y13" s="256"/>
      <c r="Z13"/>
    </row>
    <row r="14" spans="1:26" ht="30" customHeight="1" x14ac:dyDescent="0.2">
      <c r="A14" s="1084"/>
      <c r="B14" s="929" t="s">
        <v>2845</v>
      </c>
      <c r="C14" s="930">
        <v>410</v>
      </c>
      <c r="D14" s="930">
        <v>410</v>
      </c>
      <c r="E14" s="930">
        <v>429</v>
      </c>
      <c r="F14" s="930">
        <v>433</v>
      </c>
      <c r="G14" s="930">
        <v>394</v>
      </c>
      <c r="H14" s="930">
        <v>415</v>
      </c>
      <c r="I14" s="930">
        <v>435</v>
      </c>
      <c r="J14" s="930">
        <v>446</v>
      </c>
      <c r="K14" s="930">
        <v>429</v>
      </c>
      <c r="L14" s="930">
        <v>447</v>
      </c>
      <c r="M14" s="930">
        <v>486</v>
      </c>
      <c r="N14" s="930">
        <v>414</v>
      </c>
      <c r="O14" s="921">
        <f t="shared" si="1"/>
        <v>2583</v>
      </c>
      <c r="P14" s="921">
        <f t="shared" si="1"/>
        <v>2565</v>
      </c>
      <c r="Q14" s="930">
        <v>411</v>
      </c>
      <c r="R14" s="930">
        <v>380</v>
      </c>
      <c r="S14" s="944">
        <v>433</v>
      </c>
      <c r="T14" s="944">
        <v>382</v>
      </c>
      <c r="U14" s="944">
        <v>451</v>
      </c>
      <c r="V14" s="944">
        <v>415</v>
      </c>
      <c r="W14" s="937">
        <f t="shared" si="0"/>
        <v>1295</v>
      </c>
      <c r="X14" s="937">
        <f t="shared" si="0"/>
        <v>1177</v>
      </c>
      <c r="Y14" s="256"/>
      <c r="Z14"/>
    </row>
    <row r="15" spans="1:26" ht="30" customHeight="1" x14ac:dyDescent="0.2">
      <c r="A15" s="1084"/>
      <c r="B15" s="923" t="s">
        <v>2846</v>
      </c>
      <c r="C15" s="919">
        <v>450</v>
      </c>
      <c r="D15" s="919">
        <v>473</v>
      </c>
      <c r="E15" s="919">
        <v>505</v>
      </c>
      <c r="F15" s="919">
        <v>476</v>
      </c>
      <c r="G15" s="919">
        <v>530</v>
      </c>
      <c r="H15" s="919">
        <v>502</v>
      </c>
      <c r="I15" s="919">
        <v>505</v>
      </c>
      <c r="J15" s="919">
        <v>554</v>
      </c>
      <c r="K15" s="919">
        <v>544</v>
      </c>
      <c r="L15" s="919">
        <v>526</v>
      </c>
      <c r="M15" s="919">
        <v>566</v>
      </c>
      <c r="N15" s="919">
        <v>558</v>
      </c>
      <c r="O15" s="921">
        <f t="shared" si="1"/>
        <v>3100</v>
      </c>
      <c r="P15" s="921">
        <f t="shared" si="1"/>
        <v>3089</v>
      </c>
      <c r="Q15" s="919">
        <v>551</v>
      </c>
      <c r="R15" s="919">
        <v>474</v>
      </c>
      <c r="S15" s="936">
        <v>550</v>
      </c>
      <c r="T15" s="936">
        <v>496</v>
      </c>
      <c r="U15" s="936">
        <v>537</v>
      </c>
      <c r="V15" s="936">
        <v>536</v>
      </c>
      <c r="W15" s="937">
        <f t="shared" si="0"/>
        <v>1638</v>
      </c>
      <c r="X15" s="937">
        <f t="shared" si="0"/>
        <v>1506</v>
      </c>
      <c r="Y15" s="256"/>
      <c r="Z15"/>
    </row>
    <row r="16" spans="1:26" ht="30" customHeight="1" x14ac:dyDescent="0.2">
      <c r="A16" s="1084"/>
      <c r="B16" s="923" t="s">
        <v>2847</v>
      </c>
      <c r="C16" s="928">
        <v>116</v>
      </c>
      <c r="D16" s="928">
        <v>96</v>
      </c>
      <c r="E16" s="928">
        <v>152</v>
      </c>
      <c r="F16" s="928">
        <v>136</v>
      </c>
      <c r="G16" s="928">
        <v>151</v>
      </c>
      <c r="H16" s="928">
        <v>125</v>
      </c>
      <c r="I16" s="928">
        <v>132</v>
      </c>
      <c r="J16" s="928">
        <v>143</v>
      </c>
      <c r="K16" s="928">
        <v>139</v>
      </c>
      <c r="L16" s="928">
        <v>143</v>
      </c>
      <c r="M16" s="928">
        <v>168</v>
      </c>
      <c r="N16" s="928">
        <v>160</v>
      </c>
      <c r="O16" s="921">
        <f t="shared" si="1"/>
        <v>858</v>
      </c>
      <c r="P16" s="921">
        <f t="shared" si="1"/>
        <v>803</v>
      </c>
      <c r="Q16" s="928">
        <v>177</v>
      </c>
      <c r="R16" s="928">
        <v>138</v>
      </c>
      <c r="S16" s="943">
        <v>172</v>
      </c>
      <c r="T16" s="943">
        <v>149</v>
      </c>
      <c r="U16" s="943">
        <v>171</v>
      </c>
      <c r="V16" s="943">
        <v>164</v>
      </c>
      <c r="W16" s="937">
        <f t="shared" si="0"/>
        <v>520</v>
      </c>
      <c r="X16" s="937">
        <f t="shared" si="0"/>
        <v>451</v>
      </c>
      <c r="Y16" s="256"/>
      <c r="Z16"/>
    </row>
    <row r="17" spans="1:26" ht="30" customHeight="1" x14ac:dyDescent="0.2">
      <c r="A17" s="1084"/>
      <c r="B17" s="922" t="s">
        <v>2848</v>
      </c>
      <c r="C17" s="931">
        <v>245</v>
      </c>
      <c r="D17" s="931">
        <v>266</v>
      </c>
      <c r="E17" s="931">
        <v>251</v>
      </c>
      <c r="F17" s="931">
        <v>282</v>
      </c>
      <c r="G17" s="931">
        <v>293</v>
      </c>
      <c r="H17" s="931">
        <v>310</v>
      </c>
      <c r="I17" s="931">
        <v>308</v>
      </c>
      <c r="J17" s="931">
        <v>293</v>
      </c>
      <c r="K17" s="931">
        <v>332</v>
      </c>
      <c r="L17" s="931">
        <v>330</v>
      </c>
      <c r="M17" s="931">
        <v>327</v>
      </c>
      <c r="N17" s="931">
        <v>313</v>
      </c>
      <c r="O17" s="921">
        <f>SUM(C17,E17,G17,I17,K17,M17)</f>
        <v>1756</v>
      </c>
      <c r="P17" s="921">
        <f t="shared" si="1"/>
        <v>1794</v>
      </c>
      <c r="Q17" s="931">
        <v>347</v>
      </c>
      <c r="R17" s="931">
        <v>332</v>
      </c>
      <c r="S17" s="945">
        <v>376</v>
      </c>
      <c r="T17" s="945">
        <v>332</v>
      </c>
      <c r="U17" s="945">
        <v>362</v>
      </c>
      <c r="V17" s="945">
        <v>344</v>
      </c>
      <c r="W17" s="937">
        <f t="shared" si="0"/>
        <v>1085</v>
      </c>
      <c r="X17" s="937">
        <f t="shared" si="0"/>
        <v>1008</v>
      </c>
      <c r="Y17" s="256"/>
      <c r="Z17"/>
    </row>
    <row r="18" spans="1:26" ht="30" customHeight="1" thickBot="1" x14ac:dyDescent="0.25">
      <c r="A18" s="1084"/>
      <c r="B18" s="929" t="s">
        <v>2849</v>
      </c>
      <c r="C18" s="927">
        <v>289</v>
      </c>
      <c r="D18" s="927">
        <v>312</v>
      </c>
      <c r="E18" s="927">
        <v>336</v>
      </c>
      <c r="F18" s="927">
        <v>290</v>
      </c>
      <c r="G18" s="927">
        <v>353</v>
      </c>
      <c r="H18" s="927">
        <v>335</v>
      </c>
      <c r="I18" s="927">
        <v>401</v>
      </c>
      <c r="J18" s="927">
        <v>360</v>
      </c>
      <c r="K18" s="927">
        <v>389</v>
      </c>
      <c r="L18" s="927">
        <v>376</v>
      </c>
      <c r="M18" s="927">
        <v>386</v>
      </c>
      <c r="N18" s="927">
        <v>378</v>
      </c>
      <c r="O18" s="932">
        <f>SUM(C18,E18,G18,I18,K18,M18)</f>
        <v>2154</v>
      </c>
      <c r="P18" s="932">
        <f t="shared" si="1"/>
        <v>2051</v>
      </c>
      <c r="Q18" s="927">
        <v>400</v>
      </c>
      <c r="R18" s="927">
        <v>359</v>
      </c>
      <c r="S18" s="942">
        <v>438</v>
      </c>
      <c r="T18" s="942">
        <v>344</v>
      </c>
      <c r="U18" s="942">
        <v>443</v>
      </c>
      <c r="V18" s="942">
        <v>409</v>
      </c>
      <c r="W18" s="937">
        <f t="shared" si="0"/>
        <v>1281</v>
      </c>
      <c r="X18" s="937">
        <f t="shared" si="0"/>
        <v>1112</v>
      </c>
      <c r="Y18" s="256"/>
      <c r="Z18"/>
    </row>
    <row r="19" spans="1:26" ht="30" customHeight="1" thickBot="1" x14ac:dyDescent="0.25">
      <c r="A19" s="1081" t="s">
        <v>220</v>
      </c>
      <c r="B19" s="1083"/>
      <c r="C19" s="915" t="s">
        <v>2881</v>
      </c>
      <c r="D19" s="915" t="s">
        <v>2881</v>
      </c>
      <c r="E19" s="915" t="s">
        <v>2881</v>
      </c>
      <c r="F19" s="915" t="s">
        <v>2881</v>
      </c>
      <c r="G19" s="915" t="s">
        <v>2881</v>
      </c>
      <c r="H19" s="915" t="s">
        <v>2881</v>
      </c>
      <c r="I19" s="915" t="s">
        <v>2881</v>
      </c>
      <c r="J19" s="915" t="s">
        <v>2881</v>
      </c>
      <c r="K19" s="915" t="s">
        <v>2881</v>
      </c>
      <c r="L19" s="915" t="s">
        <v>2881</v>
      </c>
      <c r="M19" s="915" t="s">
        <v>2881</v>
      </c>
      <c r="N19" s="915" t="s">
        <v>2881</v>
      </c>
      <c r="O19" s="915" t="s">
        <v>2881</v>
      </c>
      <c r="P19" s="915" t="s">
        <v>2881</v>
      </c>
      <c r="Q19" s="263">
        <v>185</v>
      </c>
      <c r="R19" s="263">
        <v>205</v>
      </c>
      <c r="S19" s="264">
        <v>175</v>
      </c>
      <c r="T19" s="264">
        <v>232</v>
      </c>
      <c r="U19" s="264">
        <v>177</v>
      </c>
      <c r="V19" s="264">
        <v>226</v>
      </c>
      <c r="W19" s="264">
        <f t="shared" si="0"/>
        <v>537</v>
      </c>
      <c r="X19" s="264">
        <f t="shared" si="0"/>
        <v>663</v>
      </c>
      <c r="Y19" s="256"/>
      <c r="Z19"/>
    </row>
    <row r="20" spans="1:26" ht="30" customHeight="1" thickBot="1" x14ac:dyDescent="0.25">
      <c r="A20" s="1081" t="s">
        <v>61</v>
      </c>
      <c r="B20" s="1083"/>
      <c r="C20" s="263">
        <v>55</v>
      </c>
      <c r="D20" s="263">
        <v>52</v>
      </c>
      <c r="E20" s="263">
        <v>53</v>
      </c>
      <c r="F20" s="263">
        <v>55</v>
      </c>
      <c r="G20" s="263">
        <v>54</v>
      </c>
      <c r="H20" s="263">
        <v>54</v>
      </c>
      <c r="I20" s="263">
        <v>55</v>
      </c>
      <c r="J20" s="263">
        <v>52</v>
      </c>
      <c r="K20" s="263">
        <v>54</v>
      </c>
      <c r="L20" s="263">
        <v>54</v>
      </c>
      <c r="M20" s="263">
        <v>54</v>
      </c>
      <c r="N20" s="263">
        <v>54</v>
      </c>
      <c r="O20" s="263">
        <f>SUM(C20,E20,G20,I20,K20,M20)</f>
        <v>325</v>
      </c>
      <c r="P20" s="263">
        <f t="shared" ref="P20" si="2">SUM(D20,F20,H20,J20,L20,N20)</f>
        <v>321</v>
      </c>
      <c r="Q20" s="263">
        <v>79</v>
      </c>
      <c r="R20" s="263">
        <v>79</v>
      </c>
      <c r="S20" s="264">
        <v>79</v>
      </c>
      <c r="T20" s="264">
        <v>78</v>
      </c>
      <c r="U20" s="264">
        <v>76</v>
      </c>
      <c r="V20" s="264">
        <v>77</v>
      </c>
      <c r="W20" s="264">
        <f t="shared" si="0"/>
        <v>234</v>
      </c>
      <c r="X20" s="264">
        <f t="shared" si="0"/>
        <v>234</v>
      </c>
      <c r="Y20" s="256"/>
      <c r="Z20"/>
    </row>
    <row r="21" spans="1:26" ht="30" customHeight="1" thickBot="1" x14ac:dyDescent="0.25">
      <c r="A21" s="1110" t="s">
        <v>2882</v>
      </c>
      <c r="B21" s="1111"/>
      <c r="C21" s="946">
        <f>SUM(C7:C20)</f>
        <v>7302</v>
      </c>
      <c r="D21" s="946">
        <f t="shared" ref="D21:X21" si="3">SUM(D7:D20)</f>
        <v>7045</v>
      </c>
      <c r="E21" s="946">
        <f t="shared" si="3"/>
        <v>7447</v>
      </c>
      <c r="F21" s="946">
        <f t="shared" si="3"/>
        <v>7283</v>
      </c>
      <c r="G21" s="946">
        <f t="shared" si="3"/>
        <v>7601</v>
      </c>
      <c r="H21" s="946">
        <f t="shared" si="3"/>
        <v>7362</v>
      </c>
      <c r="I21" s="946">
        <f t="shared" si="3"/>
        <v>7921</v>
      </c>
      <c r="J21" s="946">
        <f t="shared" si="3"/>
        <v>7671</v>
      </c>
      <c r="K21" s="946">
        <f t="shared" si="3"/>
        <v>8030</v>
      </c>
      <c r="L21" s="946">
        <f t="shared" si="3"/>
        <v>7776</v>
      </c>
      <c r="M21" s="946">
        <f t="shared" si="3"/>
        <v>8165</v>
      </c>
      <c r="N21" s="946">
        <f t="shared" si="3"/>
        <v>7731</v>
      </c>
      <c r="O21" s="946">
        <f t="shared" si="3"/>
        <v>46466</v>
      </c>
      <c r="P21" s="946">
        <f t="shared" si="3"/>
        <v>44868</v>
      </c>
      <c r="Q21" s="946">
        <f t="shared" si="3"/>
        <v>8243</v>
      </c>
      <c r="R21" s="946">
        <f t="shared" si="3"/>
        <v>7617</v>
      </c>
      <c r="S21" s="946">
        <f t="shared" si="3"/>
        <v>8415</v>
      </c>
      <c r="T21" s="946">
        <f t="shared" si="3"/>
        <v>7721</v>
      </c>
      <c r="U21" s="946">
        <f t="shared" si="3"/>
        <v>8379</v>
      </c>
      <c r="V21" s="946">
        <f t="shared" si="3"/>
        <v>7978</v>
      </c>
      <c r="W21" s="946">
        <f t="shared" si="3"/>
        <v>25037</v>
      </c>
      <c r="X21" s="946">
        <f t="shared" si="3"/>
        <v>23316</v>
      </c>
      <c r="Y21" s="256"/>
    </row>
    <row r="22" spans="1:26" ht="16.5" customHeight="1" x14ac:dyDescent="0.2">
      <c r="A22" s="267" t="s">
        <v>2883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</row>
    <row r="23" spans="1:26" ht="13.5" customHeight="1" x14ac:dyDescent="0.2">
      <c r="A23" t="s">
        <v>2884</v>
      </c>
    </row>
    <row r="25" spans="1:26" ht="30" customHeight="1" x14ac:dyDescent="0.2">
      <c r="B25" s="246"/>
    </row>
    <row r="26" spans="1:26" ht="30" customHeight="1" x14ac:dyDescent="0.2">
      <c r="B26" s="246"/>
    </row>
    <row r="27" spans="1:26" ht="30" customHeight="1" x14ac:dyDescent="0.2">
      <c r="B27" s="246"/>
    </row>
    <row r="28" spans="1:26" ht="30" customHeight="1" x14ac:dyDescent="0.2">
      <c r="B28" s="246"/>
    </row>
    <row r="29" spans="1:26" ht="30" customHeight="1" x14ac:dyDescent="0.2">
      <c r="B29" s="246"/>
    </row>
    <row r="30" spans="1:26" ht="30" customHeight="1" x14ac:dyDescent="0.2">
      <c r="B30" s="246"/>
    </row>
    <row r="31" spans="1:26" ht="30" customHeight="1" x14ac:dyDescent="0.2">
      <c r="B31" s="246"/>
    </row>
    <row r="32" spans="1:26" ht="30" customHeight="1" x14ac:dyDescent="0.2">
      <c r="B32" s="246"/>
    </row>
  </sheetData>
  <mergeCells count="20">
    <mergeCell ref="A7:B7"/>
    <mergeCell ref="A8:A18"/>
    <mergeCell ref="A19:B19"/>
    <mergeCell ref="A20:B20"/>
    <mergeCell ref="A21:B21"/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firstPageNumber="51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6"/>
  <sheetViews>
    <sheetView view="pageBreakPreview" zoomScale="90" zoomScaleNormal="80" zoomScaleSheetLayoutView="90" workbookViewId="0">
      <selection activeCell="A2" sqref="A2:D2"/>
    </sheetView>
  </sheetViews>
  <sheetFormatPr defaultColWidth="9" defaultRowHeight="30" customHeight="1" x14ac:dyDescent="0.2"/>
  <cols>
    <col min="1" max="1" width="10.72656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5" ht="20.149999999999999" customHeight="1" x14ac:dyDescent="0.2"/>
    <row r="2" spans="1:25" ht="35.15" customHeight="1" x14ac:dyDescent="0.2">
      <c r="A2" s="268" t="s">
        <v>2885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25" ht="20.149999999999999" customHeight="1" thickBot="1" x14ac:dyDescent="0.25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1069" t="s">
        <v>3191</v>
      </c>
      <c r="T3" s="1069"/>
      <c r="U3" s="1069"/>
      <c r="V3" s="1069"/>
      <c r="W3" s="1069"/>
      <c r="X3" s="1069"/>
    </row>
    <row r="4" spans="1:25" ht="20.149999999999999" customHeight="1" thickBot="1" x14ac:dyDescent="0.25">
      <c r="A4" s="1115" t="s">
        <v>2867</v>
      </c>
      <c r="B4" s="1115"/>
      <c r="C4" s="1101" t="s">
        <v>2690</v>
      </c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2"/>
      <c r="O4" s="1101" t="s">
        <v>2886</v>
      </c>
      <c r="P4" s="1102"/>
      <c r="Q4" s="1101" t="s">
        <v>2691</v>
      </c>
      <c r="R4" s="1107"/>
      <c r="S4" s="1107"/>
      <c r="T4" s="1107"/>
      <c r="U4" s="1107"/>
      <c r="V4" s="1102"/>
      <c r="W4" s="1101" t="s">
        <v>2887</v>
      </c>
      <c r="X4" s="1102"/>
    </row>
    <row r="5" spans="1:25" ht="20.149999999999999" customHeight="1" thickBot="1" x14ac:dyDescent="0.25">
      <c r="A5" s="1115"/>
      <c r="B5" s="1115"/>
      <c r="C5" s="1103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04"/>
      <c r="O5" s="1103"/>
      <c r="P5" s="1104"/>
      <c r="Q5" s="1103"/>
      <c r="R5" s="1116"/>
      <c r="S5" s="1116"/>
      <c r="T5" s="1116"/>
      <c r="U5" s="1116"/>
      <c r="V5" s="1104"/>
      <c r="W5" s="1103"/>
      <c r="X5" s="1104"/>
    </row>
    <row r="6" spans="1:25" ht="20.149999999999999" customHeight="1" thickBot="1" x14ac:dyDescent="0.25">
      <c r="A6" s="1115"/>
      <c r="B6" s="1115"/>
      <c r="C6" s="1112" t="s">
        <v>2872</v>
      </c>
      <c r="D6" s="1114"/>
      <c r="E6" s="1112" t="s">
        <v>2873</v>
      </c>
      <c r="F6" s="1114"/>
      <c r="G6" s="1112" t="s">
        <v>2874</v>
      </c>
      <c r="H6" s="1114"/>
      <c r="I6" s="1112" t="s">
        <v>2875</v>
      </c>
      <c r="J6" s="1114"/>
      <c r="K6" s="1112" t="s">
        <v>2876</v>
      </c>
      <c r="L6" s="1114"/>
      <c r="M6" s="1112" t="s">
        <v>2877</v>
      </c>
      <c r="N6" s="1114"/>
      <c r="O6" s="1105"/>
      <c r="P6" s="1106"/>
      <c r="Q6" s="1112" t="s">
        <v>2888</v>
      </c>
      <c r="R6" s="1114"/>
      <c r="S6" s="1112" t="s">
        <v>2889</v>
      </c>
      <c r="T6" s="1113"/>
      <c r="U6" s="1112" t="s">
        <v>2890</v>
      </c>
      <c r="V6" s="1114"/>
      <c r="W6" s="1105"/>
      <c r="X6" s="1106"/>
    </row>
    <row r="7" spans="1:25" ht="20.149999999999999" customHeight="1" thickBot="1" x14ac:dyDescent="0.25">
      <c r="A7" s="1115"/>
      <c r="B7" s="1115"/>
      <c r="C7" s="269" t="s">
        <v>2878</v>
      </c>
      <c r="D7" s="269" t="s">
        <v>2879</v>
      </c>
      <c r="E7" s="269" t="s">
        <v>2878</v>
      </c>
      <c r="F7" s="261" t="s">
        <v>2879</v>
      </c>
      <c r="G7" s="261" t="s">
        <v>2878</v>
      </c>
      <c r="H7" s="262" t="s">
        <v>2879</v>
      </c>
      <c r="I7" s="269" t="s">
        <v>2878</v>
      </c>
      <c r="J7" s="269" t="s">
        <v>2879</v>
      </c>
      <c r="K7" s="269" t="s">
        <v>2878</v>
      </c>
      <c r="L7" s="261" t="s">
        <v>2879</v>
      </c>
      <c r="M7" s="261" t="s">
        <v>2878</v>
      </c>
      <c r="N7" s="270" t="s">
        <v>2879</v>
      </c>
      <c r="O7" s="261" t="s">
        <v>2878</v>
      </c>
      <c r="P7" s="269" t="s">
        <v>2879</v>
      </c>
      <c r="Q7" s="269" t="s">
        <v>2878</v>
      </c>
      <c r="R7" s="269" t="s">
        <v>2879</v>
      </c>
      <c r="S7" s="261" t="s">
        <v>2878</v>
      </c>
      <c r="T7" s="262" t="s">
        <v>2879</v>
      </c>
      <c r="U7" s="261" t="s">
        <v>2878</v>
      </c>
      <c r="V7" s="261" t="s">
        <v>2879</v>
      </c>
      <c r="W7" s="262" t="s">
        <v>2878</v>
      </c>
      <c r="X7" s="261" t="s">
        <v>2879</v>
      </c>
    </row>
    <row r="8" spans="1:25" ht="30" customHeight="1" x14ac:dyDescent="0.2">
      <c r="A8" s="1118" t="s">
        <v>2814</v>
      </c>
      <c r="B8" s="947" t="s">
        <v>2919</v>
      </c>
      <c r="C8" s="948">
        <v>4</v>
      </c>
      <c r="D8" s="948">
        <v>1</v>
      </c>
      <c r="E8" s="948">
        <v>3</v>
      </c>
      <c r="F8" s="948">
        <v>11</v>
      </c>
      <c r="G8" s="948">
        <v>6</v>
      </c>
      <c r="H8" s="948">
        <v>5</v>
      </c>
      <c r="I8" s="948">
        <v>8</v>
      </c>
      <c r="J8" s="948">
        <v>10</v>
      </c>
      <c r="K8" s="948">
        <v>12</v>
      </c>
      <c r="L8" s="948">
        <v>4</v>
      </c>
      <c r="M8" s="948">
        <v>9</v>
      </c>
      <c r="N8" s="948">
        <v>6</v>
      </c>
      <c r="O8" s="949">
        <v>42</v>
      </c>
      <c r="P8" s="949">
        <v>37</v>
      </c>
      <c r="Q8" s="948">
        <v>8</v>
      </c>
      <c r="R8" s="948">
        <v>11</v>
      </c>
      <c r="S8" s="948">
        <v>5</v>
      </c>
      <c r="T8" s="948">
        <v>6</v>
      </c>
      <c r="U8" s="948">
        <v>13</v>
      </c>
      <c r="V8" s="948">
        <v>3</v>
      </c>
      <c r="W8" s="954">
        <f>SUM(Q8,S8,U8)</f>
        <v>26</v>
      </c>
      <c r="X8" s="954">
        <f>SUM(R8,T8,V8)</f>
        <v>20</v>
      </c>
    </row>
    <row r="9" spans="1:25" ht="30" customHeight="1" thickBot="1" x14ac:dyDescent="0.25">
      <c r="A9" s="1119"/>
      <c r="B9" s="950" t="s">
        <v>2918</v>
      </c>
      <c r="C9" s="951">
        <v>10</v>
      </c>
      <c r="D9" s="951">
        <v>9</v>
      </c>
      <c r="E9" s="951">
        <v>13</v>
      </c>
      <c r="F9" s="951">
        <v>19</v>
      </c>
      <c r="G9" s="951">
        <v>18</v>
      </c>
      <c r="H9" s="951">
        <v>15</v>
      </c>
      <c r="I9" s="951">
        <v>18</v>
      </c>
      <c r="J9" s="951">
        <v>18</v>
      </c>
      <c r="K9" s="951">
        <v>7</v>
      </c>
      <c r="L9" s="951">
        <v>15</v>
      </c>
      <c r="M9" s="951">
        <v>19</v>
      </c>
      <c r="N9" s="951">
        <v>10</v>
      </c>
      <c r="O9" s="952">
        <v>85</v>
      </c>
      <c r="P9" s="952">
        <v>86</v>
      </c>
      <c r="Q9" s="951">
        <v>18</v>
      </c>
      <c r="R9" s="951">
        <v>11</v>
      </c>
      <c r="S9" s="951">
        <v>23</v>
      </c>
      <c r="T9" s="951">
        <v>19</v>
      </c>
      <c r="U9" s="951">
        <v>28</v>
      </c>
      <c r="V9" s="951">
        <v>16</v>
      </c>
      <c r="W9" s="955">
        <f>SUM(Q9,S9,U9)</f>
        <v>69</v>
      </c>
      <c r="X9" s="956">
        <f>SUM(R9,T9,V9)</f>
        <v>46</v>
      </c>
    </row>
    <row r="10" spans="1:25" ht="30" customHeight="1" thickBot="1" x14ac:dyDescent="0.25">
      <c r="A10" s="1117" t="s">
        <v>2882</v>
      </c>
      <c r="B10" s="1117"/>
      <c r="C10" s="946">
        <f>SUM(C8:C9)</f>
        <v>14</v>
      </c>
      <c r="D10" s="946">
        <f t="shared" ref="D10:W10" si="0">SUM(D8:D9)</f>
        <v>10</v>
      </c>
      <c r="E10" s="946">
        <f t="shared" si="0"/>
        <v>16</v>
      </c>
      <c r="F10" s="946">
        <f t="shared" si="0"/>
        <v>30</v>
      </c>
      <c r="G10" s="946">
        <f t="shared" si="0"/>
        <v>24</v>
      </c>
      <c r="H10" s="946">
        <f t="shared" si="0"/>
        <v>20</v>
      </c>
      <c r="I10" s="946">
        <f t="shared" si="0"/>
        <v>26</v>
      </c>
      <c r="J10" s="946">
        <f t="shared" si="0"/>
        <v>28</v>
      </c>
      <c r="K10" s="946">
        <f t="shared" si="0"/>
        <v>19</v>
      </c>
      <c r="L10" s="946">
        <f t="shared" si="0"/>
        <v>19</v>
      </c>
      <c r="M10" s="946">
        <f t="shared" si="0"/>
        <v>28</v>
      </c>
      <c r="N10" s="946">
        <f t="shared" si="0"/>
        <v>16</v>
      </c>
      <c r="O10" s="953">
        <f t="shared" si="0"/>
        <v>127</v>
      </c>
      <c r="P10" s="946">
        <f t="shared" si="0"/>
        <v>123</v>
      </c>
      <c r="Q10" s="946">
        <f t="shared" si="0"/>
        <v>26</v>
      </c>
      <c r="R10" s="946">
        <f t="shared" si="0"/>
        <v>22</v>
      </c>
      <c r="S10" s="946">
        <f t="shared" si="0"/>
        <v>28</v>
      </c>
      <c r="T10" s="946">
        <f t="shared" si="0"/>
        <v>25</v>
      </c>
      <c r="U10" s="946">
        <f t="shared" si="0"/>
        <v>41</v>
      </c>
      <c r="V10" s="946">
        <f t="shared" si="0"/>
        <v>19</v>
      </c>
      <c r="W10" s="946">
        <f t="shared" si="0"/>
        <v>95</v>
      </c>
      <c r="X10" s="946">
        <f>SUM(X8:X9)</f>
        <v>66</v>
      </c>
      <c r="Y10" s="288"/>
    </row>
    <row r="11" spans="1:25" ht="17.25" customHeight="1" x14ac:dyDescent="0.2">
      <c r="A11" s="267" t="s">
        <v>2891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25" ht="12.75" customHeight="1" x14ac:dyDescent="0.2">
      <c r="A12" t="s">
        <v>2892</v>
      </c>
    </row>
    <row r="18" spans="2:2" customFormat="1" ht="30" customHeight="1" x14ac:dyDescent="0.2">
      <c r="B18" s="246"/>
    </row>
    <row r="19" spans="2:2" customFormat="1" ht="30" customHeight="1" x14ac:dyDescent="0.2">
      <c r="B19" s="246"/>
    </row>
    <row r="20" spans="2:2" customFormat="1" ht="30" customHeight="1" x14ac:dyDescent="0.2">
      <c r="B20" s="246"/>
    </row>
    <row r="21" spans="2:2" customFormat="1" ht="30" customHeight="1" x14ac:dyDescent="0.2">
      <c r="B21" s="246"/>
    </row>
    <row r="22" spans="2:2" customFormat="1" ht="30" customHeight="1" x14ac:dyDescent="0.2">
      <c r="B22" s="246"/>
    </row>
    <row r="23" spans="2:2" customFormat="1" ht="30" customHeight="1" x14ac:dyDescent="0.2">
      <c r="B23" s="246"/>
    </row>
    <row r="24" spans="2:2" customFormat="1" ht="30" customHeight="1" x14ac:dyDescent="0.2">
      <c r="B24" s="246"/>
    </row>
    <row r="25" spans="2:2" customFormat="1" ht="30" customHeight="1" x14ac:dyDescent="0.2">
      <c r="B25" s="246"/>
    </row>
    <row r="56" customFormat="1" ht="30" customHeight="1" x14ac:dyDescent="0.2"/>
  </sheetData>
  <mergeCells count="17">
    <mergeCell ref="A10:B10"/>
    <mergeCell ref="A8:A9"/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  <mergeCell ref="Q6:R6"/>
    <mergeCell ref="S6:T6"/>
    <mergeCell ref="U6:V6"/>
  </mergeCells>
  <phoneticPr fontId="2"/>
  <printOptions horizontalCentered="1" verticalCentered="1"/>
  <pageMargins left="0.51181102362204722" right="0.51181102362204722" top="0.55118110236220474" bottom="4.6850393700787407" header="0.31496062992125984" footer="0.31496062992125984"/>
  <pageSetup paperSize="9" scale="77" firstPageNumber="51" fitToHeight="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1"/>
  <sheetViews>
    <sheetView view="pageBreakPreview" zoomScaleNormal="100" zoomScaleSheetLayoutView="100" workbookViewId="0">
      <selection activeCell="A2" sqref="A2:D2"/>
    </sheetView>
  </sheetViews>
  <sheetFormatPr defaultColWidth="9" defaultRowHeight="30" customHeight="1" x14ac:dyDescent="0.2"/>
  <cols>
    <col min="2" max="10" width="10" customWidth="1"/>
    <col min="12" max="12" width="1" style="224" customWidth="1"/>
    <col min="13" max="13" width="9" style="225"/>
    <col min="14" max="16384" width="9" style="224"/>
  </cols>
  <sheetData>
    <row r="1" spans="1:17" ht="20.149999999999999" customHeight="1" x14ac:dyDescent="0.2"/>
    <row r="2" spans="1:17" ht="40" customHeight="1" x14ac:dyDescent="0.2">
      <c r="A2" s="226" t="s">
        <v>2893</v>
      </c>
      <c r="B2" s="226"/>
      <c r="C2" s="226"/>
      <c r="D2" s="226"/>
      <c r="E2" s="226"/>
    </row>
    <row r="3" spans="1:17" ht="20.149999999999999" customHeight="1" thickBot="1" x14ac:dyDescent="0.25">
      <c r="A3" s="229"/>
      <c r="I3" s="1120" t="s">
        <v>3192</v>
      </c>
      <c r="J3" s="1121"/>
      <c r="K3" s="1121"/>
    </row>
    <row r="4" spans="1:17" ht="20.149999999999999" customHeight="1" x14ac:dyDescent="0.2">
      <c r="A4" s="1099" t="s">
        <v>2894</v>
      </c>
      <c r="B4" s="1074" t="s">
        <v>2895</v>
      </c>
      <c r="C4" s="1091"/>
      <c r="D4" s="1091"/>
      <c r="E4" s="1075"/>
      <c r="F4" s="1074" t="s">
        <v>2896</v>
      </c>
      <c r="G4" s="1091"/>
      <c r="H4" s="1091"/>
      <c r="I4" s="1091"/>
      <c r="J4" s="1075"/>
      <c r="K4" s="1099" t="s">
        <v>2897</v>
      </c>
      <c r="L4" s="271"/>
    </row>
    <row r="5" spans="1:17" ht="20.149999999999999" customHeight="1" thickBot="1" x14ac:dyDescent="0.25">
      <c r="A5" s="1122"/>
      <c r="B5" s="1076"/>
      <c r="C5" s="1124"/>
      <c r="D5" s="1124"/>
      <c r="E5" s="1077"/>
      <c r="F5" s="1076"/>
      <c r="G5" s="1124"/>
      <c r="H5" s="1124"/>
      <c r="I5" s="1124"/>
      <c r="J5" s="1077"/>
      <c r="K5" s="1122"/>
      <c r="L5" s="272"/>
      <c r="M5" s="273"/>
      <c r="N5" s="274"/>
      <c r="O5" s="274"/>
      <c r="P5" s="274"/>
      <c r="Q5" s="274"/>
    </row>
    <row r="6" spans="1:17" ht="20.149999999999999" customHeight="1" thickBot="1" x14ac:dyDescent="0.25">
      <c r="A6" s="1123"/>
      <c r="B6" s="275" t="s">
        <v>2898</v>
      </c>
      <c r="C6" s="275" t="s">
        <v>2899</v>
      </c>
      <c r="D6" s="275" t="s">
        <v>2900</v>
      </c>
      <c r="E6" s="275" t="s">
        <v>2901</v>
      </c>
      <c r="F6" s="275" t="s">
        <v>2872</v>
      </c>
      <c r="G6" s="275" t="s">
        <v>2873</v>
      </c>
      <c r="H6" s="275" t="s">
        <v>2874</v>
      </c>
      <c r="I6" s="275" t="s">
        <v>2875</v>
      </c>
      <c r="J6" s="275" t="s">
        <v>266</v>
      </c>
      <c r="K6" s="1123"/>
      <c r="L6" s="272"/>
      <c r="M6" s="273"/>
      <c r="N6" s="274"/>
      <c r="O6" s="274"/>
      <c r="P6" s="274"/>
      <c r="Q6" s="274"/>
    </row>
    <row r="7" spans="1:17" ht="40" customHeight="1" x14ac:dyDescent="0.2">
      <c r="A7" s="961" t="s">
        <v>2902</v>
      </c>
      <c r="B7" s="962">
        <v>8556</v>
      </c>
      <c r="C7" s="962">
        <v>8267</v>
      </c>
      <c r="D7" s="962">
        <v>8342</v>
      </c>
      <c r="E7" s="949">
        <f>SUM(B7:D7)</f>
        <v>25165</v>
      </c>
      <c r="F7" s="963">
        <v>132</v>
      </c>
      <c r="G7" s="963">
        <v>106</v>
      </c>
      <c r="H7" s="963">
        <v>96</v>
      </c>
      <c r="I7" s="963">
        <v>85</v>
      </c>
      <c r="J7" s="963">
        <f>SUM(F7:I7)</f>
        <v>419</v>
      </c>
      <c r="K7" s="954">
        <v>5</v>
      </c>
      <c r="L7" s="272"/>
      <c r="M7" s="273"/>
      <c r="N7" s="274"/>
      <c r="O7" s="274"/>
      <c r="P7" s="274"/>
      <c r="Q7" s="274"/>
    </row>
    <row r="8" spans="1:17" customFormat="1" ht="40" customHeight="1" x14ac:dyDescent="0.2">
      <c r="A8" s="958" t="s">
        <v>2903</v>
      </c>
      <c r="B8" s="957">
        <v>472</v>
      </c>
      <c r="C8" s="957">
        <v>467</v>
      </c>
      <c r="D8" s="957">
        <v>491</v>
      </c>
      <c r="E8" s="925">
        <f>SUM(B8:D8)</f>
        <v>1430</v>
      </c>
      <c r="F8" s="959" t="s">
        <v>1385</v>
      </c>
      <c r="G8" s="959" t="s">
        <v>1385</v>
      </c>
      <c r="H8" s="959" t="s">
        <v>2904</v>
      </c>
      <c r="I8" s="959" t="s">
        <v>1385</v>
      </c>
      <c r="J8" s="959" t="s">
        <v>1385</v>
      </c>
      <c r="K8" s="960" t="s">
        <v>1385</v>
      </c>
      <c r="L8" s="276"/>
      <c r="M8" s="277"/>
      <c r="N8" s="228"/>
      <c r="O8" s="228"/>
      <c r="P8" s="228"/>
      <c r="Q8" s="228"/>
    </row>
    <row r="9" spans="1:17" customFormat="1" ht="40" customHeight="1" thickBot="1" x14ac:dyDescent="0.25">
      <c r="A9" s="964" t="s">
        <v>2905</v>
      </c>
      <c r="B9" s="965">
        <v>5493</v>
      </c>
      <c r="C9" s="965">
        <v>5273</v>
      </c>
      <c r="D9" s="965">
        <v>4947</v>
      </c>
      <c r="E9" s="952">
        <f>SUM(B9:D9)</f>
        <v>15713</v>
      </c>
      <c r="F9" s="966" t="s">
        <v>2094</v>
      </c>
      <c r="G9" s="966" t="s">
        <v>2094</v>
      </c>
      <c r="H9" s="966" t="s">
        <v>2094</v>
      </c>
      <c r="I9" s="966" t="s">
        <v>2094</v>
      </c>
      <c r="J9" s="967" t="s">
        <v>2094</v>
      </c>
      <c r="K9" s="952">
        <v>402</v>
      </c>
      <c r="L9" s="276"/>
      <c r="M9" s="277"/>
      <c r="N9" s="228"/>
      <c r="O9" s="228"/>
      <c r="P9" s="228"/>
      <c r="Q9" s="228"/>
    </row>
    <row r="10" spans="1:17" ht="40" customHeight="1" thickBot="1" x14ac:dyDescent="0.25">
      <c r="A10" s="275" t="s">
        <v>2906</v>
      </c>
      <c r="B10" s="968">
        <f t="shared" ref="B10:K10" si="0">SUM(B7:B9)</f>
        <v>14521</v>
      </c>
      <c r="C10" s="968">
        <f t="shared" si="0"/>
        <v>14007</v>
      </c>
      <c r="D10" s="968">
        <f t="shared" si="0"/>
        <v>13780</v>
      </c>
      <c r="E10" s="968">
        <f>SUM(E7:E9)</f>
        <v>42308</v>
      </c>
      <c r="F10" s="968">
        <f t="shared" si="0"/>
        <v>132</v>
      </c>
      <c r="G10" s="968">
        <f t="shared" si="0"/>
        <v>106</v>
      </c>
      <c r="H10" s="968">
        <f t="shared" si="0"/>
        <v>96</v>
      </c>
      <c r="I10" s="968">
        <f t="shared" si="0"/>
        <v>85</v>
      </c>
      <c r="J10" s="968">
        <f t="shared" si="0"/>
        <v>419</v>
      </c>
      <c r="K10" s="968">
        <f t="shared" si="0"/>
        <v>407</v>
      </c>
      <c r="L10" s="272"/>
      <c r="M10" s="273"/>
      <c r="N10" s="274"/>
      <c r="O10" s="274"/>
      <c r="P10" s="274"/>
      <c r="Q10" s="274"/>
    </row>
    <row r="11" spans="1:17" ht="24.75" customHeight="1" x14ac:dyDescent="0.2">
      <c r="A11" s="228" t="s">
        <v>2907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74"/>
      <c r="M11" s="273"/>
      <c r="N11" s="274"/>
      <c r="O11" s="274"/>
      <c r="P11" s="274"/>
      <c r="Q11" s="274"/>
    </row>
    <row r="12" spans="1:17" ht="35.15" customHeight="1" x14ac:dyDescent="0.2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74"/>
      <c r="M12" s="273"/>
      <c r="N12" s="274"/>
      <c r="O12" s="274"/>
      <c r="P12" s="274"/>
      <c r="Q12" s="274"/>
    </row>
    <row r="13" spans="1:17" ht="35.15" customHeight="1" x14ac:dyDescent="0.2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74"/>
      <c r="M13" s="273"/>
      <c r="N13" s="274"/>
      <c r="O13" s="274"/>
      <c r="P13" s="274"/>
      <c r="Q13" s="274"/>
    </row>
    <row r="14" spans="1:17" ht="35.15" customHeight="1" x14ac:dyDescent="0.2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74"/>
      <c r="M14" s="273"/>
      <c r="N14" s="274"/>
      <c r="O14" s="274"/>
      <c r="P14" s="274"/>
      <c r="Q14" s="274"/>
    </row>
    <row r="15" spans="1:17" ht="35.15" customHeight="1" x14ac:dyDescent="0.2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74"/>
      <c r="M15" s="273"/>
      <c r="N15" s="274"/>
      <c r="O15" s="274"/>
      <c r="P15" s="274"/>
      <c r="Q15" s="274"/>
    </row>
    <row r="16" spans="1:17" ht="35.15" customHeight="1" x14ac:dyDescent="0.2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74"/>
      <c r="M16" s="273"/>
      <c r="N16" s="274"/>
      <c r="O16" s="274"/>
      <c r="P16" s="274"/>
      <c r="Q16" s="274"/>
    </row>
    <row r="17" spans="1:17" ht="35.15" customHeight="1" x14ac:dyDescent="0.2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74"/>
      <c r="M17" s="273"/>
      <c r="N17" s="274"/>
      <c r="O17" s="274"/>
      <c r="P17" s="274"/>
      <c r="Q17" s="274"/>
    </row>
    <row r="18" spans="1:17" ht="35.15" customHeight="1" x14ac:dyDescent="0.2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74"/>
      <c r="M18" s="273"/>
      <c r="N18" s="274"/>
      <c r="O18" s="274"/>
      <c r="P18" s="274"/>
      <c r="Q18" s="274"/>
    </row>
    <row r="19" spans="1:17" ht="35.15" customHeight="1" x14ac:dyDescent="0.2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74"/>
      <c r="M19" s="273"/>
      <c r="N19" s="274"/>
      <c r="O19" s="274"/>
      <c r="P19" s="274"/>
      <c r="Q19" s="274"/>
    </row>
    <row r="20" spans="1:17" ht="35.15" customHeight="1" x14ac:dyDescent="0.2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74"/>
      <c r="M20" s="273"/>
      <c r="N20" s="274"/>
      <c r="O20" s="274"/>
      <c r="P20" s="274"/>
      <c r="Q20" s="274"/>
    </row>
    <row r="21" spans="1:17" ht="35.15" customHeight="1" x14ac:dyDescent="0.2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74"/>
      <c r="M21" s="273"/>
      <c r="N21" s="274"/>
      <c r="O21" s="274"/>
      <c r="P21" s="274"/>
      <c r="Q21" s="274"/>
    </row>
    <row r="22" spans="1:17" ht="35.15" customHeight="1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74"/>
      <c r="M22" s="273"/>
      <c r="N22" s="274"/>
      <c r="O22" s="274"/>
      <c r="P22" s="274"/>
      <c r="Q22" s="274"/>
    </row>
    <row r="23" spans="1:17" ht="35.15" customHeight="1" x14ac:dyDescent="0.2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74"/>
      <c r="M23" s="273"/>
      <c r="N23" s="274"/>
      <c r="O23" s="274"/>
      <c r="P23" s="274"/>
      <c r="Q23" s="274"/>
    </row>
    <row r="24" spans="1:17" ht="35.15" customHeight="1" x14ac:dyDescent="0.2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74"/>
      <c r="M24" s="273"/>
      <c r="N24" s="274"/>
      <c r="O24" s="274"/>
      <c r="P24" s="274"/>
      <c r="Q24" s="274"/>
    </row>
    <row r="44" spans="1:1" ht="30" customHeight="1" x14ac:dyDescent="0.2">
      <c r="A44" s="246"/>
    </row>
    <row r="45" spans="1:1" ht="30" customHeight="1" x14ac:dyDescent="0.2">
      <c r="A45" s="246"/>
    </row>
    <row r="46" spans="1:1" ht="30" customHeight="1" x14ac:dyDescent="0.2">
      <c r="A46" s="246"/>
    </row>
    <row r="47" spans="1:1" ht="30" customHeight="1" x14ac:dyDescent="0.2">
      <c r="A47" s="246"/>
    </row>
    <row r="48" spans="1:1" ht="30" customHeight="1" x14ac:dyDescent="0.2">
      <c r="A48" s="246"/>
    </row>
    <row r="49" spans="1:1" ht="30" customHeight="1" x14ac:dyDescent="0.2">
      <c r="A49" s="246"/>
    </row>
    <row r="50" spans="1:1" ht="30" customHeight="1" x14ac:dyDescent="0.2">
      <c r="A50" s="246"/>
    </row>
    <row r="51" spans="1:1" ht="30" customHeight="1" x14ac:dyDescent="0.2">
      <c r="A51" s="246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fitToWidth="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2"/>
  <sheetViews>
    <sheetView view="pageBreakPreview" zoomScaleNormal="100" zoomScaleSheetLayoutView="100" workbookViewId="0">
      <selection activeCell="A2" sqref="A2:D2"/>
    </sheetView>
  </sheetViews>
  <sheetFormatPr defaultColWidth="9" defaultRowHeight="13" x14ac:dyDescent="0.2"/>
  <cols>
    <col min="1" max="1" width="7.36328125" style="278" customWidth="1"/>
    <col min="2" max="2" width="16.26953125" style="278" customWidth="1"/>
    <col min="3" max="3" width="10" style="278" bestFit="1" customWidth="1"/>
    <col min="4" max="4" width="10.6328125" style="278" customWidth="1"/>
    <col min="5" max="5" width="24.7265625" style="278" customWidth="1"/>
    <col min="6" max="6" width="33.90625" style="278" customWidth="1"/>
    <col min="7" max="7" width="1.90625" style="278" customWidth="1"/>
    <col min="8" max="16384" width="9" style="278"/>
  </cols>
  <sheetData>
    <row r="1" spans="1:6" ht="12.75" customHeight="1" x14ac:dyDescent="0.2">
      <c r="A1" s="1125"/>
      <c r="B1" s="1125"/>
    </row>
    <row r="2" spans="1:6" ht="25" customHeight="1" x14ac:dyDescent="0.2">
      <c r="A2" s="1126" t="s">
        <v>3198</v>
      </c>
      <c r="B2" s="1127"/>
      <c r="C2" s="1127"/>
      <c r="D2" s="1127"/>
      <c r="E2" s="1127"/>
      <c r="F2" s="1127"/>
    </row>
    <row r="3" spans="1:6" ht="39" customHeight="1" x14ac:dyDescent="0.2">
      <c r="A3" s="279"/>
      <c r="B3" s="280"/>
      <c r="C3" s="280"/>
      <c r="D3" s="280"/>
      <c r="E3" s="280"/>
      <c r="F3" s="281"/>
    </row>
    <row r="4" spans="1:6" ht="16.5" customHeight="1" x14ac:dyDescent="0.2">
      <c r="A4" s="1128" t="s">
        <v>2908</v>
      </c>
      <c r="B4" s="1129"/>
      <c r="C4" s="1129"/>
      <c r="D4" s="1129"/>
      <c r="E4" s="1129"/>
      <c r="F4" s="1129"/>
    </row>
    <row r="5" spans="1:6" ht="28" customHeight="1" x14ac:dyDescent="0.2">
      <c r="A5" s="291" t="s">
        <v>2909</v>
      </c>
      <c r="B5" s="292" t="s">
        <v>2910</v>
      </c>
      <c r="C5" s="291" t="s">
        <v>2911</v>
      </c>
      <c r="D5" s="291" t="s">
        <v>2912</v>
      </c>
      <c r="E5" s="291" t="s">
        <v>2913</v>
      </c>
      <c r="F5" s="291" t="s">
        <v>2914</v>
      </c>
    </row>
    <row r="6" spans="1:6" s="282" customFormat="1" ht="57.75" customHeight="1" x14ac:dyDescent="0.2">
      <c r="A6" s="300" t="s">
        <v>2915</v>
      </c>
      <c r="B6" s="299" t="s">
        <v>3199</v>
      </c>
      <c r="C6" s="297" t="s">
        <v>2798</v>
      </c>
      <c r="D6" s="297" t="s">
        <v>3200</v>
      </c>
      <c r="E6" s="297" t="s">
        <v>3201</v>
      </c>
      <c r="F6" s="298" t="s">
        <v>3202</v>
      </c>
    </row>
    <row r="7" spans="1:6" s="282" customFormat="1" ht="57.75" customHeight="1" x14ac:dyDescent="0.2">
      <c r="A7" s="1131" t="s">
        <v>2916</v>
      </c>
      <c r="B7" s="1133" t="s">
        <v>3203</v>
      </c>
      <c r="C7" s="1131" t="s">
        <v>2798</v>
      </c>
      <c r="D7" s="1131" t="s">
        <v>3200</v>
      </c>
      <c r="E7" s="295" t="s">
        <v>3204</v>
      </c>
      <c r="F7" s="296" t="s">
        <v>3202</v>
      </c>
    </row>
    <row r="8" spans="1:6" s="282" customFormat="1" ht="57.75" customHeight="1" x14ac:dyDescent="0.2">
      <c r="A8" s="1132"/>
      <c r="B8" s="1134"/>
      <c r="C8" s="1132"/>
      <c r="D8" s="1132"/>
      <c r="E8" s="293" t="s">
        <v>3205</v>
      </c>
      <c r="F8" s="294" t="s">
        <v>3206</v>
      </c>
    </row>
    <row r="9" spans="1:6" ht="12.75" customHeight="1" x14ac:dyDescent="0.2">
      <c r="D9" s="1130"/>
      <c r="E9" s="1130"/>
      <c r="F9" s="1130"/>
    </row>
    <row r="10" spans="1:6" ht="12.75" customHeight="1" x14ac:dyDescent="0.2">
      <c r="D10" s="1130"/>
      <c r="E10" s="1130"/>
      <c r="F10" s="1130"/>
    </row>
    <row r="11" spans="1:6" ht="12.75" customHeight="1" x14ac:dyDescent="0.2">
      <c r="D11" s="1130"/>
      <c r="E11" s="1130"/>
      <c r="F11" s="1130"/>
    </row>
    <row r="12" spans="1:6" ht="12.75" customHeight="1" x14ac:dyDescent="0.2">
      <c r="D12" s="1130"/>
      <c r="E12" s="1130"/>
      <c r="F12" s="1130"/>
    </row>
    <row r="13" spans="1:6" ht="12.75" customHeight="1" x14ac:dyDescent="0.2">
      <c r="D13" s="1130"/>
      <c r="E13" s="1130"/>
      <c r="F13" s="1130"/>
    </row>
    <row r="14" spans="1:6" ht="12.75" customHeight="1" x14ac:dyDescent="0.2">
      <c r="D14" s="1130"/>
      <c r="E14" s="1130"/>
      <c r="F14" s="1130"/>
    </row>
    <row r="15" spans="1:6" ht="12.75" customHeight="1" x14ac:dyDescent="0.2">
      <c r="D15" s="283"/>
      <c r="E15" s="283"/>
      <c r="F15" s="283"/>
    </row>
    <row r="16" spans="1:6" ht="12.75" customHeight="1" x14ac:dyDescent="0.2">
      <c r="D16" s="283"/>
      <c r="E16" s="283"/>
      <c r="F16" s="283"/>
    </row>
    <row r="17" spans="4:6" ht="12.75" customHeight="1" x14ac:dyDescent="0.2">
      <c r="D17" s="283"/>
      <c r="E17" s="283"/>
      <c r="F17" s="283"/>
    </row>
    <row r="18" spans="4:6" ht="12.75" customHeight="1" x14ac:dyDescent="0.2">
      <c r="D18" s="283"/>
      <c r="E18" s="283"/>
      <c r="F18" s="283"/>
    </row>
    <row r="19" spans="4:6" ht="12.75" customHeight="1" x14ac:dyDescent="0.2">
      <c r="D19" s="283"/>
      <c r="E19" s="283"/>
      <c r="F19" s="283"/>
    </row>
    <row r="316" spans="12:12" x14ac:dyDescent="0.2">
      <c r="L316" s="969"/>
    </row>
    <row r="322" spans="12:12" x14ac:dyDescent="0.2">
      <c r="L322" s="969"/>
    </row>
  </sheetData>
  <mergeCells count="8">
    <mergeCell ref="A1:B1"/>
    <mergeCell ref="A2:F2"/>
    <mergeCell ref="A4:F4"/>
    <mergeCell ref="D9:F14"/>
    <mergeCell ref="D7:D8"/>
    <mergeCell ref="A7:A8"/>
    <mergeCell ref="B7:B8"/>
    <mergeCell ref="C7:C8"/>
  </mergeCells>
  <phoneticPr fontId="2"/>
  <pageMargins left="0.9055118110236221" right="0.70866141732283472" top="1.3385826771653544" bottom="0.74803149606299213" header="0.31496062992125984" footer="0.31496062992125984"/>
  <pageSetup paperSize="9" scale="82" fitToWidth="0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view="pageBreakPreview" topLeftCell="A27" zoomScale="75" zoomScaleNormal="75" zoomScaleSheetLayoutView="75" workbookViewId="0">
      <selection activeCell="A2" sqref="A2:D2"/>
    </sheetView>
  </sheetViews>
  <sheetFormatPr defaultColWidth="9" defaultRowHeight="30" customHeight="1" x14ac:dyDescent="0.2"/>
  <cols>
    <col min="1" max="1" width="3.36328125" style="97" customWidth="1"/>
    <col min="2" max="2" width="6.6328125" style="97" customWidth="1"/>
    <col min="3" max="3" width="11.08984375" style="97" customWidth="1"/>
    <col min="4" max="4" width="8.6328125" style="14" customWidth="1"/>
    <col min="5" max="5" width="26.6328125" style="97" customWidth="1"/>
    <col min="6" max="6" width="12.6328125" style="14" customWidth="1"/>
    <col min="7" max="7" width="10.6328125" style="97" customWidth="1"/>
    <col min="8" max="14" width="6.08984375" style="14" customWidth="1"/>
    <col min="15" max="15" width="12.6328125" style="97" customWidth="1"/>
    <col min="16" max="16" width="1.6328125" style="116" customWidth="1"/>
    <col min="17" max="16384" width="9" style="97"/>
  </cols>
  <sheetData>
    <row r="1" spans="1:16" ht="20.149999999999999" customHeight="1" x14ac:dyDescent="0.2"/>
    <row r="2" spans="1:16" ht="40" customHeight="1" x14ac:dyDescent="0.2">
      <c r="A2" s="983" t="s">
        <v>1674</v>
      </c>
      <c r="B2" s="983"/>
      <c r="C2" s="983"/>
      <c r="D2" s="983"/>
      <c r="L2" s="972" t="s">
        <v>3192</v>
      </c>
      <c r="M2" s="972"/>
      <c r="N2" s="972"/>
      <c r="O2" s="972"/>
    </row>
    <row r="3" spans="1:16" ht="20.149999999999999" customHeight="1" thickBot="1" x14ac:dyDescent="0.25">
      <c r="A3" s="14"/>
      <c r="B3" s="14" t="s">
        <v>2086</v>
      </c>
      <c r="C3" s="14"/>
      <c r="E3" s="14"/>
      <c r="G3" s="14"/>
      <c r="K3" s="984"/>
      <c r="L3" s="984"/>
      <c r="M3" s="984"/>
      <c r="N3" s="984"/>
      <c r="O3" s="984"/>
      <c r="P3" s="117"/>
    </row>
    <row r="4" spans="1:16" s="18" customFormat="1" ht="20.149999999999999" customHeight="1" thickBot="1" x14ac:dyDescent="0.25">
      <c r="B4" s="981" t="s">
        <v>2087</v>
      </c>
      <c r="C4" s="981" t="s">
        <v>1375</v>
      </c>
      <c r="D4" s="981" t="s">
        <v>1376</v>
      </c>
      <c r="E4" s="981" t="s">
        <v>222</v>
      </c>
      <c r="F4" s="981" t="s">
        <v>67</v>
      </c>
      <c r="G4" s="981" t="s">
        <v>223</v>
      </c>
      <c r="H4" s="981" t="s">
        <v>60</v>
      </c>
      <c r="I4" s="985" t="s">
        <v>224</v>
      </c>
      <c r="J4" s="986"/>
      <c r="K4" s="986"/>
      <c r="L4" s="986"/>
      <c r="M4" s="987"/>
      <c r="N4" s="981" t="s">
        <v>1293</v>
      </c>
      <c r="O4" s="981" t="s">
        <v>2088</v>
      </c>
      <c r="P4" s="118"/>
    </row>
    <row r="5" spans="1:16" s="18" customFormat="1" ht="29.25" customHeight="1" thickBot="1" x14ac:dyDescent="0.25">
      <c r="B5" s="982"/>
      <c r="C5" s="982"/>
      <c r="D5" s="982"/>
      <c r="E5" s="982"/>
      <c r="F5" s="982"/>
      <c r="G5" s="982"/>
      <c r="H5" s="982"/>
      <c r="I5" s="101" t="s">
        <v>2089</v>
      </c>
      <c r="J5" s="101" t="s">
        <v>263</v>
      </c>
      <c r="K5" s="101" t="s">
        <v>264</v>
      </c>
      <c r="L5" s="101" t="s">
        <v>265</v>
      </c>
      <c r="M5" s="119" t="s">
        <v>266</v>
      </c>
      <c r="N5" s="982"/>
      <c r="O5" s="982"/>
      <c r="P5" s="118"/>
    </row>
    <row r="6" spans="1:16" s="14" customFormat="1" ht="54.75" customHeight="1" x14ac:dyDescent="0.2">
      <c r="A6" s="20">
        <v>1</v>
      </c>
      <c r="B6" s="366" t="s">
        <v>68</v>
      </c>
      <c r="C6" s="366" t="s">
        <v>1279</v>
      </c>
      <c r="D6" s="366" t="s">
        <v>1310</v>
      </c>
      <c r="E6" s="418" t="s">
        <v>1280</v>
      </c>
      <c r="F6" s="366" t="s">
        <v>225</v>
      </c>
      <c r="G6" s="366" t="s">
        <v>3470</v>
      </c>
      <c r="H6" s="632">
        <v>48</v>
      </c>
      <c r="I6" s="632">
        <v>2</v>
      </c>
      <c r="J6" s="632">
        <v>8</v>
      </c>
      <c r="K6" s="632">
        <v>5</v>
      </c>
      <c r="L6" s="594">
        <v>15</v>
      </c>
      <c r="M6" s="594">
        <v>30</v>
      </c>
      <c r="N6" s="651">
        <v>17</v>
      </c>
      <c r="O6" s="481" t="s">
        <v>2394</v>
      </c>
      <c r="P6" s="118"/>
    </row>
    <row r="7" spans="1:16" s="14" customFormat="1" ht="44.25" customHeight="1" x14ac:dyDescent="0.2">
      <c r="A7" s="16">
        <v>2</v>
      </c>
      <c r="B7" s="367" t="s">
        <v>68</v>
      </c>
      <c r="C7" s="367" t="s">
        <v>1281</v>
      </c>
      <c r="D7" s="367" t="s">
        <v>1310</v>
      </c>
      <c r="E7" s="419" t="s">
        <v>1282</v>
      </c>
      <c r="F7" s="367" t="s">
        <v>226</v>
      </c>
      <c r="G7" s="367" t="s">
        <v>3471</v>
      </c>
      <c r="H7" s="491">
        <v>55</v>
      </c>
      <c r="I7" s="491">
        <v>11</v>
      </c>
      <c r="J7" s="491">
        <v>37</v>
      </c>
      <c r="K7" s="491">
        <v>18</v>
      </c>
      <c r="L7" s="492">
        <v>10</v>
      </c>
      <c r="M7" s="492">
        <v>76</v>
      </c>
      <c r="N7" s="493">
        <v>24</v>
      </c>
      <c r="O7" s="482" t="s">
        <v>2395</v>
      </c>
      <c r="P7" s="118"/>
    </row>
    <row r="8" spans="1:16" s="14" customFormat="1" ht="35.15" customHeight="1" x14ac:dyDescent="0.2">
      <c r="A8" s="16">
        <v>3</v>
      </c>
      <c r="B8" s="368" t="s">
        <v>68</v>
      </c>
      <c r="C8" s="368" t="s">
        <v>1688</v>
      </c>
      <c r="D8" s="404" t="s">
        <v>1310</v>
      </c>
      <c r="E8" s="416" t="s">
        <v>2396</v>
      </c>
      <c r="F8" s="368" t="s">
        <v>2397</v>
      </c>
      <c r="G8" s="368" t="s">
        <v>3459</v>
      </c>
      <c r="H8" s="478">
        <v>72</v>
      </c>
      <c r="I8" s="478" t="s">
        <v>63</v>
      </c>
      <c r="J8" s="478" t="s">
        <v>63</v>
      </c>
      <c r="K8" s="478" t="s">
        <v>63</v>
      </c>
      <c r="L8" s="479">
        <v>209</v>
      </c>
      <c r="M8" s="479">
        <v>209</v>
      </c>
      <c r="N8" s="480">
        <v>27</v>
      </c>
      <c r="O8" s="483" t="s">
        <v>219</v>
      </c>
      <c r="P8" s="118"/>
    </row>
    <row r="9" spans="1:16" s="14" customFormat="1" ht="57" customHeight="1" x14ac:dyDescent="0.2">
      <c r="A9" s="16">
        <v>4</v>
      </c>
      <c r="B9" s="367" t="s">
        <v>68</v>
      </c>
      <c r="C9" s="367" t="s">
        <v>227</v>
      </c>
      <c r="D9" s="367" t="s">
        <v>1377</v>
      </c>
      <c r="E9" s="419" t="s">
        <v>228</v>
      </c>
      <c r="F9" s="367" t="s">
        <v>229</v>
      </c>
      <c r="G9" s="367" t="s">
        <v>3460</v>
      </c>
      <c r="H9" s="491">
        <v>45</v>
      </c>
      <c r="I9" s="491" t="s">
        <v>63</v>
      </c>
      <c r="J9" s="491" t="s">
        <v>63</v>
      </c>
      <c r="K9" s="491" t="s">
        <v>63</v>
      </c>
      <c r="L9" s="492">
        <v>98</v>
      </c>
      <c r="M9" s="492">
        <v>98</v>
      </c>
      <c r="N9" s="493">
        <v>12</v>
      </c>
      <c r="O9" s="482" t="s">
        <v>1283</v>
      </c>
      <c r="P9" s="118"/>
    </row>
    <row r="10" spans="1:16" s="14" customFormat="1" ht="85.5" customHeight="1" x14ac:dyDescent="0.2">
      <c r="A10" s="16">
        <v>5</v>
      </c>
      <c r="B10" s="368" t="s">
        <v>68</v>
      </c>
      <c r="C10" s="368" t="s">
        <v>2184</v>
      </c>
      <c r="D10" s="368" t="s">
        <v>1353</v>
      </c>
      <c r="E10" s="416" t="s">
        <v>2398</v>
      </c>
      <c r="F10" s="368" t="s">
        <v>2399</v>
      </c>
      <c r="G10" s="368" t="s">
        <v>3461</v>
      </c>
      <c r="H10" s="478">
        <v>67</v>
      </c>
      <c r="I10" s="478" t="s">
        <v>63</v>
      </c>
      <c r="J10" s="478" t="s">
        <v>63</v>
      </c>
      <c r="K10" s="478" t="s">
        <v>63</v>
      </c>
      <c r="L10" s="479">
        <v>194</v>
      </c>
      <c r="M10" s="479">
        <v>194</v>
      </c>
      <c r="N10" s="480">
        <v>24</v>
      </c>
      <c r="O10" s="483" t="s">
        <v>2185</v>
      </c>
      <c r="P10" s="118"/>
    </row>
    <row r="11" spans="1:16" s="14" customFormat="1" ht="35.15" customHeight="1" x14ac:dyDescent="0.2">
      <c r="A11" s="16">
        <v>6</v>
      </c>
      <c r="B11" s="256" t="s">
        <v>68</v>
      </c>
      <c r="C11" s="256" t="s">
        <v>230</v>
      </c>
      <c r="D11" s="256" t="s">
        <v>1378</v>
      </c>
      <c r="E11" s="394" t="s">
        <v>1284</v>
      </c>
      <c r="F11" s="256" t="s">
        <v>231</v>
      </c>
      <c r="G11" s="256" t="s">
        <v>3462</v>
      </c>
      <c r="H11" s="633">
        <v>88</v>
      </c>
      <c r="I11" s="633" t="s">
        <v>63</v>
      </c>
      <c r="J11" s="633">
        <v>118</v>
      </c>
      <c r="K11" s="633">
        <v>66</v>
      </c>
      <c r="L11" s="596">
        <v>9</v>
      </c>
      <c r="M11" s="596">
        <v>193</v>
      </c>
      <c r="N11" s="648">
        <v>40</v>
      </c>
      <c r="O11" s="484" t="s">
        <v>864</v>
      </c>
      <c r="P11" s="118"/>
    </row>
    <row r="12" spans="1:16" s="14" customFormat="1" ht="51" customHeight="1" x14ac:dyDescent="0.2">
      <c r="A12" s="16">
        <v>7</v>
      </c>
      <c r="B12" s="368" t="s">
        <v>68</v>
      </c>
      <c r="C12" s="368" t="s">
        <v>1285</v>
      </c>
      <c r="D12" s="368" t="s">
        <v>2400</v>
      </c>
      <c r="E12" s="416" t="s">
        <v>2255</v>
      </c>
      <c r="F12" s="368" t="s">
        <v>2401</v>
      </c>
      <c r="G12" s="369" t="s">
        <v>3474</v>
      </c>
      <c r="H12" s="634">
        <v>74</v>
      </c>
      <c r="I12" s="641" t="s">
        <v>2402</v>
      </c>
      <c r="J12" s="478">
        <v>35</v>
      </c>
      <c r="K12" s="478">
        <v>19</v>
      </c>
      <c r="L12" s="479">
        <v>16</v>
      </c>
      <c r="M12" s="479">
        <v>70</v>
      </c>
      <c r="N12" s="480">
        <v>27</v>
      </c>
      <c r="O12" s="483" t="s">
        <v>2403</v>
      </c>
      <c r="P12" s="118"/>
    </row>
    <row r="13" spans="1:16" s="14" customFormat="1" ht="57.75" customHeight="1" x14ac:dyDescent="0.2">
      <c r="A13" s="16"/>
      <c r="B13" s="309"/>
      <c r="C13" s="309"/>
      <c r="D13" s="368" t="s">
        <v>2404</v>
      </c>
      <c r="E13" s="416" t="s">
        <v>2405</v>
      </c>
      <c r="F13" s="368" t="s">
        <v>2406</v>
      </c>
      <c r="G13" s="369"/>
      <c r="H13" s="314"/>
      <c r="I13" s="641" t="s">
        <v>63</v>
      </c>
      <c r="J13" s="478">
        <v>5</v>
      </c>
      <c r="K13" s="478">
        <v>4</v>
      </c>
      <c r="L13" s="479">
        <v>5</v>
      </c>
      <c r="M13" s="479">
        <v>14</v>
      </c>
      <c r="N13" s="480">
        <v>6</v>
      </c>
      <c r="O13" s="483" t="s">
        <v>864</v>
      </c>
      <c r="P13" s="118"/>
    </row>
    <row r="14" spans="1:16" s="14" customFormat="1" ht="52.5" customHeight="1" x14ac:dyDescent="0.2">
      <c r="A14" s="120">
        <v>8</v>
      </c>
      <c r="B14" s="256" t="s">
        <v>68</v>
      </c>
      <c r="C14" s="485" t="s">
        <v>232</v>
      </c>
      <c r="D14" s="486" t="s">
        <v>2407</v>
      </c>
      <c r="E14" s="487" t="s">
        <v>2422</v>
      </c>
      <c r="F14" s="486" t="s">
        <v>2408</v>
      </c>
      <c r="G14" s="370" t="s">
        <v>3463</v>
      </c>
      <c r="H14" s="635">
        <v>92</v>
      </c>
      <c r="I14" s="642" t="s">
        <v>2409</v>
      </c>
      <c r="J14" s="640">
        <v>72</v>
      </c>
      <c r="K14" s="640">
        <v>64</v>
      </c>
      <c r="L14" s="647" t="s">
        <v>63</v>
      </c>
      <c r="M14" s="647">
        <v>136</v>
      </c>
      <c r="N14" s="652">
        <v>31</v>
      </c>
      <c r="O14" s="494"/>
      <c r="P14" s="118"/>
    </row>
    <row r="15" spans="1:16" s="14" customFormat="1" ht="67.5" customHeight="1" x14ac:dyDescent="0.2">
      <c r="A15" s="16"/>
      <c r="B15" s="488"/>
      <c r="C15" s="256"/>
      <c r="D15" s="256" t="s">
        <v>1326</v>
      </c>
      <c r="E15" s="394" t="s">
        <v>3572</v>
      </c>
      <c r="F15" s="256" t="s">
        <v>2410</v>
      </c>
      <c r="G15" s="371"/>
      <c r="H15" s="315"/>
      <c r="I15" s="643" t="s">
        <v>63</v>
      </c>
      <c r="J15" s="633" t="s">
        <v>63</v>
      </c>
      <c r="K15" s="633" t="s">
        <v>63</v>
      </c>
      <c r="L15" s="596">
        <v>55</v>
      </c>
      <c r="M15" s="596">
        <v>55</v>
      </c>
      <c r="N15" s="648">
        <v>8</v>
      </c>
      <c r="O15" s="484" t="s">
        <v>2411</v>
      </c>
      <c r="P15" s="118"/>
    </row>
    <row r="16" spans="1:16" s="14" customFormat="1" ht="42" customHeight="1" x14ac:dyDescent="0.2">
      <c r="A16" s="16"/>
      <c r="B16" s="367"/>
      <c r="C16" s="367"/>
      <c r="D16" s="367" t="s">
        <v>1324</v>
      </c>
      <c r="E16" s="419" t="s">
        <v>2412</v>
      </c>
      <c r="F16" s="367" t="s">
        <v>2413</v>
      </c>
      <c r="G16" s="367"/>
      <c r="H16" s="308"/>
      <c r="I16" s="491" t="s">
        <v>63</v>
      </c>
      <c r="J16" s="491" t="s">
        <v>63</v>
      </c>
      <c r="K16" s="491" t="s">
        <v>63</v>
      </c>
      <c r="L16" s="492">
        <v>17</v>
      </c>
      <c r="M16" s="492">
        <v>17</v>
      </c>
      <c r="N16" s="493">
        <v>3</v>
      </c>
      <c r="O16" s="482" t="s">
        <v>2258</v>
      </c>
      <c r="P16" s="118"/>
    </row>
    <row r="17" spans="1:16" s="14" customFormat="1" ht="35.15" customHeight="1" x14ac:dyDescent="0.2">
      <c r="A17" s="16">
        <v>9</v>
      </c>
      <c r="B17" s="368" t="s">
        <v>68</v>
      </c>
      <c r="C17" s="368" t="s">
        <v>233</v>
      </c>
      <c r="D17" s="368" t="s">
        <v>1380</v>
      </c>
      <c r="E17" s="416" t="s">
        <v>234</v>
      </c>
      <c r="F17" s="368" t="s">
        <v>235</v>
      </c>
      <c r="G17" s="368" t="s">
        <v>3472</v>
      </c>
      <c r="H17" s="478">
        <v>40</v>
      </c>
      <c r="I17" s="478" t="s">
        <v>63</v>
      </c>
      <c r="J17" s="478">
        <v>12</v>
      </c>
      <c r="K17" s="478">
        <v>11</v>
      </c>
      <c r="L17" s="479">
        <v>13</v>
      </c>
      <c r="M17" s="479">
        <v>36</v>
      </c>
      <c r="N17" s="480">
        <v>18</v>
      </c>
      <c r="O17" s="495" t="s">
        <v>864</v>
      </c>
      <c r="P17" s="118"/>
    </row>
    <row r="18" spans="1:16" s="14" customFormat="1" ht="35.15" customHeight="1" x14ac:dyDescent="0.2">
      <c r="A18" s="16">
        <v>10</v>
      </c>
      <c r="B18" s="367" t="s">
        <v>68</v>
      </c>
      <c r="C18" s="367" t="s">
        <v>236</v>
      </c>
      <c r="D18" s="367" t="s">
        <v>1381</v>
      </c>
      <c r="E18" s="419" t="s">
        <v>237</v>
      </c>
      <c r="F18" s="367" t="s">
        <v>238</v>
      </c>
      <c r="G18" s="367" t="s">
        <v>3464</v>
      </c>
      <c r="H18" s="491">
        <v>30</v>
      </c>
      <c r="I18" s="491">
        <v>3</v>
      </c>
      <c r="J18" s="491">
        <v>18</v>
      </c>
      <c r="K18" s="491">
        <v>16</v>
      </c>
      <c r="L18" s="492" t="s">
        <v>63</v>
      </c>
      <c r="M18" s="492">
        <v>37</v>
      </c>
      <c r="N18" s="493">
        <v>14</v>
      </c>
      <c r="O18" s="482" t="s">
        <v>62</v>
      </c>
      <c r="P18" s="118"/>
    </row>
    <row r="19" spans="1:16" s="14" customFormat="1" ht="45.75" customHeight="1" x14ac:dyDescent="0.2">
      <c r="A19" s="121">
        <v>11</v>
      </c>
      <c r="B19" s="368" t="s">
        <v>68</v>
      </c>
      <c r="C19" s="368" t="s">
        <v>239</v>
      </c>
      <c r="D19" s="368" t="s">
        <v>1369</v>
      </c>
      <c r="E19" s="489" t="s">
        <v>2423</v>
      </c>
      <c r="F19" s="368" t="s">
        <v>240</v>
      </c>
      <c r="G19" s="368" t="s">
        <v>3465</v>
      </c>
      <c r="H19" s="478">
        <v>79</v>
      </c>
      <c r="I19" s="644" t="s">
        <v>63</v>
      </c>
      <c r="J19" s="478">
        <v>59</v>
      </c>
      <c r="K19" s="478">
        <v>44</v>
      </c>
      <c r="L19" s="479">
        <v>2</v>
      </c>
      <c r="M19" s="479">
        <v>105</v>
      </c>
      <c r="N19" s="480">
        <v>22</v>
      </c>
      <c r="O19" s="496" t="s">
        <v>864</v>
      </c>
      <c r="P19" s="118"/>
    </row>
    <row r="20" spans="1:16" s="14" customFormat="1" ht="54.75" customHeight="1" x14ac:dyDescent="0.2">
      <c r="A20" s="16"/>
      <c r="B20" s="368"/>
      <c r="C20" s="368"/>
      <c r="D20" s="368" t="s">
        <v>2414</v>
      </c>
      <c r="E20" s="416" t="s">
        <v>3573</v>
      </c>
      <c r="F20" s="368" t="s">
        <v>2415</v>
      </c>
      <c r="G20" s="368"/>
      <c r="H20" s="310"/>
      <c r="I20" s="644" t="s">
        <v>63</v>
      </c>
      <c r="J20" s="644" t="s">
        <v>63</v>
      </c>
      <c r="K20" s="644" t="s">
        <v>63</v>
      </c>
      <c r="L20" s="479">
        <v>73</v>
      </c>
      <c r="M20" s="479">
        <v>73</v>
      </c>
      <c r="N20" s="480">
        <v>9</v>
      </c>
      <c r="O20" s="496" t="s">
        <v>864</v>
      </c>
      <c r="P20" s="118"/>
    </row>
    <row r="21" spans="1:16" s="14" customFormat="1" ht="35.15" customHeight="1" x14ac:dyDescent="0.2">
      <c r="A21" s="16">
        <v>12</v>
      </c>
      <c r="B21" s="367" t="s">
        <v>68</v>
      </c>
      <c r="C21" s="367" t="s">
        <v>2186</v>
      </c>
      <c r="D21" s="367" t="s">
        <v>2416</v>
      </c>
      <c r="E21" s="419" t="s">
        <v>2259</v>
      </c>
      <c r="F21" s="367" t="s">
        <v>2417</v>
      </c>
      <c r="G21" s="367" t="s">
        <v>3473</v>
      </c>
      <c r="H21" s="491">
        <v>46</v>
      </c>
      <c r="I21" s="491" t="s">
        <v>2418</v>
      </c>
      <c r="J21" s="491">
        <v>29</v>
      </c>
      <c r="K21" s="491">
        <v>19</v>
      </c>
      <c r="L21" s="492" t="s">
        <v>2419</v>
      </c>
      <c r="M21" s="492">
        <v>48</v>
      </c>
      <c r="N21" s="493">
        <v>13</v>
      </c>
      <c r="O21" s="482" t="s">
        <v>62</v>
      </c>
      <c r="P21" s="118"/>
    </row>
    <row r="22" spans="1:16" s="14" customFormat="1" ht="35.15" customHeight="1" x14ac:dyDescent="0.2">
      <c r="A22" s="16"/>
      <c r="B22" s="256"/>
      <c r="C22" s="256"/>
      <c r="D22" s="256" t="s">
        <v>1340</v>
      </c>
      <c r="E22" s="394" t="s">
        <v>2420</v>
      </c>
      <c r="F22" s="256" t="s">
        <v>2421</v>
      </c>
      <c r="G22" s="256"/>
      <c r="H22" s="313"/>
      <c r="I22" s="633" t="s">
        <v>63</v>
      </c>
      <c r="J22" s="633" t="s">
        <v>63</v>
      </c>
      <c r="K22" s="633" t="s">
        <v>63</v>
      </c>
      <c r="L22" s="596">
        <v>49</v>
      </c>
      <c r="M22" s="596">
        <v>49</v>
      </c>
      <c r="N22" s="648">
        <v>7</v>
      </c>
      <c r="O22" s="484" t="s">
        <v>2258</v>
      </c>
      <c r="P22" s="118"/>
    </row>
    <row r="23" spans="1:16" s="14" customFormat="1" ht="35.15" customHeight="1" x14ac:dyDescent="0.2">
      <c r="A23" s="16">
        <v>13</v>
      </c>
      <c r="B23" s="368" t="s">
        <v>68</v>
      </c>
      <c r="C23" s="368" t="s">
        <v>241</v>
      </c>
      <c r="D23" s="368" t="s">
        <v>1351</v>
      </c>
      <c r="E23" s="416" t="s">
        <v>1286</v>
      </c>
      <c r="F23" s="368" t="s">
        <v>242</v>
      </c>
      <c r="G23" s="368" t="s">
        <v>3466</v>
      </c>
      <c r="H23" s="478">
        <v>79</v>
      </c>
      <c r="I23" s="478" t="s">
        <v>63</v>
      </c>
      <c r="J23" s="478">
        <v>55</v>
      </c>
      <c r="K23" s="478">
        <v>43</v>
      </c>
      <c r="L23" s="479">
        <v>70</v>
      </c>
      <c r="M23" s="479">
        <v>168</v>
      </c>
      <c r="N23" s="480">
        <v>30</v>
      </c>
      <c r="O23" s="483" t="s">
        <v>864</v>
      </c>
      <c r="P23" s="118"/>
    </row>
    <row r="24" spans="1:16" s="14" customFormat="1" ht="35.15" customHeight="1" x14ac:dyDescent="0.2">
      <c r="A24" s="16">
        <v>14</v>
      </c>
      <c r="B24" s="256" t="s">
        <v>68</v>
      </c>
      <c r="C24" s="256" t="s">
        <v>243</v>
      </c>
      <c r="D24" s="256" t="s">
        <v>1377</v>
      </c>
      <c r="E24" s="394" t="s">
        <v>1287</v>
      </c>
      <c r="F24" s="256" t="s">
        <v>244</v>
      </c>
      <c r="G24" s="256" t="s">
        <v>3467</v>
      </c>
      <c r="H24" s="633">
        <v>82</v>
      </c>
      <c r="I24" s="633" t="s">
        <v>63</v>
      </c>
      <c r="J24" s="633">
        <v>72</v>
      </c>
      <c r="K24" s="633">
        <v>50</v>
      </c>
      <c r="L24" s="596">
        <v>59</v>
      </c>
      <c r="M24" s="596">
        <v>181</v>
      </c>
      <c r="N24" s="648">
        <v>37</v>
      </c>
      <c r="O24" s="484" t="s">
        <v>864</v>
      </c>
      <c r="P24" s="118"/>
    </row>
    <row r="25" spans="1:16" s="14" customFormat="1" ht="44.25" customHeight="1" x14ac:dyDescent="0.2">
      <c r="A25" s="16">
        <v>15</v>
      </c>
      <c r="B25" s="368" t="s">
        <v>68</v>
      </c>
      <c r="C25" s="368" t="s">
        <v>245</v>
      </c>
      <c r="D25" s="368" t="s">
        <v>1304</v>
      </c>
      <c r="E25" s="416" t="s">
        <v>246</v>
      </c>
      <c r="F25" s="368" t="s">
        <v>247</v>
      </c>
      <c r="G25" s="372" t="s">
        <v>3468</v>
      </c>
      <c r="H25" s="636">
        <v>83</v>
      </c>
      <c r="I25" s="644" t="s">
        <v>63</v>
      </c>
      <c r="J25" s="478">
        <v>23</v>
      </c>
      <c r="K25" s="478">
        <v>24</v>
      </c>
      <c r="L25" s="478">
        <v>35</v>
      </c>
      <c r="M25" s="479">
        <v>82</v>
      </c>
      <c r="N25" s="480">
        <v>32</v>
      </c>
      <c r="O25" s="497" t="s">
        <v>864</v>
      </c>
      <c r="P25" s="118"/>
    </row>
    <row r="26" spans="1:16" s="14" customFormat="1" ht="77.25" customHeight="1" thickBot="1" x14ac:dyDescent="0.25">
      <c r="A26" s="16">
        <v>16</v>
      </c>
      <c r="B26" s="387" t="s">
        <v>68</v>
      </c>
      <c r="C26" s="387" t="s">
        <v>248</v>
      </c>
      <c r="D26" s="387" t="s">
        <v>1382</v>
      </c>
      <c r="E26" s="490" t="s">
        <v>249</v>
      </c>
      <c r="F26" s="389" t="s">
        <v>250</v>
      </c>
      <c r="G26" s="373" t="s">
        <v>3469</v>
      </c>
      <c r="H26" s="637">
        <v>28</v>
      </c>
      <c r="I26" s="645" t="s">
        <v>63</v>
      </c>
      <c r="J26" s="491">
        <v>7</v>
      </c>
      <c r="K26" s="491">
        <v>8</v>
      </c>
      <c r="L26" s="492">
        <v>28</v>
      </c>
      <c r="M26" s="492">
        <v>43</v>
      </c>
      <c r="N26" s="493">
        <v>13</v>
      </c>
      <c r="O26" s="498" t="s">
        <v>864</v>
      </c>
      <c r="P26" s="118"/>
    </row>
    <row r="27" spans="1:16" s="14" customFormat="1" ht="35.15" customHeight="1" x14ac:dyDescent="0.2">
      <c r="A27" s="16"/>
      <c r="B27" s="17"/>
      <c r="C27" s="17"/>
      <c r="D27" s="17"/>
      <c r="E27" s="95"/>
      <c r="F27" s="17"/>
      <c r="G27" s="87" t="s">
        <v>1292</v>
      </c>
      <c r="H27" s="88">
        <f>SUM(H6:H26)</f>
        <v>1008</v>
      </c>
      <c r="I27" s="88">
        <f>SUM(I6:I26)</f>
        <v>16</v>
      </c>
      <c r="J27" s="98">
        <f>SUM(J6:J26)</f>
        <v>550</v>
      </c>
      <c r="K27" s="98">
        <f>SUM(K6:K26)</f>
        <v>391</v>
      </c>
      <c r="L27" s="98">
        <f>SUM(L6:L26)</f>
        <v>957</v>
      </c>
      <c r="M27" s="88">
        <f>M6+M7+M8+M9+M10+M11+M12+M13+M14+M15+M16+M17+M18+M19+M20+M21+M22+M23+M24+M25+M26</f>
        <v>1914</v>
      </c>
      <c r="N27" s="88">
        <f>SUM(N6:N26)</f>
        <v>414</v>
      </c>
      <c r="O27" s="17"/>
      <c r="P27" s="122"/>
    </row>
    <row r="28" spans="1:16" ht="40" customHeight="1" thickBot="1" x14ac:dyDescent="0.25">
      <c r="A28" s="14"/>
      <c r="B28" s="14" t="s">
        <v>2086</v>
      </c>
      <c r="C28" s="14"/>
      <c r="E28" s="14"/>
      <c r="G28" s="14"/>
      <c r="K28" s="990"/>
      <c r="L28" s="990"/>
      <c r="M28" s="990"/>
      <c r="N28" s="990"/>
      <c r="O28" s="990"/>
      <c r="P28" s="117"/>
    </row>
    <row r="29" spans="1:16" s="18" customFormat="1" ht="20.149999999999999" customHeight="1" thickBot="1" x14ac:dyDescent="0.25">
      <c r="B29" s="981" t="s">
        <v>2084</v>
      </c>
      <c r="C29" s="981" t="s">
        <v>1375</v>
      </c>
      <c r="D29" s="981" t="s">
        <v>1376</v>
      </c>
      <c r="E29" s="981" t="s">
        <v>222</v>
      </c>
      <c r="F29" s="981" t="s">
        <v>67</v>
      </c>
      <c r="G29" s="981" t="s">
        <v>223</v>
      </c>
      <c r="H29" s="981" t="s">
        <v>60</v>
      </c>
      <c r="I29" s="985" t="s">
        <v>224</v>
      </c>
      <c r="J29" s="986"/>
      <c r="K29" s="986"/>
      <c r="L29" s="986"/>
      <c r="M29" s="987"/>
      <c r="N29" s="981" t="s">
        <v>1293</v>
      </c>
      <c r="O29" s="981" t="s">
        <v>262</v>
      </c>
      <c r="P29" s="118"/>
    </row>
    <row r="30" spans="1:16" s="18" customFormat="1" ht="29.25" customHeight="1" thickBot="1" x14ac:dyDescent="0.25">
      <c r="B30" s="982"/>
      <c r="C30" s="982"/>
      <c r="D30" s="982"/>
      <c r="E30" s="982"/>
      <c r="F30" s="982"/>
      <c r="G30" s="982"/>
      <c r="H30" s="982"/>
      <c r="I30" s="101" t="s">
        <v>2089</v>
      </c>
      <c r="J30" s="101" t="s">
        <v>263</v>
      </c>
      <c r="K30" s="101" t="s">
        <v>264</v>
      </c>
      <c r="L30" s="101" t="s">
        <v>265</v>
      </c>
      <c r="M30" s="147" t="s">
        <v>266</v>
      </c>
      <c r="N30" s="982"/>
      <c r="O30" s="982"/>
      <c r="P30" s="118"/>
    </row>
    <row r="31" spans="1:16" s="14" customFormat="1" ht="44.25" customHeight="1" x14ac:dyDescent="0.2">
      <c r="A31" s="16">
        <v>17</v>
      </c>
      <c r="B31" s="368" t="s">
        <v>68</v>
      </c>
      <c r="C31" s="368" t="s">
        <v>251</v>
      </c>
      <c r="D31" s="368" t="s">
        <v>2424</v>
      </c>
      <c r="E31" s="416" t="s">
        <v>2262</v>
      </c>
      <c r="F31" s="368" t="s">
        <v>2264</v>
      </c>
      <c r="G31" s="372" t="s">
        <v>3475</v>
      </c>
      <c r="H31" s="636">
        <v>30</v>
      </c>
      <c r="I31" s="644" t="s">
        <v>2257</v>
      </c>
      <c r="J31" s="478">
        <v>12</v>
      </c>
      <c r="K31" s="478">
        <v>3</v>
      </c>
      <c r="L31" s="478">
        <v>5</v>
      </c>
      <c r="M31" s="479">
        <v>20</v>
      </c>
      <c r="N31" s="480">
        <v>8</v>
      </c>
      <c r="O31" s="497" t="s">
        <v>2425</v>
      </c>
      <c r="P31" s="118"/>
    </row>
    <row r="32" spans="1:16" s="14" customFormat="1" ht="77.25" customHeight="1" x14ac:dyDescent="0.2">
      <c r="A32" s="16"/>
      <c r="B32" s="368"/>
      <c r="C32" s="368"/>
      <c r="D32" s="368" t="s">
        <v>2261</v>
      </c>
      <c r="E32" s="416" t="s">
        <v>2263</v>
      </c>
      <c r="F32" s="368" t="s">
        <v>2265</v>
      </c>
      <c r="G32" s="372"/>
      <c r="H32" s="316"/>
      <c r="I32" s="644" t="s">
        <v>2426</v>
      </c>
      <c r="J32" s="478" t="s">
        <v>2256</v>
      </c>
      <c r="K32" s="478" t="s">
        <v>2256</v>
      </c>
      <c r="L32" s="479">
        <v>19</v>
      </c>
      <c r="M32" s="479">
        <v>19</v>
      </c>
      <c r="N32" s="480">
        <v>3</v>
      </c>
      <c r="O32" s="497" t="s">
        <v>2258</v>
      </c>
      <c r="P32" s="118"/>
    </row>
    <row r="33" spans="1:17" s="14" customFormat="1" ht="35.15" customHeight="1" x14ac:dyDescent="0.2">
      <c r="A33" s="16">
        <v>18</v>
      </c>
      <c r="B33" s="256" t="s">
        <v>68</v>
      </c>
      <c r="C33" s="256" t="s">
        <v>252</v>
      </c>
      <c r="D33" s="256" t="s">
        <v>1333</v>
      </c>
      <c r="E33" s="394" t="s">
        <v>3500</v>
      </c>
      <c r="F33" s="256" t="s">
        <v>253</v>
      </c>
      <c r="G33" s="256" t="s">
        <v>3476</v>
      </c>
      <c r="H33" s="633">
        <v>46</v>
      </c>
      <c r="I33" s="633" t="s">
        <v>63</v>
      </c>
      <c r="J33" s="633">
        <v>24</v>
      </c>
      <c r="K33" s="633">
        <v>14</v>
      </c>
      <c r="L33" s="596">
        <v>60</v>
      </c>
      <c r="M33" s="596">
        <v>98</v>
      </c>
      <c r="N33" s="648">
        <v>21</v>
      </c>
      <c r="O33" s="484" t="s">
        <v>864</v>
      </c>
      <c r="P33" s="118"/>
    </row>
    <row r="34" spans="1:17" s="14" customFormat="1" ht="47.25" customHeight="1" x14ac:dyDescent="0.2">
      <c r="A34" s="16">
        <v>19</v>
      </c>
      <c r="B34" s="381" t="s">
        <v>2252</v>
      </c>
      <c r="C34" s="381" t="s">
        <v>254</v>
      </c>
      <c r="D34" s="368" t="s">
        <v>2266</v>
      </c>
      <c r="E34" s="416" t="s">
        <v>2268</v>
      </c>
      <c r="F34" s="368" t="s">
        <v>2377</v>
      </c>
      <c r="G34" s="368" t="s">
        <v>3477</v>
      </c>
      <c r="H34" s="478">
        <v>58</v>
      </c>
      <c r="I34" s="644" t="s">
        <v>2260</v>
      </c>
      <c r="J34" s="478">
        <v>32</v>
      </c>
      <c r="K34" s="478">
        <v>25</v>
      </c>
      <c r="L34" s="646" t="s">
        <v>2419</v>
      </c>
      <c r="M34" s="479">
        <v>57</v>
      </c>
      <c r="N34" s="480">
        <v>15</v>
      </c>
      <c r="O34" s="483" t="s">
        <v>2378</v>
      </c>
      <c r="P34" s="118"/>
    </row>
    <row r="35" spans="1:17" s="14" customFormat="1" ht="54.75" customHeight="1" x14ac:dyDescent="0.2">
      <c r="A35" s="16"/>
      <c r="B35" s="368"/>
      <c r="C35" s="368"/>
      <c r="D35" s="368" t="s">
        <v>2267</v>
      </c>
      <c r="E35" s="416" t="s">
        <v>2269</v>
      </c>
      <c r="F35" s="368" t="s">
        <v>2379</v>
      </c>
      <c r="G35" s="368"/>
      <c r="H35" s="310"/>
      <c r="I35" s="644" t="s">
        <v>2256</v>
      </c>
      <c r="J35" s="644" t="s">
        <v>63</v>
      </c>
      <c r="K35" s="644" t="s">
        <v>63</v>
      </c>
      <c r="L35" s="479">
        <v>51</v>
      </c>
      <c r="M35" s="479">
        <v>51</v>
      </c>
      <c r="N35" s="480">
        <v>9</v>
      </c>
      <c r="O35" s="483" t="s">
        <v>2258</v>
      </c>
      <c r="P35" s="118"/>
    </row>
    <row r="36" spans="1:17" s="14" customFormat="1" ht="35.15" customHeight="1" thickBot="1" x14ac:dyDescent="0.25">
      <c r="A36" s="16">
        <v>20</v>
      </c>
      <c r="B36" s="256" t="s">
        <v>68</v>
      </c>
      <c r="C36" s="256" t="s">
        <v>255</v>
      </c>
      <c r="D36" s="256" t="s">
        <v>1383</v>
      </c>
      <c r="E36" s="394" t="s">
        <v>2270</v>
      </c>
      <c r="F36" s="256" t="s">
        <v>256</v>
      </c>
      <c r="G36" s="371" t="s">
        <v>3478</v>
      </c>
      <c r="H36" s="638">
        <v>22</v>
      </c>
      <c r="I36" s="633" t="s">
        <v>63</v>
      </c>
      <c r="J36" s="633">
        <v>4</v>
      </c>
      <c r="K36" s="633">
        <v>2</v>
      </c>
      <c r="L36" s="599">
        <v>6</v>
      </c>
      <c r="M36" s="599">
        <v>12</v>
      </c>
      <c r="N36" s="648">
        <v>8</v>
      </c>
      <c r="O36" s="484" t="s">
        <v>864</v>
      </c>
      <c r="P36" s="118"/>
    </row>
    <row r="37" spans="1:17" s="16" customFormat="1" ht="21.75" customHeight="1" x14ac:dyDescent="0.2">
      <c r="A37" s="20"/>
      <c r="B37" s="86"/>
      <c r="C37" s="86"/>
      <c r="D37" s="86"/>
      <c r="E37" s="86"/>
      <c r="F37" s="86"/>
      <c r="G37" s="87" t="s">
        <v>1292</v>
      </c>
      <c r="H37" s="88">
        <f>SUM(H31:H36)</f>
        <v>156</v>
      </c>
      <c r="I37" s="88">
        <f t="shared" ref="I37:N37" si="0">SUM(I31:I36)</f>
        <v>0</v>
      </c>
      <c r="J37" s="88">
        <f t="shared" si="0"/>
        <v>72</v>
      </c>
      <c r="K37" s="88">
        <f>SUM(K31:K36)</f>
        <v>44</v>
      </c>
      <c r="L37" s="88">
        <f t="shared" si="0"/>
        <v>141</v>
      </c>
      <c r="M37" s="88">
        <f>SUM(M31:M36)</f>
        <v>257</v>
      </c>
      <c r="N37" s="88">
        <f t="shared" si="0"/>
        <v>64</v>
      </c>
      <c r="O37" s="86"/>
      <c r="P37" s="25"/>
    </row>
    <row r="38" spans="1:17" s="94" customFormat="1" ht="14.25" customHeight="1" x14ac:dyDescent="0.2">
      <c r="A38" s="108"/>
      <c r="B38" s="9"/>
      <c r="C38" s="10"/>
      <c r="D38" s="9"/>
      <c r="E38" s="10"/>
      <c r="F38" s="9"/>
      <c r="G38" s="71" t="s">
        <v>2085</v>
      </c>
      <c r="H38" s="123">
        <f>H27+H37</f>
        <v>1164</v>
      </c>
      <c r="I38" s="123">
        <f t="shared" ref="I38:N38" si="1">I27+I37</f>
        <v>16</v>
      </c>
      <c r="J38" s="123">
        <f t="shared" si="1"/>
        <v>622</v>
      </c>
      <c r="K38" s="123">
        <f>K27+K37</f>
        <v>435</v>
      </c>
      <c r="L38" s="123">
        <f t="shared" si="1"/>
        <v>1098</v>
      </c>
      <c r="M38" s="123">
        <f>M27+M37</f>
        <v>2171</v>
      </c>
      <c r="N38" s="123">
        <f t="shared" si="1"/>
        <v>478</v>
      </c>
    </row>
    <row r="39" spans="1:17" s="14" customFormat="1" ht="24" customHeight="1" thickBot="1" x14ac:dyDescent="0.25">
      <c r="A39" s="124"/>
      <c r="B39" s="14" t="s">
        <v>2090</v>
      </c>
      <c r="K39" s="984"/>
      <c r="L39" s="984"/>
      <c r="M39" s="984"/>
      <c r="N39" s="984"/>
      <c r="O39" s="984"/>
      <c r="P39" s="125"/>
    </row>
    <row r="40" spans="1:17" s="18" customFormat="1" ht="20.149999999999999" customHeight="1" thickBot="1" x14ac:dyDescent="0.25">
      <c r="A40" s="126"/>
      <c r="B40" s="988" t="s">
        <v>1305</v>
      </c>
      <c r="C40" s="988" t="s">
        <v>1375</v>
      </c>
      <c r="D40" s="988" t="s">
        <v>1376</v>
      </c>
      <c r="E40" s="988" t="s">
        <v>222</v>
      </c>
      <c r="F40" s="988" t="s">
        <v>67</v>
      </c>
      <c r="G40" s="988" t="s">
        <v>223</v>
      </c>
      <c r="H40" s="988" t="s">
        <v>60</v>
      </c>
      <c r="I40" s="991" t="s">
        <v>224</v>
      </c>
      <c r="J40" s="992"/>
      <c r="K40" s="992"/>
      <c r="L40" s="992"/>
      <c r="M40" s="993"/>
      <c r="N40" s="988" t="s">
        <v>1293</v>
      </c>
      <c r="O40" s="988" t="s">
        <v>262</v>
      </c>
      <c r="P40" s="118"/>
    </row>
    <row r="41" spans="1:17" s="18" customFormat="1" ht="28.5" customHeight="1" thickBot="1" x14ac:dyDescent="0.25">
      <c r="A41" s="126"/>
      <c r="B41" s="989"/>
      <c r="C41" s="989"/>
      <c r="D41" s="989"/>
      <c r="E41" s="989"/>
      <c r="F41" s="989"/>
      <c r="G41" s="989"/>
      <c r="H41" s="989"/>
      <c r="I41" s="100" t="s">
        <v>2089</v>
      </c>
      <c r="J41" s="100" t="s">
        <v>263</v>
      </c>
      <c r="K41" s="100" t="s">
        <v>264</v>
      </c>
      <c r="L41" s="100" t="s">
        <v>265</v>
      </c>
      <c r="M41" s="15" t="s">
        <v>2091</v>
      </c>
      <c r="N41" s="989"/>
      <c r="O41" s="989"/>
      <c r="P41" s="118"/>
    </row>
    <row r="42" spans="1:17" s="18" customFormat="1" ht="35.15" customHeight="1" x14ac:dyDescent="0.2">
      <c r="A42" s="127">
        <v>1</v>
      </c>
      <c r="B42" s="366" t="s">
        <v>1691</v>
      </c>
      <c r="C42" s="366" t="s">
        <v>2250</v>
      </c>
      <c r="D42" s="366" t="s">
        <v>1384</v>
      </c>
      <c r="E42" s="418" t="s">
        <v>1692</v>
      </c>
      <c r="F42" s="366" t="s">
        <v>1693</v>
      </c>
      <c r="G42" s="366" t="s">
        <v>3321</v>
      </c>
      <c r="H42" s="632">
        <v>33</v>
      </c>
      <c r="I42" s="632" t="s">
        <v>2094</v>
      </c>
      <c r="J42" s="632" t="s">
        <v>2094</v>
      </c>
      <c r="K42" s="632" t="s">
        <v>2094</v>
      </c>
      <c r="L42" s="594">
        <v>79</v>
      </c>
      <c r="M42" s="594">
        <v>79</v>
      </c>
      <c r="N42" s="649">
        <v>10</v>
      </c>
      <c r="O42" s="386" t="s">
        <v>219</v>
      </c>
      <c r="P42" s="122"/>
      <c r="Q42" s="290"/>
    </row>
    <row r="43" spans="1:17" s="14" customFormat="1" ht="35.15" customHeight="1" x14ac:dyDescent="0.2">
      <c r="A43" s="127">
        <v>2</v>
      </c>
      <c r="B43" s="367" t="s">
        <v>881</v>
      </c>
      <c r="C43" s="367" t="s">
        <v>1689</v>
      </c>
      <c r="D43" s="367" t="s">
        <v>2092</v>
      </c>
      <c r="E43" s="419" t="s">
        <v>1690</v>
      </c>
      <c r="F43" s="367" t="s">
        <v>2093</v>
      </c>
      <c r="G43" s="367" t="s">
        <v>3322</v>
      </c>
      <c r="H43" s="491">
        <v>31</v>
      </c>
      <c r="I43" s="491" t="s">
        <v>2094</v>
      </c>
      <c r="J43" s="491">
        <v>34</v>
      </c>
      <c r="K43" s="491">
        <v>35</v>
      </c>
      <c r="L43" s="491" t="s">
        <v>2094</v>
      </c>
      <c r="M43" s="491">
        <v>69</v>
      </c>
      <c r="N43" s="492">
        <v>12</v>
      </c>
      <c r="O43" s="317"/>
      <c r="P43" s="125"/>
    </row>
    <row r="44" spans="1:17" s="14" customFormat="1" ht="35.15" customHeight="1" thickBot="1" x14ac:dyDescent="0.25">
      <c r="A44" s="127">
        <v>3</v>
      </c>
      <c r="B44" s="376" t="s">
        <v>1294</v>
      </c>
      <c r="C44" s="376" t="s">
        <v>1213</v>
      </c>
      <c r="D44" s="376" t="s">
        <v>1386</v>
      </c>
      <c r="E44" s="542" t="s">
        <v>257</v>
      </c>
      <c r="F44" s="376" t="s">
        <v>258</v>
      </c>
      <c r="G44" s="376" t="s">
        <v>3123</v>
      </c>
      <c r="H44" s="639">
        <v>40</v>
      </c>
      <c r="I44" s="639" t="s">
        <v>2094</v>
      </c>
      <c r="J44" s="639">
        <v>48</v>
      </c>
      <c r="K44" s="639">
        <v>31</v>
      </c>
      <c r="L44" s="639">
        <v>19</v>
      </c>
      <c r="M44" s="639">
        <v>98</v>
      </c>
      <c r="N44" s="650">
        <v>23</v>
      </c>
      <c r="O44" s="385" t="s">
        <v>219</v>
      </c>
      <c r="P44" s="125"/>
    </row>
    <row r="45" spans="1:17" s="16" customFormat="1" ht="21" customHeight="1" x14ac:dyDescent="0.2">
      <c r="G45" s="21" t="s">
        <v>1292</v>
      </c>
      <c r="H45" s="89">
        <f>SUM(H42:H44)</f>
        <v>104</v>
      </c>
      <c r="I45" s="89">
        <f t="shared" ref="I45:N45" si="2">SUM(I42:I44)</f>
        <v>0</v>
      </c>
      <c r="J45" s="89">
        <f t="shared" si="2"/>
        <v>82</v>
      </c>
      <c r="K45" s="89">
        <f>SUM(K42:K44)</f>
        <v>66</v>
      </c>
      <c r="L45" s="89">
        <f t="shared" si="2"/>
        <v>98</v>
      </c>
      <c r="M45" s="89">
        <f>SUM(M42:M44)</f>
        <v>246</v>
      </c>
      <c r="N45" s="89">
        <f t="shared" si="2"/>
        <v>45</v>
      </c>
      <c r="P45" s="21"/>
    </row>
    <row r="46" spans="1:17" s="14" customFormat="1" ht="30" customHeight="1" thickBot="1" x14ac:dyDescent="0.25">
      <c r="B46" s="14" t="s">
        <v>2095</v>
      </c>
      <c r="K46" s="984"/>
      <c r="L46" s="984"/>
      <c r="M46" s="984"/>
      <c r="N46" s="984"/>
      <c r="O46" s="984"/>
      <c r="P46" s="125"/>
    </row>
    <row r="47" spans="1:17" s="18" customFormat="1" ht="30" customHeight="1" thickBot="1" x14ac:dyDescent="0.25">
      <c r="B47" s="988" t="s">
        <v>2087</v>
      </c>
      <c r="C47" s="988" t="s">
        <v>2096</v>
      </c>
      <c r="D47" s="988" t="s">
        <v>1387</v>
      </c>
      <c r="E47" s="988" t="s">
        <v>2097</v>
      </c>
      <c r="F47" s="988" t="s">
        <v>67</v>
      </c>
      <c r="G47" s="988" t="s">
        <v>223</v>
      </c>
      <c r="H47" s="988" t="s">
        <v>60</v>
      </c>
      <c r="I47" s="991" t="s">
        <v>224</v>
      </c>
      <c r="J47" s="992"/>
      <c r="K47" s="992"/>
      <c r="L47" s="992"/>
      <c r="M47" s="993"/>
      <c r="N47" s="988" t="s">
        <v>1293</v>
      </c>
      <c r="O47" s="988" t="s">
        <v>2098</v>
      </c>
      <c r="P47" s="118"/>
    </row>
    <row r="48" spans="1:17" s="14" customFormat="1" ht="30" customHeight="1" thickBot="1" x14ac:dyDescent="0.25">
      <c r="B48" s="989"/>
      <c r="C48" s="989"/>
      <c r="D48" s="989"/>
      <c r="E48" s="989"/>
      <c r="F48" s="989"/>
      <c r="G48" s="989"/>
      <c r="H48" s="989"/>
      <c r="I48" s="100" t="s">
        <v>2099</v>
      </c>
      <c r="J48" s="100" t="s">
        <v>2100</v>
      </c>
      <c r="K48" s="100" t="s">
        <v>2101</v>
      </c>
      <c r="L48" s="100" t="s">
        <v>2102</v>
      </c>
      <c r="M48" s="15" t="s">
        <v>266</v>
      </c>
      <c r="N48" s="989"/>
      <c r="O48" s="989"/>
      <c r="P48" s="118"/>
    </row>
    <row r="49" spans="1:16" s="14" customFormat="1" ht="45" customHeight="1" thickBot="1" x14ac:dyDescent="0.25">
      <c r="A49" s="16">
        <v>1</v>
      </c>
      <c r="B49" s="499" t="s">
        <v>61</v>
      </c>
      <c r="C49" s="500" t="s">
        <v>259</v>
      </c>
      <c r="D49" s="501" t="s">
        <v>1307</v>
      </c>
      <c r="E49" s="502" t="s">
        <v>260</v>
      </c>
      <c r="F49" s="501" t="s">
        <v>261</v>
      </c>
      <c r="G49" s="501" t="s">
        <v>3163</v>
      </c>
      <c r="H49" s="503">
        <v>31</v>
      </c>
      <c r="I49" s="503" t="s">
        <v>63</v>
      </c>
      <c r="J49" s="503">
        <v>18</v>
      </c>
      <c r="K49" s="503">
        <v>17</v>
      </c>
      <c r="L49" s="503">
        <v>24</v>
      </c>
      <c r="M49" s="503">
        <v>59</v>
      </c>
      <c r="N49" s="503">
        <v>9</v>
      </c>
      <c r="O49" s="504" t="s">
        <v>864</v>
      </c>
      <c r="P49" s="118"/>
    </row>
    <row r="50" spans="1:16" ht="30" customHeight="1" x14ac:dyDescent="0.2">
      <c r="H50" s="128"/>
    </row>
  </sheetData>
  <mergeCells count="46"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B40:B41"/>
    <mergeCell ref="C40:C41"/>
    <mergeCell ref="D40:D41"/>
    <mergeCell ref="E40:E41"/>
    <mergeCell ref="F40:F41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29:B30"/>
    <mergeCell ref="C29:C30"/>
    <mergeCell ref="D29:D30"/>
    <mergeCell ref="E29:E30"/>
    <mergeCell ref="F29:F3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/>
  <rowBreaks count="1" manualBreakCount="1">
    <brk id="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16"/>
  <sheetViews>
    <sheetView tabSelected="1" view="pageBreakPreview" topLeftCell="A12" zoomScale="75" zoomScaleNormal="75" zoomScaleSheetLayoutView="75" workbookViewId="0">
      <selection activeCell="H61" sqref="H61"/>
    </sheetView>
  </sheetViews>
  <sheetFormatPr defaultColWidth="9" defaultRowHeight="33" customHeight="1" x14ac:dyDescent="0.2"/>
  <cols>
    <col min="1" max="1" width="3.26953125" style="129" customWidth="1"/>
    <col min="2" max="2" width="10.6328125" style="97" customWidth="1"/>
    <col min="3" max="3" width="14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10" width="6.6328125" style="97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6328125" style="130" customWidth="1"/>
    <col min="15" max="16384" width="9" style="97"/>
  </cols>
  <sheetData>
    <row r="1" spans="1:14" ht="2" customHeight="1" x14ac:dyDescent="0.2"/>
    <row r="2" spans="1:14" s="132" customFormat="1" ht="40" customHeight="1" x14ac:dyDescent="0.2">
      <c r="A2" s="983" t="s">
        <v>2103</v>
      </c>
      <c r="B2" s="983"/>
      <c r="C2" s="983"/>
      <c r="D2" s="131"/>
      <c r="J2" s="972" t="s">
        <v>3193</v>
      </c>
      <c r="K2" s="972"/>
      <c r="L2" s="972"/>
      <c r="M2" s="972"/>
      <c r="N2" s="133"/>
    </row>
    <row r="3" spans="1:14" s="14" customFormat="1" ht="20.149999999999999" customHeight="1" thickBot="1" x14ac:dyDescent="0.25">
      <c r="A3" s="13"/>
      <c r="B3" s="14" t="s">
        <v>2104</v>
      </c>
      <c r="D3" s="18"/>
      <c r="J3" s="984"/>
      <c r="K3" s="984"/>
      <c r="N3" s="18"/>
    </row>
    <row r="4" spans="1:14" s="14" customFormat="1" ht="40" customHeight="1" thickBot="1" x14ac:dyDescent="0.25">
      <c r="A4" s="13"/>
      <c r="B4" s="100" t="s">
        <v>2105</v>
      </c>
      <c r="C4" s="100" t="s">
        <v>2106</v>
      </c>
      <c r="D4" s="100" t="s">
        <v>1388</v>
      </c>
      <c r="E4" s="100" t="s">
        <v>221</v>
      </c>
      <c r="F4" s="100" t="s">
        <v>222</v>
      </c>
      <c r="G4" s="100" t="s">
        <v>67</v>
      </c>
      <c r="H4" s="147" t="s">
        <v>1278</v>
      </c>
      <c r="I4" s="101" t="s">
        <v>767</v>
      </c>
      <c r="J4" s="100" t="s">
        <v>768</v>
      </c>
      <c r="K4" s="15" t="s">
        <v>769</v>
      </c>
      <c r="L4" s="134"/>
    </row>
    <row r="5" spans="1:14" s="14" customFormat="1" ht="30" customHeight="1" x14ac:dyDescent="0.2">
      <c r="A5" s="13">
        <v>1</v>
      </c>
      <c r="B5" s="464" t="s">
        <v>770</v>
      </c>
      <c r="C5" s="381" t="s">
        <v>771</v>
      </c>
      <c r="D5" s="465"/>
      <c r="E5" s="381" t="s">
        <v>1325</v>
      </c>
      <c r="F5" s="381" t="s">
        <v>109</v>
      </c>
      <c r="G5" s="381" t="s">
        <v>110</v>
      </c>
      <c r="H5" s="368" t="s">
        <v>3442</v>
      </c>
      <c r="I5" s="594">
        <v>12</v>
      </c>
      <c r="J5" s="478">
        <v>210</v>
      </c>
      <c r="K5" s="479">
        <v>6</v>
      </c>
      <c r="L5" s="90"/>
      <c r="M5" s="43"/>
    </row>
    <row r="6" spans="1:14" s="14" customFormat="1" ht="30" customHeight="1" x14ac:dyDescent="0.2">
      <c r="A6" s="13">
        <v>2</v>
      </c>
      <c r="B6" s="466" t="s">
        <v>770</v>
      </c>
      <c r="C6" s="467" t="s">
        <v>772</v>
      </c>
      <c r="D6" s="468"/>
      <c r="E6" s="383" t="s">
        <v>1315</v>
      </c>
      <c r="F6" s="383" t="s">
        <v>2107</v>
      </c>
      <c r="G6" s="383" t="s">
        <v>87</v>
      </c>
      <c r="H6" s="367" t="s">
        <v>3430</v>
      </c>
      <c r="I6" s="492">
        <v>13</v>
      </c>
      <c r="J6" s="491">
        <v>210</v>
      </c>
      <c r="K6" s="492">
        <v>6</v>
      </c>
      <c r="L6" s="90"/>
      <c r="M6" s="43"/>
    </row>
    <row r="7" spans="1:14" s="14" customFormat="1" ht="30" customHeight="1" x14ac:dyDescent="0.2">
      <c r="A7" s="13">
        <v>3</v>
      </c>
      <c r="B7" s="464" t="s">
        <v>1389</v>
      </c>
      <c r="C7" s="404" t="s">
        <v>773</v>
      </c>
      <c r="D7" s="379"/>
      <c r="E7" s="368" t="s">
        <v>1327</v>
      </c>
      <c r="F7" s="368" t="s">
        <v>115</v>
      </c>
      <c r="G7" s="368" t="s">
        <v>116</v>
      </c>
      <c r="H7" s="374" t="s">
        <v>3439</v>
      </c>
      <c r="I7" s="659">
        <v>21</v>
      </c>
      <c r="J7" s="478">
        <v>208</v>
      </c>
      <c r="K7" s="479">
        <v>8</v>
      </c>
      <c r="L7" s="90"/>
      <c r="M7" s="43"/>
    </row>
    <row r="8" spans="1:14" s="14" customFormat="1" ht="30" customHeight="1" thickBot="1" x14ac:dyDescent="0.25">
      <c r="A8" s="13">
        <v>4</v>
      </c>
      <c r="B8" s="469" t="s">
        <v>1389</v>
      </c>
      <c r="C8" s="421" t="s">
        <v>3027</v>
      </c>
      <c r="D8" s="413"/>
      <c r="E8" s="412" t="s">
        <v>3154</v>
      </c>
      <c r="F8" s="412" t="s">
        <v>3155</v>
      </c>
      <c r="G8" s="412" t="s">
        <v>3156</v>
      </c>
      <c r="H8" s="375" t="s">
        <v>3479</v>
      </c>
      <c r="I8" s="678">
        <v>12</v>
      </c>
      <c r="J8" s="673">
        <v>34</v>
      </c>
      <c r="K8" s="599">
        <v>3</v>
      </c>
      <c r="L8" s="62"/>
      <c r="M8" s="43"/>
    </row>
    <row r="9" spans="1:14" s="14" customFormat="1" ht="18" customHeight="1" x14ac:dyDescent="0.2">
      <c r="A9" s="13"/>
      <c r="B9" s="25"/>
      <c r="C9" s="63"/>
      <c r="D9" s="25"/>
      <c r="E9" s="17"/>
      <c r="F9" s="17"/>
      <c r="G9" s="17"/>
      <c r="H9" s="21" t="s">
        <v>1292</v>
      </c>
      <c r="I9" s="45">
        <f>SUM(I5:I8)</f>
        <v>58</v>
      </c>
      <c r="J9" s="45">
        <f>SUM(J5:J8)</f>
        <v>662</v>
      </c>
      <c r="K9" s="45">
        <f>SUM(K5:K8)</f>
        <v>23</v>
      </c>
      <c r="L9" s="62"/>
    </row>
    <row r="10" spans="1:14" s="14" customFormat="1" ht="30" customHeight="1" thickBot="1" x14ac:dyDescent="0.25">
      <c r="A10" s="13"/>
      <c r="B10" s="994" t="s">
        <v>2108</v>
      </c>
      <c r="C10" s="994"/>
      <c r="D10" s="994"/>
      <c r="E10" s="994"/>
      <c r="F10" s="994"/>
      <c r="G10" s="994"/>
      <c r="H10" s="14" t="s">
        <v>774</v>
      </c>
      <c r="K10" s="289"/>
      <c r="L10" s="289"/>
      <c r="M10" s="289"/>
      <c r="N10" s="135"/>
    </row>
    <row r="11" spans="1:14" s="14" customFormat="1" ht="40" customHeight="1" thickBot="1" x14ac:dyDescent="0.25">
      <c r="A11" s="13"/>
      <c r="B11" s="100" t="s">
        <v>2105</v>
      </c>
      <c r="C11" s="100" t="s">
        <v>1375</v>
      </c>
      <c r="D11" s="100" t="s">
        <v>1388</v>
      </c>
      <c r="E11" s="100" t="s">
        <v>221</v>
      </c>
      <c r="F11" s="100" t="s">
        <v>222</v>
      </c>
      <c r="G11" s="100" t="s">
        <v>67</v>
      </c>
      <c r="H11" s="100" t="s">
        <v>1278</v>
      </c>
      <c r="I11" s="15" t="s">
        <v>767</v>
      </c>
      <c r="J11" s="995" t="s">
        <v>768</v>
      </c>
      <c r="K11" s="996"/>
      <c r="L11" s="995" t="s">
        <v>769</v>
      </c>
      <c r="M11" s="996"/>
      <c r="N11" s="99"/>
    </row>
    <row r="12" spans="1:14" s="14" customFormat="1" ht="30" customHeight="1" x14ac:dyDescent="0.2">
      <c r="A12" s="13">
        <v>1</v>
      </c>
      <c r="B12" s="366" t="s">
        <v>1390</v>
      </c>
      <c r="C12" s="366" t="s">
        <v>776</v>
      </c>
      <c r="D12" s="392"/>
      <c r="E12" s="366" t="s">
        <v>1378</v>
      </c>
      <c r="F12" s="366" t="s">
        <v>777</v>
      </c>
      <c r="G12" s="386" t="s">
        <v>778</v>
      </c>
      <c r="H12" s="518" t="s">
        <v>3275</v>
      </c>
      <c r="I12" s="653">
        <v>54</v>
      </c>
      <c r="J12" s="632">
        <v>808</v>
      </c>
      <c r="K12" s="654">
        <v>37</v>
      </c>
      <c r="L12" s="632">
        <v>28</v>
      </c>
      <c r="M12" s="655">
        <v>6</v>
      </c>
      <c r="N12" s="6"/>
    </row>
    <row r="13" spans="1:14" s="14" customFormat="1" ht="30" customHeight="1" x14ac:dyDescent="0.2">
      <c r="A13" s="13">
        <v>2</v>
      </c>
      <c r="B13" s="256" t="s">
        <v>775</v>
      </c>
      <c r="C13" s="256" t="s">
        <v>779</v>
      </c>
      <c r="D13" s="393"/>
      <c r="E13" s="256" t="s">
        <v>1361</v>
      </c>
      <c r="F13" s="256" t="s">
        <v>780</v>
      </c>
      <c r="G13" s="403" t="s">
        <v>781</v>
      </c>
      <c r="H13" s="519" t="s">
        <v>2126</v>
      </c>
      <c r="I13" s="656">
        <v>36</v>
      </c>
      <c r="J13" s="633">
        <v>594</v>
      </c>
      <c r="K13" s="657">
        <v>25</v>
      </c>
      <c r="L13" s="633">
        <v>21</v>
      </c>
      <c r="M13" s="597">
        <v>4</v>
      </c>
      <c r="N13" s="6"/>
    </row>
    <row r="14" spans="1:14" s="14" customFormat="1" ht="30" customHeight="1" x14ac:dyDescent="0.2">
      <c r="A14" s="13">
        <v>3</v>
      </c>
      <c r="B14" s="368" t="s">
        <v>775</v>
      </c>
      <c r="C14" s="368" t="s">
        <v>782</v>
      </c>
      <c r="D14" s="379"/>
      <c r="E14" s="368" t="s">
        <v>1391</v>
      </c>
      <c r="F14" s="368" t="s">
        <v>783</v>
      </c>
      <c r="G14" s="381" t="s">
        <v>784</v>
      </c>
      <c r="H14" s="510" t="s">
        <v>2109</v>
      </c>
      <c r="I14" s="479">
        <v>31</v>
      </c>
      <c r="J14" s="478">
        <v>295</v>
      </c>
      <c r="K14" s="658">
        <v>21</v>
      </c>
      <c r="L14" s="478">
        <v>18</v>
      </c>
      <c r="M14" s="595">
        <v>9</v>
      </c>
      <c r="N14" s="6"/>
    </row>
    <row r="15" spans="1:14" s="14" customFormat="1" ht="30" customHeight="1" x14ac:dyDescent="0.2">
      <c r="A15" s="13">
        <v>4</v>
      </c>
      <c r="B15" s="256" t="s">
        <v>775</v>
      </c>
      <c r="C15" s="256" t="s">
        <v>1228</v>
      </c>
      <c r="D15" s="393"/>
      <c r="E15" s="256" t="s">
        <v>1392</v>
      </c>
      <c r="F15" s="256" t="s">
        <v>785</v>
      </c>
      <c r="G15" s="403" t="s">
        <v>786</v>
      </c>
      <c r="H15" s="520" t="s">
        <v>3053</v>
      </c>
      <c r="I15" s="596">
        <v>32</v>
      </c>
      <c r="J15" s="633">
        <v>404</v>
      </c>
      <c r="K15" s="657">
        <v>27</v>
      </c>
      <c r="L15" s="633">
        <v>16</v>
      </c>
      <c r="M15" s="597">
        <v>5</v>
      </c>
      <c r="N15" s="6"/>
    </row>
    <row r="16" spans="1:14" s="14" customFormat="1" ht="30" customHeight="1" x14ac:dyDescent="0.2">
      <c r="A16" s="13">
        <v>5</v>
      </c>
      <c r="B16" s="368" t="s">
        <v>775</v>
      </c>
      <c r="C16" s="368" t="s">
        <v>787</v>
      </c>
      <c r="D16" s="379"/>
      <c r="E16" s="368" t="s">
        <v>1393</v>
      </c>
      <c r="F16" s="368" t="s">
        <v>788</v>
      </c>
      <c r="G16" s="381" t="s">
        <v>789</v>
      </c>
      <c r="H16" s="510" t="s">
        <v>2204</v>
      </c>
      <c r="I16" s="479">
        <v>29</v>
      </c>
      <c r="J16" s="478">
        <v>351</v>
      </c>
      <c r="K16" s="658">
        <v>25</v>
      </c>
      <c r="L16" s="478">
        <v>13</v>
      </c>
      <c r="M16" s="595">
        <v>4</v>
      </c>
      <c r="N16" s="6"/>
    </row>
    <row r="17" spans="1:14" s="14" customFormat="1" ht="30" customHeight="1" x14ac:dyDescent="0.2">
      <c r="A17" s="13">
        <v>6</v>
      </c>
      <c r="B17" s="256" t="s">
        <v>775</v>
      </c>
      <c r="C17" s="256" t="s">
        <v>790</v>
      </c>
      <c r="D17" s="393"/>
      <c r="E17" s="256" t="s">
        <v>1394</v>
      </c>
      <c r="F17" s="256" t="s">
        <v>791</v>
      </c>
      <c r="G17" s="403" t="s">
        <v>792</v>
      </c>
      <c r="H17" s="520" t="s">
        <v>2206</v>
      </c>
      <c r="I17" s="596">
        <v>41</v>
      </c>
      <c r="J17" s="633">
        <v>626</v>
      </c>
      <c r="K17" s="657">
        <v>26</v>
      </c>
      <c r="L17" s="633">
        <v>22</v>
      </c>
      <c r="M17" s="597">
        <v>6</v>
      </c>
      <c r="N17" s="6"/>
    </row>
    <row r="18" spans="1:14" s="14" customFormat="1" ht="30" customHeight="1" x14ac:dyDescent="0.2">
      <c r="A18" s="13">
        <v>7</v>
      </c>
      <c r="B18" s="368" t="s">
        <v>775</v>
      </c>
      <c r="C18" s="478" t="s">
        <v>793</v>
      </c>
      <c r="D18" s="379"/>
      <c r="E18" s="368" t="s">
        <v>1395</v>
      </c>
      <c r="F18" s="368" t="s">
        <v>794</v>
      </c>
      <c r="G18" s="381" t="s">
        <v>2271</v>
      </c>
      <c r="H18" s="510"/>
      <c r="I18" s="479">
        <v>9</v>
      </c>
      <c r="J18" s="478">
        <v>5</v>
      </c>
      <c r="K18" s="658">
        <v>0</v>
      </c>
      <c r="L18" s="478">
        <v>1</v>
      </c>
      <c r="M18" s="595">
        <v>0</v>
      </c>
      <c r="N18" s="6"/>
    </row>
    <row r="19" spans="1:14" s="14" customFormat="1" ht="30" customHeight="1" x14ac:dyDescent="0.2">
      <c r="A19" s="13">
        <v>8</v>
      </c>
      <c r="B19" s="256" t="s">
        <v>775</v>
      </c>
      <c r="C19" s="256" t="s">
        <v>807</v>
      </c>
      <c r="D19" s="393"/>
      <c r="E19" s="256" t="s">
        <v>1358</v>
      </c>
      <c r="F19" s="256" t="s">
        <v>808</v>
      </c>
      <c r="G19" s="403" t="s">
        <v>809</v>
      </c>
      <c r="H19" s="519" t="s">
        <v>2205</v>
      </c>
      <c r="I19" s="656">
        <v>32</v>
      </c>
      <c r="J19" s="633">
        <v>509</v>
      </c>
      <c r="K19" s="657">
        <v>25</v>
      </c>
      <c r="L19" s="633">
        <v>18</v>
      </c>
      <c r="M19" s="597">
        <v>4</v>
      </c>
      <c r="N19" s="6"/>
    </row>
    <row r="20" spans="1:14" s="14" customFormat="1" ht="30" customHeight="1" x14ac:dyDescent="0.2">
      <c r="A20" s="13">
        <v>9</v>
      </c>
      <c r="B20" s="368" t="s">
        <v>775</v>
      </c>
      <c r="C20" s="368" t="s">
        <v>795</v>
      </c>
      <c r="D20" s="379"/>
      <c r="E20" s="368" t="s">
        <v>1396</v>
      </c>
      <c r="F20" s="368" t="s">
        <v>796</v>
      </c>
      <c r="G20" s="381" t="s">
        <v>797</v>
      </c>
      <c r="H20" s="510" t="s">
        <v>2302</v>
      </c>
      <c r="I20" s="479">
        <v>21</v>
      </c>
      <c r="J20" s="478">
        <v>222</v>
      </c>
      <c r="K20" s="658">
        <v>7</v>
      </c>
      <c r="L20" s="478">
        <v>9</v>
      </c>
      <c r="M20" s="595">
        <v>2</v>
      </c>
      <c r="N20" s="6"/>
    </row>
    <row r="21" spans="1:14" s="14" customFormat="1" ht="30" customHeight="1" x14ac:dyDescent="0.2">
      <c r="A21" s="13">
        <v>10</v>
      </c>
      <c r="B21" s="256" t="s">
        <v>775</v>
      </c>
      <c r="C21" s="256" t="s">
        <v>798</v>
      </c>
      <c r="D21" s="393"/>
      <c r="E21" s="256" t="s">
        <v>1397</v>
      </c>
      <c r="F21" s="256" t="s">
        <v>799</v>
      </c>
      <c r="G21" s="403" t="s">
        <v>800</v>
      </c>
      <c r="H21" s="519" t="s">
        <v>3054</v>
      </c>
      <c r="I21" s="656">
        <v>26</v>
      </c>
      <c r="J21" s="633">
        <v>274</v>
      </c>
      <c r="K21" s="657">
        <v>18</v>
      </c>
      <c r="L21" s="633">
        <v>12</v>
      </c>
      <c r="M21" s="597">
        <v>4</v>
      </c>
      <c r="N21" s="6"/>
    </row>
    <row r="22" spans="1:14" s="14" customFormat="1" ht="30" customHeight="1" x14ac:dyDescent="0.2">
      <c r="A22" s="13">
        <v>11</v>
      </c>
      <c r="B22" s="368" t="s">
        <v>775</v>
      </c>
      <c r="C22" s="368" t="s">
        <v>801</v>
      </c>
      <c r="D22" s="379"/>
      <c r="E22" s="368" t="s">
        <v>1357</v>
      </c>
      <c r="F22" s="368" t="s">
        <v>802</v>
      </c>
      <c r="G22" s="381" t="s">
        <v>803</v>
      </c>
      <c r="H22" s="511" t="s">
        <v>2303</v>
      </c>
      <c r="I22" s="659">
        <v>24</v>
      </c>
      <c r="J22" s="478">
        <v>307</v>
      </c>
      <c r="K22" s="658">
        <v>16</v>
      </c>
      <c r="L22" s="478">
        <v>13</v>
      </c>
      <c r="M22" s="595">
        <v>4</v>
      </c>
      <c r="N22" s="6"/>
    </row>
    <row r="23" spans="1:14" s="14" customFormat="1" ht="30" customHeight="1" x14ac:dyDescent="0.2">
      <c r="A23" s="13">
        <v>12</v>
      </c>
      <c r="B23" s="256" t="s">
        <v>775</v>
      </c>
      <c r="C23" s="256" t="s">
        <v>804</v>
      </c>
      <c r="D23" s="393"/>
      <c r="E23" s="256" t="s">
        <v>1307</v>
      </c>
      <c r="F23" s="256" t="s">
        <v>805</v>
      </c>
      <c r="G23" s="403" t="s">
        <v>806</v>
      </c>
      <c r="H23" s="520" t="s">
        <v>3055</v>
      </c>
      <c r="I23" s="596">
        <v>19</v>
      </c>
      <c r="J23" s="633">
        <v>168</v>
      </c>
      <c r="K23" s="657">
        <v>10</v>
      </c>
      <c r="L23" s="633">
        <v>9</v>
      </c>
      <c r="M23" s="597">
        <v>3</v>
      </c>
      <c r="N23" s="6"/>
    </row>
    <row r="24" spans="1:14" s="14" customFormat="1" ht="30" customHeight="1" x14ac:dyDescent="0.2">
      <c r="A24" s="13">
        <v>13</v>
      </c>
      <c r="B24" s="368" t="s">
        <v>775</v>
      </c>
      <c r="C24" s="368" t="s">
        <v>810</v>
      </c>
      <c r="D24" s="379"/>
      <c r="E24" s="368" t="s">
        <v>1398</v>
      </c>
      <c r="F24" s="368" t="s">
        <v>811</v>
      </c>
      <c r="G24" s="381" t="s">
        <v>812</v>
      </c>
      <c r="H24" s="510" t="s">
        <v>2304</v>
      </c>
      <c r="I24" s="479">
        <v>32</v>
      </c>
      <c r="J24" s="478">
        <v>413</v>
      </c>
      <c r="K24" s="658">
        <v>24</v>
      </c>
      <c r="L24" s="478">
        <v>18</v>
      </c>
      <c r="M24" s="595">
        <v>6</v>
      </c>
      <c r="N24" s="6"/>
    </row>
    <row r="25" spans="1:14" s="14" customFormat="1" ht="30" customHeight="1" x14ac:dyDescent="0.2">
      <c r="A25" s="13">
        <v>14</v>
      </c>
      <c r="B25" s="256" t="s">
        <v>775</v>
      </c>
      <c r="C25" s="256" t="s">
        <v>813</v>
      </c>
      <c r="D25" s="393"/>
      <c r="E25" s="256" t="s">
        <v>1399</v>
      </c>
      <c r="F25" s="256" t="s">
        <v>814</v>
      </c>
      <c r="G25" s="403" t="s">
        <v>815</v>
      </c>
      <c r="H25" s="519" t="s">
        <v>3276</v>
      </c>
      <c r="I25" s="656">
        <v>55</v>
      </c>
      <c r="J25" s="660">
        <v>952</v>
      </c>
      <c r="K25" s="657">
        <v>29</v>
      </c>
      <c r="L25" s="633">
        <v>31</v>
      </c>
      <c r="M25" s="597">
        <v>6</v>
      </c>
      <c r="N25" s="6"/>
    </row>
    <row r="26" spans="1:14" s="14" customFormat="1" ht="30" customHeight="1" x14ac:dyDescent="0.2">
      <c r="A26" s="13">
        <v>15</v>
      </c>
      <c r="B26" s="368" t="s">
        <v>775</v>
      </c>
      <c r="C26" s="368" t="s">
        <v>816</v>
      </c>
      <c r="D26" s="379"/>
      <c r="E26" s="368" t="s">
        <v>1400</v>
      </c>
      <c r="F26" s="368" t="s">
        <v>817</v>
      </c>
      <c r="G26" s="381" t="s">
        <v>818</v>
      </c>
      <c r="H26" s="510" t="s">
        <v>3277</v>
      </c>
      <c r="I26" s="479">
        <v>36</v>
      </c>
      <c r="J26" s="478">
        <v>495</v>
      </c>
      <c r="K26" s="658">
        <v>28</v>
      </c>
      <c r="L26" s="478">
        <v>19</v>
      </c>
      <c r="M26" s="595">
        <v>5</v>
      </c>
      <c r="N26" s="6"/>
    </row>
    <row r="27" spans="1:14" s="14" customFormat="1" ht="30" customHeight="1" x14ac:dyDescent="0.2">
      <c r="A27" s="13">
        <v>16</v>
      </c>
      <c r="B27" s="256" t="s">
        <v>775</v>
      </c>
      <c r="C27" s="256" t="s">
        <v>819</v>
      </c>
      <c r="D27" s="393"/>
      <c r="E27" s="256" t="s">
        <v>1401</v>
      </c>
      <c r="F27" s="256" t="s">
        <v>1229</v>
      </c>
      <c r="G27" s="403" t="s">
        <v>820</v>
      </c>
      <c r="H27" s="520" t="s">
        <v>2295</v>
      </c>
      <c r="I27" s="596">
        <v>25</v>
      </c>
      <c r="J27" s="633">
        <v>254</v>
      </c>
      <c r="K27" s="657">
        <v>19</v>
      </c>
      <c r="L27" s="633">
        <v>13</v>
      </c>
      <c r="M27" s="597">
        <v>5</v>
      </c>
      <c r="N27" s="6"/>
    </row>
    <row r="28" spans="1:14" s="14" customFormat="1" ht="30" customHeight="1" x14ac:dyDescent="0.2">
      <c r="A28" s="13">
        <v>17</v>
      </c>
      <c r="B28" s="368" t="s">
        <v>775</v>
      </c>
      <c r="C28" s="368" t="s">
        <v>821</v>
      </c>
      <c r="D28" s="379"/>
      <c r="E28" s="368" t="s">
        <v>1402</v>
      </c>
      <c r="F28" s="368" t="s">
        <v>822</v>
      </c>
      <c r="G28" s="381" t="s">
        <v>823</v>
      </c>
      <c r="H28" s="511" t="s">
        <v>3278</v>
      </c>
      <c r="I28" s="659">
        <v>56</v>
      </c>
      <c r="J28" s="661">
        <v>902</v>
      </c>
      <c r="K28" s="658">
        <v>40</v>
      </c>
      <c r="L28" s="478">
        <v>31</v>
      </c>
      <c r="M28" s="595">
        <v>7</v>
      </c>
      <c r="N28" s="6"/>
    </row>
    <row r="29" spans="1:14" s="14" customFormat="1" ht="30" customHeight="1" x14ac:dyDescent="0.2">
      <c r="A29" s="13">
        <v>18</v>
      </c>
      <c r="B29" s="256" t="s">
        <v>775</v>
      </c>
      <c r="C29" s="256" t="s">
        <v>826</v>
      </c>
      <c r="D29" s="393"/>
      <c r="E29" s="256" t="s">
        <v>1403</v>
      </c>
      <c r="F29" s="256" t="s">
        <v>827</v>
      </c>
      <c r="G29" s="403" t="s">
        <v>828</v>
      </c>
      <c r="H29" s="519" t="s">
        <v>3056</v>
      </c>
      <c r="I29" s="656">
        <v>38</v>
      </c>
      <c r="J29" s="633">
        <v>508</v>
      </c>
      <c r="K29" s="657">
        <v>31</v>
      </c>
      <c r="L29" s="633">
        <v>20</v>
      </c>
      <c r="M29" s="597">
        <v>6</v>
      </c>
      <c r="N29" s="6"/>
    </row>
    <row r="30" spans="1:14" s="14" customFormat="1" ht="30" customHeight="1" x14ac:dyDescent="0.2">
      <c r="A30" s="13">
        <v>19</v>
      </c>
      <c r="B30" s="368" t="s">
        <v>775</v>
      </c>
      <c r="C30" s="368" t="s">
        <v>824</v>
      </c>
      <c r="D30" s="379"/>
      <c r="E30" s="368" t="s">
        <v>1404</v>
      </c>
      <c r="F30" s="368" t="s">
        <v>1230</v>
      </c>
      <c r="G30" s="381" t="s">
        <v>825</v>
      </c>
      <c r="H30" s="510" t="s">
        <v>3416</v>
      </c>
      <c r="I30" s="479">
        <v>55</v>
      </c>
      <c r="J30" s="478">
        <v>790</v>
      </c>
      <c r="K30" s="658">
        <v>39</v>
      </c>
      <c r="L30" s="478">
        <v>29</v>
      </c>
      <c r="M30" s="595">
        <v>7</v>
      </c>
      <c r="N30" s="6"/>
    </row>
    <row r="31" spans="1:14" s="14" customFormat="1" ht="30" customHeight="1" x14ac:dyDescent="0.2">
      <c r="A31" s="13">
        <v>20</v>
      </c>
      <c r="B31" s="256" t="s">
        <v>775</v>
      </c>
      <c r="C31" s="256" t="s">
        <v>843</v>
      </c>
      <c r="D31" s="393"/>
      <c r="E31" s="256" t="s">
        <v>1405</v>
      </c>
      <c r="F31" s="256" t="s">
        <v>844</v>
      </c>
      <c r="G31" s="403" t="s">
        <v>845</v>
      </c>
      <c r="H31" s="520" t="s">
        <v>3057</v>
      </c>
      <c r="I31" s="596">
        <v>36</v>
      </c>
      <c r="J31" s="633">
        <v>567</v>
      </c>
      <c r="K31" s="657">
        <v>23</v>
      </c>
      <c r="L31" s="633">
        <v>20</v>
      </c>
      <c r="M31" s="597">
        <v>5</v>
      </c>
      <c r="N31" s="6"/>
    </row>
    <row r="32" spans="1:14" s="14" customFormat="1" ht="30" customHeight="1" x14ac:dyDescent="0.2">
      <c r="A32" s="13">
        <v>21</v>
      </c>
      <c r="B32" s="368" t="s">
        <v>775</v>
      </c>
      <c r="C32" s="368" t="s">
        <v>849</v>
      </c>
      <c r="D32" s="379"/>
      <c r="E32" s="368" t="s">
        <v>1406</v>
      </c>
      <c r="F32" s="368" t="s">
        <v>850</v>
      </c>
      <c r="G32" s="381" t="s">
        <v>851</v>
      </c>
      <c r="H32" s="510" t="s">
        <v>3279</v>
      </c>
      <c r="I32" s="479">
        <v>33</v>
      </c>
      <c r="J32" s="478">
        <v>449</v>
      </c>
      <c r="K32" s="658">
        <v>25</v>
      </c>
      <c r="L32" s="478">
        <v>17</v>
      </c>
      <c r="M32" s="595">
        <v>4</v>
      </c>
      <c r="N32" s="6"/>
    </row>
    <row r="33" spans="1:15" s="14" customFormat="1" ht="30" customHeight="1" x14ac:dyDescent="0.2">
      <c r="A33" s="13">
        <v>22</v>
      </c>
      <c r="B33" s="256" t="s">
        <v>775</v>
      </c>
      <c r="C33" s="256" t="s">
        <v>267</v>
      </c>
      <c r="D33" s="393"/>
      <c r="E33" s="256" t="s">
        <v>1407</v>
      </c>
      <c r="F33" s="256" t="s">
        <v>268</v>
      </c>
      <c r="G33" s="403" t="s">
        <v>269</v>
      </c>
      <c r="H33" s="520" t="s">
        <v>3280</v>
      </c>
      <c r="I33" s="596">
        <v>27</v>
      </c>
      <c r="J33" s="633">
        <v>368</v>
      </c>
      <c r="K33" s="657">
        <v>15</v>
      </c>
      <c r="L33" s="633">
        <v>13</v>
      </c>
      <c r="M33" s="597">
        <v>3</v>
      </c>
      <c r="N33" s="6"/>
    </row>
    <row r="34" spans="1:15" s="14" customFormat="1" ht="30" customHeight="1" x14ac:dyDescent="0.2">
      <c r="A34" s="13">
        <v>23</v>
      </c>
      <c r="B34" s="368" t="s">
        <v>775</v>
      </c>
      <c r="C34" s="368" t="s">
        <v>829</v>
      </c>
      <c r="D34" s="379"/>
      <c r="E34" s="368" t="s">
        <v>1408</v>
      </c>
      <c r="F34" s="368" t="s">
        <v>830</v>
      </c>
      <c r="G34" s="381" t="s">
        <v>831</v>
      </c>
      <c r="H34" s="510" t="s">
        <v>3058</v>
      </c>
      <c r="I34" s="479">
        <v>42</v>
      </c>
      <c r="J34" s="661">
        <v>602</v>
      </c>
      <c r="K34" s="658">
        <v>35</v>
      </c>
      <c r="L34" s="478">
        <v>23</v>
      </c>
      <c r="M34" s="595">
        <v>6</v>
      </c>
      <c r="N34" s="6"/>
    </row>
    <row r="35" spans="1:15" s="14" customFormat="1" ht="30" customHeight="1" x14ac:dyDescent="0.2">
      <c r="A35" s="13">
        <v>24</v>
      </c>
      <c r="B35" s="256" t="s">
        <v>775</v>
      </c>
      <c r="C35" s="256" t="s">
        <v>270</v>
      </c>
      <c r="D35" s="393"/>
      <c r="E35" s="256" t="s">
        <v>1409</v>
      </c>
      <c r="F35" s="256" t="s">
        <v>271</v>
      </c>
      <c r="G35" s="403" t="s">
        <v>272</v>
      </c>
      <c r="H35" s="520" t="s">
        <v>2305</v>
      </c>
      <c r="I35" s="596">
        <v>26</v>
      </c>
      <c r="J35" s="633">
        <v>321</v>
      </c>
      <c r="K35" s="657">
        <v>22</v>
      </c>
      <c r="L35" s="633">
        <v>12</v>
      </c>
      <c r="M35" s="597">
        <v>3</v>
      </c>
      <c r="N35" s="6"/>
    </row>
    <row r="36" spans="1:15" s="14" customFormat="1" ht="30" customHeight="1" x14ac:dyDescent="0.2">
      <c r="A36" s="13">
        <v>25</v>
      </c>
      <c r="B36" s="368" t="s">
        <v>775</v>
      </c>
      <c r="C36" s="368" t="s">
        <v>273</v>
      </c>
      <c r="D36" s="379"/>
      <c r="E36" s="368" t="s">
        <v>1310</v>
      </c>
      <c r="F36" s="368" t="s">
        <v>274</v>
      </c>
      <c r="G36" s="381" t="s">
        <v>275</v>
      </c>
      <c r="H36" s="511" t="s">
        <v>3059</v>
      </c>
      <c r="I36" s="659">
        <v>29</v>
      </c>
      <c r="J36" s="478">
        <v>414</v>
      </c>
      <c r="K36" s="658">
        <v>24</v>
      </c>
      <c r="L36" s="478">
        <v>17</v>
      </c>
      <c r="M36" s="595">
        <v>5</v>
      </c>
      <c r="N36" s="6"/>
    </row>
    <row r="37" spans="1:15" s="14" customFormat="1" ht="30" customHeight="1" x14ac:dyDescent="0.2">
      <c r="A37" s="13">
        <v>26</v>
      </c>
      <c r="B37" s="256" t="s">
        <v>775</v>
      </c>
      <c r="C37" s="256" t="s">
        <v>277</v>
      </c>
      <c r="D37" s="393"/>
      <c r="E37" s="256" t="s">
        <v>1378</v>
      </c>
      <c r="F37" s="256" t="s">
        <v>278</v>
      </c>
      <c r="G37" s="403" t="s">
        <v>279</v>
      </c>
      <c r="H37" s="520" t="s">
        <v>3060</v>
      </c>
      <c r="I37" s="596">
        <v>56</v>
      </c>
      <c r="J37" s="633">
        <v>872</v>
      </c>
      <c r="K37" s="657">
        <v>37</v>
      </c>
      <c r="L37" s="633">
        <v>30</v>
      </c>
      <c r="M37" s="597">
        <v>6</v>
      </c>
      <c r="N37" s="6"/>
    </row>
    <row r="38" spans="1:15" s="14" customFormat="1" ht="30" customHeight="1" x14ac:dyDescent="0.2">
      <c r="A38" s="13">
        <v>27</v>
      </c>
      <c r="B38" s="381" t="s">
        <v>775</v>
      </c>
      <c r="C38" s="368" t="s">
        <v>280</v>
      </c>
      <c r="D38" s="379"/>
      <c r="E38" s="368" t="s">
        <v>1410</v>
      </c>
      <c r="F38" s="368" t="s">
        <v>281</v>
      </c>
      <c r="G38" s="381" t="s">
        <v>282</v>
      </c>
      <c r="H38" s="510" t="s">
        <v>3281</v>
      </c>
      <c r="I38" s="479">
        <v>30</v>
      </c>
      <c r="J38" s="478">
        <v>441</v>
      </c>
      <c r="K38" s="658">
        <v>32</v>
      </c>
      <c r="L38" s="478">
        <v>17</v>
      </c>
      <c r="M38" s="595">
        <v>5</v>
      </c>
      <c r="N38" s="6"/>
    </row>
    <row r="39" spans="1:15" s="14" customFormat="1" ht="30" customHeight="1" x14ac:dyDescent="0.2">
      <c r="A39" s="13">
        <v>28</v>
      </c>
      <c r="B39" s="403" t="s">
        <v>775</v>
      </c>
      <c r="C39" s="256" t="s">
        <v>283</v>
      </c>
      <c r="D39" s="393"/>
      <c r="E39" s="256" t="s">
        <v>1411</v>
      </c>
      <c r="F39" s="256" t="s">
        <v>284</v>
      </c>
      <c r="G39" s="403" t="s">
        <v>285</v>
      </c>
      <c r="H39" s="520" t="s">
        <v>3282</v>
      </c>
      <c r="I39" s="596">
        <v>23</v>
      </c>
      <c r="J39" s="633">
        <v>262</v>
      </c>
      <c r="K39" s="657">
        <v>16</v>
      </c>
      <c r="L39" s="633">
        <v>11</v>
      </c>
      <c r="M39" s="597">
        <v>3</v>
      </c>
      <c r="N39" s="6"/>
    </row>
    <row r="40" spans="1:15" s="14" customFormat="1" ht="36" customHeight="1" thickBot="1" x14ac:dyDescent="0.25">
      <c r="A40" s="13">
        <v>29</v>
      </c>
      <c r="B40" s="385" t="s">
        <v>775</v>
      </c>
      <c r="C40" s="376" t="s">
        <v>846</v>
      </c>
      <c r="D40" s="378"/>
      <c r="E40" s="376" t="s">
        <v>1412</v>
      </c>
      <c r="F40" s="376" t="s">
        <v>847</v>
      </c>
      <c r="G40" s="376" t="s">
        <v>848</v>
      </c>
      <c r="H40" s="376" t="s">
        <v>3283</v>
      </c>
      <c r="I40" s="650">
        <v>48</v>
      </c>
      <c r="J40" s="639">
        <v>738</v>
      </c>
      <c r="K40" s="662">
        <v>31</v>
      </c>
      <c r="L40" s="639">
        <v>24</v>
      </c>
      <c r="M40" s="663">
        <v>5</v>
      </c>
      <c r="N40" s="6"/>
    </row>
    <row r="41" spans="1:15" s="14" customFormat="1" ht="40" customHeight="1" thickBot="1" x14ac:dyDescent="0.25">
      <c r="A41" s="13"/>
      <c r="B41" s="14" t="s">
        <v>2110</v>
      </c>
      <c r="D41" s="18"/>
      <c r="H41" s="14" t="s">
        <v>2111</v>
      </c>
      <c r="K41" s="289"/>
      <c r="L41" s="289"/>
      <c r="M41" s="289"/>
      <c r="N41" s="6"/>
    </row>
    <row r="42" spans="1:15" s="14" customFormat="1" ht="40" customHeight="1" thickBot="1" x14ac:dyDescent="0.25">
      <c r="A42" s="13"/>
      <c r="B42" s="100" t="s">
        <v>276</v>
      </c>
      <c r="C42" s="100" t="s">
        <v>2106</v>
      </c>
      <c r="D42" s="100" t="s">
        <v>2112</v>
      </c>
      <c r="E42" s="100" t="s">
        <v>221</v>
      </c>
      <c r="F42" s="100" t="s">
        <v>222</v>
      </c>
      <c r="G42" s="15" t="s">
        <v>67</v>
      </c>
      <c r="H42" s="19" t="s">
        <v>1278</v>
      </c>
      <c r="I42" s="100" t="s">
        <v>767</v>
      </c>
      <c r="J42" s="995" t="s">
        <v>1306</v>
      </c>
      <c r="K42" s="996"/>
      <c r="L42" s="995" t="s">
        <v>769</v>
      </c>
      <c r="M42" s="996"/>
      <c r="N42" s="6"/>
    </row>
    <row r="43" spans="1:15" s="14" customFormat="1" ht="30" customHeight="1" x14ac:dyDescent="0.2">
      <c r="A43" s="13">
        <v>30</v>
      </c>
      <c r="B43" s="383" t="s">
        <v>775</v>
      </c>
      <c r="C43" s="383" t="s">
        <v>832</v>
      </c>
      <c r="D43" s="380"/>
      <c r="E43" s="367" t="s">
        <v>1414</v>
      </c>
      <c r="F43" s="367" t="s">
        <v>833</v>
      </c>
      <c r="G43" s="383" t="s">
        <v>834</v>
      </c>
      <c r="H43" s="521" t="s">
        <v>2306</v>
      </c>
      <c r="I43" s="664">
        <v>19</v>
      </c>
      <c r="J43" s="491">
        <v>43</v>
      </c>
      <c r="K43" s="665">
        <v>4</v>
      </c>
      <c r="L43" s="491">
        <v>5</v>
      </c>
      <c r="M43" s="597">
        <v>2</v>
      </c>
      <c r="N43" s="6"/>
    </row>
    <row r="44" spans="1:15" s="14" customFormat="1" ht="30" customHeight="1" x14ac:dyDescent="0.2">
      <c r="A44" s="13">
        <v>31</v>
      </c>
      <c r="B44" s="381" t="s">
        <v>1390</v>
      </c>
      <c r="C44" s="368" t="s">
        <v>835</v>
      </c>
      <c r="D44" s="379"/>
      <c r="E44" s="368" t="s">
        <v>1415</v>
      </c>
      <c r="F44" s="368" t="s">
        <v>2113</v>
      </c>
      <c r="G44" s="381" t="s">
        <v>836</v>
      </c>
      <c r="H44" s="510" t="s">
        <v>3061</v>
      </c>
      <c r="I44" s="479">
        <v>14</v>
      </c>
      <c r="J44" s="478">
        <v>63</v>
      </c>
      <c r="K44" s="658">
        <v>4</v>
      </c>
      <c r="L44" s="479">
        <v>5</v>
      </c>
      <c r="M44" s="595">
        <v>2</v>
      </c>
      <c r="N44" s="6"/>
    </row>
    <row r="45" spans="1:15" s="14" customFormat="1" ht="30" customHeight="1" x14ac:dyDescent="0.2">
      <c r="A45" s="13">
        <v>32</v>
      </c>
      <c r="B45" s="396" t="s">
        <v>775</v>
      </c>
      <c r="C45" s="367" t="s">
        <v>837</v>
      </c>
      <c r="D45" s="380"/>
      <c r="E45" s="367" t="s">
        <v>1416</v>
      </c>
      <c r="F45" s="367" t="s">
        <v>838</v>
      </c>
      <c r="G45" s="383" t="s">
        <v>839</v>
      </c>
      <c r="H45" s="522" t="s">
        <v>2307</v>
      </c>
      <c r="I45" s="666">
        <v>28</v>
      </c>
      <c r="J45" s="491">
        <v>439</v>
      </c>
      <c r="K45" s="665">
        <v>11</v>
      </c>
      <c r="L45" s="491">
        <v>15</v>
      </c>
      <c r="M45" s="667">
        <v>2</v>
      </c>
      <c r="N45" s="45"/>
    </row>
    <row r="46" spans="1:15" s="14" customFormat="1" ht="30" customHeight="1" x14ac:dyDescent="0.2">
      <c r="A46" s="13">
        <v>33</v>
      </c>
      <c r="B46" s="404" t="s">
        <v>775</v>
      </c>
      <c r="C46" s="368" t="s">
        <v>840</v>
      </c>
      <c r="D46" s="379"/>
      <c r="E46" s="368" t="s">
        <v>1417</v>
      </c>
      <c r="F46" s="368" t="s">
        <v>841</v>
      </c>
      <c r="G46" s="381" t="s">
        <v>842</v>
      </c>
      <c r="H46" s="511" t="s">
        <v>3062</v>
      </c>
      <c r="I46" s="659">
        <v>17</v>
      </c>
      <c r="J46" s="478">
        <v>152</v>
      </c>
      <c r="K46" s="595">
        <v>9</v>
      </c>
      <c r="L46" s="479">
        <v>8</v>
      </c>
      <c r="M46" s="595">
        <v>2</v>
      </c>
      <c r="N46" s="135"/>
    </row>
    <row r="47" spans="1:15" s="18" customFormat="1" ht="30" customHeight="1" x14ac:dyDescent="0.2">
      <c r="A47" s="13">
        <v>34</v>
      </c>
      <c r="B47" s="396" t="s">
        <v>775</v>
      </c>
      <c r="C47" s="367" t="s">
        <v>286</v>
      </c>
      <c r="D47" s="380"/>
      <c r="E47" s="367" t="s">
        <v>1418</v>
      </c>
      <c r="F47" s="367" t="s">
        <v>287</v>
      </c>
      <c r="G47" s="367" t="s">
        <v>288</v>
      </c>
      <c r="H47" s="367" t="s">
        <v>3284</v>
      </c>
      <c r="I47" s="492">
        <v>64</v>
      </c>
      <c r="J47" s="668">
        <v>1004</v>
      </c>
      <c r="K47" s="665">
        <v>35</v>
      </c>
      <c r="L47" s="491">
        <v>33</v>
      </c>
      <c r="M47" s="667">
        <v>6</v>
      </c>
      <c r="N47" s="99"/>
      <c r="O47" s="290"/>
    </row>
    <row r="48" spans="1:15" s="14" customFormat="1" ht="30" customHeight="1" x14ac:dyDescent="0.2">
      <c r="A48" s="13">
        <v>35</v>
      </c>
      <c r="B48" s="404" t="s">
        <v>775</v>
      </c>
      <c r="C48" s="368" t="s">
        <v>289</v>
      </c>
      <c r="D48" s="379"/>
      <c r="E48" s="368" t="s">
        <v>1419</v>
      </c>
      <c r="F48" s="368" t="s">
        <v>1231</v>
      </c>
      <c r="G48" s="368" t="s">
        <v>290</v>
      </c>
      <c r="H48" s="368" t="s">
        <v>2308</v>
      </c>
      <c r="I48" s="479">
        <v>40</v>
      </c>
      <c r="J48" s="478">
        <v>615</v>
      </c>
      <c r="K48" s="658">
        <v>25</v>
      </c>
      <c r="L48" s="478">
        <v>22</v>
      </c>
      <c r="M48" s="595">
        <v>5</v>
      </c>
      <c r="N48" s="6"/>
    </row>
    <row r="49" spans="1:15" s="14" customFormat="1" ht="30" customHeight="1" x14ac:dyDescent="0.2">
      <c r="A49" s="13">
        <v>36</v>
      </c>
      <c r="B49" s="396" t="s">
        <v>775</v>
      </c>
      <c r="C49" s="367" t="s">
        <v>291</v>
      </c>
      <c r="D49" s="380"/>
      <c r="E49" s="367" t="s">
        <v>1420</v>
      </c>
      <c r="F49" s="367" t="s">
        <v>1232</v>
      </c>
      <c r="G49" s="367" t="s">
        <v>292</v>
      </c>
      <c r="H49" s="367" t="s">
        <v>3285</v>
      </c>
      <c r="I49" s="492">
        <v>39</v>
      </c>
      <c r="J49" s="491">
        <v>550</v>
      </c>
      <c r="K49" s="665">
        <v>39</v>
      </c>
      <c r="L49" s="491">
        <v>21</v>
      </c>
      <c r="M49" s="667">
        <v>6</v>
      </c>
      <c r="N49" s="6"/>
    </row>
    <row r="50" spans="1:15" s="14" customFormat="1" ht="30" customHeight="1" x14ac:dyDescent="0.2">
      <c r="A50" s="13">
        <v>37</v>
      </c>
      <c r="B50" s="404" t="s">
        <v>775</v>
      </c>
      <c r="C50" s="368" t="s">
        <v>293</v>
      </c>
      <c r="D50" s="379"/>
      <c r="E50" s="368" t="s">
        <v>1421</v>
      </c>
      <c r="F50" s="368" t="s">
        <v>294</v>
      </c>
      <c r="G50" s="368" t="s">
        <v>295</v>
      </c>
      <c r="H50" s="368" t="s">
        <v>3063</v>
      </c>
      <c r="I50" s="479">
        <v>29</v>
      </c>
      <c r="J50" s="478">
        <v>413</v>
      </c>
      <c r="K50" s="658">
        <v>20</v>
      </c>
      <c r="L50" s="478">
        <v>16</v>
      </c>
      <c r="M50" s="595">
        <v>4</v>
      </c>
      <c r="N50" s="6"/>
    </row>
    <row r="51" spans="1:15" s="14" customFormat="1" ht="30" customHeight="1" x14ac:dyDescent="0.2">
      <c r="A51" s="13">
        <v>38</v>
      </c>
      <c r="B51" s="396" t="s">
        <v>775</v>
      </c>
      <c r="C51" s="367" t="s">
        <v>296</v>
      </c>
      <c r="D51" s="380"/>
      <c r="E51" s="367" t="s">
        <v>1422</v>
      </c>
      <c r="F51" s="367" t="s">
        <v>297</v>
      </c>
      <c r="G51" s="367" t="s">
        <v>298</v>
      </c>
      <c r="H51" s="367" t="s">
        <v>2309</v>
      </c>
      <c r="I51" s="492">
        <v>35</v>
      </c>
      <c r="J51" s="491">
        <v>572</v>
      </c>
      <c r="K51" s="665">
        <v>28</v>
      </c>
      <c r="L51" s="491">
        <v>20</v>
      </c>
      <c r="M51" s="667">
        <v>4</v>
      </c>
      <c r="N51" s="6"/>
      <c r="O51" s="136"/>
    </row>
    <row r="52" spans="1:15" s="14" customFormat="1" ht="30" customHeight="1" x14ac:dyDescent="0.2">
      <c r="A52" s="13">
        <v>39</v>
      </c>
      <c r="B52" s="464" t="s">
        <v>775</v>
      </c>
      <c r="C52" s="368" t="s">
        <v>299</v>
      </c>
      <c r="D52" s="379"/>
      <c r="E52" s="368" t="s">
        <v>1423</v>
      </c>
      <c r="F52" s="368" t="s">
        <v>300</v>
      </c>
      <c r="G52" s="368" t="s">
        <v>301</v>
      </c>
      <c r="H52" s="368" t="s">
        <v>2310</v>
      </c>
      <c r="I52" s="479">
        <v>27</v>
      </c>
      <c r="J52" s="478">
        <v>372</v>
      </c>
      <c r="K52" s="658">
        <v>13</v>
      </c>
      <c r="L52" s="478">
        <v>13</v>
      </c>
      <c r="M52" s="595">
        <v>2</v>
      </c>
      <c r="N52" s="6"/>
    </row>
    <row r="53" spans="1:15" s="14" customFormat="1" ht="30" customHeight="1" x14ac:dyDescent="0.2">
      <c r="A53" s="13">
        <v>40</v>
      </c>
      <c r="B53" s="396" t="s">
        <v>775</v>
      </c>
      <c r="C53" s="383" t="s">
        <v>1132</v>
      </c>
      <c r="D53" s="395"/>
      <c r="E53" s="383" t="s">
        <v>1424</v>
      </c>
      <c r="F53" s="383" t="s">
        <v>1133</v>
      </c>
      <c r="G53" s="383" t="s">
        <v>1134</v>
      </c>
      <c r="H53" s="367" t="s">
        <v>2311</v>
      </c>
      <c r="I53" s="492">
        <v>49</v>
      </c>
      <c r="J53" s="492">
        <v>709</v>
      </c>
      <c r="K53" s="667">
        <v>43</v>
      </c>
      <c r="L53" s="492">
        <v>25</v>
      </c>
      <c r="M53" s="667">
        <v>6</v>
      </c>
      <c r="N53" s="6"/>
      <c r="O53" s="136"/>
    </row>
    <row r="54" spans="1:15" s="14" customFormat="1" ht="30" customHeight="1" x14ac:dyDescent="0.2">
      <c r="A54" s="13">
        <v>41</v>
      </c>
      <c r="B54" s="464" t="s">
        <v>775</v>
      </c>
      <c r="C54" s="381" t="s">
        <v>1135</v>
      </c>
      <c r="D54" s="475"/>
      <c r="E54" s="381" t="s">
        <v>1425</v>
      </c>
      <c r="F54" s="381" t="s">
        <v>1136</v>
      </c>
      <c r="G54" s="381" t="s">
        <v>1137</v>
      </c>
      <c r="H54" s="368" t="s">
        <v>2312</v>
      </c>
      <c r="I54" s="479">
        <v>27</v>
      </c>
      <c r="J54" s="479">
        <v>298</v>
      </c>
      <c r="K54" s="595">
        <v>18</v>
      </c>
      <c r="L54" s="479">
        <v>13</v>
      </c>
      <c r="M54" s="595">
        <v>4</v>
      </c>
      <c r="N54" s="6"/>
      <c r="O54" s="136"/>
    </row>
    <row r="55" spans="1:15" s="14" customFormat="1" ht="30" customHeight="1" x14ac:dyDescent="0.2">
      <c r="A55" s="13">
        <v>42</v>
      </c>
      <c r="B55" s="396" t="s">
        <v>775</v>
      </c>
      <c r="C55" s="383" t="s">
        <v>1138</v>
      </c>
      <c r="D55" s="395"/>
      <c r="E55" s="383" t="s">
        <v>1426</v>
      </c>
      <c r="F55" s="383" t="s">
        <v>1139</v>
      </c>
      <c r="G55" s="383" t="s">
        <v>1140</v>
      </c>
      <c r="H55" s="367" t="s">
        <v>3064</v>
      </c>
      <c r="I55" s="492">
        <v>28</v>
      </c>
      <c r="J55" s="492">
        <v>317</v>
      </c>
      <c r="K55" s="667">
        <v>17</v>
      </c>
      <c r="L55" s="492">
        <v>12</v>
      </c>
      <c r="M55" s="667">
        <v>3</v>
      </c>
      <c r="N55" s="6"/>
      <c r="O55" s="136"/>
    </row>
    <row r="56" spans="1:15" s="14" customFormat="1" ht="30" customHeight="1" thickBot="1" x14ac:dyDescent="0.25">
      <c r="A56" s="13">
        <v>43</v>
      </c>
      <c r="B56" s="385" t="s">
        <v>2114</v>
      </c>
      <c r="C56" s="385" t="s">
        <v>1141</v>
      </c>
      <c r="D56" s="428"/>
      <c r="E56" s="385" t="s">
        <v>1427</v>
      </c>
      <c r="F56" s="385" t="s">
        <v>1142</v>
      </c>
      <c r="G56" s="385" t="s">
        <v>1143</v>
      </c>
      <c r="H56" s="376" t="s">
        <v>3286</v>
      </c>
      <c r="I56" s="650">
        <v>19</v>
      </c>
      <c r="J56" s="650">
        <v>120</v>
      </c>
      <c r="K56" s="663">
        <v>9</v>
      </c>
      <c r="L56" s="650">
        <v>7</v>
      </c>
      <c r="M56" s="663">
        <v>2</v>
      </c>
      <c r="N56" s="6"/>
      <c r="O56" s="136"/>
    </row>
    <row r="57" spans="1:15" s="16" customFormat="1" ht="40" customHeight="1" x14ac:dyDescent="0.2">
      <c r="A57" s="13"/>
      <c r="D57" s="21"/>
      <c r="H57" s="21" t="s">
        <v>1292</v>
      </c>
      <c r="I57" s="22">
        <f>SUM(I12:I40,I43:I56)</f>
        <v>1436</v>
      </c>
      <c r="J57" s="22">
        <f>SUM(J12:J40,J43:J56)</f>
        <v>19578</v>
      </c>
      <c r="K57" s="23">
        <f>SUM(K12:K40,K43:K56)</f>
        <v>982</v>
      </c>
      <c r="L57" s="22">
        <f t="shared" ref="L57:M57" si="0">SUM(L12:L40,L43:L56)</f>
        <v>740</v>
      </c>
      <c r="M57" s="23">
        <f t="shared" si="0"/>
        <v>188</v>
      </c>
    </row>
    <row r="58" spans="1:15" s="14" customFormat="1" ht="40" customHeight="1" thickBot="1" x14ac:dyDescent="0.25">
      <c r="A58" s="13"/>
      <c r="B58" s="14" t="s">
        <v>2115</v>
      </c>
      <c r="D58" s="18"/>
      <c r="H58" s="14" t="s">
        <v>2111</v>
      </c>
      <c r="K58" s="289"/>
      <c r="L58" s="289"/>
      <c r="M58" s="289"/>
      <c r="N58" s="135"/>
    </row>
    <row r="59" spans="1:15" s="18" customFormat="1" ht="40" customHeight="1" thickBot="1" x14ac:dyDescent="0.25">
      <c r="A59" s="13"/>
      <c r="B59" s="100" t="s">
        <v>2105</v>
      </c>
      <c r="C59" s="100" t="s">
        <v>2106</v>
      </c>
      <c r="D59" s="100" t="s">
        <v>1388</v>
      </c>
      <c r="E59" s="100" t="s">
        <v>221</v>
      </c>
      <c r="F59" s="100" t="s">
        <v>222</v>
      </c>
      <c r="G59" s="100" t="s">
        <v>67</v>
      </c>
      <c r="H59" s="100" t="s">
        <v>1278</v>
      </c>
      <c r="I59" s="100" t="s">
        <v>767</v>
      </c>
      <c r="J59" s="995" t="s">
        <v>768</v>
      </c>
      <c r="K59" s="996"/>
      <c r="L59" s="995" t="s">
        <v>769</v>
      </c>
      <c r="M59" s="996"/>
      <c r="N59" s="99"/>
    </row>
    <row r="60" spans="1:15" s="14" customFormat="1" ht="30" customHeight="1" x14ac:dyDescent="0.2">
      <c r="A60" s="13">
        <v>1</v>
      </c>
      <c r="B60" s="366" t="s">
        <v>1144</v>
      </c>
      <c r="C60" s="366" t="s">
        <v>1145</v>
      </c>
      <c r="D60" s="392"/>
      <c r="E60" s="366" t="s">
        <v>1428</v>
      </c>
      <c r="F60" s="366" t="s">
        <v>1146</v>
      </c>
      <c r="G60" s="366" t="s">
        <v>1147</v>
      </c>
      <c r="H60" s="366" t="s">
        <v>3579</v>
      </c>
      <c r="I60" s="632">
        <v>57</v>
      </c>
      <c r="J60" s="669">
        <v>838</v>
      </c>
      <c r="K60" s="654">
        <v>51</v>
      </c>
      <c r="L60" s="632">
        <v>28</v>
      </c>
      <c r="M60" s="655">
        <v>7</v>
      </c>
      <c r="N60" s="6"/>
    </row>
    <row r="61" spans="1:15" s="14" customFormat="1" ht="30" customHeight="1" x14ac:dyDescent="0.2">
      <c r="A61" s="13">
        <v>2</v>
      </c>
      <c r="B61" s="367" t="s">
        <v>1144</v>
      </c>
      <c r="C61" s="367" t="s">
        <v>1148</v>
      </c>
      <c r="D61" s="380"/>
      <c r="E61" s="367" t="s">
        <v>1429</v>
      </c>
      <c r="F61" s="367" t="s">
        <v>1149</v>
      </c>
      <c r="G61" s="367" t="s">
        <v>1150</v>
      </c>
      <c r="H61" s="367" t="s">
        <v>2316</v>
      </c>
      <c r="I61" s="491">
        <v>16</v>
      </c>
      <c r="J61" s="491">
        <v>84</v>
      </c>
      <c r="K61" s="665">
        <v>5</v>
      </c>
      <c r="L61" s="491">
        <v>5</v>
      </c>
      <c r="M61" s="667">
        <v>2</v>
      </c>
      <c r="N61" s="6"/>
    </row>
    <row r="62" spans="1:15" s="14" customFormat="1" ht="30" customHeight="1" x14ac:dyDescent="0.2">
      <c r="A62" s="13">
        <v>3</v>
      </c>
      <c r="B62" s="368" t="s">
        <v>1144</v>
      </c>
      <c r="C62" s="368" t="s">
        <v>1151</v>
      </c>
      <c r="D62" s="379"/>
      <c r="E62" s="368" t="s">
        <v>1430</v>
      </c>
      <c r="F62" s="368" t="s">
        <v>1152</v>
      </c>
      <c r="G62" s="368" t="s">
        <v>1153</v>
      </c>
      <c r="H62" s="368" t="s">
        <v>3287</v>
      </c>
      <c r="I62" s="478">
        <v>14</v>
      </c>
      <c r="J62" s="478">
        <v>45</v>
      </c>
      <c r="K62" s="658">
        <v>5</v>
      </c>
      <c r="L62" s="478">
        <v>5</v>
      </c>
      <c r="M62" s="595">
        <v>2</v>
      </c>
      <c r="N62" s="6"/>
    </row>
    <row r="63" spans="1:15" s="14" customFormat="1" ht="30" customHeight="1" x14ac:dyDescent="0.2">
      <c r="A63" s="13">
        <v>4</v>
      </c>
      <c r="B63" s="256" t="s">
        <v>302</v>
      </c>
      <c r="C63" s="256" t="s">
        <v>303</v>
      </c>
      <c r="D63" s="393"/>
      <c r="E63" s="256" t="s">
        <v>1431</v>
      </c>
      <c r="F63" s="256" t="s">
        <v>304</v>
      </c>
      <c r="G63" s="256" t="s">
        <v>305</v>
      </c>
      <c r="H63" s="256" t="s">
        <v>3070</v>
      </c>
      <c r="I63" s="633">
        <v>16</v>
      </c>
      <c r="J63" s="633">
        <v>123</v>
      </c>
      <c r="K63" s="657">
        <v>11</v>
      </c>
      <c r="L63" s="633">
        <v>8</v>
      </c>
      <c r="M63" s="597">
        <v>3</v>
      </c>
      <c r="N63" s="6"/>
    </row>
    <row r="64" spans="1:15" s="14" customFormat="1" ht="30" customHeight="1" x14ac:dyDescent="0.2">
      <c r="A64" s="13">
        <v>5</v>
      </c>
      <c r="B64" s="368" t="s">
        <v>302</v>
      </c>
      <c r="C64" s="368" t="s">
        <v>306</v>
      </c>
      <c r="D64" s="379"/>
      <c r="E64" s="368" t="s">
        <v>1432</v>
      </c>
      <c r="F64" s="368" t="s">
        <v>307</v>
      </c>
      <c r="G64" s="368" t="s">
        <v>308</v>
      </c>
      <c r="H64" s="372" t="s">
        <v>3071</v>
      </c>
      <c r="I64" s="636">
        <v>23</v>
      </c>
      <c r="J64" s="478">
        <v>194</v>
      </c>
      <c r="K64" s="658">
        <v>21</v>
      </c>
      <c r="L64" s="478">
        <v>11</v>
      </c>
      <c r="M64" s="595">
        <v>5</v>
      </c>
      <c r="N64" s="6"/>
    </row>
    <row r="65" spans="1:14" s="14" customFormat="1" ht="30" customHeight="1" x14ac:dyDescent="0.2">
      <c r="A65" s="13">
        <v>6</v>
      </c>
      <c r="B65" s="256" t="s">
        <v>302</v>
      </c>
      <c r="C65" s="256" t="s">
        <v>309</v>
      </c>
      <c r="D65" s="393"/>
      <c r="E65" s="256" t="s">
        <v>1433</v>
      </c>
      <c r="F65" s="256" t="s">
        <v>310</v>
      </c>
      <c r="G65" s="256" t="s">
        <v>311</v>
      </c>
      <c r="H65" s="256" t="s">
        <v>3073</v>
      </c>
      <c r="I65" s="633">
        <v>27</v>
      </c>
      <c r="J65" s="633">
        <v>368</v>
      </c>
      <c r="K65" s="657">
        <v>29</v>
      </c>
      <c r="L65" s="633">
        <v>14</v>
      </c>
      <c r="M65" s="597">
        <v>4</v>
      </c>
      <c r="N65" s="6"/>
    </row>
    <row r="66" spans="1:14" s="14" customFormat="1" ht="30" customHeight="1" x14ac:dyDescent="0.2">
      <c r="A66" s="13">
        <v>7</v>
      </c>
      <c r="B66" s="368" t="s">
        <v>302</v>
      </c>
      <c r="C66" s="368" t="s">
        <v>312</v>
      </c>
      <c r="D66" s="379"/>
      <c r="E66" s="368" t="s">
        <v>1434</v>
      </c>
      <c r="F66" s="368" t="s">
        <v>313</v>
      </c>
      <c r="G66" s="368" t="s">
        <v>314</v>
      </c>
      <c r="H66" s="368" t="s">
        <v>2234</v>
      </c>
      <c r="I66" s="478">
        <v>14</v>
      </c>
      <c r="J66" s="478">
        <v>87</v>
      </c>
      <c r="K66" s="658">
        <v>4</v>
      </c>
      <c r="L66" s="478">
        <v>5</v>
      </c>
      <c r="M66" s="595">
        <v>2</v>
      </c>
      <c r="N66" s="6"/>
    </row>
    <row r="67" spans="1:14" s="14" customFormat="1" ht="30" customHeight="1" x14ac:dyDescent="0.2">
      <c r="A67" s="13">
        <v>8</v>
      </c>
      <c r="B67" s="256" t="s">
        <v>302</v>
      </c>
      <c r="C67" s="256" t="s">
        <v>111</v>
      </c>
      <c r="D67" s="393"/>
      <c r="E67" s="256" t="s">
        <v>1379</v>
      </c>
      <c r="F67" s="256" t="s">
        <v>315</v>
      </c>
      <c r="G67" s="256" t="s">
        <v>316</v>
      </c>
      <c r="H67" s="256" t="s">
        <v>3072</v>
      </c>
      <c r="I67" s="633">
        <v>51</v>
      </c>
      <c r="J67" s="633">
        <v>740</v>
      </c>
      <c r="K67" s="657">
        <v>47</v>
      </c>
      <c r="L67" s="633">
        <v>26</v>
      </c>
      <c r="M67" s="597">
        <v>7</v>
      </c>
      <c r="N67" s="6"/>
    </row>
    <row r="68" spans="1:14" s="14" customFormat="1" ht="30" customHeight="1" x14ac:dyDescent="0.2">
      <c r="A68" s="13">
        <v>9</v>
      </c>
      <c r="B68" s="368" t="s">
        <v>317</v>
      </c>
      <c r="C68" s="368" t="s">
        <v>318</v>
      </c>
      <c r="D68" s="379"/>
      <c r="E68" s="368" t="s">
        <v>1435</v>
      </c>
      <c r="F68" s="368" t="s">
        <v>319</v>
      </c>
      <c r="G68" s="368" t="s">
        <v>320</v>
      </c>
      <c r="H68" s="368" t="s">
        <v>3074</v>
      </c>
      <c r="I68" s="478">
        <v>15</v>
      </c>
      <c r="J68" s="478">
        <v>82</v>
      </c>
      <c r="K68" s="658">
        <v>3</v>
      </c>
      <c r="L68" s="478">
        <v>5</v>
      </c>
      <c r="M68" s="595">
        <v>2</v>
      </c>
      <c r="N68" s="6"/>
    </row>
    <row r="69" spans="1:14" s="14" customFormat="1" ht="30" customHeight="1" thickBot="1" x14ac:dyDescent="0.25">
      <c r="A69" s="13">
        <v>10</v>
      </c>
      <c r="B69" s="387" t="s">
        <v>317</v>
      </c>
      <c r="C69" s="387" t="s">
        <v>321</v>
      </c>
      <c r="D69" s="388"/>
      <c r="E69" s="387" t="s">
        <v>1436</v>
      </c>
      <c r="F69" s="387" t="s">
        <v>322</v>
      </c>
      <c r="G69" s="387" t="s">
        <v>323</v>
      </c>
      <c r="H69" s="387" t="s">
        <v>1449</v>
      </c>
      <c r="I69" s="670">
        <v>15</v>
      </c>
      <c r="J69" s="670">
        <v>69</v>
      </c>
      <c r="K69" s="671">
        <v>5</v>
      </c>
      <c r="L69" s="670">
        <v>5</v>
      </c>
      <c r="M69" s="672">
        <v>2</v>
      </c>
      <c r="N69" s="6"/>
    </row>
    <row r="70" spans="1:14" s="16" customFormat="1" ht="40" customHeight="1" x14ac:dyDescent="0.2">
      <c r="A70" s="13"/>
      <c r="D70" s="21"/>
      <c r="H70" s="25" t="s">
        <v>1292</v>
      </c>
      <c r="I70" s="26">
        <f>SUM(I60:I69)</f>
        <v>248</v>
      </c>
      <c r="J70" s="26">
        <f t="shared" ref="J70:M70" si="1">SUM(J60:J69)</f>
        <v>2630</v>
      </c>
      <c r="K70" s="27">
        <f>SUM(K60:K69)</f>
        <v>181</v>
      </c>
      <c r="L70" s="26">
        <f t="shared" si="1"/>
        <v>112</v>
      </c>
      <c r="M70" s="27">
        <f t="shared" si="1"/>
        <v>36</v>
      </c>
      <c r="N70" s="137"/>
    </row>
    <row r="71" spans="1:14" s="14" customFormat="1" ht="40" customHeight="1" thickBot="1" x14ac:dyDescent="0.25">
      <c r="A71" s="13"/>
      <c r="B71" s="14" t="s">
        <v>2116</v>
      </c>
      <c r="D71" s="18"/>
      <c r="H71" s="14" t="s">
        <v>2111</v>
      </c>
      <c r="K71" s="289"/>
      <c r="L71" s="289"/>
      <c r="M71" s="289"/>
      <c r="N71" s="135"/>
    </row>
    <row r="72" spans="1:14" s="14" customFormat="1" ht="40" customHeight="1" thickBot="1" x14ac:dyDescent="0.25">
      <c r="A72" s="13"/>
      <c r="B72" s="100" t="s">
        <v>276</v>
      </c>
      <c r="C72" s="100" t="s">
        <v>1375</v>
      </c>
      <c r="D72" s="100" t="s">
        <v>2117</v>
      </c>
      <c r="E72" s="100" t="s">
        <v>221</v>
      </c>
      <c r="F72" s="100" t="s">
        <v>222</v>
      </c>
      <c r="G72" s="100" t="s">
        <v>67</v>
      </c>
      <c r="H72" s="100" t="s">
        <v>1278</v>
      </c>
      <c r="I72" s="100" t="s">
        <v>767</v>
      </c>
      <c r="J72" s="995" t="s">
        <v>768</v>
      </c>
      <c r="K72" s="996"/>
      <c r="L72" s="995" t="s">
        <v>769</v>
      </c>
      <c r="M72" s="996"/>
      <c r="N72" s="99"/>
    </row>
    <row r="73" spans="1:14" s="14" customFormat="1" ht="30" customHeight="1" x14ac:dyDescent="0.2">
      <c r="A73" s="13">
        <v>1</v>
      </c>
      <c r="B73" s="368" t="s">
        <v>324</v>
      </c>
      <c r="C73" s="368" t="s">
        <v>85</v>
      </c>
      <c r="D73" s="379"/>
      <c r="E73" s="368" t="s">
        <v>1437</v>
      </c>
      <c r="F73" s="368" t="s">
        <v>325</v>
      </c>
      <c r="G73" s="368" t="s">
        <v>326</v>
      </c>
      <c r="H73" s="368" t="s">
        <v>2325</v>
      </c>
      <c r="I73" s="478">
        <v>39</v>
      </c>
      <c r="J73" s="478">
        <v>678</v>
      </c>
      <c r="K73" s="658">
        <v>28</v>
      </c>
      <c r="L73" s="478">
        <v>22</v>
      </c>
      <c r="M73" s="655">
        <v>4</v>
      </c>
      <c r="N73" s="6"/>
    </row>
    <row r="74" spans="1:14" s="14" customFormat="1" ht="30" customHeight="1" x14ac:dyDescent="0.2">
      <c r="A74" s="13">
        <v>2</v>
      </c>
      <c r="B74" s="367" t="s">
        <v>324</v>
      </c>
      <c r="C74" s="367" t="s">
        <v>327</v>
      </c>
      <c r="D74" s="380"/>
      <c r="E74" s="367" t="s">
        <v>1438</v>
      </c>
      <c r="F74" s="367" t="s">
        <v>328</v>
      </c>
      <c r="G74" s="367" t="s">
        <v>329</v>
      </c>
      <c r="H74" s="367" t="s">
        <v>2326</v>
      </c>
      <c r="I74" s="491">
        <v>16</v>
      </c>
      <c r="J74" s="491">
        <v>129</v>
      </c>
      <c r="K74" s="665">
        <v>2</v>
      </c>
      <c r="L74" s="491">
        <v>6</v>
      </c>
      <c r="M74" s="667">
        <v>1</v>
      </c>
      <c r="N74" s="6"/>
    </row>
    <row r="75" spans="1:14" s="14" customFormat="1" ht="30" customHeight="1" x14ac:dyDescent="0.2">
      <c r="A75" s="13">
        <v>3</v>
      </c>
      <c r="B75" s="368" t="s">
        <v>324</v>
      </c>
      <c r="C75" s="368" t="s">
        <v>330</v>
      </c>
      <c r="D75" s="379"/>
      <c r="E75" s="368" t="s">
        <v>1439</v>
      </c>
      <c r="F75" s="368" t="s">
        <v>331</v>
      </c>
      <c r="G75" s="368" t="s">
        <v>332</v>
      </c>
      <c r="H75" s="368" t="s">
        <v>3288</v>
      </c>
      <c r="I75" s="478">
        <v>15</v>
      </c>
      <c r="J75" s="478">
        <v>123</v>
      </c>
      <c r="K75" s="658">
        <v>5</v>
      </c>
      <c r="L75" s="478">
        <v>5</v>
      </c>
      <c r="M75" s="595">
        <v>1</v>
      </c>
      <c r="N75" s="6"/>
    </row>
    <row r="76" spans="1:14" s="14" customFormat="1" ht="30" customHeight="1" x14ac:dyDescent="0.2">
      <c r="A76" s="13">
        <v>4</v>
      </c>
      <c r="B76" s="367" t="s">
        <v>324</v>
      </c>
      <c r="C76" s="367" t="s">
        <v>852</v>
      </c>
      <c r="D76" s="380"/>
      <c r="E76" s="367" t="s">
        <v>1440</v>
      </c>
      <c r="F76" s="367" t="s">
        <v>333</v>
      </c>
      <c r="G76" s="367" t="s">
        <v>334</v>
      </c>
      <c r="H76" s="367" t="s">
        <v>2211</v>
      </c>
      <c r="I76" s="491">
        <v>20</v>
      </c>
      <c r="J76" s="491">
        <v>177</v>
      </c>
      <c r="K76" s="665">
        <v>7</v>
      </c>
      <c r="L76" s="491">
        <v>8</v>
      </c>
      <c r="M76" s="667">
        <v>2</v>
      </c>
      <c r="N76" s="6"/>
    </row>
    <row r="77" spans="1:14" s="14" customFormat="1" ht="30" customHeight="1" x14ac:dyDescent="0.2">
      <c r="A77" s="13">
        <v>5</v>
      </c>
      <c r="B77" s="368" t="s">
        <v>324</v>
      </c>
      <c r="C77" s="368" t="s">
        <v>506</v>
      </c>
      <c r="D77" s="379"/>
      <c r="E77" s="368" t="s">
        <v>1441</v>
      </c>
      <c r="F77" s="368" t="s">
        <v>507</v>
      </c>
      <c r="G77" s="368" t="s">
        <v>508</v>
      </c>
      <c r="H77" s="368" t="s">
        <v>3289</v>
      </c>
      <c r="I77" s="478">
        <v>25</v>
      </c>
      <c r="J77" s="478">
        <v>317</v>
      </c>
      <c r="K77" s="658">
        <v>17</v>
      </c>
      <c r="L77" s="478">
        <v>12</v>
      </c>
      <c r="M77" s="595">
        <v>3</v>
      </c>
      <c r="N77" s="6"/>
    </row>
    <row r="78" spans="1:14" s="14" customFormat="1" ht="30" customHeight="1" x14ac:dyDescent="0.2">
      <c r="A78" s="13">
        <v>6</v>
      </c>
      <c r="B78" s="367" t="s">
        <v>324</v>
      </c>
      <c r="C78" s="367" t="s">
        <v>509</v>
      </c>
      <c r="D78" s="380"/>
      <c r="E78" s="367" t="s">
        <v>1442</v>
      </c>
      <c r="F78" s="367" t="s">
        <v>510</v>
      </c>
      <c r="G78" s="367" t="s">
        <v>511</v>
      </c>
      <c r="H78" s="367" t="s">
        <v>3290</v>
      </c>
      <c r="I78" s="491">
        <v>14</v>
      </c>
      <c r="J78" s="491">
        <v>120</v>
      </c>
      <c r="K78" s="667">
        <v>6</v>
      </c>
      <c r="L78" s="491">
        <v>6</v>
      </c>
      <c r="M78" s="667">
        <v>2</v>
      </c>
      <c r="N78" s="6"/>
    </row>
    <row r="79" spans="1:14" s="14" customFormat="1" ht="30" customHeight="1" x14ac:dyDescent="0.2">
      <c r="A79" s="13">
        <v>7</v>
      </c>
      <c r="B79" s="368" t="s">
        <v>512</v>
      </c>
      <c r="C79" s="368" t="s">
        <v>513</v>
      </c>
      <c r="D79" s="379"/>
      <c r="E79" s="368" t="s">
        <v>1316</v>
      </c>
      <c r="F79" s="368" t="s">
        <v>514</v>
      </c>
      <c r="G79" s="368" t="s">
        <v>515</v>
      </c>
      <c r="H79" s="368" t="s">
        <v>3084</v>
      </c>
      <c r="I79" s="478">
        <v>38</v>
      </c>
      <c r="J79" s="478">
        <v>511</v>
      </c>
      <c r="K79" s="658">
        <v>32</v>
      </c>
      <c r="L79" s="478">
        <v>18</v>
      </c>
      <c r="M79" s="595">
        <v>5</v>
      </c>
      <c r="N79" s="6"/>
    </row>
    <row r="80" spans="1:14" s="14" customFormat="1" ht="30" customHeight="1" x14ac:dyDescent="0.2">
      <c r="A80" s="13">
        <v>8</v>
      </c>
      <c r="B80" s="367" t="s">
        <v>512</v>
      </c>
      <c r="C80" s="367" t="s">
        <v>516</v>
      </c>
      <c r="D80" s="380"/>
      <c r="E80" s="367" t="s">
        <v>1443</v>
      </c>
      <c r="F80" s="367" t="s">
        <v>517</v>
      </c>
      <c r="G80" s="367" t="s">
        <v>518</v>
      </c>
      <c r="H80" s="367" t="s">
        <v>3291</v>
      </c>
      <c r="I80" s="491">
        <v>35</v>
      </c>
      <c r="J80" s="491">
        <v>556</v>
      </c>
      <c r="K80" s="665">
        <v>32</v>
      </c>
      <c r="L80" s="491">
        <v>20</v>
      </c>
      <c r="M80" s="667">
        <v>5</v>
      </c>
      <c r="N80" s="6"/>
    </row>
    <row r="81" spans="1:14" s="14" customFormat="1" ht="30" customHeight="1" x14ac:dyDescent="0.2">
      <c r="A81" s="13">
        <v>9</v>
      </c>
      <c r="B81" s="368" t="s">
        <v>512</v>
      </c>
      <c r="C81" s="368" t="s">
        <v>519</v>
      </c>
      <c r="D81" s="379"/>
      <c r="E81" s="368" t="s">
        <v>1444</v>
      </c>
      <c r="F81" s="368" t="s">
        <v>520</v>
      </c>
      <c r="G81" s="368" t="s">
        <v>521</v>
      </c>
      <c r="H81" s="368" t="s">
        <v>3085</v>
      </c>
      <c r="I81" s="478">
        <v>21</v>
      </c>
      <c r="J81" s="478">
        <v>213</v>
      </c>
      <c r="K81" s="658">
        <v>14</v>
      </c>
      <c r="L81" s="478">
        <v>9</v>
      </c>
      <c r="M81" s="595">
        <v>3</v>
      </c>
      <c r="N81" s="6"/>
    </row>
    <row r="82" spans="1:14" s="14" customFormat="1" ht="30" customHeight="1" x14ac:dyDescent="0.2">
      <c r="A82" s="13">
        <v>10</v>
      </c>
      <c r="B82" s="256" t="s">
        <v>522</v>
      </c>
      <c r="C82" s="256" t="s">
        <v>523</v>
      </c>
      <c r="D82" s="393"/>
      <c r="E82" s="256" t="s">
        <v>1445</v>
      </c>
      <c r="F82" s="256" t="s">
        <v>524</v>
      </c>
      <c r="G82" s="256" t="s">
        <v>525</v>
      </c>
      <c r="H82" s="256" t="s">
        <v>2212</v>
      </c>
      <c r="I82" s="633">
        <v>18</v>
      </c>
      <c r="J82" s="633">
        <v>144</v>
      </c>
      <c r="K82" s="657">
        <v>10</v>
      </c>
      <c r="L82" s="633">
        <v>8</v>
      </c>
      <c r="M82" s="597">
        <v>2</v>
      </c>
      <c r="N82" s="6"/>
    </row>
    <row r="83" spans="1:14" s="14" customFormat="1" ht="30" customHeight="1" x14ac:dyDescent="0.2">
      <c r="A83" s="13">
        <v>11</v>
      </c>
      <c r="B83" s="368" t="s">
        <v>526</v>
      </c>
      <c r="C83" s="368" t="s">
        <v>527</v>
      </c>
      <c r="D83" s="379"/>
      <c r="E83" s="368" t="s">
        <v>1446</v>
      </c>
      <c r="F83" s="368" t="s">
        <v>528</v>
      </c>
      <c r="G83" s="368" t="s">
        <v>529</v>
      </c>
      <c r="H83" s="368" t="s">
        <v>3292</v>
      </c>
      <c r="I83" s="478">
        <v>17</v>
      </c>
      <c r="J83" s="478">
        <v>136</v>
      </c>
      <c r="K83" s="658">
        <v>7</v>
      </c>
      <c r="L83" s="478">
        <v>9</v>
      </c>
      <c r="M83" s="595">
        <v>3</v>
      </c>
      <c r="N83" s="6"/>
    </row>
    <row r="84" spans="1:14" s="14" customFormat="1" ht="30" customHeight="1" x14ac:dyDescent="0.2">
      <c r="A84" s="13">
        <v>12</v>
      </c>
      <c r="B84" s="367" t="s">
        <v>526</v>
      </c>
      <c r="C84" s="367" t="s">
        <v>530</v>
      </c>
      <c r="D84" s="380"/>
      <c r="E84" s="367" t="s">
        <v>1447</v>
      </c>
      <c r="F84" s="367" t="s">
        <v>531</v>
      </c>
      <c r="G84" s="367" t="s">
        <v>532</v>
      </c>
      <c r="H84" s="367" t="s">
        <v>3083</v>
      </c>
      <c r="I84" s="491">
        <v>14</v>
      </c>
      <c r="J84" s="491">
        <v>72</v>
      </c>
      <c r="K84" s="665">
        <v>5</v>
      </c>
      <c r="L84" s="491">
        <v>5</v>
      </c>
      <c r="M84" s="667">
        <v>2</v>
      </c>
      <c r="N84" s="6"/>
    </row>
    <row r="85" spans="1:14" s="14" customFormat="1" ht="30" customHeight="1" x14ac:dyDescent="0.2">
      <c r="A85" s="13">
        <v>13</v>
      </c>
      <c r="B85" s="368" t="s">
        <v>533</v>
      </c>
      <c r="C85" s="368" t="s">
        <v>2118</v>
      </c>
      <c r="D85" s="379"/>
      <c r="E85" s="368" t="s">
        <v>1448</v>
      </c>
      <c r="F85" s="368" t="s">
        <v>534</v>
      </c>
      <c r="G85" s="368" t="s">
        <v>535</v>
      </c>
      <c r="H85" s="368" t="s">
        <v>3293</v>
      </c>
      <c r="I85" s="478">
        <v>18</v>
      </c>
      <c r="J85" s="478">
        <v>184</v>
      </c>
      <c r="K85" s="658">
        <v>11</v>
      </c>
      <c r="L85" s="478">
        <v>8</v>
      </c>
      <c r="M85" s="595">
        <v>2</v>
      </c>
      <c r="N85" s="6"/>
    </row>
    <row r="86" spans="1:14" s="14" customFormat="1" ht="30" customHeight="1" thickBot="1" x14ac:dyDescent="0.25">
      <c r="A86" s="13">
        <v>14</v>
      </c>
      <c r="B86" s="412" t="s">
        <v>536</v>
      </c>
      <c r="C86" s="412" t="s">
        <v>537</v>
      </c>
      <c r="D86" s="413"/>
      <c r="E86" s="412" t="s">
        <v>1450</v>
      </c>
      <c r="F86" s="412" t="s">
        <v>3086</v>
      </c>
      <c r="G86" s="412" t="s">
        <v>3550</v>
      </c>
      <c r="H86" s="412" t="s">
        <v>3549</v>
      </c>
      <c r="I86" s="673">
        <v>27</v>
      </c>
      <c r="J86" s="673">
        <v>335</v>
      </c>
      <c r="K86" s="674">
        <v>22</v>
      </c>
      <c r="L86" s="673">
        <v>14</v>
      </c>
      <c r="M86" s="600">
        <v>4</v>
      </c>
      <c r="N86" s="6"/>
    </row>
    <row r="87" spans="1:14" s="16" customFormat="1" ht="40" customHeight="1" x14ac:dyDescent="0.2">
      <c r="A87" s="13"/>
      <c r="B87" s="28"/>
      <c r="C87" s="28"/>
      <c r="D87" s="29"/>
      <c r="E87" s="28"/>
      <c r="F87" s="28"/>
      <c r="G87" s="28"/>
      <c r="H87" s="29" t="s">
        <v>1292</v>
      </c>
      <c r="I87" s="30">
        <f>SUM(I73:I86)</f>
        <v>317</v>
      </c>
      <c r="J87" s="30">
        <f>SUM(J73:J86)</f>
        <v>3695</v>
      </c>
      <c r="K87" s="31">
        <f>SUM(K73:K86)</f>
        <v>198</v>
      </c>
      <c r="L87" s="30">
        <f>SUM(L73:L86)</f>
        <v>150</v>
      </c>
      <c r="M87" s="31">
        <f>SUM(M73:M86)</f>
        <v>39</v>
      </c>
      <c r="N87" s="17"/>
    </row>
    <row r="88" spans="1:14" s="14" customFormat="1" ht="40" customHeight="1" thickBot="1" x14ac:dyDescent="0.25">
      <c r="A88" s="13"/>
      <c r="B88" s="14" t="s">
        <v>2119</v>
      </c>
      <c r="D88" s="18"/>
      <c r="H88" s="14" t="s">
        <v>2111</v>
      </c>
      <c r="K88" s="289"/>
      <c r="L88" s="289"/>
      <c r="M88" s="289"/>
      <c r="N88" s="135"/>
    </row>
    <row r="89" spans="1:14" s="14" customFormat="1" ht="40" customHeight="1" thickBot="1" x14ac:dyDescent="0.25">
      <c r="A89" s="13"/>
      <c r="B89" s="100" t="s">
        <v>2105</v>
      </c>
      <c r="C89" s="100" t="s">
        <v>2106</v>
      </c>
      <c r="D89" s="100" t="s">
        <v>1388</v>
      </c>
      <c r="E89" s="100" t="s">
        <v>221</v>
      </c>
      <c r="F89" s="100" t="s">
        <v>222</v>
      </c>
      <c r="G89" s="100" t="s">
        <v>67</v>
      </c>
      <c r="H89" s="100" t="s">
        <v>1278</v>
      </c>
      <c r="I89" s="100" t="s">
        <v>767</v>
      </c>
      <c r="J89" s="995" t="s">
        <v>768</v>
      </c>
      <c r="K89" s="996"/>
      <c r="L89" s="995" t="s">
        <v>769</v>
      </c>
      <c r="M89" s="996"/>
      <c r="N89" s="99"/>
    </row>
    <row r="90" spans="1:14" s="14" customFormat="1" ht="30" customHeight="1" x14ac:dyDescent="0.2">
      <c r="A90" s="13">
        <v>1</v>
      </c>
      <c r="B90" s="368" t="s">
        <v>538</v>
      </c>
      <c r="C90" s="368" t="s">
        <v>539</v>
      </c>
      <c r="D90" s="379"/>
      <c r="E90" s="368" t="s">
        <v>1452</v>
      </c>
      <c r="F90" s="368" t="s">
        <v>540</v>
      </c>
      <c r="G90" s="368" t="s">
        <v>541</v>
      </c>
      <c r="H90" s="368" t="s">
        <v>2327</v>
      </c>
      <c r="I90" s="478">
        <v>53</v>
      </c>
      <c r="J90" s="478">
        <v>743</v>
      </c>
      <c r="K90" s="658">
        <v>66</v>
      </c>
      <c r="L90" s="478">
        <v>28</v>
      </c>
      <c r="M90" s="655">
        <v>10</v>
      </c>
      <c r="N90" s="6"/>
    </row>
    <row r="91" spans="1:14" s="14" customFormat="1" ht="30" customHeight="1" x14ac:dyDescent="0.2">
      <c r="A91" s="13">
        <v>2</v>
      </c>
      <c r="B91" s="383" t="s">
        <v>538</v>
      </c>
      <c r="C91" s="367" t="s">
        <v>550</v>
      </c>
      <c r="D91" s="380"/>
      <c r="E91" s="367" t="s">
        <v>1455</v>
      </c>
      <c r="F91" s="367" t="s">
        <v>551</v>
      </c>
      <c r="G91" s="367" t="s">
        <v>552</v>
      </c>
      <c r="H91" s="367" t="s">
        <v>3294</v>
      </c>
      <c r="I91" s="491">
        <v>12</v>
      </c>
      <c r="J91" s="491">
        <v>64</v>
      </c>
      <c r="K91" s="665">
        <v>7</v>
      </c>
      <c r="L91" s="491">
        <v>4</v>
      </c>
      <c r="M91" s="667">
        <v>1</v>
      </c>
      <c r="N91" s="6"/>
    </row>
    <row r="92" spans="1:14" s="14" customFormat="1" ht="30" customHeight="1" x14ac:dyDescent="0.2">
      <c r="A92" s="13">
        <v>3</v>
      </c>
      <c r="B92" s="381" t="s">
        <v>538</v>
      </c>
      <c r="C92" s="368" t="s">
        <v>545</v>
      </c>
      <c r="D92" s="379"/>
      <c r="E92" s="368" t="s">
        <v>1454</v>
      </c>
      <c r="F92" s="368" t="s">
        <v>546</v>
      </c>
      <c r="G92" s="368" t="s">
        <v>547</v>
      </c>
      <c r="H92" s="368" t="s">
        <v>3091</v>
      </c>
      <c r="I92" s="478">
        <v>13</v>
      </c>
      <c r="J92" s="478">
        <v>96</v>
      </c>
      <c r="K92" s="658">
        <v>3</v>
      </c>
      <c r="L92" s="478">
        <v>4</v>
      </c>
      <c r="M92" s="595">
        <v>1</v>
      </c>
      <c r="N92" s="6"/>
    </row>
    <row r="93" spans="1:14" s="14" customFormat="1" ht="30" customHeight="1" x14ac:dyDescent="0.2">
      <c r="A93" s="13">
        <v>4</v>
      </c>
      <c r="B93" s="383" t="s">
        <v>538</v>
      </c>
      <c r="C93" s="367" t="s">
        <v>90</v>
      </c>
      <c r="D93" s="380"/>
      <c r="E93" s="367" t="s">
        <v>1349</v>
      </c>
      <c r="F93" s="367" t="s">
        <v>548</v>
      </c>
      <c r="G93" s="367" t="s">
        <v>549</v>
      </c>
      <c r="H93" s="367" t="s">
        <v>3092</v>
      </c>
      <c r="I93" s="491">
        <v>19</v>
      </c>
      <c r="J93" s="491">
        <v>219</v>
      </c>
      <c r="K93" s="665">
        <v>18</v>
      </c>
      <c r="L93" s="491">
        <v>10</v>
      </c>
      <c r="M93" s="667">
        <v>4</v>
      </c>
      <c r="N93" s="6"/>
    </row>
    <row r="94" spans="1:14" s="14" customFormat="1" ht="30" customHeight="1" thickBot="1" x14ac:dyDescent="0.25">
      <c r="A94" s="13">
        <v>5</v>
      </c>
      <c r="B94" s="385" t="s">
        <v>538</v>
      </c>
      <c r="C94" s="376" t="s">
        <v>542</v>
      </c>
      <c r="D94" s="378"/>
      <c r="E94" s="376" t="s">
        <v>1453</v>
      </c>
      <c r="F94" s="376" t="s">
        <v>543</v>
      </c>
      <c r="G94" s="376" t="s">
        <v>544</v>
      </c>
      <c r="H94" s="376" t="s">
        <v>3417</v>
      </c>
      <c r="I94" s="639">
        <v>22</v>
      </c>
      <c r="J94" s="639">
        <v>147</v>
      </c>
      <c r="K94" s="662">
        <v>12</v>
      </c>
      <c r="L94" s="639">
        <v>9</v>
      </c>
      <c r="M94" s="663">
        <v>3</v>
      </c>
      <c r="N94" s="6"/>
    </row>
    <row r="95" spans="1:14" s="16" customFormat="1" ht="40" customHeight="1" x14ac:dyDescent="0.2">
      <c r="A95" s="13"/>
      <c r="B95" s="28"/>
      <c r="C95" s="28"/>
      <c r="D95" s="29"/>
      <c r="E95" s="28"/>
      <c r="F95" s="28"/>
      <c r="G95" s="28"/>
      <c r="H95" s="29" t="s">
        <v>1292</v>
      </c>
      <c r="I95" s="30">
        <f>SUM(I90:I94)</f>
        <v>119</v>
      </c>
      <c r="J95" s="30">
        <f>SUM(J90:J94)</f>
        <v>1269</v>
      </c>
      <c r="K95" s="31">
        <f t="shared" ref="K95:M95" si="2">SUM(K90:K94)</f>
        <v>106</v>
      </c>
      <c r="L95" s="30">
        <f t="shared" si="2"/>
        <v>55</v>
      </c>
      <c r="M95" s="31">
        <f t="shared" si="2"/>
        <v>19</v>
      </c>
      <c r="N95" s="17"/>
    </row>
    <row r="96" spans="1:14" s="14" customFormat="1" ht="40" customHeight="1" thickBot="1" x14ac:dyDescent="0.25">
      <c r="A96" s="13"/>
      <c r="B96" s="14" t="s">
        <v>2120</v>
      </c>
      <c r="D96" s="18"/>
      <c r="H96" s="14" t="s">
        <v>1413</v>
      </c>
      <c r="K96" s="289"/>
      <c r="L96" s="289"/>
      <c r="M96" s="289"/>
      <c r="N96" s="135"/>
    </row>
    <row r="97" spans="1:14" s="14" customFormat="1" ht="40" customHeight="1" thickBot="1" x14ac:dyDescent="0.25">
      <c r="A97" s="13"/>
      <c r="B97" s="100" t="s">
        <v>2105</v>
      </c>
      <c r="C97" s="100" t="s">
        <v>2106</v>
      </c>
      <c r="D97" s="100" t="s">
        <v>2121</v>
      </c>
      <c r="E97" s="100" t="s">
        <v>221</v>
      </c>
      <c r="F97" s="100" t="s">
        <v>222</v>
      </c>
      <c r="G97" s="100" t="s">
        <v>67</v>
      </c>
      <c r="H97" s="100" t="s">
        <v>1278</v>
      </c>
      <c r="I97" s="100" t="s">
        <v>767</v>
      </c>
      <c r="J97" s="995" t="s">
        <v>768</v>
      </c>
      <c r="K97" s="996"/>
      <c r="L97" s="995" t="s">
        <v>769</v>
      </c>
      <c r="M97" s="996"/>
      <c r="N97" s="99"/>
    </row>
    <row r="98" spans="1:14" s="14" customFormat="1" ht="30" customHeight="1" x14ac:dyDescent="0.2">
      <c r="A98" s="13">
        <v>1</v>
      </c>
      <c r="B98" s="368" t="s">
        <v>553</v>
      </c>
      <c r="C98" s="368" t="s">
        <v>554</v>
      </c>
      <c r="D98" s="379"/>
      <c r="E98" s="368" t="s">
        <v>1318</v>
      </c>
      <c r="F98" s="368" t="s">
        <v>555</v>
      </c>
      <c r="G98" s="368" t="s">
        <v>556</v>
      </c>
      <c r="H98" s="372" t="s">
        <v>3295</v>
      </c>
      <c r="I98" s="636">
        <v>16</v>
      </c>
      <c r="J98" s="478">
        <v>105</v>
      </c>
      <c r="K98" s="658">
        <v>14</v>
      </c>
      <c r="L98" s="478">
        <v>6</v>
      </c>
      <c r="M98" s="595">
        <v>3</v>
      </c>
      <c r="N98" s="6"/>
    </row>
    <row r="99" spans="1:14" s="14" customFormat="1" ht="30" customHeight="1" x14ac:dyDescent="0.2">
      <c r="A99" s="13">
        <v>2</v>
      </c>
      <c r="B99" s="256" t="s">
        <v>553</v>
      </c>
      <c r="C99" s="256" t="s">
        <v>557</v>
      </c>
      <c r="D99" s="393"/>
      <c r="E99" s="256" t="s">
        <v>1318</v>
      </c>
      <c r="F99" s="256" t="s">
        <v>558</v>
      </c>
      <c r="G99" s="256" t="s">
        <v>559</v>
      </c>
      <c r="H99" s="256" t="s">
        <v>2332</v>
      </c>
      <c r="I99" s="633">
        <v>36</v>
      </c>
      <c r="J99" s="633">
        <v>481</v>
      </c>
      <c r="K99" s="657">
        <v>28</v>
      </c>
      <c r="L99" s="633">
        <v>19</v>
      </c>
      <c r="M99" s="597">
        <v>5</v>
      </c>
      <c r="N99" s="6"/>
    </row>
    <row r="100" spans="1:14" s="14" customFormat="1" ht="30" customHeight="1" x14ac:dyDescent="0.2">
      <c r="A100" s="13">
        <v>3</v>
      </c>
      <c r="B100" s="368" t="s">
        <v>553</v>
      </c>
      <c r="C100" s="368" t="s">
        <v>562</v>
      </c>
      <c r="D100" s="379"/>
      <c r="E100" s="368" t="s">
        <v>1456</v>
      </c>
      <c r="F100" s="368" t="s">
        <v>563</v>
      </c>
      <c r="G100" s="368" t="s">
        <v>564</v>
      </c>
      <c r="H100" s="368" t="s">
        <v>2341</v>
      </c>
      <c r="I100" s="478">
        <v>18</v>
      </c>
      <c r="J100" s="478">
        <v>141</v>
      </c>
      <c r="K100" s="658">
        <v>8</v>
      </c>
      <c r="L100" s="478">
        <v>7</v>
      </c>
      <c r="M100" s="595">
        <v>2</v>
      </c>
      <c r="N100" s="6"/>
    </row>
    <row r="101" spans="1:14" s="14" customFormat="1" ht="30" customHeight="1" x14ac:dyDescent="0.2">
      <c r="A101" s="13">
        <v>4</v>
      </c>
      <c r="B101" s="256" t="s">
        <v>553</v>
      </c>
      <c r="C101" s="256" t="s">
        <v>565</v>
      </c>
      <c r="D101" s="393"/>
      <c r="E101" s="256" t="s">
        <v>1457</v>
      </c>
      <c r="F101" s="256" t="s">
        <v>566</v>
      </c>
      <c r="G101" s="256" t="s">
        <v>567</v>
      </c>
      <c r="H101" s="256" t="s">
        <v>2334</v>
      </c>
      <c r="I101" s="633">
        <v>17</v>
      </c>
      <c r="J101" s="633">
        <v>111</v>
      </c>
      <c r="K101" s="657">
        <v>6</v>
      </c>
      <c r="L101" s="633">
        <v>5</v>
      </c>
      <c r="M101" s="597">
        <v>2</v>
      </c>
      <c r="N101" s="6"/>
    </row>
    <row r="102" spans="1:14" s="14" customFormat="1" ht="30" customHeight="1" x14ac:dyDescent="0.2">
      <c r="A102" s="13">
        <v>5</v>
      </c>
      <c r="B102" s="368" t="s">
        <v>553</v>
      </c>
      <c r="C102" s="368" t="s">
        <v>560</v>
      </c>
      <c r="D102" s="379"/>
      <c r="E102" s="368" t="s">
        <v>1458</v>
      </c>
      <c r="F102" s="368" t="s">
        <v>1255</v>
      </c>
      <c r="G102" s="368" t="s">
        <v>561</v>
      </c>
      <c r="H102" s="505" t="s">
        <v>2333</v>
      </c>
      <c r="I102" s="636">
        <v>31</v>
      </c>
      <c r="J102" s="478">
        <v>425</v>
      </c>
      <c r="K102" s="658">
        <v>32</v>
      </c>
      <c r="L102" s="478">
        <v>17</v>
      </c>
      <c r="M102" s="595">
        <v>5</v>
      </c>
      <c r="N102" s="6"/>
    </row>
    <row r="103" spans="1:14" s="14" customFormat="1" ht="30" customHeight="1" x14ac:dyDescent="0.2">
      <c r="A103" s="13">
        <v>6</v>
      </c>
      <c r="B103" s="256" t="s">
        <v>568</v>
      </c>
      <c r="C103" s="256" t="s">
        <v>569</v>
      </c>
      <c r="D103" s="393"/>
      <c r="E103" s="256" t="s">
        <v>1459</v>
      </c>
      <c r="F103" s="256" t="s">
        <v>570</v>
      </c>
      <c r="G103" s="256" t="s">
        <v>571</v>
      </c>
      <c r="H103" s="256" t="s">
        <v>3524</v>
      </c>
      <c r="I103" s="633">
        <v>53</v>
      </c>
      <c r="J103" s="633">
        <v>762</v>
      </c>
      <c r="K103" s="657">
        <v>57</v>
      </c>
      <c r="L103" s="633">
        <v>28</v>
      </c>
      <c r="M103" s="597">
        <v>9</v>
      </c>
      <c r="N103" s="6"/>
    </row>
    <row r="104" spans="1:14" s="14" customFormat="1" ht="30" customHeight="1" x14ac:dyDescent="0.2">
      <c r="A104" s="13">
        <v>7</v>
      </c>
      <c r="B104" s="368" t="s">
        <v>568</v>
      </c>
      <c r="C104" s="368" t="s">
        <v>572</v>
      </c>
      <c r="D104" s="379"/>
      <c r="E104" s="368" t="s">
        <v>1460</v>
      </c>
      <c r="F104" s="368" t="s">
        <v>1256</v>
      </c>
      <c r="G104" s="368" t="s">
        <v>573</v>
      </c>
      <c r="H104" s="368" t="s">
        <v>2335</v>
      </c>
      <c r="I104" s="478">
        <v>30</v>
      </c>
      <c r="J104" s="478">
        <v>420</v>
      </c>
      <c r="K104" s="658">
        <v>16</v>
      </c>
      <c r="L104" s="478">
        <v>15</v>
      </c>
      <c r="M104" s="595">
        <v>3</v>
      </c>
      <c r="N104" s="6"/>
    </row>
    <row r="105" spans="1:14" s="14" customFormat="1" ht="30" customHeight="1" x14ac:dyDescent="0.2">
      <c r="A105" s="13">
        <v>8</v>
      </c>
      <c r="B105" s="256" t="s">
        <v>568</v>
      </c>
      <c r="C105" s="256" t="s">
        <v>574</v>
      </c>
      <c r="D105" s="393"/>
      <c r="E105" s="256" t="s">
        <v>1304</v>
      </c>
      <c r="F105" s="256" t="s">
        <v>575</v>
      </c>
      <c r="G105" s="256" t="s">
        <v>576</v>
      </c>
      <c r="H105" s="256" t="s">
        <v>2218</v>
      </c>
      <c r="I105" s="633">
        <v>57</v>
      </c>
      <c r="J105" s="633">
        <v>852</v>
      </c>
      <c r="K105" s="657">
        <v>57</v>
      </c>
      <c r="L105" s="633">
        <v>31</v>
      </c>
      <c r="M105" s="597">
        <v>10</v>
      </c>
      <c r="N105" s="6"/>
    </row>
    <row r="106" spans="1:14" s="14" customFormat="1" ht="30" customHeight="1" x14ac:dyDescent="0.2">
      <c r="A106" s="13">
        <v>9</v>
      </c>
      <c r="B106" s="368" t="s">
        <v>568</v>
      </c>
      <c r="C106" s="368" t="s">
        <v>2187</v>
      </c>
      <c r="D106" s="379"/>
      <c r="E106" s="368" t="s">
        <v>3525</v>
      </c>
      <c r="F106" s="368" t="s">
        <v>2188</v>
      </c>
      <c r="G106" s="368" t="s">
        <v>3526</v>
      </c>
      <c r="H106" s="368" t="s">
        <v>3527</v>
      </c>
      <c r="I106" s="478">
        <v>31</v>
      </c>
      <c r="J106" s="478">
        <v>369</v>
      </c>
      <c r="K106" s="658">
        <v>19</v>
      </c>
      <c r="L106" s="478">
        <v>14</v>
      </c>
      <c r="M106" s="595">
        <v>4</v>
      </c>
      <c r="N106" s="6"/>
    </row>
    <row r="107" spans="1:14" s="14" customFormat="1" ht="30" customHeight="1" x14ac:dyDescent="0.2">
      <c r="A107" s="13">
        <v>10</v>
      </c>
      <c r="B107" s="256" t="s">
        <v>577</v>
      </c>
      <c r="C107" s="256" t="s">
        <v>95</v>
      </c>
      <c r="D107" s="393"/>
      <c r="E107" s="256" t="s">
        <v>1319</v>
      </c>
      <c r="F107" s="256" t="s">
        <v>578</v>
      </c>
      <c r="G107" s="256" t="s">
        <v>579</v>
      </c>
      <c r="H107" s="256" t="s">
        <v>2122</v>
      </c>
      <c r="I107" s="633">
        <v>36</v>
      </c>
      <c r="J107" s="633">
        <v>498</v>
      </c>
      <c r="K107" s="657">
        <v>38</v>
      </c>
      <c r="L107" s="633">
        <v>18</v>
      </c>
      <c r="M107" s="597">
        <v>6</v>
      </c>
      <c r="N107" s="6"/>
    </row>
    <row r="108" spans="1:14" s="14" customFormat="1" ht="30" customHeight="1" x14ac:dyDescent="0.2">
      <c r="A108" s="13">
        <v>11</v>
      </c>
      <c r="B108" s="368" t="s">
        <v>577</v>
      </c>
      <c r="C108" s="368" t="s">
        <v>580</v>
      </c>
      <c r="D108" s="379"/>
      <c r="E108" s="368" t="s">
        <v>1319</v>
      </c>
      <c r="F108" s="368" t="s">
        <v>581</v>
      </c>
      <c r="G108" s="368" t="s">
        <v>582</v>
      </c>
      <c r="H108" s="368" t="s">
        <v>3418</v>
      </c>
      <c r="I108" s="478">
        <v>49</v>
      </c>
      <c r="J108" s="478">
        <v>789</v>
      </c>
      <c r="K108" s="658">
        <v>54</v>
      </c>
      <c r="L108" s="478">
        <v>29</v>
      </c>
      <c r="M108" s="595">
        <v>9</v>
      </c>
      <c r="N108" s="6"/>
    </row>
    <row r="109" spans="1:14" s="14" customFormat="1" ht="30" customHeight="1" x14ac:dyDescent="0.2">
      <c r="A109" s="13">
        <v>12</v>
      </c>
      <c r="B109" s="256" t="s">
        <v>583</v>
      </c>
      <c r="C109" s="256" t="s">
        <v>584</v>
      </c>
      <c r="D109" s="393"/>
      <c r="E109" s="256" t="s">
        <v>1461</v>
      </c>
      <c r="F109" s="256" t="s">
        <v>585</v>
      </c>
      <c r="G109" s="256" t="s">
        <v>586</v>
      </c>
      <c r="H109" s="403" t="s">
        <v>3098</v>
      </c>
      <c r="I109" s="633">
        <v>42</v>
      </c>
      <c r="J109" s="633">
        <v>632</v>
      </c>
      <c r="K109" s="657">
        <v>44</v>
      </c>
      <c r="L109" s="633">
        <v>26</v>
      </c>
      <c r="M109" s="597">
        <v>9</v>
      </c>
      <c r="N109" s="6"/>
    </row>
    <row r="110" spans="1:14" s="14" customFormat="1" ht="30" customHeight="1" thickBot="1" x14ac:dyDescent="0.25">
      <c r="A110" s="13">
        <v>13</v>
      </c>
      <c r="B110" s="368" t="s">
        <v>583</v>
      </c>
      <c r="C110" s="368" t="s">
        <v>587</v>
      </c>
      <c r="D110" s="379"/>
      <c r="E110" s="368" t="s">
        <v>2123</v>
      </c>
      <c r="F110" s="368" t="s">
        <v>1463</v>
      </c>
      <c r="G110" s="368" t="s">
        <v>588</v>
      </c>
      <c r="H110" s="368" t="s">
        <v>2221</v>
      </c>
      <c r="I110" s="478">
        <v>57</v>
      </c>
      <c r="J110" s="478">
        <v>825</v>
      </c>
      <c r="K110" s="658">
        <v>52</v>
      </c>
      <c r="L110" s="478">
        <v>30</v>
      </c>
      <c r="M110" s="595">
        <v>8</v>
      </c>
      <c r="N110" s="6"/>
    </row>
    <row r="111" spans="1:14" s="16" customFormat="1" ht="40" customHeight="1" x14ac:dyDescent="0.2">
      <c r="A111" s="13"/>
      <c r="B111" s="28"/>
      <c r="C111" s="28"/>
      <c r="D111" s="29"/>
      <c r="E111" s="24"/>
      <c r="F111" s="28"/>
      <c r="G111" s="24"/>
      <c r="H111" s="29" t="s">
        <v>1292</v>
      </c>
      <c r="I111" s="30">
        <f>SUM(I98:I110)</f>
        <v>473</v>
      </c>
      <c r="J111" s="30">
        <f>SUM(J98:J110)</f>
        <v>6410</v>
      </c>
      <c r="K111" s="31">
        <f>SUM(K98:K110)</f>
        <v>425</v>
      </c>
      <c r="L111" s="30">
        <f>SUM(L98:L110)</f>
        <v>245</v>
      </c>
      <c r="M111" s="31">
        <f>SUM(M98:M110)</f>
        <v>75</v>
      </c>
      <c r="N111" s="138"/>
    </row>
    <row r="112" spans="1:14" s="14" customFormat="1" ht="40" customHeight="1" thickBot="1" x14ac:dyDescent="0.25">
      <c r="A112" s="13"/>
      <c r="B112" s="14" t="s">
        <v>2124</v>
      </c>
      <c r="D112" s="18"/>
      <c r="H112" s="14" t="s">
        <v>2111</v>
      </c>
      <c r="K112" s="289"/>
      <c r="L112" s="289"/>
      <c r="M112" s="289"/>
      <c r="N112" s="135"/>
    </row>
    <row r="113" spans="1:14" s="18" customFormat="1" ht="40" customHeight="1" thickBot="1" x14ac:dyDescent="0.25">
      <c r="A113" s="13"/>
      <c r="B113" s="100" t="s">
        <v>2125</v>
      </c>
      <c r="C113" s="100" t="s">
        <v>1375</v>
      </c>
      <c r="D113" s="100" t="s">
        <v>1388</v>
      </c>
      <c r="E113" s="100" t="s">
        <v>221</v>
      </c>
      <c r="F113" s="100" t="s">
        <v>222</v>
      </c>
      <c r="G113" s="100" t="s">
        <v>67</v>
      </c>
      <c r="H113" s="100" t="s">
        <v>1278</v>
      </c>
      <c r="I113" s="100" t="s">
        <v>767</v>
      </c>
      <c r="J113" s="995" t="s">
        <v>768</v>
      </c>
      <c r="K113" s="996"/>
      <c r="L113" s="995" t="s">
        <v>769</v>
      </c>
      <c r="M113" s="996"/>
      <c r="N113" s="99"/>
    </row>
    <row r="114" spans="1:14" s="14" customFormat="1" ht="30" customHeight="1" x14ac:dyDescent="0.2">
      <c r="A114" s="13">
        <v>1</v>
      </c>
      <c r="B114" s="366" t="s">
        <v>589</v>
      </c>
      <c r="C114" s="366" t="s">
        <v>590</v>
      </c>
      <c r="D114" s="392"/>
      <c r="E114" s="366" t="s">
        <v>1320</v>
      </c>
      <c r="F114" s="366" t="s">
        <v>591</v>
      </c>
      <c r="G114" s="366" t="s">
        <v>592</v>
      </c>
      <c r="H114" s="366" t="s">
        <v>2246</v>
      </c>
      <c r="I114" s="632">
        <v>20</v>
      </c>
      <c r="J114" s="632">
        <v>199</v>
      </c>
      <c r="K114" s="654">
        <v>14</v>
      </c>
      <c r="L114" s="632">
        <v>9</v>
      </c>
      <c r="M114" s="655">
        <v>3</v>
      </c>
      <c r="N114" s="6"/>
    </row>
    <row r="115" spans="1:14" s="14" customFormat="1" ht="30" customHeight="1" x14ac:dyDescent="0.2">
      <c r="A115" s="13">
        <v>2</v>
      </c>
      <c r="B115" s="367" t="s">
        <v>589</v>
      </c>
      <c r="C115" s="367" t="s">
        <v>1271</v>
      </c>
      <c r="D115" s="380"/>
      <c r="E115" s="367" t="s">
        <v>1464</v>
      </c>
      <c r="F115" s="367" t="s">
        <v>1272</v>
      </c>
      <c r="G115" s="367" t="s">
        <v>593</v>
      </c>
      <c r="H115" s="367" t="s">
        <v>3099</v>
      </c>
      <c r="I115" s="491">
        <v>27</v>
      </c>
      <c r="J115" s="491">
        <v>350</v>
      </c>
      <c r="K115" s="665">
        <v>23</v>
      </c>
      <c r="L115" s="491">
        <v>13</v>
      </c>
      <c r="M115" s="667">
        <v>4</v>
      </c>
      <c r="N115" s="6"/>
    </row>
    <row r="116" spans="1:14" s="14" customFormat="1" ht="30" customHeight="1" x14ac:dyDescent="0.2">
      <c r="A116" s="13">
        <v>3</v>
      </c>
      <c r="B116" s="368" t="s">
        <v>589</v>
      </c>
      <c r="C116" s="368" t="s">
        <v>594</v>
      </c>
      <c r="D116" s="379" t="s">
        <v>1295</v>
      </c>
      <c r="E116" s="368" t="s">
        <v>1465</v>
      </c>
      <c r="F116" s="368" t="s">
        <v>595</v>
      </c>
      <c r="G116" s="368" t="s">
        <v>596</v>
      </c>
      <c r="H116" s="368" t="s">
        <v>2159</v>
      </c>
      <c r="I116" s="478">
        <v>14</v>
      </c>
      <c r="J116" s="478">
        <v>24</v>
      </c>
      <c r="K116" s="658">
        <v>3</v>
      </c>
      <c r="L116" s="478">
        <v>4</v>
      </c>
      <c r="M116" s="595">
        <v>1</v>
      </c>
      <c r="N116" s="6"/>
    </row>
    <row r="117" spans="1:14" s="14" customFormat="1" ht="30" customHeight="1" x14ac:dyDescent="0.2">
      <c r="A117" s="13">
        <v>4</v>
      </c>
      <c r="B117" s="256" t="s">
        <v>2127</v>
      </c>
      <c r="C117" s="256" t="s">
        <v>598</v>
      </c>
      <c r="D117" s="393"/>
      <c r="E117" s="256" t="s">
        <v>1466</v>
      </c>
      <c r="F117" s="256" t="s">
        <v>599</v>
      </c>
      <c r="G117" s="256" t="s">
        <v>600</v>
      </c>
      <c r="H117" s="256" t="s">
        <v>2340</v>
      </c>
      <c r="I117" s="633">
        <v>14</v>
      </c>
      <c r="J117" s="633">
        <v>85</v>
      </c>
      <c r="K117" s="657">
        <v>1</v>
      </c>
      <c r="L117" s="633">
        <v>4</v>
      </c>
      <c r="M117" s="597">
        <v>1</v>
      </c>
      <c r="N117" s="6"/>
    </row>
    <row r="118" spans="1:14" s="14" customFormat="1" ht="30" customHeight="1" x14ac:dyDescent="0.2">
      <c r="A118" s="13">
        <v>5</v>
      </c>
      <c r="B118" s="368" t="s">
        <v>601</v>
      </c>
      <c r="C118" s="368" t="s">
        <v>98</v>
      </c>
      <c r="D118" s="379" t="s">
        <v>3553</v>
      </c>
      <c r="E118" s="368" t="s">
        <v>1382</v>
      </c>
      <c r="F118" s="368" t="s">
        <v>602</v>
      </c>
      <c r="G118" s="368" t="s">
        <v>603</v>
      </c>
      <c r="H118" s="368" t="s">
        <v>3554</v>
      </c>
      <c r="I118" s="478">
        <v>16</v>
      </c>
      <c r="J118" s="478">
        <v>127</v>
      </c>
      <c r="K118" s="658">
        <v>7</v>
      </c>
      <c r="L118" s="478">
        <v>7</v>
      </c>
      <c r="M118" s="595">
        <v>2</v>
      </c>
      <c r="N118" s="6"/>
    </row>
    <row r="119" spans="1:14" s="14" customFormat="1" ht="30" customHeight="1" x14ac:dyDescent="0.2">
      <c r="A119" s="13">
        <v>6</v>
      </c>
      <c r="B119" s="256" t="s">
        <v>604</v>
      </c>
      <c r="C119" s="256" t="s">
        <v>100</v>
      </c>
      <c r="D119" s="393"/>
      <c r="E119" s="256" t="s">
        <v>1322</v>
      </c>
      <c r="F119" s="256" t="s">
        <v>607</v>
      </c>
      <c r="G119" s="256" t="s">
        <v>608</v>
      </c>
      <c r="H119" s="256" t="s">
        <v>3103</v>
      </c>
      <c r="I119" s="633">
        <v>21</v>
      </c>
      <c r="J119" s="633">
        <v>153</v>
      </c>
      <c r="K119" s="657">
        <v>3</v>
      </c>
      <c r="L119" s="633">
        <v>8</v>
      </c>
      <c r="M119" s="597">
        <v>2</v>
      </c>
      <c r="N119" s="6"/>
    </row>
    <row r="120" spans="1:14" s="14" customFormat="1" ht="30" customHeight="1" x14ac:dyDescent="0.2">
      <c r="A120" s="13">
        <v>7</v>
      </c>
      <c r="B120" s="368" t="s">
        <v>609</v>
      </c>
      <c r="C120" s="368" t="s">
        <v>829</v>
      </c>
      <c r="D120" s="379"/>
      <c r="E120" s="368" t="s">
        <v>1467</v>
      </c>
      <c r="F120" s="368" t="s">
        <v>610</v>
      </c>
      <c r="G120" s="368" t="s">
        <v>611</v>
      </c>
      <c r="H120" s="368" t="s">
        <v>3105</v>
      </c>
      <c r="I120" s="478">
        <v>18</v>
      </c>
      <c r="J120" s="478">
        <v>198</v>
      </c>
      <c r="K120" s="658">
        <v>16</v>
      </c>
      <c r="L120" s="478">
        <v>10</v>
      </c>
      <c r="M120" s="595">
        <v>4</v>
      </c>
      <c r="N120" s="6"/>
    </row>
    <row r="121" spans="1:14" s="14" customFormat="1" ht="30" customHeight="1" thickBot="1" x14ac:dyDescent="0.25">
      <c r="A121" s="13">
        <v>8</v>
      </c>
      <c r="B121" s="412" t="s">
        <v>612</v>
      </c>
      <c r="C121" s="412" t="s">
        <v>1273</v>
      </c>
      <c r="D121" s="413"/>
      <c r="E121" s="412" t="s">
        <v>1468</v>
      </c>
      <c r="F121" s="412" t="s">
        <v>615</v>
      </c>
      <c r="G121" s="412" t="s">
        <v>616</v>
      </c>
      <c r="H121" s="412" t="s">
        <v>3104</v>
      </c>
      <c r="I121" s="673">
        <v>22</v>
      </c>
      <c r="J121" s="673">
        <v>232</v>
      </c>
      <c r="K121" s="674">
        <v>33</v>
      </c>
      <c r="L121" s="673">
        <v>12</v>
      </c>
      <c r="M121" s="600">
        <v>5</v>
      </c>
      <c r="N121" s="6"/>
    </row>
    <row r="122" spans="1:14" s="16" customFormat="1" ht="24" customHeight="1" x14ac:dyDescent="0.2">
      <c r="A122" s="13"/>
      <c r="D122" s="21"/>
      <c r="H122" s="21" t="s">
        <v>1292</v>
      </c>
      <c r="I122" s="32">
        <f>SUM(I114:I121)</f>
        <v>152</v>
      </c>
      <c r="J122" s="32">
        <f t="shared" ref="J122:M122" si="3">SUM(J114:J121)</f>
        <v>1368</v>
      </c>
      <c r="K122" s="33">
        <f t="shared" si="3"/>
        <v>100</v>
      </c>
      <c r="L122" s="32">
        <f t="shared" si="3"/>
        <v>67</v>
      </c>
      <c r="M122" s="33">
        <f t="shared" si="3"/>
        <v>22</v>
      </c>
      <c r="N122" s="6"/>
    </row>
    <row r="123" spans="1:14" s="14" customFormat="1" ht="40" customHeight="1" thickBot="1" x14ac:dyDescent="0.25">
      <c r="A123" s="13"/>
      <c r="B123" s="14" t="s">
        <v>2128</v>
      </c>
      <c r="D123" s="18"/>
      <c r="H123" s="14" t="s">
        <v>2111</v>
      </c>
      <c r="K123" s="289"/>
      <c r="L123" s="289"/>
      <c r="M123" s="289"/>
      <c r="N123" s="43"/>
    </row>
    <row r="124" spans="1:14" s="14" customFormat="1" ht="40" customHeight="1" thickBot="1" x14ac:dyDescent="0.25">
      <c r="A124" s="13"/>
      <c r="B124" s="100" t="s">
        <v>2105</v>
      </c>
      <c r="C124" s="100" t="s">
        <v>2106</v>
      </c>
      <c r="D124" s="100" t="s">
        <v>2117</v>
      </c>
      <c r="E124" s="100" t="s">
        <v>221</v>
      </c>
      <c r="F124" s="100" t="s">
        <v>222</v>
      </c>
      <c r="G124" s="100" t="s">
        <v>67</v>
      </c>
      <c r="H124" s="100" t="s">
        <v>1278</v>
      </c>
      <c r="I124" s="100" t="s">
        <v>767</v>
      </c>
      <c r="J124" s="995" t="s">
        <v>768</v>
      </c>
      <c r="K124" s="996"/>
      <c r="L124" s="995" t="s">
        <v>769</v>
      </c>
      <c r="M124" s="996"/>
      <c r="N124" s="43"/>
    </row>
    <row r="125" spans="1:14" s="14" customFormat="1" ht="30" customHeight="1" x14ac:dyDescent="0.2">
      <c r="A125" s="13">
        <v>1</v>
      </c>
      <c r="B125" s="386" t="s">
        <v>617</v>
      </c>
      <c r="C125" s="366" t="s">
        <v>618</v>
      </c>
      <c r="D125" s="392"/>
      <c r="E125" s="366" t="s">
        <v>1469</v>
      </c>
      <c r="F125" s="366" t="s">
        <v>619</v>
      </c>
      <c r="G125" s="366" t="s">
        <v>620</v>
      </c>
      <c r="H125" s="366" t="s">
        <v>1966</v>
      </c>
      <c r="I125" s="632">
        <v>34</v>
      </c>
      <c r="J125" s="632">
        <v>488</v>
      </c>
      <c r="K125" s="654">
        <v>38</v>
      </c>
      <c r="L125" s="632">
        <v>18</v>
      </c>
      <c r="M125" s="655">
        <v>6</v>
      </c>
      <c r="N125" s="135"/>
    </row>
    <row r="126" spans="1:14" s="14" customFormat="1" ht="30" customHeight="1" x14ac:dyDescent="0.2">
      <c r="A126" s="13">
        <v>2</v>
      </c>
      <c r="B126" s="403" t="s">
        <v>625</v>
      </c>
      <c r="C126" s="256" t="s">
        <v>626</v>
      </c>
      <c r="D126" s="393"/>
      <c r="E126" s="256" t="s">
        <v>1470</v>
      </c>
      <c r="F126" s="256" t="s">
        <v>627</v>
      </c>
      <c r="G126" s="256" t="s">
        <v>628</v>
      </c>
      <c r="H126" s="256" t="s">
        <v>2227</v>
      </c>
      <c r="I126" s="633">
        <v>24</v>
      </c>
      <c r="J126" s="633">
        <v>268</v>
      </c>
      <c r="K126" s="657">
        <v>14</v>
      </c>
      <c r="L126" s="633">
        <v>12</v>
      </c>
      <c r="M126" s="597">
        <v>4</v>
      </c>
      <c r="N126" s="99"/>
    </row>
    <row r="127" spans="1:14" s="14" customFormat="1" ht="30" customHeight="1" x14ac:dyDescent="0.2">
      <c r="A127" s="13">
        <v>3</v>
      </c>
      <c r="B127" s="381" t="s">
        <v>625</v>
      </c>
      <c r="C127" s="368" t="s">
        <v>629</v>
      </c>
      <c r="D127" s="379"/>
      <c r="E127" s="368" t="s">
        <v>1471</v>
      </c>
      <c r="F127" s="368" t="s">
        <v>630</v>
      </c>
      <c r="G127" s="368" t="s">
        <v>631</v>
      </c>
      <c r="H127" s="368" t="s">
        <v>2348</v>
      </c>
      <c r="I127" s="478">
        <v>56</v>
      </c>
      <c r="J127" s="478">
        <v>817</v>
      </c>
      <c r="K127" s="658">
        <v>58</v>
      </c>
      <c r="L127" s="478">
        <v>29</v>
      </c>
      <c r="M127" s="595">
        <v>9</v>
      </c>
      <c r="N127" s="6"/>
    </row>
    <row r="128" spans="1:14" s="14" customFormat="1" ht="30" customHeight="1" x14ac:dyDescent="0.2">
      <c r="A128" s="13">
        <v>4</v>
      </c>
      <c r="B128" s="403" t="s">
        <v>632</v>
      </c>
      <c r="C128" s="256" t="s">
        <v>106</v>
      </c>
      <c r="D128" s="393"/>
      <c r="E128" s="256" t="s">
        <v>1472</v>
      </c>
      <c r="F128" s="256" t="s">
        <v>633</v>
      </c>
      <c r="G128" s="256" t="s">
        <v>634</v>
      </c>
      <c r="H128" s="256" t="s">
        <v>3297</v>
      </c>
      <c r="I128" s="633">
        <v>27</v>
      </c>
      <c r="J128" s="633">
        <v>286</v>
      </c>
      <c r="K128" s="657">
        <v>15</v>
      </c>
      <c r="L128" s="633">
        <v>12</v>
      </c>
      <c r="M128" s="597">
        <v>3</v>
      </c>
      <c r="N128" s="6"/>
    </row>
    <row r="129" spans="1:14" s="14" customFormat="1" ht="30" customHeight="1" x14ac:dyDescent="0.2">
      <c r="A129" s="13">
        <v>5</v>
      </c>
      <c r="B129" s="381" t="s">
        <v>635</v>
      </c>
      <c r="C129" s="368" t="s">
        <v>642</v>
      </c>
      <c r="D129" s="475"/>
      <c r="E129" s="368" t="s">
        <v>1352</v>
      </c>
      <c r="F129" s="368" t="s">
        <v>643</v>
      </c>
      <c r="G129" s="368" t="s">
        <v>644</v>
      </c>
      <c r="H129" s="368" t="s">
        <v>3111</v>
      </c>
      <c r="I129" s="478">
        <v>16</v>
      </c>
      <c r="J129" s="479">
        <v>134</v>
      </c>
      <c r="K129" s="658">
        <v>9</v>
      </c>
      <c r="L129" s="479">
        <v>6</v>
      </c>
      <c r="M129" s="595">
        <v>2</v>
      </c>
      <c r="N129" s="6"/>
    </row>
    <row r="130" spans="1:14" s="14" customFormat="1" ht="30" customHeight="1" x14ac:dyDescent="0.2">
      <c r="A130" s="13">
        <v>6</v>
      </c>
      <c r="B130" s="403" t="s">
        <v>635</v>
      </c>
      <c r="C130" s="403" t="s">
        <v>636</v>
      </c>
      <c r="D130" s="476">
        <v>1</v>
      </c>
      <c r="E130" s="403" t="s">
        <v>1473</v>
      </c>
      <c r="F130" s="403" t="s">
        <v>637</v>
      </c>
      <c r="G130" s="403" t="s">
        <v>638</v>
      </c>
      <c r="H130" s="403" t="s">
        <v>3298</v>
      </c>
      <c r="I130" s="596">
        <v>13</v>
      </c>
      <c r="J130" s="596">
        <v>40</v>
      </c>
      <c r="K130" s="597">
        <v>4</v>
      </c>
      <c r="L130" s="596">
        <v>5</v>
      </c>
      <c r="M130" s="597">
        <v>2</v>
      </c>
      <c r="N130" s="6"/>
    </row>
    <row r="131" spans="1:14" s="14" customFormat="1" ht="30" customHeight="1" x14ac:dyDescent="0.2">
      <c r="A131" s="13">
        <v>7</v>
      </c>
      <c r="B131" s="381" t="s">
        <v>635</v>
      </c>
      <c r="C131" s="368" t="s">
        <v>639</v>
      </c>
      <c r="D131" s="379">
        <v>2</v>
      </c>
      <c r="E131" s="368" t="s">
        <v>1474</v>
      </c>
      <c r="F131" s="368" t="s">
        <v>640</v>
      </c>
      <c r="G131" s="368" t="s">
        <v>641</v>
      </c>
      <c r="H131" s="368" t="s">
        <v>2228</v>
      </c>
      <c r="I131" s="478">
        <v>14</v>
      </c>
      <c r="J131" s="478">
        <v>82</v>
      </c>
      <c r="K131" s="658">
        <v>9</v>
      </c>
      <c r="L131" s="478">
        <v>5</v>
      </c>
      <c r="M131" s="595">
        <v>2</v>
      </c>
      <c r="N131" s="6"/>
    </row>
    <row r="132" spans="1:14" s="14" customFormat="1" ht="30" customHeight="1" thickBot="1" x14ac:dyDescent="0.25">
      <c r="A132" s="13">
        <v>8</v>
      </c>
      <c r="B132" s="414" t="s">
        <v>621</v>
      </c>
      <c r="C132" s="412" t="s">
        <v>622</v>
      </c>
      <c r="D132" s="413"/>
      <c r="E132" s="412" t="s">
        <v>1475</v>
      </c>
      <c r="F132" s="412" t="s">
        <v>623</v>
      </c>
      <c r="G132" s="412" t="s">
        <v>624</v>
      </c>
      <c r="H132" s="412" t="s">
        <v>2349</v>
      </c>
      <c r="I132" s="673">
        <v>25</v>
      </c>
      <c r="J132" s="673">
        <v>357</v>
      </c>
      <c r="K132" s="674">
        <v>19</v>
      </c>
      <c r="L132" s="673">
        <v>12</v>
      </c>
      <c r="M132" s="600">
        <v>3</v>
      </c>
      <c r="N132" s="6"/>
    </row>
    <row r="133" spans="1:14" s="16" customFormat="1" ht="23.25" customHeight="1" x14ac:dyDescent="0.2">
      <c r="A133" s="13"/>
      <c r="D133" s="21"/>
      <c r="H133" s="21" t="s">
        <v>1292</v>
      </c>
      <c r="I133" s="32">
        <f>SUM(I125:I132)</f>
        <v>209</v>
      </c>
      <c r="J133" s="32">
        <f t="shared" ref="J133:M133" si="4">SUM(J125:J132)</f>
        <v>2472</v>
      </c>
      <c r="K133" s="33">
        <f t="shared" si="4"/>
        <v>166</v>
      </c>
      <c r="L133" s="32">
        <f t="shared" si="4"/>
        <v>99</v>
      </c>
      <c r="M133" s="33">
        <f t="shared" si="4"/>
        <v>31</v>
      </c>
      <c r="N133" s="6"/>
    </row>
    <row r="134" spans="1:14" s="14" customFormat="1" ht="40" customHeight="1" thickBot="1" x14ac:dyDescent="0.25">
      <c r="A134" s="13"/>
      <c r="B134" s="14" t="s">
        <v>2129</v>
      </c>
      <c r="D134" s="18"/>
      <c r="H134" s="14" t="s">
        <v>2130</v>
      </c>
      <c r="K134" s="289"/>
      <c r="L134" s="289"/>
      <c r="M134" s="289"/>
      <c r="N134" s="43"/>
    </row>
    <row r="135" spans="1:14" s="14" customFormat="1" ht="40" customHeight="1" thickBot="1" x14ac:dyDescent="0.25">
      <c r="A135" s="13"/>
      <c r="B135" s="100" t="s">
        <v>1305</v>
      </c>
      <c r="C135" s="100" t="s">
        <v>1375</v>
      </c>
      <c r="D135" s="100" t="s">
        <v>2117</v>
      </c>
      <c r="E135" s="100" t="s">
        <v>221</v>
      </c>
      <c r="F135" s="100" t="s">
        <v>222</v>
      </c>
      <c r="G135" s="100" t="s">
        <v>67</v>
      </c>
      <c r="H135" s="100" t="s">
        <v>1278</v>
      </c>
      <c r="I135" s="100" t="s">
        <v>767</v>
      </c>
      <c r="J135" s="995" t="s">
        <v>768</v>
      </c>
      <c r="K135" s="996"/>
      <c r="L135" s="995" t="s">
        <v>769</v>
      </c>
      <c r="M135" s="996"/>
      <c r="N135" s="43"/>
    </row>
    <row r="136" spans="1:14" s="14" customFormat="1" ht="30" customHeight="1" x14ac:dyDescent="0.2">
      <c r="A136" s="13">
        <v>1</v>
      </c>
      <c r="B136" s="368" t="s">
        <v>645</v>
      </c>
      <c r="C136" s="368" t="s">
        <v>72</v>
      </c>
      <c r="D136" s="379"/>
      <c r="E136" s="368" t="s">
        <v>1476</v>
      </c>
      <c r="F136" s="368" t="s">
        <v>1268</v>
      </c>
      <c r="G136" s="368" t="s">
        <v>646</v>
      </c>
      <c r="H136" s="368" t="s">
        <v>3117</v>
      </c>
      <c r="I136" s="478">
        <v>45</v>
      </c>
      <c r="J136" s="478">
        <v>668</v>
      </c>
      <c r="K136" s="658">
        <v>57</v>
      </c>
      <c r="L136" s="478">
        <v>25</v>
      </c>
      <c r="M136" s="655">
        <v>8</v>
      </c>
      <c r="N136" s="135"/>
    </row>
    <row r="137" spans="1:14" s="14" customFormat="1" ht="30" customHeight="1" x14ac:dyDescent="0.2">
      <c r="A137" s="13">
        <v>2</v>
      </c>
      <c r="B137" s="367" t="s">
        <v>645</v>
      </c>
      <c r="C137" s="367" t="s">
        <v>74</v>
      </c>
      <c r="D137" s="380"/>
      <c r="E137" s="367" t="s">
        <v>1477</v>
      </c>
      <c r="F137" s="367" t="s">
        <v>647</v>
      </c>
      <c r="G137" s="367" t="s">
        <v>648</v>
      </c>
      <c r="H137" s="367" t="s">
        <v>3118</v>
      </c>
      <c r="I137" s="491">
        <v>29</v>
      </c>
      <c r="J137" s="491">
        <v>364</v>
      </c>
      <c r="K137" s="665">
        <v>24</v>
      </c>
      <c r="L137" s="491">
        <v>15</v>
      </c>
      <c r="M137" s="667">
        <v>5</v>
      </c>
      <c r="N137" s="99"/>
    </row>
    <row r="138" spans="1:14" s="14" customFormat="1" ht="30" customHeight="1" x14ac:dyDescent="0.2">
      <c r="A138" s="13">
        <v>3</v>
      </c>
      <c r="B138" s="368" t="s">
        <v>645</v>
      </c>
      <c r="C138" s="368" t="s">
        <v>649</v>
      </c>
      <c r="D138" s="379"/>
      <c r="E138" s="368" t="s">
        <v>1478</v>
      </c>
      <c r="F138" s="368" t="s">
        <v>650</v>
      </c>
      <c r="G138" s="368" t="s">
        <v>651</v>
      </c>
      <c r="H138" s="368" t="s">
        <v>2214</v>
      </c>
      <c r="I138" s="478">
        <v>28</v>
      </c>
      <c r="J138" s="478">
        <v>291</v>
      </c>
      <c r="K138" s="658">
        <v>36</v>
      </c>
      <c r="L138" s="478">
        <v>17</v>
      </c>
      <c r="M138" s="595">
        <v>8</v>
      </c>
      <c r="N138" s="6"/>
    </row>
    <row r="139" spans="1:14" s="14" customFormat="1" ht="30" customHeight="1" x14ac:dyDescent="0.2">
      <c r="A139" s="13">
        <v>4</v>
      </c>
      <c r="B139" s="367" t="s">
        <v>645</v>
      </c>
      <c r="C139" s="367" t="s">
        <v>652</v>
      </c>
      <c r="D139" s="380"/>
      <c r="E139" s="367" t="s">
        <v>1479</v>
      </c>
      <c r="F139" s="367" t="s">
        <v>653</v>
      </c>
      <c r="G139" s="367" t="s">
        <v>654</v>
      </c>
      <c r="H139" s="367" t="s">
        <v>3119</v>
      </c>
      <c r="I139" s="491">
        <v>26</v>
      </c>
      <c r="J139" s="491">
        <v>344</v>
      </c>
      <c r="K139" s="665">
        <v>28</v>
      </c>
      <c r="L139" s="491">
        <v>14</v>
      </c>
      <c r="M139" s="667">
        <v>5</v>
      </c>
      <c r="N139" s="6"/>
    </row>
    <row r="140" spans="1:14" s="14" customFormat="1" ht="30" customHeight="1" x14ac:dyDescent="0.2">
      <c r="A140" s="13">
        <v>5</v>
      </c>
      <c r="B140" s="368" t="s">
        <v>645</v>
      </c>
      <c r="C140" s="368" t="s">
        <v>655</v>
      </c>
      <c r="D140" s="379"/>
      <c r="E140" s="368" t="s">
        <v>1480</v>
      </c>
      <c r="F140" s="368" t="s">
        <v>656</v>
      </c>
      <c r="G140" s="368" t="s">
        <v>657</v>
      </c>
      <c r="H140" s="368" t="s">
        <v>3299</v>
      </c>
      <c r="I140" s="478">
        <v>16</v>
      </c>
      <c r="J140" s="478">
        <v>174</v>
      </c>
      <c r="K140" s="658">
        <v>12</v>
      </c>
      <c r="L140" s="478">
        <v>8</v>
      </c>
      <c r="M140" s="595">
        <v>2</v>
      </c>
      <c r="N140" s="6"/>
    </row>
    <row r="141" spans="1:14" s="14" customFormat="1" ht="30" customHeight="1" x14ac:dyDescent="0.2">
      <c r="A141" s="13">
        <v>6</v>
      </c>
      <c r="B141" s="367" t="s">
        <v>645</v>
      </c>
      <c r="C141" s="367" t="s">
        <v>658</v>
      </c>
      <c r="D141" s="380"/>
      <c r="E141" s="367" t="s">
        <v>1481</v>
      </c>
      <c r="F141" s="367" t="s">
        <v>659</v>
      </c>
      <c r="G141" s="367" t="s">
        <v>660</v>
      </c>
      <c r="H141" s="367" t="s">
        <v>3120</v>
      </c>
      <c r="I141" s="491">
        <v>16</v>
      </c>
      <c r="J141" s="491">
        <v>132</v>
      </c>
      <c r="K141" s="665">
        <v>8</v>
      </c>
      <c r="L141" s="491">
        <v>7</v>
      </c>
      <c r="M141" s="667">
        <v>2</v>
      </c>
      <c r="N141" s="6"/>
    </row>
    <row r="142" spans="1:14" s="14" customFormat="1" ht="30" customHeight="1" x14ac:dyDescent="0.2">
      <c r="A142" s="13">
        <v>7</v>
      </c>
      <c r="B142" s="368" t="s">
        <v>645</v>
      </c>
      <c r="C142" s="368" t="s">
        <v>661</v>
      </c>
      <c r="D142" s="379"/>
      <c r="E142" s="368" t="s">
        <v>1482</v>
      </c>
      <c r="F142" s="368" t="s">
        <v>662</v>
      </c>
      <c r="G142" s="368" t="s">
        <v>663</v>
      </c>
      <c r="H142" s="368" t="s">
        <v>3121</v>
      </c>
      <c r="I142" s="478">
        <v>15</v>
      </c>
      <c r="J142" s="478">
        <v>110</v>
      </c>
      <c r="K142" s="658">
        <v>7</v>
      </c>
      <c r="L142" s="478">
        <v>5</v>
      </c>
      <c r="M142" s="595">
        <v>2</v>
      </c>
      <c r="N142" s="6"/>
    </row>
    <row r="143" spans="1:14" s="14" customFormat="1" ht="30" customHeight="1" x14ac:dyDescent="0.2">
      <c r="A143" s="13">
        <v>8</v>
      </c>
      <c r="B143" s="367" t="s">
        <v>645</v>
      </c>
      <c r="C143" s="367" t="s">
        <v>664</v>
      </c>
      <c r="D143" s="380"/>
      <c r="E143" s="367" t="s">
        <v>1483</v>
      </c>
      <c r="F143" s="367" t="s">
        <v>1484</v>
      </c>
      <c r="G143" s="367" t="s">
        <v>665</v>
      </c>
      <c r="H143" s="367" t="s">
        <v>3300</v>
      </c>
      <c r="I143" s="491">
        <v>12</v>
      </c>
      <c r="J143" s="491">
        <v>70</v>
      </c>
      <c r="K143" s="665">
        <v>3</v>
      </c>
      <c r="L143" s="491">
        <v>4</v>
      </c>
      <c r="M143" s="667">
        <v>1</v>
      </c>
      <c r="N143" s="6"/>
    </row>
    <row r="144" spans="1:14" s="14" customFormat="1" ht="30" customHeight="1" x14ac:dyDescent="0.2">
      <c r="A144" s="13">
        <v>9</v>
      </c>
      <c r="B144" s="368" t="s">
        <v>645</v>
      </c>
      <c r="C144" s="368" t="s">
        <v>666</v>
      </c>
      <c r="D144" s="379"/>
      <c r="E144" s="368" t="s">
        <v>1485</v>
      </c>
      <c r="F144" s="404" t="s">
        <v>667</v>
      </c>
      <c r="G144" s="368" t="s">
        <v>668</v>
      </c>
      <c r="H144" s="368" t="s">
        <v>3301</v>
      </c>
      <c r="I144" s="478">
        <v>12</v>
      </c>
      <c r="J144" s="478">
        <v>38</v>
      </c>
      <c r="K144" s="658">
        <v>6</v>
      </c>
      <c r="L144" s="478">
        <v>4</v>
      </c>
      <c r="M144" s="595">
        <v>1</v>
      </c>
      <c r="N144" s="6"/>
    </row>
    <row r="145" spans="1:15" s="14" customFormat="1" ht="30" customHeight="1" x14ac:dyDescent="0.2">
      <c r="A145" s="13">
        <v>10</v>
      </c>
      <c r="B145" s="367" t="s">
        <v>645</v>
      </c>
      <c r="C145" s="367" t="s">
        <v>669</v>
      </c>
      <c r="D145" s="380"/>
      <c r="E145" s="367" t="s">
        <v>1486</v>
      </c>
      <c r="F145" s="367" t="s">
        <v>670</v>
      </c>
      <c r="G145" s="367" t="s">
        <v>671</v>
      </c>
      <c r="H145" s="367" t="s">
        <v>3302</v>
      </c>
      <c r="I145" s="491">
        <v>12</v>
      </c>
      <c r="J145" s="491">
        <v>16</v>
      </c>
      <c r="K145" s="665">
        <v>1</v>
      </c>
      <c r="L145" s="491">
        <v>4</v>
      </c>
      <c r="M145" s="667">
        <v>1</v>
      </c>
      <c r="N145" s="17"/>
    </row>
    <row r="146" spans="1:15" s="14" customFormat="1" ht="30" customHeight="1" x14ac:dyDescent="0.2">
      <c r="A146" s="13">
        <v>11</v>
      </c>
      <c r="B146" s="368" t="s">
        <v>645</v>
      </c>
      <c r="C146" s="368" t="s">
        <v>672</v>
      </c>
      <c r="D146" s="379"/>
      <c r="E146" s="368" t="s">
        <v>1487</v>
      </c>
      <c r="F146" s="404" t="s">
        <v>673</v>
      </c>
      <c r="G146" s="368" t="s">
        <v>674</v>
      </c>
      <c r="H146" s="368" t="s">
        <v>3303</v>
      </c>
      <c r="I146" s="478">
        <v>17</v>
      </c>
      <c r="J146" s="478">
        <v>204</v>
      </c>
      <c r="K146" s="658">
        <v>15</v>
      </c>
      <c r="L146" s="478">
        <v>10</v>
      </c>
      <c r="M146" s="595">
        <v>4</v>
      </c>
      <c r="N146" s="6"/>
    </row>
    <row r="147" spans="1:15" s="14" customFormat="1" ht="30" customHeight="1" x14ac:dyDescent="0.2">
      <c r="A147" s="13">
        <v>12</v>
      </c>
      <c r="B147" s="367" t="s">
        <v>645</v>
      </c>
      <c r="C147" s="367" t="s">
        <v>675</v>
      </c>
      <c r="D147" s="380">
        <v>1</v>
      </c>
      <c r="E147" s="367" t="s">
        <v>1354</v>
      </c>
      <c r="F147" s="367" t="s">
        <v>676</v>
      </c>
      <c r="G147" s="367" t="s">
        <v>677</v>
      </c>
      <c r="H147" s="367" t="s">
        <v>3304</v>
      </c>
      <c r="I147" s="491">
        <v>10</v>
      </c>
      <c r="J147" s="491">
        <v>15</v>
      </c>
      <c r="K147" s="665">
        <v>0</v>
      </c>
      <c r="L147" s="491">
        <v>3</v>
      </c>
      <c r="M147" s="667">
        <v>0</v>
      </c>
      <c r="N147" s="6"/>
    </row>
    <row r="148" spans="1:15" s="14" customFormat="1" ht="30" customHeight="1" x14ac:dyDescent="0.2">
      <c r="A148" s="13">
        <v>13</v>
      </c>
      <c r="B148" s="368" t="s">
        <v>645</v>
      </c>
      <c r="C148" s="368" t="s">
        <v>678</v>
      </c>
      <c r="D148" s="379"/>
      <c r="E148" s="368" t="s">
        <v>1488</v>
      </c>
      <c r="F148" s="368" t="s">
        <v>679</v>
      </c>
      <c r="G148" s="368" t="s">
        <v>680</v>
      </c>
      <c r="H148" s="368" t="s">
        <v>3305</v>
      </c>
      <c r="I148" s="478">
        <v>13</v>
      </c>
      <c r="J148" s="478">
        <v>31</v>
      </c>
      <c r="K148" s="658">
        <v>5</v>
      </c>
      <c r="L148" s="478">
        <v>5</v>
      </c>
      <c r="M148" s="595">
        <v>2</v>
      </c>
      <c r="N148" s="6"/>
    </row>
    <row r="149" spans="1:15" s="14" customFormat="1" ht="30" customHeight="1" x14ac:dyDescent="0.2">
      <c r="A149" s="13">
        <v>14</v>
      </c>
      <c r="B149" s="367" t="s">
        <v>645</v>
      </c>
      <c r="C149" s="367" t="s">
        <v>681</v>
      </c>
      <c r="D149" s="380"/>
      <c r="E149" s="367" t="s">
        <v>1489</v>
      </c>
      <c r="F149" s="367" t="s">
        <v>682</v>
      </c>
      <c r="G149" s="367" t="s">
        <v>683</v>
      </c>
      <c r="H149" s="367" t="s">
        <v>3306</v>
      </c>
      <c r="I149" s="491">
        <v>30</v>
      </c>
      <c r="J149" s="491">
        <v>388</v>
      </c>
      <c r="K149" s="665">
        <v>33</v>
      </c>
      <c r="L149" s="491">
        <v>16</v>
      </c>
      <c r="M149" s="667">
        <v>6</v>
      </c>
      <c r="N149" s="139"/>
    </row>
    <row r="150" spans="1:15" s="14" customFormat="1" ht="30" customHeight="1" x14ac:dyDescent="0.2">
      <c r="A150" s="13">
        <v>15</v>
      </c>
      <c r="B150" s="368" t="s">
        <v>645</v>
      </c>
      <c r="C150" s="368" t="s">
        <v>684</v>
      </c>
      <c r="D150" s="379"/>
      <c r="E150" s="368" t="s">
        <v>1490</v>
      </c>
      <c r="F150" s="368" t="s">
        <v>685</v>
      </c>
      <c r="G150" s="368" t="s">
        <v>686</v>
      </c>
      <c r="H150" s="368" t="s">
        <v>3122</v>
      </c>
      <c r="I150" s="478">
        <v>13</v>
      </c>
      <c r="J150" s="478">
        <v>24</v>
      </c>
      <c r="K150" s="658">
        <v>1</v>
      </c>
      <c r="L150" s="478">
        <v>4</v>
      </c>
      <c r="M150" s="595">
        <v>1</v>
      </c>
      <c r="N150" s="6"/>
    </row>
    <row r="151" spans="1:15" s="14" customFormat="1" ht="30" customHeight="1" x14ac:dyDescent="0.2">
      <c r="A151" s="13">
        <v>16</v>
      </c>
      <c r="B151" s="256" t="s">
        <v>1269</v>
      </c>
      <c r="C151" s="256" t="s">
        <v>687</v>
      </c>
      <c r="D151" s="393"/>
      <c r="E151" s="256" t="s">
        <v>1491</v>
      </c>
      <c r="F151" s="256" t="s">
        <v>688</v>
      </c>
      <c r="G151" s="256" t="s">
        <v>689</v>
      </c>
      <c r="H151" s="256" t="s">
        <v>3307</v>
      </c>
      <c r="I151" s="633">
        <v>17</v>
      </c>
      <c r="J151" s="633">
        <v>161</v>
      </c>
      <c r="K151" s="657">
        <v>7</v>
      </c>
      <c r="L151" s="633">
        <v>8</v>
      </c>
      <c r="M151" s="597">
        <v>2</v>
      </c>
      <c r="N151" s="6"/>
    </row>
    <row r="152" spans="1:15" s="14" customFormat="1" ht="60.75" customHeight="1" thickBot="1" x14ac:dyDescent="0.25">
      <c r="A152" s="13">
        <v>17</v>
      </c>
      <c r="B152" s="385" t="s">
        <v>690</v>
      </c>
      <c r="C152" s="368" t="s">
        <v>691</v>
      </c>
      <c r="D152" s="379"/>
      <c r="E152" s="368" t="s">
        <v>1492</v>
      </c>
      <c r="F152" s="368" t="s">
        <v>692</v>
      </c>
      <c r="G152" s="368" t="s">
        <v>693</v>
      </c>
      <c r="H152" s="368" t="s">
        <v>2232</v>
      </c>
      <c r="I152" s="478">
        <v>18</v>
      </c>
      <c r="J152" s="478">
        <v>114</v>
      </c>
      <c r="K152" s="658">
        <v>5</v>
      </c>
      <c r="L152" s="639">
        <v>6</v>
      </c>
      <c r="M152" s="663">
        <v>2</v>
      </c>
      <c r="N152" s="6"/>
    </row>
    <row r="153" spans="1:15" s="16" customFormat="1" ht="40" customHeight="1" x14ac:dyDescent="0.2">
      <c r="A153" s="13"/>
      <c r="C153" s="28"/>
      <c r="D153" s="29"/>
      <c r="E153" s="28"/>
      <c r="F153" s="28"/>
      <c r="G153" s="28"/>
      <c r="H153" s="29" t="s">
        <v>1292</v>
      </c>
      <c r="I153" s="30">
        <f>SUM(I136:I152)</f>
        <v>329</v>
      </c>
      <c r="J153" s="30">
        <f>SUM(J136:J152)</f>
        <v>3144</v>
      </c>
      <c r="K153" s="31">
        <f t="shared" ref="K153:M153" si="5">SUM(K136:K152)</f>
        <v>248</v>
      </c>
      <c r="L153" s="30">
        <f t="shared" si="5"/>
        <v>155</v>
      </c>
      <c r="M153" s="31">
        <f t="shared" si="5"/>
        <v>52</v>
      </c>
      <c r="N153" s="6"/>
    </row>
    <row r="154" spans="1:15" s="14" customFormat="1" ht="40" customHeight="1" thickBot="1" x14ac:dyDescent="0.25">
      <c r="A154" s="13"/>
      <c r="B154" s="14" t="s">
        <v>2131</v>
      </c>
      <c r="D154" s="18"/>
      <c r="H154" s="14" t="s">
        <v>1413</v>
      </c>
      <c r="I154" s="34"/>
      <c r="K154" s="289"/>
      <c r="L154" s="289"/>
      <c r="M154" s="289"/>
      <c r="N154" s="17"/>
      <c r="O154" s="140"/>
    </row>
    <row r="155" spans="1:15" s="14" customFormat="1" ht="40" customHeight="1" thickBot="1" x14ac:dyDescent="0.25">
      <c r="A155" s="13"/>
      <c r="B155" s="100" t="s">
        <v>276</v>
      </c>
      <c r="C155" s="100" t="s">
        <v>1375</v>
      </c>
      <c r="D155" s="100" t="s">
        <v>2117</v>
      </c>
      <c r="E155" s="100" t="s">
        <v>221</v>
      </c>
      <c r="F155" s="100" t="s">
        <v>222</v>
      </c>
      <c r="G155" s="100" t="s">
        <v>67</v>
      </c>
      <c r="H155" s="100" t="s">
        <v>1278</v>
      </c>
      <c r="I155" s="35" t="s">
        <v>767</v>
      </c>
      <c r="J155" s="995" t="s">
        <v>768</v>
      </c>
      <c r="K155" s="996"/>
      <c r="L155" s="995" t="s">
        <v>769</v>
      </c>
      <c r="M155" s="996"/>
      <c r="N155" s="43"/>
    </row>
    <row r="156" spans="1:15" s="14" customFormat="1" ht="30" customHeight="1" x14ac:dyDescent="0.2">
      <c r="A156" s="13">
        <v>1</v>
      </c>
      <c r="B156" s="534" t="s">
        <v>1703</v>
      </c>
      <c r="C156" s="534" t="s">
        <v>1704</v>
      </c>
      <c r="D156" s="535"/>
      <c r="E156" s="534" t="s">
        <v>1735</v>
      </c>
      <c r="F156" s="534" t="s">
        <v>1736</v>
      </c>
      <c r="G156" s="534" t="s">
        <v>1737</v>
      </c>
      <c r="H156" s="534" t="s">
        <v>3124</v>
      </c>
      <c r="I156" s="478">
        <v>21</v>
      </c>
      <c r="J156" s="478">
        <v>236</v>
      </c>
      <c r="K156" s="658">
        <v>23</v>
      </c>
      <c r="L156" s="478">
        <v>10</v>
      </c>
      <c r="M156" s="655">
        <v>4</v>
      </c>
      <c r="N156" s="135"/>
    </row>
    <row r="157" spans="1:15" s="14" customFormat="1" ht="30" customHeight="1" x14ac:dyDescent="0.2">
      <c r="A157" s="13">
        <v>2</v>
      </c>
      <c r="B157" s="536" t="s">
        <v>1703</v>
      </c>
      <c r="C157" s="537" t="s">
        <v>1738</v>
      </c>
      <c r="D157" s="538"/>
      <c r="E157" s="536" t="s">
        <v>1709</v>
      </c>
      <c r="F157" s="536" t="s">
        <v>1710</v>
      </c>
      <c r="G157" s="536" t="s">
        <v>1711</v>
      </c>
      <c r="H157" s="536"/>
      <c r="I157" s="491">
        <v>1</v>
      </c>
      <c r="J157" s="675">
        <v>0</v>
      </c>
      <c r="K157" s="665">
        <v>0</v>
      </c>
      <c r="L157" s="675">
        <v>1</v>
      </c>
      <c r="M157" s="667">
        <v>1</v>
      </c>
      <c r="N157" s="99"/>
    </row>
    <row r="158" spans="1:15" s="14" customFormat="1" ht="30" customHeight="1" x14ac:dyDescent="0.2">
      <c r="A158" s="13">
        <v>3</v>
      </c>
      <c r="B158" s="534" t="s">
        <v>1703</v>
      </c>
      <c r="C158" s="534" t="s">
        <v>1712</v>
      </c>
      <c r="D158" s="535"/>
      <c r="E158" s="534" t="s">
        <v>1739</v>
      </c>
      <c r="F158" s="534" t="s">
        <v>1740</v>
      </c>
      <c r="G158" s="534" t="s">
        <v>1741</v>
      </c>
      <c r="H158" s="534" t="s">
        <v>2356</v>
      </c>
      <c r="I158" s="478">
        <v>19</v>
      </c>
      <c r="J158" s="478">
        <v>177</v>
      </c>
      <c r="K158" s="658">
        <v>8</v>
      </c>
      <c r="L158" s="478">
        <v>8</v>
      </c>
      <c r="M158" s="595">
        <v>2</v>
      </c>
      <c r="N158" s="6"/>
    </row>
    <row r="159" spans="1:15" s="14" customFormat="1" ht="30" customHeight="1" x14ac:dyDescent="0.2">
      <c r="A159" s="13">
        <v>4</v>
      </c>
      <c r="B159" s="536" t="s">
        <v>1703</v>
      </c>
      <c r="C159" s="536" t="s">
        <v>1742</v>
      </c>
      <c r="D159" s="538"/>
      <c r="E159" s="536" t="s">
        <v>1721</v>
      </c>
      <c r="F159" s="536" t="s">
        <v>1743</v>
      </c>
      <c r="G159" s="536" t="s">
        <v>1744</v>
      </c>
      <c r="H159" s="536" t="s">
        <v>3127</v>
      </c>
      <c r="I159" s="491">
        <v>13</v>
      </c>
      <c r="J159" s="491">
        <v>86</v>
      </c>
      <c r="K159" s="665">
        <v>1</v>
      </c>
      <c r="L159" s="491">
        <v>4</v>
      </c>
      <c r="M159" s="667">
        <v>1</v>
      </c>
      <c r="N159" s="6"/>
    </row>
    <row r="160" spans="1:15" s="14" customFormat="1" ht="30" customHeight="1" x14ac:dyDescent="0.2">
      <c r="A160" s="13">
        <v>5</v>
      </c>
      <c r="B160" s="534" t="s">
        <v>1703</v>
      </c>
      <c r="C160" s="534" t="s">
        <v>1745</v>
      </c>
      <c r="D160" s="535"/>
      <c r="E160" s="534" t="s">
        <v>1729</v>
      </c>
      <c r="F160" s="534" t="s">
        <v>1746</v>
      </c>
      <c r="G160" s="534" t="s">
        <v>1747</v>
      </c>
      <c r="H160" s="534" t="s">
        <v>2355</v>
      </c>
      <c r="I160" s="478">
        <v>13</v>
      </c>
      <c r="J160" s="478">
        <v>25</v>
      </c>
      <c r="K160" s="658">
        <v>4</v>
      </c>
      <c r="L160" s="478">
        <v>4</v>
      </c>
      <c r="M160" s="595">
        <v>1</v>
      </c>
      <c r="N160" s="6"/>
    </row>
    <row r="161" spans="1:14" s="14" customFormat="1" ht="30" customHeight="1" x14ac:dyDescent="0.2">
      <c r="A161" s="13">
        <v>6</v>
      </c>
      <c r="B161" s="256" t="s">
        <v>1748</v>
      </c>
      <c r="C161" s="256" t="s">
        <v>1749</v>
      </c>
      <c r="D161" s="393"/>
      <c r="E161" s="256" t="s">
        <v>1750</v>
      </c>
      <c r="F161" s="256" t="s">
        <v>1769</v>
      </c>
      <c r="G161" s="256" t="s">
        <v>1770</v>
      </c>
      <c r="H161" s="256" t="s">
        <v>3128</v>
      </c>
      <c r="I161" s="633">
        <v>16</v>
      </c>
      <c r="J161" s="633">
        <v>72</v>
      </c>
      <c r="K161" s="657">
        <v>6</v>
      </c>
      <c r="L161" s="633">
        <v>6</v>
      </c>
      <c r="M161" s="597">
        <v>3</v>
      </c>
      <c r="N161" s="6"/>
    </row>
    <row r="162" spans="1:14" s="14" customFormat="1" ht="30" customHeight="1" x14ac:dyDescent="0.2">
      <c r="A162" s="13">
        <v>7</v>
      </c>
      <c r="B162" s="368" t="s">
        <v>1748</v>
      </c>
      <c r="C162" s="368" t="s">
        <v>1753</v>
      </c>
      <c r="D162" s="379"/>
      <c r="E162" s="368" t="s">
        <v>1771</v>
      </c>
      <c r="F162" s="368" t="s">
        <v>1772</v>
      </c>
      <c r="G162" s="368" t="s">
        <v>1773</v>
      </c>
      <c r="H162" s="368" t="s">
        <v>3129</v>
      </c>
      <c r="I162" s="478">
        <v>23</v>
      </c>
      <c r="J162" s="478">
        <v>149</v>
      </c>
      <c r="K162" s="658">
        <v>8</v>
      </c>
      <c r="L162" s="478">
        <v>8</v>
      </c>
      <c r="M162" s="595">
        <v>2</v>
      </c>
      <c r="N162" s="6"/>
    </row>
    <row r="163" spans="1:14" s="14" customFormat="1" ht="30" customHeight="1" x14ac:dyDescent="0.2">
      <c r="A163" s="13">
        <v>8</v>
      </c>
      <c r="B163" s="256" t="s">
        <v>1748</v>
      </c>
      <c r="C163" s="256" t="s">
        <v>1761</v>
      </c>
      <c r="D163" s="393"/>
      <c r="E163" s="256" t="s">
        <v>1762</v>
      </c>
      <c r="F163" s="256" t="s">
        <v>1774</v>
      </c>
      <c r="G163" s="256" t="s">
        <v>1775</v>
      </c>
      <c r="H163" s="256" t="s">
        <v>3308</v>
      </c>
      <c r="I163" s="633">
        <v>15</v>
      </c>
      <c r="J163" s="633">
        <v>133</v>
      </c>
      <c r="K163" s="657">
        <v>11</v>
      </c>
      <c r="L163" s="633">
        <v>7</v>
      </c>
      <c r="M163" s="597">
        <v>2</v>
      </c>
      <c r="N163" s="6"/>
    </row>
    <row r="164" spans="1:14" s="14" customFormat="1" ht="30" customHeight="1" thickBot="1" x14ac:dyDescent="0.25">
      <c r="A164" s="13">
        <v>9</v>
      </c>
      <c r="B164" s="376" t="s">
        <v>1776</v>
      </c>
      <c r="C164" s="376" t="s">
        <v>1777</v>
      </c>
      <c r="D164" s="378"/>
      <c r="E164" s="376" t="s">
        <v>1778</v>
      </c>
      <c r="F164" s="376" t="s">
        <v>1781</v>
      </c>
      <c r="G164" s="376" t="s">
        <v>1782</v>
      </c>
      <c r="H164" s="376" t="s">
        <v>2352</v>
      </c>
      <c r="I164" s="639">
        <v>16</v>
      </c>
      <c r="J164" s="639">
        <v>93</v>
      </c>
      <c r="K164" s="676">
        <v>5</v>
      </c>
      <c r="L164" s="639">
        <v>5</v>
      </c>
      <c r="M164" s="676">
        <v>2</v>
      </c>
      <c r="N164" s="6"/>
    </row>
    <row r="165" spans="1:14" s="16" customFormat="1" ht="40" customHeight="1" x14ac:dyDescent="0.2">
      <c r="A165" s="13"/>
      <c r="D165" s="21"/>
      <c r="H165" s="21" t="s">
        <v>1292</v>
      </c>
      <c r="I165" s="32">
        <f>SUM(I156:I164)</f>
        <v>137</v>
      </c>
      <c r="J165" s="32">
        <f t="shared" ref="J165:M165" si="6">SUM(J156:J164)</f>
        <v>971</v>
      </c>
      <c r="K165" s="33">
        <f t="shared" si="6"/>
        <v>66</v>
      </c>
      <c r="L165" s="32">
        <f>SUM(L156:L164)</f>
        <v>53</v>
      </c>
      <c r="M165" s="33">
        <f t="shared" si="6"/>
        <v>18</v>
      </c>
      <c r="N165" s="6"/>
    </row>
    <row r="166" spans="1:14" s="14" customFormat="1" ht="40" customHeight="1" thickBot="1" x14ac:dyDescent="0.25">
      <c r="A166" s="13"/>
      <c r="B166" s="14" t="s">
        <v>2132</v>
      </c>
      <c r="D166" s="18"/>
      <c r="H166" s="14" t="s">
        <v>2111</v>
      </c>
      <c r="K166" s="289"/>
      <c r="L166" s="289"/>
      <c r="M166" s="289"/>
      <c r="N166" s="43"/>
    </row>
    <row r="167" spans="1:14" s="14" customFormat="1" ht="40" customHeight="1" thickBot="1" x14ac:dyDescent="0.25">
      <c r="A167" s="13"/>
      <c r="B167" s="100" t="s">
        <v>276</v>
      </c>
      <c r="C167" s="100" t="s">
        <v>2106</v>
      </c>
      <c r="D167" s="100" t="s">
        <v>1388</v>
      </c>
      <c r="E167" s="100" t="s">
        <v>221</v>
      </c>
      <c r="F167" s="100" t="s">
        <v>222</v>
      </c>
      <c r="G167" s="100" t="s">
        <v>67</v>
      </c>
      <c r="H167" s="100" t="s">
        <v>1278</v>
      </c>
      <c r="I167" s="100" t="s">
        <v>767</v>
      </c>
      <c r="J167" s="995" t="s">
        <v>768</v>
      </c>
      <c r="K167" s="996"/>
      <c r="L167" s="995" t="s">
        <v>769</v>
      </c>
      <c r="M167" s="996"/>
      <c r="N167" s="43"/>
    </row>
    <row r="168" spans="1:14" s="14" customFormat="1" ht="30" customHeight="1" x14ac:dyDescent="0.2">
      <c r="A168" s="13">
        <v>1</v>
      </c>
      <c r="B168" s="366" t="s">
        <v>1783</v>
      </c>
      <c r="C168" s="366" t="s">
        <v>72</v>
      </c>
      <c r="D168" s="392"/>
      <c r="E168" s="366" t="s">
        <v>1805</v>
      </c>
      <c r="F168" s="366" t="s">
        <v>1806</v>
      </c>
      <c r="G168" s="366" t="s">
        <v>1807</v>
      </c>
      <c r="H168" s="366" t="s">
        <v>3309</v>
      </c>
      <c r="I168" s="632">
        <v>30</v>
      </c>
      <c r="J168" s="632">
        <v>385</v>
      </c>
      <c r="K168" s="654">
        <v>18</v>
      </c>
      <c r="L168" s="632">
        <v>16</v>
      </c>
      <c r="M168" s="655">
        <v>4</v>
      </c>
      <c r="N168" s="135"/>
    </row>
    <row r="169" spans="1:14" s="14" customFormat="1" ht="30" customHeight="1" x14ac:dyDescent="0.2">
      <c r="A169" s="13">
        <v>2</v>
      </c>
      <c r="B169" s="367" t="s">
        <v>1783</v>
      </c>
      <c r="C169" s="367" t="s">
        <v>74</v>
      </c>
      <c r="D169" s="380"/>
      <c r="E169" s="367" t="s">
        <v>1808</v>
      </c>
      <c r="F169" s="367" t="s">
        <v>1809</v>
      </c>
      <c r="G169" s="367" t="s">
        <v>1810</v>
      </c>
      <c r="H169" s="400" t="s">
        <v>3310</v>
      </c>
      <c r="I169" s="637">
        <v>26</v>
      </c>
      <c r="J169" s="491">
        <v>393</v>
      </c>
      <c r="K169" s="665">
        <v>24</v>
      </c>
      <c r="L169" s="491">
        <v>16</v>
      </c>
      <c r="M169" s="667">
        <v>4</v>
      </c>
      <c r="N169" s="99"/>
    </row>
    <row r="170" spans="1:14" s="14" customFormat="1" ht="30" customHeight="1" x14ac:dyDescent="0.2">
      <c r="A170" s="13">
        <v>3</v>
      </c>
      <c r="B170" s="368" t="s">
        <v>1783</v>
      </c>
      <c r="C170" s="368" t="s">
        <v>649</v>
      </c>
      <c r="D170" s="379"/>
      <c r="E170" s="368" t="s">
        <v>1811</v>
      </c>
      <c r="F170" s="368" t="s">
        <v>1812</v>
      </c>
      <c r="G170" s="368" t="s">
        <v>3135</v>
      </c>
      <c r="H170" s="368" t="s">
        <v>3136</v>
      </c>
      <c r="I170" s="478">
        <v>11</v>
      </c>
      <c r="J170" s="478">
        <v>32</v>
      </c>
      <c r="K170" s="658">
        <v>2</v>
      </c>
      <c r="L170" s="478">
        <v>4</v>
      </c>
      <c r="M170" s="595">
        <v>1</v>
      </c>
      <c r="N170" s="6"/>
    </row>
    <row r="171" spans="1:14" s="14" customFormat="1" ht="30" customHeight="1" x14ac:dyDescent="0.2">
      <c r="A171" s="13">
        <v>4</v>
      </c>
      <c r="B171" s="367" t="s">
        <v>1813</v>
      </c>
      <c r="C171" s="367" t="s">
        <v>1825</v>
      </c>
      <c r="D171" s="380"/>
      <c r="E171" s="367" t="s">
        <v>1818</v>
      </c>
      <c r="F171" s="367" t="s">
        <v>1826</v>
      </c>
      <c r="G171" s="367" t="s">
        <v>1827</v>
      </c>
      <c r="H171" s="367" t="s">
        <v>2168</v>
      </c>
      <c r="I171" s="491">
        <v>32</v>
      </c>
      <c r="J171" s="491">
        <v>325</v>
      </c>
      <c r="K171" s="665">
        <v>38</v>
      </c>
      <c r="L171" s="491">
        <v>15</v>
      </c>
      <c r="M171" s="667">
        <v>6</v>
      </c>
      <c r="N171" s="6"/>
    </row>
    <row r="172" spans="1:14" s="14" customFormat="1" ht="30" customHeight="1" x14ac:dyDescent="0.2">
      <c r="A172" s="13">
        <v>5</v>
      </c>
      <c r="B172" s="368" t="s">
        <v>1828</v>
      </c>
      <c r="C172" s="368" t="s">
        <v>1829</v>
      </c>
      <c r="D172" s="379"/>
      <c r="E172" s="368" t="s">
        <v>1333</v>
      </c>
      <c r="F172" s="368" t="s">
        <v>3505</v>
      </c>
      <c r="G172" s="368" t="s">
        <v>1848</v>
      </c>
      <c r="H172" s="368" t="s">
        <v>1888</v>
      </c>
      <c r="I172" s="478">
        <v>20</v>
      </c>
      <c r="J172" s="478">
        <v>233</v>
      </c>
      <c r="K172" s="658">
        <v>20</v>
      </c>
      <c r="L172" s="478">
        <v>10</v>
      </c>
      <c r="M172" s="595">
        <v>4</v>
      </c>
      <c r="N172" s="6"/>
    </row>
    <row r="173" spans="1:14" s="14" customFormat="1" ht="30" customHeight="1" x14ac:dyDescent="0.2">
      <c r="A173" s="13">
        <v>6</v>
      </c>
      <c r="B173" s="367" t="s">
        <v>1849</v>
      </c>
      <c r="C173" s="367" t="s">
        <v>1850</v>
      </c>
      <c r="D173" s="380"/>
      <c r="E173" s="367" t="s">
        <v>1854</v>
      </c>
      <c r="F173" s="367" t="s">
        <v>1855</v>
      </c>
      <c r="G173" s="367" t="s">
        <v>1856</v>
      </c>
      <c r="H173" s="367" t="s">
        <v>3138</v>
      </c>
      <c r="I173" s="491">
        <v>13</v>
      </c>
      <c r="J173" s="491">
        <v>98</v>
      </c>
      <c r="K173" s="665">
        <v>10</v>
      </c>
      <c r="L173" s="492">
        <v>5</v>
      </c>
      <c r="M173" s="667">
        <v>2</v>
      </c>
      <c r="N173" s="6"/>
    </row>
    <row r="174" spans="1:14" s="14" customFormat="1" ht="30" customHeight="1" x14ac:dyDescent="0.2">
      <c r="A174" s="13">
        <v>7</v>
      </c>
      <c r="B174" s="368" t="s">
        <v>1858</v>
      </c>
      <c r="C174" s="368" t="s">
        <v>1867</v>
      </c>
      <c r="D174" s="379"/>
      <c r="E174" s="368" t="s">
        <v>1860</v>
      </c>
      <c r="F174" s="368" t="s">
        <v>2133</v>
      </c>
      <c r="G174" s="368" t="s">
        <v>1868</v>
      </c>
      <c r="H174" s="368" t="s">
        <v>3139</v>
      </c>
      <c r="I174" s="478">
        <v>12</v>
      </c>
      <c r="J174" s="478">
        <v>95</v>
      </c>
      <c r="K174" s="658">
        <v>7</v>
      </c>
      <c r="L174" s="478">
        <v>5</v>
      </c>
      <c r="M174" s="595">
        <v>2</v>
      </c>
      <c r="N174" s="6"/>
    </row>
    <row r="175" spans="1:14" s="14" customFormat="1" ht="30" customHeight="1" x14ac:dyDescent="0.2">
      <c r="A175" s="13">
        <v>8</v>
      </c>
      <c r="B175" s="256" t="s">
        <v>1869</v>
      </c>
      <c r="C175" s="256" t="s">
        <v>1873</v>
      </c>
      <c r="D175" s="393">
        <v>1</v>
      </c>
      <c r="E175" s="256" t="s">
        <v>1332</v>
      </c>
      <c r="F175" s="256" t="s">
        <v>1874</v>
      </c>
      <c r="G175" s="256" t="s">
        <v>1875</v>
      </c>
      <c r="H175" s="256" t="s">
        <v>3419</v>
      </c>
      <c r="I175" s="633">
        <v>12</v>
      </c>
      <c r="J175" s="633">
        <v>8</v>
      </c>
      <c r="K175" s="657">
        <v>0</v>
      </c>
      <c r="L175" s="633">
        <v>3</v>
      </c>
      <c r="M175" s="597">
        <v>0</v>
      </c>
      <c r="N175" s="6"/>
    </row>
    <row r="176" spans="1:14" s="14" customFormat="1" ht="30" customHeight="1" x14ac:dyDescent="0.2">
      <c r="A176" s="13">
        <v>9</v>
      </c>
      <c r="B176" s="368" t="s">
        <v>1876</v>
      </c>
      <c r="C176" s="368" t="s">
        <v>1885</v>
      </c>
      <c r="D176" s="379"/>
      <c r="E176" s="368" t="s">
        <v>1878</v>
      </c>
      <c r="F176" s="368" t="s">
        <v>1886</v>
      </c>
      <c r="G176" s="368" t="s">
        <v>1887</v>
      </c>
      <c r="H176" s="368" t="s">
        <v>2362</v>
      </c>
      <c r="I176" s="478">
        <v>16</v>
      </c>
      <c r="J176" s="478">
        <v>110</v>
      </c>
      <c r="K176" s="658">
        <v>8</v>
      </c>
      <c r="L176" s="478">
        <v>7</v>
      </c>
      <c r="M176" s="595">
        <v>3</v>
      </c>
      <c r="N176" s="6"/>
    </row>
    <row r="177" spans="1:14" s="14" customFormat="1" ht="30" customHeight="1" thickBot="1" x14ac:dyDescent="0.25">
      <c r="A177" s="13">
        <v>10</v>
      </c>
      <c r="B177" s="256" t="s">
        <v>1889</v>
      </c>
      <c r="C177" s="414" t="s">
        <v>1910</v>
      </c>
      <c r="D177" s="425"/>
      <c r="E177" s="256" t="s">
        <v>1356</v>
      </c>
      <c r="F177" s="426" t="s">
        <v>1911</v>
      </c>
      <c r="G177" s="414" t="s">
        <v>1912</v>
      </c>
      <c r="H177" s="256" t="s">
        <v>3137</v>
      </c>
      <c r="I177" s="633">
        <v>32</v>
      </c>
      <c r="J177" s="633">
        <v>414</v>
      </c>
      <c r="K177" s="657">
        <v>31</v>
      </c>
      <c r="L177" s="633">
        <v>17</v>
      </c>
      <c r="M177" s="597">
        <v>6</v>
      </c>
      <c r="N177" s="6"/>
    </row>
    <row r="178" spans="1:14" s="16" customFormat="1" ht="40" customHeight="1" x14ac:dyDescent="0.2">
      <c r="A178" s="13"/>
      <c r="B178" s="24"/>
      <c r="D178" s="21"/>
      <c r="E178" s="24"/>
      <c r="H178" s="36" t="s">
        <v>1292</v>
      </c>
      <c r="I178" s="37">
        <f>SUM(I168:I177)</f>
        <v>204</v>
      </c>
      <c r="J178" s="37">
        <f>SUM(J168:J177)</f>
        <v>2093</v>
      </c>
      <c r="K178" s="38">
        <f>SUM(K168:K177)</f>
        <v>158</v>
      </c>
      <c r="L178" s="37">
        <f>SUM(L168:L177)</f>
        <v>98</v>
      </c>
      <c r="M178" s="38">
        <f>SUM(M168:M177)</f>
        <v>32</v>
      </c>
      <c r="N178" s="6"/>
    </row>
    <row r="179" spans="1:14" s="14" customFormat="1" ht="40" customHeight="1" thickBot="1" x14ac:dyDescent="0.25">
      <c r="A179" s="13"/>
      <c r="B179" s="14" t="s">
        <v>2134</v>
      </c>
      <c r="D179" s="18"/>
      <c r="H179" s="14" t="s">
        <v>2135</v>
      </c>
      <c r="K179" s="289"/>
      <c r="L179" s="289"/>
      <c r="M179" s="289"/>
      <c r="N179" s="43"/>
    </row>
    <row r="180" spans="1:14" s="14" customFormat="1" ht="40" customHeight="1" thickBot="1" x14ac:dyDescent="0.25">
      <c r="A180" s="13"/>
      <c r="B180" s="101" t="s">
        <v>2105</v>
      </c>
      <c r="C180" s="101" t="s">
        <v>2106</v>
      </c>
      <c r="D180" s="101" t="s">
        <v>1388</v>
      </c>
      <c r="E180" s="101" t="s">
        <v>221</v>
      </c>
      <c r="F180" s="101" t="s">
        <v>222</v>
      </c>
      <c r="G180" s="101" t="s">
        <v>67</v>
      </c>
      <c r="H180" s="101" t="s">
        <v>1278</v>
      </c>
      <c r="I180" s="101" t="s">
        <v>767</v>
      </c>
      <c r="J180" s="997" t="s">
        <v>768</v>
      </c>
      <c r="K180" s="998"/>
      <c r="L180" s="997" t="s">
        <v>769</v>
      </c>
      <c r="M180" s="998"/>
      <c r="N180" s="43"/>
    </row>
    <row r="181" spans="1:14" s="14" customFormat="1" ht="30" customHeight="1" x14ac:dyDescent="0.2">
      <c r="A181" s="13">
        <v>1</v>
      </c>
      <c r="B181" s="368" t="s">
        <v>1913</v>
      </c>
      <c r="C181" s="368" t="s">
        <v>1954</v>
      </c>
      <c r="D181" s="379"/>
      <c r="E181" s="368" t="s">
        <v>1337</v>
      </c>
      <c r="F181" s="368" t="s">
        <v>1955</v>
      </c>
      <c r="G181" s="368" t="s">
        <v>1956</v>
      </c>
      <c r="H181" s="368" t="s">
        <v>2245</v>
      </c>
      <c r="I181" s="478">
        <v>28</v>
      </c>
      <c r="J181" s="632">
        <v>270</v>
      </c>
      <c r="K181" s="654">
        <v>6</v>
      </c>
      <c r="L181" s="594">
        <v>12</v>
      </c>
      <c r="M181" s="655">
        <v>3</v>
      </c>
      <c r="N181" s="135"/>
    </row>
    <row r="182" spans="1:14" s="14" customFormat="1" ht="30" customHeight="1" x14ac:dyDescent="0.2">
      <c r="A182" s="13">
        <v>2</v>
      </c>
      <c r="B182" s="256" t="s">
        <v>1913</v>
      </c>
      <c r="C182" s="256" t="s">
        <v>1931</v>
      </c>
      <c r="D182" s="393">
        <v>3</v>
      </c>
      <c r="E182" s="256" t="s">
        <v>1932</v>
      </c>
      <c r="F182" s="256" t="s">
        <v>1933</v>
      </c>
      <c r="G182" s="256" t="s">
        <v>1957</v>
      </c>
      <c r="H182" s="394" t="s">
        <v>3318</v>
      </c>
      <c r="I182" s="633">
        <v>3</v>
      </c>
      <c r="J182" s="633">
        <v>1</v>
      </c>
      <c r="K182" s="657">
        <v>0</v>
      </c>
      <c r="L182" s="596">
        <v>1</v>
      </c>
      <c r="M182" s="597">
        <v>0</v>
      </c>
      <c r="N182" s="6"/>
    </row>
    <row r="183" spans="1:14" s="14" customFormat="1" ht="30" customHeight="1" x14ac:dyDescent="0.2">
      <c r="A183" s="13">
        <v>3</v>
      </c>
      <c r="B183" s="368" t="s">
        <v>1913</v>
      </c>
      <c r="C183" s="368" t="s">
        <v>1958</v>
      </c>
      <c r="D183" s="379"/>
      <c r="E183" s="368" t="s">
        <v>1940</v>
      </c>
      <c r="F183" s="368" t="s">
        <v>1959</v>
      </c>
      <c r="G183" s="368" t="s">
        <v>1960</v>
      </c>
      <c r="H183" s="368" t="s">
        <v>2369</v>
      </c>
      <c r="I183" s="478">
        <v>15</v>
      </c>
      <c r="J183" s="478">
        <v>130</v>
      </c>
      <c r="K183" s="658">
        <v>14</v>
      </c>
      <c r="L183" s="479">
        <v>7</v>
      </c>
      <c r="M183" s="595">
        <v>2</v>
      </c>
      <c r="N183" s="6"/>
    </row>
    <row r="184" spans="1:14" s="14" customFormat="1" ht="30" customHeight="1" x14ac:dyDescent="0.2">
      <c r="A184" s="13">
        <v>4</v>
      </c>
      <c r="B184" s="256" t="s">
        <v>1913</v>
      </c>
      <c r="C184" s="256" t="s">
        <v>1947</v>
      </c>
      <c r="D184" s="393">
        <v>1</v>
      </c>
      <c r="E184" s="256" t="s">
        <v>1948</v>
      </c>
      <c r="F184" s="256" t="s">
        <v>1961</v>
      </c>
      <c r="G184" s="256" t="s">
        <v>1962</v>
      </c>
      <c r="H184" s="256" t="s">
        <v>3319</v>
      </c>
      <c r="I184" s="633">
        <v>13</v>
      </c>
      <c r="J184" s="633">
        <v>33</v>
      </c>
      <c r="K184" s="657">
        <v>3</v>
      </c>
      <c r="L184" s="596">
        <v>4</v>
      </c>
      <c r="M184" s="597">
        <v>1</v>
      </c>
      <c r="N184" s="6"/>
    </row>
    <row r="185" spans="1:14" s="14" customFormat="1" ht="30" customHeight="1" x14ac:dyDescent="0.2">
      <c r="A185" s="13">
        <v>5</v>
      </c>
      <c r="B185" s="368" t="s">
        <v>1913</v>
      </c>
      <c r="C185" s="368" t="s">
        <v>1963</v>
      </c>
      <c r="D185" s="379">
        <v>1</v>
      </c>
      <c r="E185" s="368" t="s">
        <v>2272</v>
      </c>
      <c r="F185" s="368" t="s">
        <v>1964</v>
      </c>
      <c r="G185" s="368" t="s">
        <v>1965</v>
      </c>
      <c r="H185" s="368" t="s">
        <v>3320</v>
      </c>
      <c r="I185" s="478">
        <v>12</v>
      </c>
      <c r="J185" s="478">
        <v>54</v>
      </c>
      <c r="K185" s="658">
        <v>2</v>
      </c>
      <c r="L185" s="479">
        <v>4</v>
      </c>
      <c r="M185" s="595">
        <v>1</v>
      </c>
      <c r="N185" s="6"/>
    </row>
    <row r="186" spans="1:14" s="14" customFormat="1" ht="30" customHeight="1" x14ac:dyDescent="0.2">
      <c r="A186" s="13">
        <v>6</v>
      </c>
      <c r="B186" s="256" t="s">
        <v>1967</v>
      </c>
      <c r="C186" s="256" t="s">
        <v>2031</v>
      </c>
      <c r="D186" s="393"/>
      <c r="E186" s="256" t="s">
        <v>2032</v>
      </c>
      <c r="F186" s="256" t="s">
        <v>2033</v>
      </c>
      <c r="G186" s="256" t="s">
        <v>2034</v>
      </c>
      <c r="H186" s="256" t="s">
        <v>2237</v>
      </c>
      <c r="I186" s="633">
        <v>48</v>
      </c>
      <c r="J186" s="633">
        <v>714</v>
      </c>
      <c r="K186" s="657">
        <v>32</v>
      </c>
      <c r="L186" s="596">
        <v>26</v>
      </c>
      <c r="M186" s="597">
        <v>6</v>
      </c>
      <c r="N186" s="6"/>
    </row>
    <row r="187" spans="1:14" s="14" customFormat="1" ht="30" customHeight="1" x14ac:dyDescent="0.2">
      <c r="A187" s="13">
        <v>7</v>
      </c>
      <c r="B187" s="368" t="s">
        <v>1967</v>
      </c>
      <c r="C187" s="368" t="s">
        <v>2023</v>
      </c>
      <c r="D187" s="379">
        <v>2</v>
      </c>
      <c r="E187" s="368" t="s">
        <v>2024</v>
      </c>
      <c r="F187" s="368" t="s">
        <v>2035</v>
      </c>
      <c r="G187" s="368" t="s">
        <v>2036</v>
      </c>
      <c r="H187" s="368" t="s">
        <v>2373</v>
      </c>
      <c r="I187" s="478">
        <v>11</v>
      </c>
      <c r="J187" s="478">
        <v>34</v>
      </c>
      <c r="K187" s="658">
        <v>0</v>
      </c>
      <c r="L187" s="479">
        <v>3</v>
      </c>
      <c r="M187" s="595">
        <v>0</v>
      </c>
      <c r="N187" s="6"/>
    </row>
    <row r="188" spans="1:14" s="14" customFormat="1" ht="30" customHeight="1" x14ac:dyDescent="0.2">
      <c r="A188" s="13">
        <v>8</v>
      </c>
      <c r="B188" s="256" t="s">
        <v>1967</v>
      </c>
      <c r="C188" s="256" t="s">
        <v>2037</v>
      </c>
      <c r="D188" s="393" t="s">
        <v>1254</v>
      </c>
      <c r="E188" s="256" t="s">
        <v>1335</v>
      </c>
      <c r="F188" s="256" t="s">
        <v>3484</v>
      </c>
      <c r="G188" s="256" t="s">
        <v>2038</v>
      </c>
      <c r="H188" s="256" t="s">
        <v>2375</v>
      </c>
      <c r="I188" s="633">
        <v>12</v>
      </c>
      <c r="J188" s="633">
        <v>43</v>
      </c>
      <c r="K188" s="657">
        <v>3</v>
      </c>
      <c r="L188" s="596">
        <v>4</v>
      </c>
      <c r="M188" s="597">
        <v>1</v>
      </c>
      <c r="N188" s="6"/>
    </row>
    <row r="189" spans="1:14" s="14" customFormat="1" ht="30" customHeight="1" x14ac:dyDescent="0.2">
      <c r="A189" s="13">
        <v>9</v>
      </c>
      <c r="B189" s="368" t="s">
        <v>1967</v>
      </c>
      <c r="C189" s="368" t="s">
        <v>2000</v>
      </c>
      <c r="D189" s="379"/>
      <c r="E189" s="368" t="s">
        <v>2039</v>
      </c>
      <c r="F189" s="368" t="s">
        <v>2040</v>
      </c>
      <c r="G189" s="368" t="s">
        <v>2041</v>
      </c>
      <c r="H189" s="368" t="s">
        <v>3315</v>
      </c>
      <c r="I189" s="478">
        <v>11</v>
      </c>
      <c r="J189" s="478">
        <v>43</v>
      </c>
      <c r="K189" s="658">
        <v>0</v>
      </c>
      <c r="L189" s="479">
        <v>3</v>
      </c>
      <c r="M189" s="595">
        <v>0</v>
      </c>
      <c r="N189" s="6"/>
    </row>
    <row r="190" spans="1:14" s="14" customFormat="1" ht="30" customHeight="1" x14ac:dyDescent="0.2">
      <c r="A190" s="13">
        <v>10</v>
      </c>
      <c r="B190" s="256" t="s">
        <v>1967</v>
      </c>
      <c r="C190" s="256" t="s">
        <v>2042</v>
      </c>
      <c r="D190" s="393"/>
      <c r="E190" s="256" t="s">
        <v>2137</v>
      </c>
      <c r="F190" s="256" t="s">
        <v>2043</v>
      </c>
      <c r="G190" s="256" t="s">
        <v>2044</v>
      </c>
      <c r="H190" s="401" t="s">
        <v>2138</v>
      </c>
      <c r="I190" s="677">
        <v>13</v>
      </c>
      <c r="J190" s="633">
        <v>138</v>
      </c>
      <c r="K190" s="657">
        <v>4</v>
      </c>
      <c r="L190" s="596">
        <v>6</v>
      </c>
      <c r="M190" s="597">
        <v>1</v>
      </c>
      <c r="N190" s="6"/>
    </row>
    <row r="191" spans="1:14" s="14" customFormat="1" ht="30" customHeight="1" x14ac:dyDescent="0.2">
      <c r="A191" s="13">
        <v>11</v>
      </c>
      <c r="B191" s="368" t="s">
        <v>1967</v>
      </c>
      <c r="C191" s="368" t="s">
        <v>2019</v>
      </c>
      <c r="D191" s="379"/>
      <c r="E191" s="368" t="s">
        <v>2020</v>
      </c>
      <c r="F191" s="368" t="s">
        <v>2045</v>
      </c>
      <c r="G191" s="368" t="s">
        <v>2046</v>
      </c>
      <c r="H191" s="368" t="s">
        <v>3316</v>
      </c>
      <c r="I191" s="478">
        <v>12</v>
      </c>
      <c r="J191" s="478">
        <v>53</v>
      </c>
      <c r="K191" s="658">
        <v>6</v>
      </c>
      <c r="L191" s="479">
        <v>4</v>
      </c>
      <c r="M191" s="595">
        <v>1</v>
      </c>
      <c r="N191" s="6"/>
    </row>
    <row r="192" spans="1:14" s="14" customFormat="1" ht="30" customHeight="1" x14ac:dyDescent="0.2">
      <c r="A192" s="13">
        <v>12</v>
      </c>
      <c r="B192" s="256" t="s">
        <v>1967</v>
      </c>
      <c r="C192" s="256" t="s">
        <v>2047</v>
      </c>
      <c r="D192" s="402"/>
      <c r="E192" s="256" t="s">
        <v>2048</v>
      </c>
      <c r="F192" s="256" t="s">
        <v>2049</v>
      </c>
      <c r="G192" s="256" t="s">
        <v>2050</v>
      </c>
      <c r="H192" s="256" t="s">
        <v>2243</v>
      </c>
      <c r="I192" s="633">
        <v>13</v>
      </c>
      <c r="J192" s="633">
        <v>115</v>
      </c>
      <c r="K192" s="657">
        <v>8</v>
      </c>
      <c r="L192" s="596">
        <v>7</v>
      </c>
      <c r="M192" s="597">
        <v>3</v>
      </c>
      <c r="N192" s="6"/>
    </row>
    <row r="193" spans="1:14" s="14" customFormat="1" ht="30" customHeight="1" x14ac:dyDescent="0.2">
      <c r="A193" s="13">
        <v>13</v>
      </c>
      <c r="B193" s="368" t="s">
        <v>1967</v>
      </c>
      <c r="C193" s="368" t="s">
        <v>2051</v>
      </c>
      <c r="D193" s="379"/>
      <c r="E193" s="368" t="s">
        <v>1346</v>
      </c>
      <c r="F193" s="368" t="s">
        <v>2052</v>
      </c>
      <c r="G193" s="368" t="s">
        <v>2053</v>
      </c>
      <c r="H193" s="368" t="s">
        <v>3313</v>
      </c>
      <c r="I193" s="478">
        <v>26</v>
      </c>
      <c r="J193" s="478">
        <v>257</v>
      </c>
      <c r="K193" s="658">
        <v>18</v>
      </c>
      <c r="L193" s="479">
        <v>12</v>
      </c>
      <c r="M193" s="595">
        <v>4</v>
      </c>
      <c r="N193" s="6"/>
    </row>
    <row r="194" spans="1:14" s="14" customFormat="1" ht="30" customHeight="1" x14ac:dyDescent="0.2">
      <c r="A194" s="13">
        <v>14</v>
      </c>
      <c r="B194" s="256" t="s">
        <v>1967</v>
      </c>
      <c r="C194" s="256" t="s">
        <v>127</v>
      </c>
      <c r="D194" s="393">
        <v>3</v>
      </c>
      <c r="E194" s="256" t="s">
        <v>2009</v>
      </c>
      <c r="F194" s="256" t="s">
        <v>2054</v>
      </c>
      <c r="G194" s="256" t="s">
        <v>2055</v>
      </c>
      <c r="H194" s="256" t="s">
        <v>2374</v>
      </c>
      <c r="I194" s="633">
        <v>13</v>
      </c>
      <c r="J194" s="633">
        <v>32</v>
      </c>
      <c r="K194" s="657">
        <v>0</v>
      </c>
      <c r="L194" s="596">
        <v>3</v>
      </c>
      <c r="M194" s="597">
        <v>0</v>
      </c>
      <c r="N194" s="6"/>
    </row>
    <row r="195" spans="1:14" s="14" customFormat="1" ht="30" customHeight="1" x14ac:dyDescent="0.2">
      <c r="A195" s="13">
        <v>15</v>
      </c>
      <c r="B195" s="368" t="s">
        <v>1967</v>
      </c>
      <c r="C195" s="368" t="s">
        <v>2056</v>
      </c>
      <c r="D195" s="379">
        <v>1</v>
      </c>
      <c r="E195" s="368" t="s">
        <v>2013</v>
      </c>
      <c r="F195" s="368" t="s">
        <v>2057</v>
      </c>
      <c r="G195" s="368" t="s">
        <v>2058</v>
      </c>
      <c r="H195" s="368" t="s">
        <v>3317</v>
      </c>
      <c r="I195" s="478">
        <v>14</v>
      </c>
      <c r="J195" s="478">
        <v>57</v>
      </c>
      <c r="K195" s="658">
        <v>7</v>
      </c>
      <c r="L195" s="479">
        <v>6</v>
      </c>
      <c r="M195" s="595">
        <v>3</v>
      </c>
      <c r="N195" s="6"/>
    </row>
    <row r="196" spans="1:14" s="14" customFormat="1" ht="30" customHeight="1" x14ac:dyDescent="0.2">
      <c r="A196" s="13">
        <v>16</v>
      </c>
      <c r="B196" s="256" t="s">
        <v>1967</v>
      </c>
      <c r="C196" s="256" t="s">
        <v>852</v>
      </c>
      <c r="D196" s="393" t="s">
        <v>3571</v>
      </c>
      <c r="E196" s="256" t="s">
        <v>2017</v>
      </c>
      <c r="F196" s="256" t="s">
        <v>2059</v>
      </c>
      <c r="G196" s="256" t="s">
        <v>2060</v>
      </c>
      <c r="H196" s="403" t="s">
        <v>3152</v>
      </c>
      <c r="I196" s="633">
        <v>14</v>
      </c>
      <c r="J196" s="633">
        <v>84</v>
      </c>
      <c r="K196" s="657">
        <v>9</v>
      </c>
      <c r="L196" s="596">
        <v>5</v>
      </c>
      <c r="M196" s="597">
        <v>2</v>
      </c>
      <c r="N196" s="6"/>
    </row>
    <row r="197" spans="1:14" s="14" customFormat="1" ht="30" customHeight="1" x14ac:dyDescent="0.2">
      <c r="A197" s="13">
        <v>17</v>
      </c>
      <c r="B197" s="368" t="s">
        <v>1967</v>
      </c>
      <c r="C197" s="368" t="s">
        <v>1993</v>
      </c>
      <c r="D197" s="379">
        <v>1</v>
      </c>
      <c r="E197" s="368" t="s">
        <v>1994</v>
      </c>
      <c r="F197" s="368" t="s">
        <v>2061</v>
      </c>
      <c r="G197" s="368" t="s">
        <v>2062</v>
      </c>
      <c r="H197" s="368" t="s">
        <v>2242</v>
      </c>
      <c r="I197" s="478">
        <v>15</v>
      </c>
      <c r="J197" s="478">
        <v>133</v>
      </c>
      <c r="K197" s="658">
        <v>8</v>
      </c>
      <c r="L197" s="479">
        <v>7</v>
      </c>
      <c r="M197" s="595">
        <v>2</v>
      </c>
      <c r="N197" s="6"/>
    </row>
    <row r="198" spans="1:14" s="14" customFormat="1" ht="30" customHeight="1" x14ac:dyDescent="0.2">
      <c r="A198" s="13">
        <v>18</v>
      </c>
      <c r="B198" s="256" t="s">
        <v>1967</v>
      </c>
      <c r="C198" s="256" t="s">
        <v>2063</v>
      </c>
      <c r="D198" s="393">
        <v>1</v>
      </c>
      <c r="E198" s="256" t="s">
        <v>1336</v>
      </c>
      <c r="F198" s="256" t="s">
        <v>2064</v>
      </c>
      <c r="G198" s="256" t="s">
        <v>2065</v>
      </c>
      <c r="H198" s="401" t="s">
        <v>3314</v>
      </c>
      <c r="I198" s="677">
        <v>11</v>
      </c>
      <c r="J198" s="633">
        <v>51</v>
      </c>
      <c r="K198" s="657">
        <v>1</v>
      </c>
      <c r="L198" s="596">
        <v>4</v>
      </c>
      <c r="M198" s="597">
        <v>1</v>
      </c>
      <c r="N198" s="6"/>
    </row>
    <row r="199" spans="1:14" s="14" customFormat="1" ht="30" customHeight="1" thickBot="1" x14ac:dyDescent="0.25">
      <c r="A199" s="13">
        <v>19</v>
      </c>
      <c r="B199" s="385" t="s">
        <v>2066</v>
      </c>
      <c r="C199" s="368" t="s">
        <v>2082</v>
      </c>
      <c r="D199" s="428"/>
      <c r="E199" s="368" t="s">
        <v>1383</v>
      </c>
      <c r="F199" s="368" t="s">
        <v>3493</v>
      </c>
      <c r="G199" s="368" t="s">
        <v>2083</v>
      </c>
      <c r="H199" s="368" t="s">
        <v>3153</v>
      </c>
      <c r="I199" s="478">
        <v>17</v>
      </c>
      <c r="J199" s="478">
        <v>151</v>
      </c>
      <c r="K199" s="658">
        <v>6</v>
      </c>
      <c r="L199" s="650">
        <v>8</v>
      </c>
      <c r="M199" s="663">
        <v>2</v>
      </c>
      <c r="N199" s="6"/>
    </row>
    <row r="200" spans="1:14" s="16" customFormat="1" ht="40" customHeight="1" x14ac:dyDescent="0.2">
      <c r="A200" s="13"/>
      <c r="B200" s="17"/>
      <c r="C200" s="28"/>
      <c r="D200" s="25"/>
      <c r="E200" s="28"/>
      <c r="F200" s="28"/>
      <c r="G200" s="28"/>
      <c r="H200" s="29" t="s">
        <v>1292</v>
      </c>
      <c r="I200" s="30">
        <f>SUM(I181:I199)</f>
        <v>301</v>
      </c>
      <c r="J200" s="30">
        <f t="shared" ref="J200:M200" si="7">SUM(J181:J199)</f>
        <v>2393</v>
      </c>
      <c r="K200" s="31">
        <f t="shared" si="7"/>
        <v>127</v>
      </c>
      <c r="L200" s="30">
        <f t="shared" si="7"/>
        <v>126</v>
      </c>
      <c r="M200" s="31">
        <f t="shared" si="7"/>
        <v>33</v>
      </c>
      <c r="N200" s="6"/>
    </row>
    <row r="201" spans="1:14" s="14" customFormat="1" ht="40" customHeight="1" thickBot="1" x14ac:dyDescent="0.25">
      <c r="A201" s="13"/>
      <c r="B201" s="14" t="s">
        <v>2139</v>
      </c>
      <c r="D201" s="18"/>
      <c r="J201" s="984"/>
      <c r="K201" s="984"/>
      <c r="L201" s="999"/>
      <c r="M201" s="999"/>
      <c r="N201" s="17"/>
    </row>
    <row r="202" spans="1:14" s="14" customFormat="1" ht="40" customHeight="1" thickBot="1" x14ac:dyDescent="0.25">
      <c r="A202" s="13"/>
      <c r="B202" s="100" t="s">
        <v>2105</v>
      </c>
      <c r="C202" s="100" t="s">
        <v>2140</v>
      </c>
      <c r="D202" s="100" t="s">
        <v>1388</v>
      </c>
      <c r="E202" s="100" t="s">
        <v>221</v>
      </c>
      <c r="F202" s="100" t="s">
        <v>222</v>
      </c>
      <c r="G202" s="100" t="s">
        <v>67</v>
      </c>
      <c r="H202" s="100" t="s">
        <v>1278</v>
      </c>
      <c r="I202" s="100" t="s">
        <v>767</v>
      </c>
      <c r="J202" s="995" t="s">
        <v>768</v>
      </c>
      <c r="K202" s="996"/>
      <c r="L202" s="995" t="s">
        <v>769</v>
      </c>
      <c r="M202" s="996"/>
      <c r="N202" s="17"/>
    </row>
    <row r="203" spans="1:14" s="14" customFormat="1" ht="30" customHeight="1" x14ac:dyDescent="0.2">
      <c r="A203" s="13">
        <v>1</v>
      </c>
      <c r="B203" s="366" t="s">
        <v>928</v>
      </c>
      <c r="C203" s="366" t="s">
        <v>187</v>
      </c>
      <c r="D203" s="392"/>
      <c r="E203" s="366" t="s">
        <v>1359</v>
      </c>
      <c r="F203" s="366" t="s">
        <v>929</v>
      </c>
      <c r="G203" s="366" t="s">
        <v>188</v>
      </c>
      <c r="H203" s="366" t="s">
        <v>3531</v>
      </c>
      <c r="I203" s="632">
        <v>17</v>
      </c>
      <c r="J203" s="632">
        <v>310</v>
      </c>
      <c r="K203" s="658">
        <v>0</v>
      </c>
      <c r="L203" s="594">
        <v>9</v>
      </c>
      <c r="M203" s="595">
        <v>0</v>
      </c>
      <c r="N203" s="43"/>
    </row>
    <row r="204" spans="1:14" s="14" customFormat="1" ht="30" customHeight="1" x14ac:dyDescent="0.2">
      <c r="A204" s="13">
        <v>2</v>
      </c>
      <c r="B204" s="256" t="s">
        <v>928</v>
      </c>
      <c r="C204" s="256" t="s">
        <v>196</v>
      </c>
      <c r="D204" s="393"/>
      <c r="E204" s="256" t="s">
        <v>1303</v>
      </c>
      <c r="F204" s="256" t="s">
        <v>930</v>
      </c>
      <c r="G204" s="256" t="s">
        <v>1203</v>
      </c>
      <c r="H204" s="256" t="s">
        <v>2247</v>
      </c>
      <c r="I204" s="633">
        <v>5</v>
      </c>
      <c r="J204" s="633">
        <v>49</v>
      </c>
      <c r="K204" s="657">
        <v>0</v>
      </c>
      <c r="L204" s="596">
        <v>3</v>
      </c>
      <c r="M204" s="597">
        <v>0</v>
      </c>
      <c r="N204" s="43"/>
    </row>
    <row r="205" spans="1:14" s="14" customFormat="1" ht="30" customHeight="1" x14ac:dyDescent="0.2">
      <c r="A205" s="13">
        <v>3</v>
      </c>
      <c r="B205" s="368" t="s">
        <v>928</v>
      </c>
      <c r="C205" s="368" t="s">
        <v>931</v>
      </c>
      <c r="D205" s="379"/>
      <c r="E205" s="368" t="s">
        <v>1302</v>
      </c>
      <c r="F205" s="368" t="s">
        <v>932</v>
      </c>
      <c r="G205" s="368" t="s">
        <v>202</v>
      </c>
      <c r="H205" s="368" t="s">
        <v>2248</v>
      </c>
      <c r="I205" s="478">
        <v>15</v>
      </c>
      <c r="J205" s="478">
        <v>175</v>
      </c>
      <c r="K205" s="658">
        <v>0</v>
      </c>
      <c r="L205" s="479">
        <v>7</v>
      </c>
      <c r="M205" s="595">
        <v>0</v>
      </c>
      <c r="N205" s="43"/>
    </row>
    <row r="206" spans="1:14" s="14" customFormat="1" ht="30" customHeight="1" x14ac:dyDescent="0.2">
      <c r="A206" s="13">
        <v>4</v>
      </c>
      <c r="B206" s="256" t="s">
        <v>928</v>
      </c>
      <c r="C206" s="256" t="s">
        <v>933</v>
      </c>
      <c r="D206" s="393"/>
      <c r="E206" s="256" t="s">
        <v>1365</v>
      </c>
      <c r="F206" s="256" t="s">
        <v>934</v>
      </c>
      <c r="G206" s="256" t="s">
        <v>203</v>
      </c>
      <c r="H206" s="256" t="s">
        <v>3535</v>
      </c>
      <c r="I206" s="633">
        <v>11</v>
      </c>
      <c r="J206" s="633">
        <v>128</v>
      </c>
      <c r="K206" s="657">
        <v>0</v>
      </c>
      <c r="L206" s="596">
        <v>6</v>
      </c>
      <c r="M206" s="597">
        <v>0</v>
      </c>
      <c r="N206" s="43"/>
    </row>
    <row r="207" spans="1:14" s="14" customFormat="1" ht="30" customHeight="1" x14ac:dyDescent="0.2">
      <c r="A207" s="13">
        <v>5</v>
      </c>
      <c r="B207" s="368" t="s">
        <v>928</v>
      </c>
      <c r="C207" s="368" t="s">
        <v>192</v>
      </c>
      <c r="D207" s="379"/>
      <c r="E207" s="368" t="s">
        <v>1298</v>
      </c>
      <c r="F207" s="368" t="s">
        <v>935</v>
      </c>
      <c r="G207" s="368" t="s">
        <v>191</v>
      </c>
      <c r="H207" s="368" t="s">
        <v>3532</v>
      </c>
      <c r="I207" s="478">
        <v>16</v>
      </c>
      <c r="J207" s="478">
        <v>194</v>
      </c>
      <c r="K207" s="658">
        <v>0</v>
      </c>
      <c r="L207" s="479">
        <v>6</v>
      </c>
      <c r="M207" s="595">
        <v>0</v>
      </c>
      <c r="N207" s="43"/>
    </row>
    <row r="208" spans="1:14" s="14" customFormat="1" ht="30" customHeight="1" x14ac:dyDescent="0.2">
      <c r="A208" s="13">
        <v>6</v>
      </c>
      <c r="B208" s="256" t="s">
        <v>928</v>
      </c>
      <c r="C208" s="256" t="s">
        <v>936</v>
      </c>
      <c r="D208" s="393"/>
      <c r="E208" s="256" t="s">
        <v>1364</v>
      </c>
      <c r="F208" s="256" t="s">
        <v>937</v>
      </c>
      <c r="G208" s="256" t="s">
        <v>201</v>
      </c>
      <c r="H208" s="598" t="s">
        <v>3542</v>
      </c>
      <c r="I208" s="633">
        <v>12</v>
      </c>
      <c r="J208" s="633">
        <v>112</v>
      </c>
      <c r="K208" s="657">
        <v>0</v>
      </c>
      <c r="L208" s="596">
        <v>6</v>
      </c>
      <c r="M208" s="597">
        <v>0</v>
      </c>
      <c r="N208" s="43"/>
    </row>
    <row r="209" spans="1:14" s="14" customFormat="1" ht="30" customHeight="1" x14ac:dyDescent="0.2">
      <c r="A209" s="13">
        <v>7</v>
      </c>
      <c r="B209" s="368" t="s">
        <v>928</v>
      </c>
      <c r="C209" s="368" t="s">
        <v>938</v>
      </c>
      <c r="D209" s="379"/>
      <c r="E209" s="368" t="s">
        <v>1301</v>
      </c>
      <c r="F209" s="368" t="s">
        <v>939</v>
      </c>
      <c r="G209" s="368" t="s">
        <v>3543</v>
      </c>
      <c r="H209" s="566" t="s">
        <v>2427</v>
      </c>
      <c r="I209" s="478">
        <v>10</v>
      </c>
      <c r="J209" s="478">
        <v>29</v>
      </c>
      <c r="K209" s="658">
        <v>0</v>
      </c>
      <c r="L209" s="479">
        <v>3</v>
      </c>
      <c r="M209" s="595">
        <v>0</v>
      </c>
      <c r="N209" s="43"/>
    </row>
    <row r="210" spans="1:14" s="14" customFormat="1" ht="30" customHeight="1" thickBot="1" x14ac:dyDescent="0.25">
      <c r="A210" s="13">
        <v>8</v>
      </c>
      <c r="B210" s="412" t="s">
        <v>928</v>
      </c>
      <c r="C210" s="412" t="s">
        <v>940</v>
      </c>
      <c r="D210" s="413"/>
      <c r="E210" s="412" t="s">
        <v>1361</v>
      </c>
      <c r="F210" s="412" t="s">
        <v>941</v>
      </c>
      <c r="G210" s="412" t="s">
        <v>3544</v>
      </c>
      <c r="H210" s="412" t="s">
        <v>2279</v>
      </c>
      <c r="I210" s="673">
        <v>14</v>
      </c>
      <c r="J210" s="673">
        <v>203</v>
      </c>
      <c r="K210" s="674">
        <v>0</v>
      </c>
      <c r="L210" s="599">
        <v>6</v>
      </c>
      <c r="M210" s="600">
        <v>0</v>
      </c>
      <c r="N210" s="43"/>
    </row>
    <row r="211" spans="1:14" s="14" customFormat="1" ht="40" customHeight="1" x14ac:dyDescent="0.2">
      <c r="A211" s="13"/>
      <c r="D211" s="18"/>
      <c r="H211" s="39" t="s">
        <v>1292</v>
      </c>
      <c r="I211" s="40">
        <f>SUM(I203:I210)</f>
        <v>100</v>
      </c>
      <c r="J211" s="40">
        <f>SUM(J203:J210)</f>
        <v>1200</v>
      </c>
      <c r="K211" s="41">
        <f>SUM(K203:K210)</f>
        <v>0</v>
      </c>
      <c r="L211" s="42">
        <f>SUM(L203:L210)</f>
        <v>46</v>
      </c>
      <c r="M211" s="41">
        <f>SUM(M203:M210)</f>
        <v>0</v>
      </c>
    </row>
    <row r="212" spans="1:14" s="14" customFormat="1" ht="40" customHeight="1" thickBot="1" x14ac:dyDescent="0.25">
      <c r="A212" s="13"/>
      <c r="B212" s="14" t="s">
        <v>2141</v>
      </c>
      <c r="D212" s="18"/>
      <c r="J212" s="984"/>
      <c r="K212" s="984"/>
      <c r="M212" s="43"/>
      <c r="N212" s="43"/>
    </row>
    <row r="213" spans="1:14" s="14" customFormat="1" ht="40" customHeight="1" thickBot="1" x14ac:dyDescent="0.25">
      <c r="A213" s="13"/>
      <c r="B213" s="100" t="s">
        <v>276</v>
      </c>
      <c r="C213" s="100" t="s">
        <v>1375</v>
      </c>
      <c r="D213" s="100" t="s">
        <v>2117</v>
      </c>
      <c r="E213" s="100" t="s">
        <v>221</v>
      </c>
      <c r="F213" s="100" t="s">
        <v>222</v>
      </c>
      <c r="G213" s="15" t="s">
        <v>67</v>
      </c>
      <c r="H213" s="19" t="s">
        <v>1278</v>
      </c>
      <c r="I213" s="100" t="s">
        <v>767</v>
      </c>
      <c r="J213" s="100" t="s">
        <v>768</v>
      </c>
      <c r="K213" s="15" t="s">
        <v>769</v>
      </c>
      <c r="M213" s="43"/>
      <c r="N213" s="43"/>
    </row>
    <row r="214" spans="1:14" s="14" customFormat="1" ht="30" customHeight="1" thickBot="1" x14ac:dyDescent="0.25">
      <c r="A214" s="13">
        <v>1</v>
      </c>
      <c r="B214" s="499" t="s">
        <v>942</v>
      </c>
      <c r="C214" s="500" t="s">
        <v>2142</v>
      </c>
      <c r="D214" s="508"/>
      <c r="E214" s="501" t="s">
        <v>1394</v>
      </c>
      <c r="F214" s="501" t="s">
        <v>944</v>
      </c>
      <c r="G214" s="504" t="s">
        <v>1290</v>
      </c>
      <c r="H214" s="509" t="s">
        <v>3065</v>
      </c>
      <c r="I214" s="679">
        <v>24</v>
      </c>
      <c r="J214" s="503">
        <v>468</v>
      </c>
      <c r="K214" s="679">
        <v>12</v>
      </c>
      <c r="M214" s="43"/>
      <c r="N214" s="43"/>
    </row>
    <row r="215" spans="1:14" s="14" customFormat="1" ht="36" customHeight="1" x14ac:dyDescent="0.2">
      <c r="A215" s="13"/>
      <c r="B215" s="44"/>
      <c r="C215" s="44"/>
      <c r="D215" s="25"/>
      <c r="E215" s="17"/>
      <c r="F215" s="17"/>
      <c r="G215" s="17"/>
      <c r="H215" s="16"/>
      <c r="I215" s="45"/>
      <c r="J215" s="46"/>
      <c r="K215" s="45"/>
      <c r="M215" s="43"/>
      <c r="N215" s="43"/>
    </row>
    <row r="216" spans="1:14" s="14" customFormat="1" ht="36" customHeight="1" x14ac:dyDescent="0.2">
      <c r="A216" s="13"/>
      <c r="D216" s="18"/>
      <c r="K216" s="43"/>
      <c r="M216" s="43"/>
      <c r="N216" s="43"/>
    </row>
  </sheetData>
  <mergeCells count="33">
    <mergeCell ref="J212:K212"/>
    <mergeCell ref="J180:K180"/>
    <mergeCell ref="L180:M180"/>
    <mergeCell ref="J201:K201"/>
    <mergeCell ref="L201:M201"/>
    <mergeCell ref="J202:K202"/>
    <mergeCell ref="L202:M202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113:K113"/>
    <mergeCell ref="L113:M113"/>
    <mergeCell ref="J72:K72"/>
    <mergeCell ref="L72:M72"/>
    <mergeCell ref="J89:K89"/>
    <mergeCell ref="L89:M89"/>
    <mergeCell ref="J59:K59"/>
    <mergeCell ref="L59:M59"/>
    <mergeCell ref="J11:K11"/>
    <mergeCell ref="L11:M11"/>
    <mergeCell ref="J97:K97"/>
    <mergeCell ref="L97:M97"/>
    <mergeCell ref="A2:C2"/>
    <mergeCell ref="J2:M2"/>
    <mergeCell ref="J3:K3"/>
    <mergeCell ref="B10:G10"/>
    <mergeCell ref="J42:K42"/>
    <mergeCell ref="L42:M42"/>
  </mergeCells>
  <phoneticPr fontId="2"/>
  <dataValidations count="2">
    <dataValidation imeMode="off" allowBlank="1" sqref="K184 M184 M182 K182" xr:uid="{00000000-0002-0000-0200-000000000000}"/>
    <dataValidation imeMode="hiragana" allowBlank="1" sqref="H109:I109 H174:I174 H102:I102 H196:I196" xr:uid="{00000000-0002-0000-0200-000001000000}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/>
  <rowBreaks count="6" manualBreakCount="6">
    <brk id="40" max="13" man="1"/>
    <brk id="70" max="13" man="1"/>
    <brk id="95" max="16383" man="1"/>
    <brk id="133" max="13" man="1"/>
    <brk id="165" max="13" man="1"/>
    <brk id="20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3"/>
  <sheetViews>
    <sheetView view="pageBreakPreview" topLeftCell="A335" zoomScale="80" zoomScaleNormal="80" zoomScaleSheetLayoutView="80" workbookViewId="0">
      <selection activeCell="A2" sqref="A2:D2"/>
    </sheetView>
  </sheetViews>
  <sheetFormatPr defaultColWidth="9" defaultRowHeight="33" customHeight="1" x14ac:dyDescent="0.2"/>
  <cols>
    <col min="1" max="1" width="3.7265625" style="129" customWidth="1"/>
    <col min="2" max="2" width="10.6328125" style="97" customWidth="1"/>
    <col min="3" max="3" width="14.6328125" style="97" customWidth="1"/>
    <col min="4" max="4" width="3.6328125" style="18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 x14ac:dyDescent="0.2"/>
    <row r="2" spans="1:14" s="132" customFormat="1" ht="47.25" customHeight="1" x14ac:dyDescent="0.2">
      <c r="A2" s="983" t="s">
        <v>1675</v>
      </c>
      <c r="B2" s="983"/>
      <c r="C2" s="983"/>
      <c r="D2" s="18"/>
      <c r="J2" s="972" t="s">
        <v>3192</v>
      </c>
      <c r="K2" s="972"/>
      <c r="L2" s="972"/>
      <c r="M2" s="972"/>
      <c r="N2" s="142"/>
    </row>
    <row r="3" spans="1:14" ht="30" customHeight="1" thickBot="1" x14ac:dyDescent="0.25">
      <c r="A3" s="13"/>
      <c r="B3" s="994" t="s">
        <v>2143</v>
      </c>
      <c r="C3" s="994"/>
      <c r="D3" s="994"/>
      <c r="E3" s="994"/>
      <c r="F3" s="994"/>
      <c r="G3" s="994"/>
      <c r="H3" s="14" t="s">
        <v>1413</v>
      </c>
      <c r="I3" s="14"/>
      <c r="J3" s="47"/>
      <c r="K3" s="148"/>
      <c r="L3" s="148"/>
      <c r="M3" s="148"/>
      <c r="N3" s="143"/>
    </row>
    <row r="4" spans="1:14" s="14" customFormat="1" ht="40" customHeight="1" thickBot="1" x14ac:dyDescent="0.25">
      <c r="A4" s="13"/>
      <c r="B4" s="100" t="s">
        <v>276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5" t="s">
        <v>767</v>
      </c>
      <c r="J4" s="995" t="s">
        <v>945</v>
      </c>
      <c r="K4" s="996"/>
      <c r="L4" s="995" t="s">
        <v>769</v>
      </c>
      <c r="M4" s="996"/>
      <c r="N4" s="99"/>
    </row>
    <row r="5" spans="1:14" s="14" customFormat="1" ht="33" customHeight="1" x14ac:dyDescent="0.2">
      <c r="A5" s="13">
        <v>1</v>
      </c>
      <c r="B5" s="404" t="s">
        <v>775</v>
      </c>
      <c r="C5" s="368" t="s">
        <v>946</v>
      </c>
      <c r="D5" s="379"/>
      <c r="E5" s="368" t="s">
        <v>1494</v>
      </c>
      <c r="F5" s="368" t="s">
        <v>947</v>
      </c>
      <c r="G5" s="386" t="s">
        <v>1233</v>
      </c>
      <c r="H5" s="510" t="s">
        <v>3029</v>
      </c>
      <c r="I5" s="479">
        <v>25</v>
      </c>
      <c r="J5" s="680">
        <v>392</v>
      </c>
      <c r="K5" s="595">
        <v>20</v>
      </c>
      <c r="L5" s="478">
        <v>17</v>
      </c>
      <c r="M5" s="595">
        <v>4</v>
      </c>
      <c r="N5" s="6"/>
    </row>
    <row r="6" spans="1:14" s="14" customFormat="1" ht="33" customHeight="1" x14ac:dyDescent="0.2">
      <c r="A6" s="13">
        <v>2</v>
      </c>
      <c r="B6" s="256" t="s">
        <v>775</v>
      </c>
      <c r="C6" s="256" t="s">
        <v>948</v>
      </c>
      <c r="D6" s="393"/>
      <c r="E6" s="256" t="s">
        <v>1495</v>
      </c>
      <c r="F6" s="256" t="s">
        <v>949</v>
      </c>
      <c r="G6" s="403" t="s">
        <v>950</v>
      </c>
      <c r="H6" s="519" t="s">
        <v>3030</v>
      </c>
      <c r="I6" s="656">
        <v>14</v>
      </c>
      <c r="J6" s="681">
        <v>152</v>
      </c>
      <c r="K6" s="657">
        <v>4</v>
      </c>
      <c r="L6" s="633">
        <v>8</v>
      </c>
      <c r="M6" s="597">
        <v>2</v>
      </c>
      <c r="N6" s="6"/>
    </row>
    <row r="7" spans="1:14" s="14" customFormat="1" ht="33" customHeight="1" x14ac:dyDescent="0.2">
      <c r="A7" s="13">
        <v>3</v>
      </c>
      <c r="B7" s="368" t="s">
        <v>775</v>
      </c>
      <c r="C7" s="368" t="s">
        <v>779</v>
      </c>
      <c r="D7" s="379"/>
      <c r="E7" s="368" t="s">
        <v>1496</v>
      </c>
      <c r="F7" s="368" t="s">
        <v>951</v>
      </c>
      <c r="G7" s="381" t="s">
        <v>952</v>
      </c>
      <c r="H7" s="510" t="s">
        <v>3031</v>
      </c>
      <c r="I7" s="479">
        <v>25</v>
      </c>
      <c r="J7" s="680">
        <v>434</v>
      </c>
      <c r="K7" s="658">
        <v>14</v>
      </c>
      <c r="L7" s="478">
        <v>18</v>
      </c>
      <c r="M7" s="595">
        <v>3</v>
      </c>
      <c r="N7" s="6"/>
    </row>
    <row r="8" spans="1:14" s="14" customFormat="1" ht="33" customHeight="1" x14ac:dyDescent="0.2">
      <c r="A8" s="13">
        <v>4</v>
      </c>
      <c r="B8" s="256" t="s">
        <v>775</v>
      </c>
      <c r="C8" s="256" t="s">
        <v>953</v>
      </c>
      <c r="D8" s="393"/>
      <c r="E8" s="256" t="s">
        <v>1391</v>
      </c>
      <c r="F8" s="256" t="s">
        <v>2376</v>
      </c>
      <c r="G8" s="403" t="s">
        <v>954</v>
      </c>
      <c r="H8" s="520" t="s">
        <v>3032</v>
      </c>
      <c r="I8" s="596">
        <v>18</v>
      </c>
      <c r="J8" s="681">
        <v>243</v>
      </c>
      <c r="K8" s="657">
        <v>14</v>
      </c>
      <c r="L8" s="633">
        <v>13</v>
      </c>
      <c r="M8" s="597">
        <v>3</v>
      </c>
      <c r="N8" s="6"/>
    </row>
    <row r="9" spans="1:14" s="14" customFormat="1" ht="33" customHeight="1" x14ac:dyDescent="0.2">
      <c r="A9" s="13">
        <v>5</v>
      </c>
      <c r="B9" s="368" t="s">
        <v>775</v>
      </c>
      <c r="C9" s="368" t="s">
        <v>955</v>
      </c>
      <c r="D9" s="379"/>
      <c r="E9" s="368" t="s">
        <v>1497</v>
      </c>
      <c r="F9" s="368" t="s">
        <v>956</v>
      </c>
      <c r="G9" s="381" t="s">
        <v>957</v>
      </c>
      <c r="H9" s="511" t="s">
        <v>2280</v>
      </c>
      <c r="I9" s="659">
        <v>21</v>
      </c>
      <c r="J9" s="680">
        <v>126</v>
      </c>
      <c r="K9" s="658">
        <v>18</v>
      </c>
      <c r="L9" s="478">
        <v>14</v>
      </c>
      <c r="M9" s="595">
        <v>8</v>
      </c>
      <c r="N9" s="6"/>
    </row>
    <row r="10" spans="1:14" s="14" customFormat="1" ht="33" customHeight="1" x14ac:dyDescent="0.2">
      <c r="A10" s="13">
        <v>6</v>
      </c>
      <c r="B10" s="256" t="s">
        <v>775</v>
      </c>
      <c r="C10" s="256" t="s">
        <v>958</v>
      </c>
      <c r="D10" s="393"/>
      <c r="E10" s="256" t="s">
        <v>1498</v>
      </c>
      <c r="F10" s="256" t="s">
        <v>959</v>
      </c>
      <c r="G10" s="403" t="s">
        <v>960</v>
      </c>
      <c r="H10" s="520" t="s">
        <v>3033</v>
      </c>
      <c r="I10" s="596">
        <v>24</v>
      </c>
      <c r="J10" s="681">
        <v>384</v>
      </c>
      <c r="K10" s="657">
        <v>19</v>
      </c>
      <c r="L10" s="633">
        <v>16</v>
      </c>
      <c r="M10" s="597">
        <v>3</v>
      </c>
      <c r="N10" s="6"/>
    </row>
    <row r="11" spans="1:14" s="14" customFormat="1" ht="33" customHeight="1" x14ac:dyDescent="0.2">
      <c r="A11" s="13">
        <v>7</v>
      </c>
      <c r="B11" s="368" t="s">
        <v>775</v>
      </c>
      <c r="C11" s="368" t="s">
        <v>961</v>
      </c>
      <c r="D11" s="379"/>
      <c r="E11" s="368" t="s">
        <v>1499</v>
      </c>
      <c r="F11" s="368" t="s">
        <v>962</v>
      </c>
      <c r="G11" s="381" t="s">
        <v>963</v>
      </c>
      <c r="H11" s="511" t="s">
        <v>3252</v>
      </c>
      <c r="I11" s="659">
        <v>21</v>
      </c>
      <c r="J11" s="680">
        <v>248</v>
      </c>
      <c r="K11" s="658">
        <v>16</v>
      </c>
      <c r="L11" s="478">
        <v>14</v>
      </c>
      <c r="M11" s="595">
        <v>3</v>
      </c>
      <c r="N11" s="6"/>
    </row>
    <row r="12" spans="1:14" s="14" customFormat="1" ht="33" customHeight="1" x14ac:dyDescent="0.2">
      <c r="A12" s="13">
        <v>8</v>
      </c>
      <c r="B12" s="256" t="s">
        <v>775</v>
      </c>
      <c r="C12" s="256" t="s">
        <v>964</v>
      </c>
      <c r="D12" s="393"/>
      <c r="E12" s="256" t="s">
        <v>1500</v>
      </c>
      <c r="F12" s="256" t="s">
        <v>965</v>
      </c>
      <c r="G12" s="403" t="s">
        <v>966</v>
      </c>
      <c r="H12" s="520" t="s">
        <v>2189</v>
      </c>
      <c r="I12" s="596">
        <v>32</v>
      </c>
      <c r="J12" s="681">
        <v>516</v>
      </c>
      <c r="K12" s="657">
        <v>21</v>
      </c>
      <c r="L12" s="633">
        <v>22</v>
      </c>
      <c r="M12" s="597">
        <v>5</v>
      </c>
      <c r="N12" s="6"/>
    </row>
    <row r="13" spans="1:14" s="14" customFormat="1" ht="33" customHeight="1" x14ac:dyDescent="0.2">
      <c r="A13" s="13">
        <v>9</v>
      </c>
      <c r="B13" s="368" t="s">
        <v>775</v>
      </c>
      <c r="C13" s="368" t="s">
        <v>967</v>
      </c>
      <c r="D13" s="379"/>
      <c r="E13" s="368" t="s">
        <v>1307</v>
      </c>
      <c r="F13" s="368" t="s">
        <v>968</v>
      </c>
      <c r="G13" s="381" t="s">
        <v>969</v>
      </c>
      <c r="H13" s="510" t="s">
        <v>1702</v>
      </c>
      <c r="I13" s="479">
        <v>29</v>
      </c>
      <c r="J13" s="680">
        <v>380</v>
      </c>
      <c r="K13" s="658">
        <v>13</v>
      </c>
      <c r="L13" s="478">
        <v>15</v>
      </c>
      <c r="M13" s="595">
        <v>2</v>
      </c>
      <c r="N13" s="6"/>
    </row>
    <row r="14" spans="1:14" s="14" customFormat="1" ht="33" customHeight="1" x14ac:dyDescent="0.2">
      <c r="A14" s="13">
        <v>10</v>
      </c>
      <c r="B14" s="256" t="s">
        <v>775</v>
      </c>
      <c r="C14" s="256" t="s">
        <v>970</v>
      </c>
      <c r="D14" s="393"/>
      <c r="E14" s="256" t="s">
        <v>1361</v>
      </c>
      <c r="F14" s="256" t="s">
        <v>971</v>
      </c>
      <c r="G14" s="403" t="s">
        <v>972</v>
      </c>
      <c r="H14" s="520" t="s">
        <v>3253</v>
      </c>
      <c r="I14" s="596">
        <v>36</v>
      </c>
      <c r="J14" s="681">
        <v>676</v>
      </c>
      <c r="K14" s="657">
        <v>24</v>
      </c>
      <c r="L14" s="682">
        <v>25</v>
      </c>
      <c r="M14" s="597">
        <v>4</v>
      </c>
      <c r="N14" s="6"/>
    </row>
    <row r="15" spans="1:14" s="14" customFormat="1" ht="33" customHeight="1" x14ac:dyDescent="0.2">
      <c r="A15" s="13">
        <v>11</v>
      </c>
      <c r="B15" s="368" t="s">
        <v>775</v>
      </c>
      <c r="C15" s="368" t="s">
        <v>973</v>
      </c>
      <c r="D15" s="379"/>
      <c r="E15" s="368" t="s">
        <v>1299</v>
      </c>
      <c r="F15" s="368" t="s">
        <v>974</v>
      </c>
      <c r="G15" s="381" t="s">
        <v>975</v>
      </c>
      <c r="H15" s="511" t="s">
        <v>1694</v>
      </c>
      <c r="I15" s="659">
        <v>20</v>
      </c>
      <c r="J15" s="680">
        <v>71</v>
      </c>
      <c r="K15" s="658">
        <v>4</v>
      </c>
      <c r="L15" s="683">
        <v>8</v>
      </c>
      <c r="M15" s="595">
        <v>2</v>
      </c>
      <c r="N15" s="6"/>
    </row>
    <row r="16" spans="1:14" s="14" customFormat="1" ht="33" customHeight="1" x14ac:dyDescent="0.2">
      <c r="A16" s="13">
        <v>12</v>
      </c>
      <c r="B16" s="256" t="s">
        <v>775</v>
      </c>
      <c r="C16" s="256" t="s">
        <v>976</v>
      </c>
      <c r="D16" s="393"/>
      <c r="E16" s="256" t="s">
        <v>1397</v>
      </c>
      <c r="F16" s="256" t="s">
        <v>977</v>
      </c>
      <c r="G16" s="403" t="s">
        <v>978</v>
      </c>
      <c r="H16" s="520" t="s">
        <v>3254</v>
      </c>
      <c r="I16" s="596">
        <v>30</v>
      </c>
      <c r="J16" s="681">
        <v>449</v>
      </c>
      <c r="K16" s="657">
        <v>31</v>
      </c>
      <c r="L16" s="682">
        <v>19</v>
      </c>
      <c r="M16" s="597">
        <v>6</v>
      </c>
      <c r="N16" s="6"/>
    </row>
    <row r="17" spans="1:14" s="14" customFormat="1" ht="33" customHeight="1" x14ac:dyDescent="0.2">
      <c r="A17" s="13">
        <v>13</v>
      </c>
      <c r="B17" s="368" t="s">
        <v>775</v>
      </c>
      <c r="C17" s="368" t="s">
        <v>979</v>
      </c>
      <c r="D17" s="379"/>
      <c r="E17" s="368" t="s">
        <v>1501</v>
      </c>
      <c r="F17" s="368" t="s">
        <v>980</v>
      </c>
      <c r="G17" s="381" t="s">
        <v>981</v>
      </c>
      <c r="H17" s="510" t="s">
        <v>2275</v>
      </c>
      <c r="I17" s="479">
        <v>14</v>
      </c>
      <c r="J17" s="680">
        <v>111</v>
      </c>
      <c r="K17" s="658">
        <v>6</v>
      </c>
      <c r="L17" s="478">
        <v>9</v>
      </c>
      <c r="M17" s="595">
        <v>3</v>
      </c>
      <c r="N17" s="6"/>
    </row>
    <row r="18" spans="1:14" s="14" customFormat="1" ht="33" customHeight="1" x14ac:dyDescent="0.2">
      <c r="A18" s="13">
        <v>14</v>
      </c>
      <c r="B18" s="256" t="s">
        <v>775</v>
      </c>
      <c r="C18" s="256" t="s">
        <v>982</v>
      </c>
      <c r="D18" s="393"/>
      <c r="E18" s="256" t="s">
        <v>1502</v>
      </c>
      <c r="F18" s="256" t="s">
        <v>983</v>
      </c>
      <c r="G18" s="403" t="s">
        <v>984</v>
      </c>
      <c r="H18" s="519" t="s">
        <v>3255</v>
      </c>
      <c r="I18" s="656">
        <v>22</v>
      </c>
      <c r="J18" s="681">
        <v>332</v>
      </c>
      <c r="K18" s="657">
        <v>24</v>
      </c>
      <c r="L18" s="633">
        <v>16</v>
      </c>
      <c r="M18" s="597">
        <v>5</v>
      </c>
      <c r="N18" s="6"/>
    </row>
    <row r="19" spans="1:14" s="14" customFormat="1" ht="33" customHeight="1" x14ac:dyDescent="0.2">
      <c r="A19" s="13">
        <v>15</v>
      </c>
      <c r="B19" s="368" t="s">
        <v>775</v>
      </c>
      <c r="C19" s="368" t="s">
        <v>819</v>
      </c>
      <c r="D19" s="379"/>
      <c r="E19" s="368" t="s">
        <v>1358</v>
      </c>
      <c r="F19" s="368" t="s">
        <v>985</v>
      </c>
      <c r="G19" s="381" t="s">
        <v>986</v>
      </c>
      <c r="H19" s="510" t="s">
        <v>3034</v>
      </c>
      <c r="I19" s="479">
        <v>36</v>
      </c>
      <c r="J19" s="680">
        <v>613</v>
      </c>
      <c r="K19" s="658">
        <v>30</v>
      </c>
      <c r="L19" s="683">
        <v>25</v>
      </c>
      <c r="M19" s="595">
        <v>7</v>
      </c>
      <c r="N19" s="6"/>
    </row>
    <row r="20" spans="1:14" s="14" customFormat="1" ht="33" customHeight="1" x14ac:dyDescent="0.2">
      <c r="A20" s="13">
        <v>16</v>
      </c>
      <c r="B20" s="256" t="s">
        <v>775</v>
      </c>
      <c r="C20" s="256" t="s">
        <v>987</v>
      </c>
      <c r="D20" s="393"/>
      <c r="E20" s="256" t="s">
        <v>1503</v>
      </c>
      <c r="F20" s="256" t="s">
        <v>988</v>
      </c>
      <c r="G20" s="403" t="s">
        <v>989</v>
      </c>
      <c r="H20" s="520" t="s">
        <v>3256</v>
      </c>
      <c r="I20" s="596">
        <v>24</v>
      </c>
      <c r="J20" s="681">
        <v>389</v>
      </c>
      <c r="K20" s="657">
        <v>21</v>
      </c>
      <c r="L20" s="682">
        <v>16</v>
      </c>
      <c r="M20" s="597">
        <v>4</v>
      </c>
      <c r="N20" s="6"/>
    </row>
    <row r="21" spans="1:14" s="14" customFormat="1" ht="33" customHeight="1" x14ac:dyDescent="0.2">
      <c r="A21" s="13">
        <v>17</v>
      </c>
      <c r="B21" s="368" t="s">
        <v>775</v>
      </c>
      <c r="C21" s="368" t="s">
        <v>990</v>
      </c>
      <c r="D21" s="379"/>
      <c r="E21" s="368" t="s">
        <v>1301</v>
      </c>
      <c r="F21" s="368" t="s">
        <v>991</v>
      </c>
      <c r="G21" s="381" t="s">
        <v>992</v>
      </c>
      <c r="H21" s="511" t="s">
        <v>3257</v>
      </c>
      <c r="I21" s="659">
        <v>25</v>
      </c>
      <c r="J21" s="680">
        <v>436</v>
      </c>
      <c r="K21" s="658">
        <v>27</v>
      </c>
      <c r="L21" s="683">
        <v>20</v>
      </c>
      <c r="M21" s="595">
        <v>7</v>
      </c>
      <c r="N21" s="6"/>
    </row>
    <row r="22" spans="1:14" s="14" customFormat="1" ht="33" customHeight="1" x14ac:dyDescent="0.2">
      <c r="A22" s="13">
        <v>18</v>
      </c>
      <c r="B22" s="256" t="s">
        <v>775</v>
      </c>
      <c r="C22" s="256" t="s">
        <v>776</v>
      </c>
      <c r="D22" s="393"/>
      <c r="E22" s="256" t="s">
        <v>1378</v>
      </c>
      <c r="F22" s="256" t="s">
        <v>993</v>
      </c>
      <c r="G22" s="403" t="s">
        <v>994</v>
      </c>
      <c r="H22" s="520" t="s">
        <v>3258</v>
      </c>
      <c r="I22" s="596">
        <v>26</v>
      </c>
      <c r="J22" s="681">
        <v>431</v>
      </c>
      <c r="K22" s="657">
        <v>20</v>
      </c>
      <c r="L22" s="682">
        <v>17</v>
      </c>
      <c r="M22" s="597">
        <v>3</v>
      </c>
      <c r="N22" s="6"/>
    </row>
    <row r="23" spans="1:14" s="14" customFormat="1" ht="33" customHeight="1" x14ac:dyDescent="0.2">
      <c r="A23" s="13">
        <v>19</v>
      </c>
      <c r="B23" s="368" t="s">
        <v>775</v>
      </c>
      <c r="C23" s="368" t="s">
        <v>995</v>
      </c>
      <c r="D23" s="379"/>
      <c r="E23" s="368" t="s">
        <v>1504</v>
      </c>
      <c r="F23" s="368" t="s">
        <v>996</v>
      </c>
      <c r="G23" s="381" t="s">
        <v>997</v>
      </c>
      <c r="H23" s="510" t="s">
        <v>2145</v>
      </c>
      <c r="I23" s="479">
        <v>32</v>
      </c>
      <c r="J23" s="680">
        <v>430</v>
      </c>
      <c r="K23" s="658">
        <v>26</v>
      </c>
      <c r="L23" s="683">
        <v>20</v>
      </c>
      <c r="M23" s="595">
        <v>5</v>
      </c>
      <c r="N23" s="6"/>
    </row>
    <row r="24" spans="1:14" s="14" customFormat="1" ht="33" customHeight="1" x14ac:dyDescent="0.2">
      <c r="A24" s="13">
        <v>20</v>
      </c>
      <c r="B24" s="256" t="s">
        <v>775</v>
      </c>
      <c r="C24" s="256" t="s">
        <v>998</v>
      </c>
      <c r="D24" s="393"/>
      <c r="E24" s="256" t="s">
        <v>1505</v>
      </c>
      <c r="F24" s="256" t="s">
        <v>1234</v>
      </c>
      <c r="G24" s="403" t="s">
        <v>999</v>
      </c>
      <c r="H24" s="519" t="s">
        <v>2190</v>
      </c>
      <c r="I24" s="656">
        <v>49</v>
      </c>
      <c r="J24" s="681">
        <v>879</v>
      </c>
      <c r="K24" s="657">
        <v>35</v>
      </c>
      <c r="L24" s="682">
        <v>34</v>
      </c>
      <c r="M24" s="597">
        <v>6</v>
      </c>
      <c r="N24" s="6"/>
    </row>
    <row r="25" spans="1:14" s="14" customFormat="1" ht="33" customHeight="1" x14ac:dyDescent="0.2">
      <c r="A25" s="13">
        <v>21</v>
      </c>
      <c r="B25" s="368" t="s">
        <v>775</v>
      </c>
      <c r="C25" s="368" t="s">
        <v>1000</v>
      </c>
      <c r="D25" s="379"/>
      <c r="E25" s="368" t="s">
        <v>1338</v>
      </c>
      <c r="F25" s="368" t="s">
        <v>1001</v>
      </c>
      <c r="G25" s="381" t="s">
        <v>1002</v>
      </c>
      <c r="H25" s="510" t="s">
        <v>2281</v>
      </c>
      <c r="I25" s="479">
        <v>23</v>
      </c>
      <c r="J25" s="680">
        <v>404</v>
      </c>
      <c r="K25" s="658">
        <v>18</v>
      </c>
      <c r="L25" s="683">
        <v>17</v>
      </c>
      <c r="M25" s="595">
        <v>4</v>
      </c>
      <c r="N25" s="6"/>
    </row>
    <row r="26" spans="1:14" s="14" customFormat="1" ht="33" customHeight="1" x14ac:dyDescent="0.2">
      <c r="A26" s="13">
        <v>22</v>
      </c>
      <c r="B26" s="256" t="s">
        <v>775</v>
      </c>
      <c r="C26" s="256" t="s">
        <v>1003</v>
      </c>
      <c r="D26" s="393"/>
      <c r="E26" s="256" t="s">
        <v>1364</v>
      </c>
      <c r="F26" s="256" t="s">
        <v>1004</v>
      </c>
      <c r="G26" s="403" t="s">
        <v>1005</v>
      </c>
      <c r="H26" s="520" t="s">
        <v>3035</v>
      </c>
      <c r="I26" s="596">
        <v>41</v>
      </c>
      <c r="J26" s="681">
        <v>578</v>
      </c>
      <c r="K26" s="657">
        <v>35</v>
      </c>
      <c r="L26" s="682">
        <v>24</v>
      </c>
      <c r="M26" s="597">
        <v>6</v>
      </c>
      <c r="N26" s="6"/>
    </row>
    <row r="27" spans="1:14" s="14" customFormat="1" ht="33" customHeight="1" x14ac:dyDescent="0.2">
      <c r="A27" s="13">
        <v>23</v>
      </c>
      <c r="B27" s="368" t="s">
        <v>775</v>
      </c>
      <c r="C27" s="368" t="s">
        <v>280</v>
      </c>
      <c r="D27" s="379"/>
      <c r="E27" s="368" t="s">
        <v>2273</v>
      </c>
      <c r="F27" s="368" t="s">
        <v>1006</v>
      </c>
      <c r="G27" s="381" t="s">
        <v>1007</v>
      </c>
      <c r="H27" s="510" t="s">
        <v>2282</v>
      </c>
      <c r="I27" s="479">
        <v>37</v>
      </c>
      <c r="J27" s="680">
        <v>519</v>
      </c>
      <c r="K27" s="658">
        <v>36</v>
      </c>
      <c r="L27" s="683">
        <v>25</v>
      </c>
      <c r="M27" s="595">
        <v>7</v>
      </c>
      <c r="N27" s="6"/>
    </row>
    <row r="28" spans="1:14" s="14" customFormat="1" ht="33" customHeight="1" x14ac:dyDescent="0.2">
      <c r="A28" s="13">
        <v>24</v>
      </c>
      <c r="B28" s="256" t="s">
        <v>775</v>
      </c>
      <c r="C28" s="256" t="s">
        <v>293</v>
      </c>
      <c r="D28" s="393"/>
      <c r="E28" s="256" t="s">
        <v>1421</v>
      </c>
      <c r="F28" s="256" t="s">
        <v>1235</v>
      </c>
      <c r="G28" s="403" t="s">
        <v>1008</v>
      </c>
      <c r="H28" s="520" t="s">
        <v>2283</v>
      </c>
      <c r="I28" s="596">
        <v>25</v>
      </c>
      <c r="J28" s="681">
        <v>336</v>
      </c>
      <c r="K28" s="657">
        <v>28</v>
      </c>
      <c r="L28" s="633">
        <v>16</v>
      </c>
      <c r="M28" s="597">
        <v>4</v>
      </c>
      <c r="N28" s="6"/>
    </row>
    <row r="29" spans="1:14" s="14" customFormat="1" ht="33" customHeight="1" x14ac:dyDescent="0.2">
      <c r="A29" s="13">
        <v>25</v>
      </c>
      <c r="B29" s="368" t="s">
        <v>775</v>
      </c>
      <c r="C29" s="368" t="s">
        <v>1009</v>
      </c>
      <c r="D29" s="379"/>
      <c r="E29" s="368" t="s">
        <v>1506</v>
      </c>
      <c r="F29" s="368" t="s">
        <v>1010</v>
      </c>
      <c r="G29" s="381" t="s">
        <v>1011</v>
      </c>
      <c r="H29" s="510" t="s">
        <v>3420</v>
      </c>
      <c r="I29" s="479">
        <v>31</v>
      </c>
      <c r="J29" s="680">
        <v>484</v>
      </c>
      <c r="K29" s="658">
        <v>23</v>
      </c>
      <c r="L29" s="683">
        <v>22</v>
      </c>
      <c r="M29" s="595">
        <v>4</v>
      </c>
      <c r="N29" s="6"/>
    </row>
    <row r="30" spans="1:14" s="14" customFormat="1" ht="33" customHeight="1" x14ac:dyDescent="0.2">
      <c r="A30" s="13">
        <v>26</v>
      </c>
      <c r="B30" s="256" t="s">
        <v>775</v>
      </c>
      <c r="C30" s="256" t="s">
        <v>289</v>
      </c>
      <c r="D30" s="393"/>
      <c r="E30" s="256" t="s">
        <v>1507</v>
      </c>
      <c r="F30" s="256" t="s">
        <v>1236</v>
      </c>
      <c r="G30" s="403" t="s">
        <v>1015</v>
      </c>
      <c r="H30" s="523" t="s">
        <v>3036</v>
      </c>
      <c r="I30" s="684">
        <v>31</v>
      </c>
      <c r="J30" s="681">
        <v>521</v>
      </c>
      <c r="K30" s="657">
        <v>15</v>
      </c>
      <c r="L30" s="682">
        <v>21</v>
      </c>
      <c r="M30" s="597">
        <v>4</v>
      </c>
      <c r="N30" s="6"/>
    </row>
    <row r="31" spans="1:14" s="14" customFormat="1" ht="33" customHeight="1" x14ac:dyDescent="0.2">
      <c r="A31" s="13">
        <v>27</v>
      </c>
      <c r="B31" s="368" t="s">
        <v>775</v>
      </c>
      <c r="C31" s="368" t="s">
        <v>1019</v>
      </c>
      <c r="D31" s="379"/>
      <c r="E31" s="368" t="s">
        <v>1508</v>
      </c>
      <c r="F31" s="368" t="s">
        <v>1237</v>
      </c>
      <c r="G31" s="381" t="s">
        <v>1020</v>
      </c>
      <c r="H31" s="511" t="s">
        <v>3259</v>
      </c>
      <c r="I31" s="659">
        <v>40</v>
      </c>
      <c r="J31" s="680">
        <v>690</v>
      </c>
      <c r="K31" s="658">
        <v>25</v>
      </c>
      <c r="L31" s="683">
        <v>25</v>
      </c>
      <c r="M31" s="595">
        <v>4</v>
      </c>
      <c r="N31" s="6"/>
    </row>
    <row r="32" spans="1:14" s="14" customFormat="1" ht="33" customHeight="1" x14ac:dyDescent="0.2">
      <c r="A32" s="13">
        <v>28</v>
      </c>
      <c r="B32" s="256" t="s">
        <v>775</v>
      </c>
      <c r="C32" s="256" t="s">
        <v>1016</v>
      </c>
      <c r="D32" s="393"/>
      <c r="E32" s="256" t="s">
        <v>1399</v>
      </c>
      <c r="F32" s="256" t="s">
        <v>1017</v>
      </c>
      <c r="G32" s="403" t="s">
        <v>1018</v>
      </c>
      <c r="H32" s="520" t="s">
        <v>2169</v>
      </c>
      <c r="I32" s="596">
        <v>22</v>
      </c>
      <c r="J32" s="681">
        <v>368</v>
      </c>
      <c r="K32" s="657">
        <v>9</v>
      </c>
      <c r="L32" s="682">
        <v>14</v>
      </c>
      <c r="M32" s="597">
        <v>2</v>
      </c>
      <c r="N32" s="6"/>
    </row>
    <row r="33" spans="1:14" s="14" customFormat="1" ht="33" customHeight="1" x14ac:dyDescent="0.2">
      <c r="A33" s="13">
        <v>29</v>
      </c>
      <c r="B33" s="368" t="s">
        <v>775</v>
      </c>
      <c r="C33" s="368" t="s">
        <v>1026</v>
      </c>
      <c r="D33" s="379"/>
      <c r="E33" s="368" t="s">
        <v>1509</v>
      </c>
      <c r="F33" s="368" t="s">
        <v>1027</v>
      </c>
      <c r="G33" s="381" t="s">
        <v>1028</v>
      </c>
      <c r="H33" s="511" t="s">
        <v>2285</v>
      </c>
      <c r="I33" s="659">
        <v>11</v>
      </c>
      <c r="J33" s="680">
        <v>101</v>
      </c>
      <c r="K33" s="658">
        <v>2</v>
      </c>
      <c r="L33" s="683">
        <v>7</v>
      </c>
      <c r="M33" s="595">
        <v>1</v>
      </c>
      <c r="N33" s="6"/>
    </row>
    <row r="34" spans="1:14" s="14" customFormat="1" ht="33" customHeight="1" x14ac:dyDescent="0.2">
      <c r="A34" s="13">
        <v>30</v>
      </c>
      <c r="B34" s="256" t="s">
        <v>775</v>
      </c>
      <c r="C34" s="256" t="s">
        <v>1021</v>
      </c>
      <c r="D34" s="393"/>
      <c r="E34" s="256" t="s">
        <v>1510</v>
      </c>
      <c r="F34" s="256" t="s">
        <v>1022</v>
      </c>
      <c r="G34" s="403" t="s">
        <v>1023</v>
      </c>
      <c r="H34" s="520" t="s">
        <v>2200</v>
      </c>
      <c r="I34" s="596">
        <v>16</v>
      </c>
      <c r="J34" s="681">
        <v>234</v>
      </c>
      <c r="K34" s="657">
        <v>7</v>
      </c>
      <c r="L34" s="682">
        <v>11</v>
      </c>
      <c r="M34" s="597">
        <v>3</v>
      </c>
      <c r="N34" s="6"/>
    </row>
    <row r="35" spans="1:14" s="14" customFormat="1" ht="36" customHeight="1" x14ac:dyDescent="0.2">
      <c r="A35" s="13">
        <v>31</v>
      </c>
      <c r="B35" s="368" t="s">
        <v>775</v>
      </c>
      <c r="C35" s="368" t="s">
        <v>1024</v>
      </c>
      <c r="D35" s="379"/>
      <c r="E35" s="368" t="s">
        <v>1311</v>
      </c>
      <c r="F35" s="368" t="s">
        <v>1238</v>
      </c>
      <c r="G35" s="381" t="s">
        <v>1025</v>
      </c>
      <c r="H35" s="511" t="s">
        <v>3037</v>
      </c>
      <c r="I35" s="659">
        <v>38</v>
      </c>
      <c r="J35" s="680">
        <v>707</v>
      </c>
      <c r="K35" s="658">
        <v>41</v>
      </c>
      <c r="L35" s="683">
        <v>29</v>
      </c>
      <c r="M35" s="595">
        <v>6</v>
      </c>
      <c r="N35" s="34"/>
    </row>
    <row r="36" spans="1:14" s="14" customFormat="1" ht="33" customHeight="1" thickBot="1" x14ac:dyDescent="0.25">
      <c r="A36" s="13">
        <v>32</v>
      </c>
      <c r="B36" s="412" t="s">
        <v>775</v>
      </c>
      <c r="C36" s="412" t="s">
        <v>1029</v>
      </c>
      <c r="D36" s="413"/>
      <c r="E36" s="412" t="s">
        <v>1362</v>
      </c>
      <c r="F36" s="412" t="s">
        <v>1030</v>
      </c>
      <c r="G36" s="414" t="s">
        <v>1031</v>
      </c>
      <c r="H36" s="524" t="s">
        <v>2286</v>
      </c>
      <c r="I36" s="678">
        <v>33</v>
      </c>
      <c r="J36" s="685">
        <v>571</v>
      </c>
      <c r="K36" s="674">
        <v>27</v>
      </c>
      <c r="L36" s="686">
        <v>23</v>
      </c>
      <c r="M36" s="600">
        <v>5</v>
      </c>
      <c r="N36" s="99"/>
    </row>
    <row r="37" spans="1:14" s="14" customFormat="1" ht="29.5" customHeight="1" thickBot="1" x14ac:dyDescent="0.25">
      <c r="A37" s="13"/>
      <c r="B37" s="14" t="s">
        <v>2144</v>
      </c>
      <c r="D37" s="18"/>
      <c r="H37" s="14" t="s">
        <v>1413</v>
      </c>
      <c r="J37" s="47"/>
      <c r="K37" s="148"/>
      <c r="L37" s="148"/>
      <c r="M37" s="148"/>
      <c r="N37" s="6"/>
    </row>
    <row r="38" spans="1:14" s="14" customFormat="1" ht="40" customHeight="1" thickBot="1" x14ac:dyDescent="0.25">
      <c r="A38" s="13"/>
      <c r="B38" s="100" t="s">
        <v>276</v>
      </c>
      <c r="C38" s="100" t="s">
        <v>1375</v>
      </c>
      <c r="D38" s="100" t="s">
        <v>1388</v>
      </c>
      <c r="E38" s="48" t="s">
        <v>221</v>
      </c>
      <c r="F38" s="100" t="s">
        <v>222</v>
      </c>
      <c r="G38" s="100" t="s">
        <v>1493</v>
      </c>
      <c r="H38" s="100" t="s">
        <v>1278</v>
      </c>
      <c r="I38" s="15" t="s">
        <v>767</v>
      </c>
      <c r="J38" s="995" t="s">
        <v>945</v>
      </c>
      <c r="K38" s="996"/>
      <c r="L38" s="995" t="s">
        <v>769</v>
      </c>
      <c r="M38" s="996"/>
      <c r="N38" s="6"/>
    </row>
    <row r="39" spans="1:14" s="14" customFormat="1" ht="33" customHeight="1" x14ac:dyDescent="0.2">
      <c r="A39" s="13">
        <v>33</v>
      </c>
      <c r="B39" s="368" t="s">
        <v>2253</v>
      </c>
      <c r="C39" s="368" t="s">
        <v>1032</v>
      </c>
      <c r="D39" s="392"/>
      <c r="E39" s="366" t="s">
        <v>1511</v>
      </c>
      <c r="F39" s="366" t="s">
        <v>1033</v>
      </c>
      <c r="G39" s="386" t="s">
        <v>1034</v>
      </c>
      <c r="H39" s="518" t="s">
        <v>3260</v>
      </c>
      <c r="I39" s="653">
        <v>34</v>
      </c>
      <c r="J39" s="687">
        <v>634</v>
      </c>
      <c r="K39" s="654">
        <v>19</v>
      </c>
      <c r="L39" s="688">
        <v>26</v>
      </c>
      <c r="M39" s="655">
        <v>5</v>
      </c>
      <c r="N39" s="6"/>
    </row>
    <row r="40" spans="1:14" s="14" customFormat="1" ht="33" customHeight="1" x14ac:dyDescent="0.2">
      <c r="A40" s="13">
        <v>34</v>
      </c>
      <c r="B40" s="403" t="s">
        <v>775</v>
      </c>
      <c r="C40" s="403" t="s">
        <v>1035</v>
      </c>
      <c r="D40" s="393"/>
      <c r="E40" s="256" t="s">
        <v>1512</v>
      </c>
      <c r="F40" s="256" t="s">
        <v>1036</v>
      </c>
      <c r="G40" s="403" t="s">
        <v>1037</v>
      </c>
      <c r="H40" s="519" t="s">
        <v>3038</v>
      </c>
      <c r="I40" s="656">
        <v>24</v>
      </c>
      <c r="J40" s="681">
        <v>389</v>
      </c>
      <c r="K40" s="657">
        <v>13</v>
      </c>
      <c r="L40" s="682">
        <v>15</v>
      </c>
      <c r="M40" s="597">
        <v>3</v>
      </c>
      <c r="N40" s="6"/>
    </row>
    <row r="41" spans="1:14" s="14" customFormat="1" ht="33" customHeight="1" x14ac:dyDescent="0.2">
      <c r="A41" s="13">
        <v>35</v>
      </c>
      <c r="B41" s="368" t="s">
        <v>775</v>
      </c>
      <c r="C41" s="368" t="s">
        <v>1039</v>
      </c>
      <c r="D41" s="379"/>
      <c r="E41" s="368" t="s">
        <v>1401</v>
      </c>
      <c r="F41" s="368" t="s">
        <v>1239</v>
      </c>
      <c r="G41" s="381" t="s">
        <v>1040</v>
      </c>
      <c r="H41" s="510" t="s">
        <v>3261</v>
      </c>
      <c r="I41" s="479">
        <v>27</v>
      </c>
      <c r="J41" s="680">
        <v>299</v>
      </c>
      <c r="K41" s="658">
        <v>29</v>
      </c>
      <c r="L41" s="683">
        <v>17</v>
      </c>
      <c r="M41" s="595">
        <v>5</v>
      </c>
      <c r="N41" s="6"/>
    </row>
    <row r="42" spans="1:14" s="14" customFormat="1" ht="33" customHeight="1" x14ac:dyDescent="0.2">
      <c r="A42" s="13">
        <v>36</v>
      </c>
      <c r="B42" s="402" t="s">
        <v>775</v>
      </c>
      <c r="C42" s="256" t="s">
        <v>291</v>
      </c>
      <c r="D42" s="393"/>
      <c r="E42" s="256" t="s">
        <v>1420</v>
      </c>
      <c r="F42" s="256" t="s">
        <v>1240</v>
      </c>
      <c r="G42" s="403" t="s">
        <v>1038</v>
      </c>
      <c r="H42" s="520" t="s">
        <v>2287</v>
      </c>
      <c r="I42" s="596">
        <v>38</v>
      </c>
      <c r="J42" s="681">
        <v>654</v>
      </c>
      <c r="K42" s="657">
        <v>39</v>
      </c>
      <c r="L42" s="682">
        <v>27</v>
      </c>
      <c r="M42" s="597">
        <v>6</v>
      </c>
      <c r="N42" s="6"/>
    </row>
    <row r="43" spans="1:14" s="14" customFormat="1" ht="33" customHeight="1" x14ac:dyDescent="0.2">
      <c r="A43" s="13">
        <v>37</v>
      </c>
      <c r="B43" s="404" t="s">
        <v>775</v>
      </c>
      <c r="C43" s="368" t="s">
        <v>821</v>
      </c>
      <c r="D43" s="379"/>
      <c r="E43" s="368" t="s">
        <v>1402</v>
      </c>
      <c r="F43" s="368" t="s">
        <v>1044</v>
      </c>
      <c r="G43" s="381" t="s">
        <v>1045</v>
      </c>
      <c r="H43" s="510" t="s">
        <v>2191</v>
      </c>
      <c r="I43" s="479">
        <v>48</v>
      </c>
      <c r="J43" s="680">
        <v>794</v>
      </c>
      <c r="K43" s="658">
        <v>40</v>
      </c>
      <c r="L43" s="683">
        <v>33</v>
      </c>
      <c r="M43" s="595">
        <v>8</v>
      </c>
      <c r="N43" s="6"/>
    </row>
    <row r="44" spans="1:14" s="14" customFormat="1" ht="33" customHeight="1" x14ac:dyDescent="0.2">
      <c r="A44" s="13">
        <v>38</v>
      </c>
      <c r="B44" s="402" t="s">
        <v>775</v>
      </c>
      <c r="C44" s="256" t="s">
        <v>1041</v>
      </c>
      <c r="D44" s="393"/>
      <c r="E44" s="256" t="s">
        <v>1513</v>
      </c>
      <c r="F44" s="256" t="s">
        <v>1042</v>
      </c>
      <c r="G44" s="403" t="s">
        <v>1043</v>
      </c>
      <c r="H44" s="520" t="s">
        <v>2288</v>
      </c>
      <c r="I44" s="596">
        <v>19</v>
      </c>
      <c r="J44" s="681">
        <v>253</v>
      </c>
      <c r="K44" s="657">
        <v>15</v>
      </c>
      <c r="L44" s="682">
        <v>15</v>
      </c>
      <c r="M44" s="597">
        <v>4</v>
      </c>
      <c r="N44" s="6"/>
    </row>
    <row r="45" spans="1:14" s="14" customFormat="1" ht="33" customHeight="1" x14ac:dyDescent="0.2">
      <c r="A45" s="13">
        <v>39</v>
      </c>
      <c r="B45" s="404" t="s">
        <v>775</v>
      </c>
      <c r="C45" s="368" t="s">
        <v>1046</v>
      </c>
      <c r="D45" s="379"/>
      <c r="E45" s="368" t="s">
        <v>1514</v>
      </c>
      <c r="F45" s="368" t="s">
        <v>1047</v>
      </c>
      <c r="G45" s="381" t="s">
        <v>1048</v>
      </c>
      <c r="H45" s="511" t="s">
        <v>3262</v>
      </c>
      <c r="I45" s="659">
        <v>35</v>
      </c>
      <c r="J45" s="680">
        <v>589</v>
      </c>
      <c r="K45" s="658">
        <v>38</v>
      </c>
      <c r="L45" s="683">
        <v>26</v>
      </c>
      <c r="M45" s="595">
        <v>7</v>
      </c>
      <c r="N45" s="6"/>
    </row>
    <row r="46" spans="1:14" s="14" customFormat="1" ht="33" customHeight="1" x14ac:dyDescent="0.2">
      <c r="A46" s="13">
        <v>40</v>
      </c>
      <c r="B46" s="402" t="s">
        <v>775</v>
      </c>
      <c r="C46" s="256" t="s">
        <v>1049</v>
      </c>
      <c r="D46" s="393"/>
      <c r="E46" s="256" t="s">
        <v>1515</v>
      </c>
      <c r="F46" s="256" t="s">
        <v>1050</v>
      </c>
      <c r="G46" s="403" t="s">
        <v>1051</v>
      </c>
      <c r="H46" s="519" t="s">
        <v>2289</v>
      </c>
      <c r="I46" s="656">
        <v>23</v>
      </c>
      <c r="J46" s="681">
        <v>405</v>
      </c>
      <c r="K46" s="657">
        <v>18</v>
      </c>
      <c r="L46" s="682">
        <v>17</v>
      </c>
      <c r="M46" s="597">
        <v>3</v>
      </c>
      <c r="N46" s="6"/>
    </row>
    <row r="47" spans="1:14" s="14" customFormat="1" ht="33" customHeight="1" x14ac:dyDescent="0.2">
      <c r="A47" s="13">
        <v>41</v>
      </c>
      <c r="B47" s="404" t="s">
        <v>775</v>
      </c>
      <c r="C47" s="368" t="s">
        <v>860</v>
      </c>
      <c r="D47" s="379"/>
      <c r="E47" s="368" t="s">
        <v>1410</v>
      </c>
      <c r="F47" s="368" t="s">
        <v>1052</v>
      </c>
      <c r="G47" s="381" t="s">
        <v>1053</v>
      </c>
      <c r="H47" s="511" t="s">
        <v>2192</v>
      </c>
      <c r="I47" s="659">
        <v>26</v>
      </c>
      <c r="J47" s="680">
        <v>385</v>
      </c>
      <c r="K47" s="658">
        <v>32</v>
      </c>
      <c r="L47" s="683">
        <v>19</v>
      </c>
      <c r="M47" s="595">
        <v>6</v>
      </c>
      <c r="N47" s="6"/>
    </row>
    <row r="48" spans="1:14" s="14" customFormat="1" ht="33" customHeight="1" x14ac:dyDescent="0.2">
      <c r="A48" s="13">
        <v>42</v>
      </c>
      <c r="B48" s="402" t="s">
        <v>775</v>
      </c>
      <c r="C48" s="256" t="s">
        <v>1012</v>
      </c>
      <c r="D48" s="393"/>
      <c r="E48" s="256" t="s">
        <v>1516</v>
      </c>
      <c r="F48" s="256" t="s">
        <v>1013</v>
      </c>
      <c r="G48" s="403" t="s">
        <v>1014</v>
      </c>
      <c r="H48" s="519" t="s">
        <v>3039</v>
      </c>
      <c r="I48" s="656">
        <v>33</v>
      </c>
      <c r="J48" s="681">
        <v>559</v>
      </c>
      <c r="K48" s="657">
        <v>27</v>
      </c>
      <c r="L48" s="682">
        <v>22</v>
      </c>
      <c r="M48" s="597">
        <v>4</v>
      </c>
      <c r="N48" s="6"/>
    </row>
    <row r="49" spans="1:14" s="14" customFormat="1" ht="33" customHeight="1" x14ac:dyDescent="0.2">
      <c r="A49" s="13">
        <v>43</v>
      </c>
      <c r="B49" s="404" t="s">
        <v>775</v>
      </c>
      <c r="C49" s="368" t="s">
        <v>829</v>
      </c>
      <c r="D49" s="379"/>
      <c r="E49" s="368" t="s">
        <v>1517</v>
      </c>
      <c r="F49" s="368" t="s">
        <v>1054</v>
      </c>
      <c r="G49" s="381" t="s">
        <v>1055</v>
      </c>
      <c r="H49" s="510" t="s">
        <v>3040</v>
      </c>
      <c r="I49" s="479">
        <v>42</v>
      </c>
      <c r="J49" s="680">
        <v>651</v>
      </c>
      <c r="K49" s="658">
        <v>47</v>
      </c>
      <c r="L49" s="683">
        <v>27</v>
      </c>
      <c r="M49" s="595">
        <v>7</v>
      </c>
      <c r="N49" s="6"/>
    </row>
    <row r="50" spans="1:14" s="14" customFormat="1" ht="33" customHeight="1" x14ac:dyDescent="0.2">
      <c r="A50" s="13">
        <v>44</v>
      </c>
      <c r="B50" s="256" t="s">
        <v>775</v>
      </c>
      <c r="C50" s="256" t="s">
        <v>1056</v>
      </c>
      <c r="D50" s="393"/>
      <c r="E50" s="256" t="s">
        <v>1518</v>
      </c>
      <c r="F50" s="256" t="s">
        <v>1057</v>
      </c>
      <c r="G50" s="403" t="s">
        <v>1058</v>
      </c>
      <c r="H50" s="519" t="s">
        <v>2201</v>
      </c>
      <c r="I50" s="656">
        <v>34</v>
      </c>
      <c r="J50" s="681">
        <v>593</v>
      </c>
      <c r="K50" s="657">
        <v>31</v>
      </c>
      <c r="L50" s="682">
        <v>24</v>
      </c>
      <c r="M50" s="597">
        <v>5</v>
      </c>
      <c r="N50" s="6"/>
    </row>
    <row r="51" spans="1:14" s="14" customFormat="1" ht="33" customHeight="1" x14ac:dyDescent="0.2">
      <c r="A51" s="13">
        <v>45</v>
      </c>
      <c r="B51" s="368" t="s">
        <v>775</v>
      </c>
      <c r="C51" s="368" t="s">
        <v>267</v>
      </c>
      <c r="D51" s="379"/>
      <c r="E51" s="368" t="s">
        <v>1407</v>
      </c>
      <c r="F51" s="368" t="s">
        <v>1059</v>
      </c>
      <c r="G51" s="381" t="s">
        <v>1060</v>
      </c>
      <c r="H51" s="510" t="s">
        <v>3502</v>
      </c>
      <c r="I51" s="479">
        <v>28</v>
      </c>
      <c r="J51" s="680">
        <v>255</v>
      </c>
      <c r="K51" s="658">
        <v>22</v>
      </c>
      <c r="L51" s="683">
        <v>15</v>
      </c>
      <c r="M51" s="595">
        <v>4</v>
      </c>
      <c r="N51" s="6"/>
    </row>
    <row r="52" spans="1:14" s="14" customFormat="1" ht="33" customHeight="1" x14ac:dyDescent="0.2">
      <c r="A52" s="13">
        <v>46</v>
      </c>
      <c r="B52" s="256" t="s">
        <v>775</v>
      </c>
      <c r="C52" s="256" t="s">
        <v>1106</v>
      </c>
      <c r="D52" s="393"/>
      <c r="E52" s="256" t="s">
        <v>1405</v>
      </c>
      <c r="F52" s="256" t="s">
        <v>1107</v>
      </c>
      <c r="G52" s="403" t="s">
        <v>1108</v>
      </c>
      <c r="H52" s="520" t="s">
        <v>2193</v>
      </c>
      <c r="I52" s="596">
        <v>69</v>
      </c>
      <c r="J52" s="681">
        <v>1343</v>
      </c>
      <c r="K52" s="657">
        <v>46</v>
      </c>
      <c r="L52" s="682">
        <v>49</v>
      </c>
      <c r="M52" s="597">
        <v>9</v>
      </c>
      <c r="N52" s="6"/>
    </row>
    <row r="53" spans="1:14" s="14" customFormat="1" ht="33" customHeight="1" x14ac:dyDescent="0.2">
      <c r="A53" s="13">
        <v>47</v>
      </c>
      <c r="B53" s="368" t="s">
        <v>775</v>
      </c>
      <c r="C53" s="368" t="s">
        <v>1103</v>
      </c>
      <c r="D53" s="379"/>
      <c r="E53" s="368" t="s">
        <v>1519</v>
      </c>
      <c r="F53" s="368" t="s">
        <v>1104</v>
      </c>
      <c r="G53" s="381" t="s">
        <v>1105</v>
      </c>
      <c r="H53" s="511" t="s">
        <v>3041</v>
      </c>
      <c r="I53" s="659">
        <v>44</v>
      </c>
      <c r="J53" s="680">
        <v>834</v>
      </c>
      <c r="K53" s="658">
        <v>51</v>
      </c>
      <c r="L53" s="683">
        <v>32</v>
      </c>
      <c r="M53" s="595">
        <v>8</v>
      </c>
      <c r="N53" s="6"/>
    </row>
    <row r="54" spans="1:14" s="14" customFormat="1" ht="33" customHeight="1" x14ac:dyDescent="0.2">
      <c r="A54" s="13">
        <v>48</v>
      </c>
      <c r="B54" s="256" t="s">
        <v>775</v>
      </c>
      <c r="C54" s="256" t="s">
        <v>1100</v>
      </c>
      <c r="D54" s="393"/>
      <c r="E54" s="256" t="s">
        <v>1406</v>
      </c>
      <c r="F54" s="256" t="s">
        <v>1101</v>
      </c>
      <c r="G54" s="403" t="s">
        <v>1102</v>
      </c>
      <c r="H54" s="519" t="s">
        <v>2290</v>
      </c>
      <c r="I54" s="656">
        <v>30</v>
      </c>
      <c r="J54" s="681">
        <v>480</v>
      </c>
      <c r="K54" s="657">
        <v>39</v>
      </c>
      <c r="L54" s="682">
        <v>24</v>
      </c>
      <c r="M54" s="597">
        <v>8</v>
      </c>
      <c r="N54" s="6"/>
    </row>
    <row r="55" spans="1:14" s="14" customFormat="1" ht="33" customHeight="1" x14ac:dyDescent="0.2">
      <c r="A55" s="13">
        <v>49</v>
      </c>
      <c r="B55" s="368" t="s">
        <v>775</v>
      </c>
      <c r="C55" s="368" t="s">
        <v>296</v>
      </c>
      <c r="D55" s="379"/>
      <c r="E55" s="368" t="s">
        <v>1520</v>
      </c>
      <c r="F55" s="368" t="s">
        <v>1061</v>
      </c>
      <c r="G55" s="381" t="s">
        <v>1062</v>
      </c>
      <c r="H55" s="511" t="s">
        <v>3263</v>
      </c>
      <c r="I55" s="659">
        <v>32</v>
      </c>
      <c r="J55" s="680">
        <v>458</v>
      </c>
      <c r="K55" s="658">
        <v>28</v>
      </c>
      <c r="L55" s="683">
        <v>22</v>
      </c>
      <c r="M55" s="595">
        <v>5</v>
      </c>
      <c r="N55" s="6"/>
    </row>
    <row r="56" spans="1:14" s="14" customFormat="1" ht="33" customHeight="1" x14ac:dyDescent="0.2">
      <c r="A56" s="13">
        <v>50</v>
      </c>
      <c r="B56" s="256" t="s">
        <v>775</v>
      </c>
      <c r="C56" s="256" t="s">
        <v>273</v>
      </c>
      <c r="D56" s="393"/>
      <c r="E56" s="256" t="s">
        <v>1310</v>
      </c>
      <c r="F56" s="256" t="s">
        <v>1109</v>
      </c>
      <c r="G56" s="403" t="s">
        <v>1110</v>
      </c>
      <c r="H56" s="520" t="s">
        <v>3264</v>
      </c>
      <c r="I56" s="596">
        <v>40</v>
      </c>
      <c r="J56" s="681">
        <v>588</v>
      </c>
      <c r="K56" s="657">
        <v>37</v>
      </c>
      <c r="L56" s="682">
        <v>25</v>
      </c>
      <c r="M56" s="597">
        <v>7</v>
      </c>
      <c r="N56" s="6"/>
    </row>
    <row r="57" spans="1:14" s="14" customFormat="1" ht="33" customHeight="1" x14ac:dyDescent="0.2">
      <c r="A57" s="13">
        <v>51</v>
      </c>
      <c r="B57" s="368" t="s">
        <v>775</v>
      </c>
      <c r="C57" s="368" t="s">
        <v>1111</v>
      </c>
      <c r="D57" s="379"/>
      <c r="E57" s="368" t="s">
        <v>1521</v>
      </c>
      <c r="F57" s="368" t="s">
        <v>1112</v>
      </c>
      <c r="G57" s="381" t="s">
        <v>1113</v>
      </c>
      <c r="H57" s="511" t="s">
        <v>2195</v>
      </c>
      <c r="I57" s="659">
        <v>25</v>
      </c>
      <c r="J57" s="680">
        <v>420</v>
      </c>
      <c r="K57" s="658">
        <v>24</v>
      </c>
      <c r="L57" s="683">
        <v>18</v>
      </c>
      <c r="M57" s="595">
        <v>4</v>
      </c>
      <c r="N57" s="6"/>
    </row>
    <row r="58" spans="1:14" s="14" customFormat="1" ht="33" customHeight="1" x14ac:dyDescent="0.2">
      <c r="A58" s="13">
        <v>52</v>
      </c>
      <c r="B58" s="256" t="s">
        <v>775</v>
      </c>
      <c r="C58" s="256" t="s">
        <v>270</v>
      </c>
      <c r="D58" s="393"/>
      <c r="E58" s="256" t="s">
        <v>1409</v>
      </c>
      <c r="F58" s="256" t="s">
        <v>1063</v>
      </c>
      <c r="G58" s="403" t="s">
        <v>1064</v>
      </c>
      <c r="H58" s="519" t="s">
        <v>2291</v>
      </c>
      <c r="I58" s="656">
        <v>24</v>
      </c>
      <c r="J58" s="681">
        <v>333</v>
      </c>
      <c r="K58" s="657">
        <v>23</v>
      </c>
      <c r="L58" s="682">
        <v>16</v>
      </c>
      <c r="M58" s="597">
        <v>4</v>
      </c>
      <c r="N58" s="6"/>
    </row>
    <row r="59" spans="1:14" s="14" customFormat="1" ht="33" customHeight="1" x14ac:dyDescent="0.2">
      <c r="A59" s="13">
        <v>53</v>
      </c>
      <c r="B59" s="368" t="s">
        <v>775</v>
      </c>
      <c r="C59" s="368" t="s">
        <v>1065</v>
      </c>
      <c r="D59" s="379"/>
      <c r="E59" s="368" t="s">
        <v>1402</v>
      </c>
      <c r="F59" s="368" t="s">
        <v>1241</v>
      </c>
      <c r="G59" s="381" t="s">
        <v>1066</v>
      </c>
      <c r="H59" s="510" t="s">
        <v>2196</v>
      </c>
      <c r="I59" s="479">
        <v>28</v>
      </c>
      <c r="J59" s="680">
        <v>455</v>
      </c>
      <c r="K59" s="658">
        <v>27</v>
      </c>
      <c r="L59" s="683">
        <v>20</v>
      </c>
      <c r="M59" s="595">
        <v>5</v>
      </c>
      <c r="N59" s="6"/>
    </row>
    <row r="60" spans="1:14" s="14" customFormat="1" ht="33" customHeight="1" x14ac:dyDescent="0.2">
      <c r="A60" s="13">
        <v>54</v>
      </c>
      <c r="B60" s="256" t="s">
        <v>775</v>
      </c>
      <c r="C60" s="256" t="s">
        <v>1067</v>
      </c>
      <c r="D60" s="393"/>
      <c r="E60" s="256" t="s">
        <v>1522</v>
      </c>
      <c r="F60" s="256" t="s">
        <v>1068</v>
      </c>
      <c r="G60" s="403" t="s">
        <v>1069</v>
      </c>
      <c r="H60" s="519" t="s">
        <v>2292</v>
      </c>
      <c r="I60" s="656">
        <v>25</v>
      </c>
      <c r="J60" s="681">
        <v>370</v>
      </c>
      <c r="K60" s="657">
        <v>20</v>
      </c>
      <c r="L60" s="682">
        <v>18</v>
      </c>
      <c r="M60" s="597">
        <v>5</v>
      </c>
      <c r="N60" s="6"/>
    </row>
    <row r="61" spans="1:14" s="14" customFormat="1" ht="33" customHeight="1" x14ac:dyDescent="0.2">
      <c r="A61" s="13">
        <v>55</v>
      </c>
      <c r="B61" s="368" t="s">
        <v>775</v>
      </c>
      <c r="C61" s="416" t="s">
        <v>277</v>
      </c>
      <c r="D61" s="379"/>
      <c r="E61" s="368" t="s">
        <v>1378</v>
      </c>
      <c r="F61" s="368" t="s">
        <v>1070</v>
      </c>
      <c r="G61" s="381" t="s">
        <v>1071</v>
      </c>
      <c r="H61" s="511" t="s">
        <v>3042</v>
      </c>
      <c r="I61" s="659">
        <v>44</v>
      </c>
      <c r="J61" s="680">
        <v>783</v>
      </c>
      <c r="K61" s="658">
        <v>31</v>
      </c>
      <c r="L61" s="683">
        <v>30</v>
      </c>
      <c r="M61" s="595">
        <v>5</v>
      </c>
      <c r="N61" s="6"/>
    </row>
    <row r="62" spans="1:14" s="14" customFormat="1" ht="33" customHeight="1" x14ac:dyDescent="0.2">
      <c r="A62" s="13">
        <v>56</v>
      </c>
      <c r="B62" s="256" t="s">
        <v>775</v>
      </c>
      <c r="C62" s="256" t="s">
        <v>1114</v>
      </c>
      <c r="D62" s="393"/>
      <c r="E62" s="256" t="s">
        <v>1310</v>
      </c>
      <c r="F62" s="256" t="s">
        <v>1115</v>
      </c>
      <c r="G62" s="403" t="s">
        <v>1116</v>
      </c>
      <c r="H62" s="520" t="s">
        <v>3265</v>
      </c>
      <c r="I62" s="596">
        <v>17</v>
      </c>
      <c r="J62" s="681">
        <v>200</v>
      </c>
      <c r="K62" s="657">
        <v>11</v>
      </c>
      <c r="L62" s="682">
        <v>11</v>
      </c>
      <c r="M62" s="597">
        <v>3</v>
      </c>
      <c r="N62" s="6"/>
    </row>
    <row r="63" spans="1:14" s="14" customFormat="1" ht="33" customHeight="1" x14ac:dyDescent="0.2">
      <c r="A63" s="13">
        <v>57</v>
      </c>
      <c r="B63" s="368" t="s">
        <v>775</v>
      </c>
      <c r="C63" s="368" t="s">
        <v>787</v>
      </c>
      <c r="D63" s="379"/>
      <c r="E63" s="368" t="s">
        <v>1523</v>
      </c>
      <c r="F63" s="368" t="s">
        <v>1117</v>
      </c>
      <c r="G63" s="381" t="s">
        <v>1118</v>
      </c>
      <c r="H63" s="511" t="s">
        <v>2293</v>
      </c>
      <c r="I63" s="659">
        <v>21</v>
      </c>
      <c r="J63" s="680">
        <v>220</v>
      </c>
      <c r="K63" s="658">
        <v>6</v>
      </c>
      <c r="L63" s="683">
        <v>12</v>
      </c>
      <c r="M63" s="595">
        <v>2</v>
      </c>
      <c r="N63" s="6"/>
    </row>
    <row r="64" spans="1:14" s="14" customFormat="1" ht="33" customHeight="1" x14ac:dyDescent="0.2">
      <c r="A64" s="13">
        <v>58</v>
      </c>
      <c r="B64" s="256" t="s">
        <v>775</v>
      </c>
      <c r="C64" s="256" t="s">
        <v>1121</v>
      </c>
      <c r="D64" s="393"/>
      <c r="E64" s="256" t="s">
        <v>1524</v>
      </c>
      <c r="F64" s="256" t="s">
        <v>1242</v>
      </c>
      <c r="G64" s="403" t="s">
        <v>1122</v>
      </c>
      <c r="H64" s="520" t="s">
        <v>1564</v>
      </c>
      <c r="I64" s="596">
        <v>43</v>
      </c>
      <c r="J64" s="681">
        <v>789</v>
      </c>
      <c r="K64" s="657">
        <v>42</v>
      </c>
      <c r="L64" s="682">
        <v>31</v>
      </c>
      <c r="M64" s="597">
        <v>7</v>
      </c>
      <c r="N64" s="6"/>
    </row>
    <row r="65" spans="1:14" s="14" customFormat="1" ht="33" customHeight="1" x14ac:dyDescent="0.2">
      <c r="A65" s="13">
        <v>59</v>
      </c>
      <c r="B65" s="368" t="s">
        <v>775</v>
      </c>
      <c r="C65" s="368" t="s">
        <v>1123</v>
      </c>
      <c r="D65" s="379"/>
      <c r="E65" s="368" t="s">
        <v>1525</v>
      </c>
      <c r="F65" s="368" t="s">
        <v>1526</v>
      </c>
      <c r="G65" s="381" t="s">
        <v>1124</v>
      </c>
      <c r="H65" s="510" t="s">
        <v>3043</v>
      </c>
      <c r="I65" s="479">
        <v>21</v>
      </c>
      <c r="J65" s="680">
        <v>268</v>
      </c>
      <c r="K65" s="658">
        <v>14</v>
      </c>
      <c r="L65" s="683">
        <v>15</v>
      </c>
      <c r="M65" s="595">
        <v>4</v>
      </c>
      <c r="N65" s="6"/>
    </row>
    <row r="66" spans="1:14" s="14" customFormat="1" ht="33" customHeight="1" x14ac:dyDescent="0.2">
      <c r="A66" s="13">
        <v>60</v>
      </c>
      <c r="B66" s="256" t="s">
        <v>775</v>
      </c>
      <c r="C66" s="256" t="s">
        <v>1125</v>
      </c>
      <c r="D66" s="393"/>
      <c r="E66" s="256" t="s">
        <v>1527</v>
      </c>
      <c r="F66" s="256" t="s">
        <v>1126</v>
      </c>
      <c r="G66" s="403" t="s">
        <v>1127</v>
      </c>
      <c r="H66" s="520" t="s">
        <v>2294</v>
      </c>
      <c r="I66" s="596">
        <v>55</v>
      </c>
      <c r="J66" s="681">
        <v>924</v>
      </c>
      <c r="K66" s="657">
        <v>51</v>
      </c>
      <c r="L66" s="682">
        <v>38</v>
      </c>
      <c r="M66" s="597">
        <v>9</v>
      </c>
      <c r="N66" s="6"/>
    </row>
    <row r="67" spans="1:14" s="14" customFormat="1" ht="33" customHeight="1" x14ac:dyDescent="0.2">
      <c r="A67" s="13">
        <v>61</v>
      </c>
      <c r="B67" s="368" t="s">
        <v>775</v>
      </c>
      <c r="C67" s="368" t="s">
        <v>1243</v>
      </c>
      <c r="D67" s="379"/>
      <c r="E67" s="368" t="s">
        <v>1528</v>
      </c>
      <c r="F67" s="368" t="s">
        <v>1128</v>
      </c>
      <c r="G67" s="381" t="s">
        <v>1129</v>
      </c>
      <c r="H67" s="511" t="s">
        <v>3044</v>
      </c>
      <c r="I67" s="659">
        <v>31</v>
      </c>
      <c r="J67" s="680">
        <v>579</v>
      </c>
      <c r="K67" s="658">
        <v>21</v>
      </c>
      <c r="L67" s="683">
        <v>22</v>
      </c>
      <c r="M67" s="595">
        <v>4</v>
      </c>
      <c r="N67" s="6"/>
    </row>
    <row r="68" spans="1:14" s="14" customFormat="1" ht="33" customHeight="1" x14ac:dyDescent="0.2">
      <c r="A68" s="13">
        <v>62</v>
      </c>
      <c r="B68" s="256" t="s">
        <v>775</v>
      </c>
      <c r="C68" s="256" t="s">
        <v>1130</v>
      </c>
      <c r="D68" s="393"/>
      <c r="E68" s="256" t="s">
        <v>1529</v>
      </c>
      <c r="F68" s="256" t="s">
        <v>1131</v>
      </c>
      <c r="G68" s="403" t="s">
        <v>695</v>
      </c>
      <c r="H68" s="519" t="s">
        <v>2296</v>
      </c>
      <c r="I68" s="656">
        <v>30</v>
      </c>
      <c r="J68" s="681">
        <v>494</v>
      </c>
      <c r="K68" s="657">
        <v>18</v>
      </c>
      <c r="L68" s="682">
        <v>20</v>
      </c>
      <c r="M68" s="597">
        <v>3</v>
      </c>
      <c r="N68" s="6"/>
    </row>
    <row r="69" spans="1:14" s="14" customFormat="1" ht="33" customHeight="1" x14ac:dyDescent="0.2">
      <c r="A69" s="13">
        <v>63</v>
      </c>
      <c r="B69" s="368" t="s">
        <v>775</v>
      </c>
      <c r="C69" s="368" t="s">
        <v>1072</v>
      </c>
      <c r="D69" s="379"/>
      <c r="E69" s="368" t="s">
        <v>1530</v>
      </c>
      <c r="F69" s="368" t="s">
        <v>1073</v>
      </c>
      <c r="G69" s="381" t="s">
        <v>1074</v>
      </c>
      <c r="H69" s="511" t="s">
        <v>1696</v>
      </c>
      <c r="I69" s="659">
        <v>34</v>
      </c>
      <c r="J69" s="680">
        <v>622</v>
      </c>
      <c r="K69" s="658">
        <v>36</v>
      </c>
      <c r="L69" s="683">
        <v>25</v>
      </c>
      <c r="M69" s="595">
        <v>6</v>
      </c>
      <c r="N69" s="6"/>
    </row>
    <row r="70" spans="1:14" s="14" customFormat="1" ht="33" customHeight="1" x14ac:dyDescent="0.2">
      <c r="A70" s="13">
        <v>64</v>
      </c>
      <c r="B70" s="256" t="s">
        <v>775</v>
      </c>
      <c r="C70" s="256" t="s">
        <v>1075</v>
      </c>
      <c r="D70" s="393"/>
      <c r="E70" s="256" t="s">
        <v>1531</v>
      </c>
      <c r="F70" s="256" t="s">
        <v>1076</v>
      </c>
      <c r="G70" s="403" t="s">
        <v>1077</v>
      </c>
      <c r="H70" s="519" t="s">
        <v>3045</v>
      </c>
      <c r="I70" s="656">
        <v>21</v>
      </c>
      <c r="J70" s="681">
        <v>295</v>
      </c>
      <c r="K70" s="657">
        <v>25</v>
      </c>
      <c r="L70" s="682">
        <v>16</v>
      </c>
      <c r="M70" s="597">
        <v>4</v>
      </c>
      <c r="N70" s="6"/>
    </row>
    <row r="71" spans="1:14" s="14" customFormat="1" ht="33" customHeight="1" x14ac:dyDescent="0.2">
      <c r="A71" s="13">
        <v>65</v>
      </c>
      <c r="B71" s="368" t="s">
        <v>775</v>
      </c>
      <c r="C71" s="368" t="s">
        <v>1119</v>
      </c>
      <c r="D71" s="379"/>
      <c r="E71" s="368" t="s">
        <v>1532</v>
      </c>
      <c r="F71" s="368" t="s">
        <v>1244</v>
      </c>
      <c r="G71" s="381" t="s">
        <v>1120</v>
      </c>
      <c r="H71" s="511" t="s">
        <v>2194</v>
      </c>
      <c r="I71" s="659">
        <v>41</v>
      </c>
      <c r="J71" s="680">
        <v>703</v>
      </c>
      <c r="K71" s="658">
        <v>37</v>
      </c>
      <c r="L71" s="683">
        <v>30</v>
      </c>
      <c r="M71" s="595">
        <v>8</v>
      </c>
      <c r="N71" s="6"/>
    </row>
    <row r="72" spans="1:14" s="14" customFormat="1" ht="33" customHeight="1" thickBot="1" x14ac:dyDescent="0.25">
      <c r="A72" s="13">
        <v>66</v>
      </c>
      <c r="B72" s="412" t="s">
        <v>775</v>
      </c>
      <c r="C72" s="412" t="s">
        <v>832</v>
      </c>
      <c r="D72" s="413"/>
      <c r="E72" s="412" t="s">
        <v>1414</v>
      </c>
      <c r="F72" s="412" t="s">
        <v>1078</v>
      </c>
      <c r="G72" s="414" t="s">
        <v>1079</v>
      </c>
      <c r="H72" s="524" t="s">
        <v>3266</v>
      </c>
      <c r="I72" s="678">
        <v>12</v>
      </c>
      <c r="J72" s="685">
        <v>68</v>
      </c>
      <c r="K72" s="674">
        <v>3</v>
      </c>
      <c r="L72" s="686">
        <v>8</v>
      </c>
      <c r="M72" s="600">
        <v>2</v>
      </c>
      <c r="N72" s="6"/>
    </row>
    <row r="73" spans="1:14" s="14" customFormat="1" ht="40" customHeight="1" thickBot="1" x14ac:dyDescent="0.25">
      <c r="A73" s="13"/>
      <c r="B73" s="14" t="s">
        <v>2144</v>
      </c>
      <c r="D73" s="18"/>
      <c r="H73" s="14" t="s">
        <v>1413</v>
      </c>
      <c r="J73" s="47"/>
      <c r="K73" s="148"/>
      <c r="L73" s="148"/>
      <c r="M73" s="148"/>
      <c r="N73" s="6"/>
    </row>
    <row r="74" spans="1:14" s="14" customFormat="1" ht="40" customHeight="1" thickBot="1" x14ac:dyDescent="0.25">
      <c r="A74" s="13"/>
      <c r="B74" s="100" t="s">
        <v>276</v>
      </c>
      <c r="C74" s="100" t="s">
        <v>1375</v>
      </c>
      <c r="D74" s="100" t="s">
        <v>1388</v>
      </c>
      <c r="E74" s="100" t="s">
        <v>221</v>
      </c>
      <c r="F74" s="100" t="s">
        <v>222</v>
      </c>
      <c r="G74" s="100" t="s">
        <v>1493</v>
      </c>
      <c r="H74" s="100" t="s">
        <v>1278</v>
      </c>
      <c r="I74" s="15" t="s">
        <v>767</v>
      </c>
      <c r="J74" s="995" t="s">
        <v>945</v>
      </c>
      <c r="K74" s="996"/>
      <c r="L74" s="995" t="s">
        <v>769</v>
      </c>
      <c r="M74" s="996"/>
      <c r="N74" s="6"/>
    </row>
    <row r="75" spans="1:14" s="14" customFormat="1" ht="33" customHeight="1" x14ac:dyDescent="0.2">
      <c r="A75" s="13">
        <v>67</v>
      </c>
      <c r="B75" s="366" t="s">
        <v>2254</v>
      </c>
      <c r="C75" s="366" t="s">
        <v>835</v>
      </c>
      <c r="D75" s="392"/>
      <c r="E75" s="366" t="s">
        <v>1415</v>
      </c>
      <c r="F75" s="366" t="s">
        <v>1695</v>
      </c>
      <c r="G75" s="366" t="s">
        <v>1080</v>
      </c>
      <c r="H75" s="366" t="s">
        <v>3046</v>
      </c>
      <c r="I75" s="594">
        <v>13</v>
      </c>
      <c r="J75" s="687">
        <v>151</v>
      </c>
      <c r="K75" s="654">
        <v>4</v>
      </c>
      <c r="L75" s="688">
        <v>9</v>
      </c>
      <c r="M75" s="655">
        <v>2</v>
      </c>
      <c r="N75" s="6"/>
    </row>
    <row r="76" spans="1:14" s="14" customFormat="1" ht="33" customHeight="1" x14ac:dyDescent="0.2">
      <c r="A76" s="13">
        <v>68</v>
      </c>
      <c r="B76" s="256" t="s">
        <v>775</v>
      </c>
      <c r="C76" s="256" t="s">
        <v>1081</v>
      </c>
      <c r="D76" s="393"/>
      <c r="E76" s="256" t="s">
        <v>1533</v>
      </c>
      <c r="F76" s="256" t="s">
        <v>1082</v>
      </c>
      <c r="G76" s="403" t="s">
        <v>1083</v>
      </c>
      <c r="H76" s="519" t="s">
        <v>2297</v>
      </c>
      <c r="I76" s="656">
        <v>30</v>
      </c>
      <c r="J76" s="681">
        <v>556</v>
      </c>
      <c r="K76" s="657">
        <v>33</v>
      </c>
      <c r="L76" s="682">
        <v>23</v>
      </c>
      <c r="M76" s="597">
        <v>5</v>
      </c>
      <c r="N76" s="6"/>
    </row>
    <row r="77" spans="1:14" s="14" customFormat="1" ht="33" customHeight="1" x14ac:dyDescent="0.2">
      <c r="A77" s="13">
        <v>69</v>
      </c>
      <c r="B77" s="368" t="s">
        <v>775</v>
      </c>
      <c r="C77" s="368" t="s">
        <v>1084</v>
      </c>
      <c r="D77" s="379"/>
      <c r="E77" s="368" t="s">
        <v>1534</v>
      </c>
      <c r="F77" s="368" t="s">
        <v>1085</v>
      </c>
      <c r="G77" s="381" t="s">
        <v>1086</v>
      </c>
      <c r="H77" s="511" t="s">
        <v>3267</v>
      </c>
      <c r="I77" s="659">
        <v>21</v>
      </c>
      <c r="J77" s="680">
        <v>284</v>
      </c>
      <c r="K77" s="658">
        <v>13</v>
      </c>
      <c r="L77" s="683">
        <v>15</v>
      </c>
      <c r="M77" s="595">
        <v>3</v>
      </c>
      <c r="N77" s="6"/>
    </row>
    <row r="78" spans="1:14" s="14" customFormat="1" ht="33" customHeight="1" x14ac:dyDescent="0.2">
      <c r="A78" s="13">
        <v>70</v>
      </c>
      <c r="B78" s="256" t="s">
        <v>775</v>
      </c>
      <c r="C78" s="256" t="s">
        <v>1087</v>
      </c>
      <c r="D78" s="393"/>
      <c r="E78" s="256" t="s">
        <v>1535</v>
      </c>
      <c r="F78" s="256" t="s">
        <v>1088</v>
      </c>
      <c r="G78" s="403" t="s">
        <v>1089</v>
      </c>
      <c r="H78" s="519" t="s">
        <v>2198</v>
      </c>
      <c r="I78" s="656">
        <v>13</v>
      </c>
      <c r="J78" s="681">
        <v>143</v>
      </c>
      <c r="K78" s="657">
        <v>11</v>
      </c>
      <c r="L78" s="682">
        <v>8</v>
      </c>
      <c r="M78" s="597">
        <v>2</v>
      </c>
      <c r="N78" s="6"/>
    </row>
    <row r="79" spans="1:14" s="14" customFormat="1" ht="33" customHeight="1" x14ac:dyDescent="0.2">
      <c r="A79" s="13">
        <v>71</v>
      </c>
      <c r="B79" s="368" t="s">
        <v>775</v>
      </c>
      <c r="C79" s="368" t="s">
        <v>1090</v>
      </c>
      <c r="D79" s="379"/>
      <c r="E79" s="368" t="s">
        <v>1536</v>
      </c>
      <c r="F79" s="368" t="s">
        <v>1245</v>
      </c>
      <c r="G79" s="381" t="s">
        <v>1246</v>
      </c>
      <c r="H79" s="510" t="s">
        <v>2199</v>
      </c>
      <c r="I79" s="479">
        <v>10</v>
      </c>
      <c r="J79" s="683">
        <v>53</v>
      </c>
      <c r="K79" s="658">
        <v>5</v>
      </c>
      <c r="L79" s="683">
        <v>6</v>
      </c>
      <c r="M79" s="595">
        <v>2</v>
      </c>
      <c r="N79" s="6"/>
    </row>
    <row r="80" spans="1:14" s="14" customFormat="1" ht="33" customHeight="1" x14ac:dyDescent="0.2">
      <c r="A80" s="13">
        <v>72</v>
      </c>
      <c r="B80" s="256" t="s">
        <v>775</v>
      </c>
      <c r="C80" s="256" t="s">
        <v>1091</v>
      </c>
      <c r="D80" s="393"/>
      <c r="E80" s="256" t="s">
        <v>1537</v>
      </c>
      <c r="F80" s="256" t="s">
        <v>1092</v>
      </c>
      <c r="G80" s="403" t="s">
        <v>1093</v>
      </c>
      <c r="H80" s="520" t="s">
        <v>3047</v>
      </c>
      <c r="I80" s="596">
        <v>12</v>
      </c>
      <c r="J80" s="682">
        <v>123</v>
      </c>
      <c r="K80" s="657">
        <v>6</v>
      </c>
      <c r="L80" s="682">
        <v>8</v>
      </c>
      <c r="M80" s="597">
        <v>2</v>
      </c>
      <c r="N80" s="6"/>
    </row>
    <row r="81" spans="1:14" s="14" customFormat="1" ht="36" customHeight="1" x14ac:dyDescent="0.2">
      <c r="A81" s="13">
        <v>73</v>
      </c>
      <c r="B81" s="368" t="s">
        <v>775</v>
      </c>
      <c r="C81" s="368" t="s">
        <v>1094</v>
      </c>
      <c r="D81" s="379"/>
      <c r="E81" s="368" t="s">
        <v>1417</v>
      </c>
      <c r="F81" s="368" t="s">
        <v>1095</v>
      </c>
      <c r="G81" s="381" t="s">
        <v>1096</v>
      </c>
      <c r="H81" s="511" t="s">
        <v>2284</v>
      </c>
      <c r="I81" s="659">
        <v>13</v>
      </c>
      <c r="J81" s="683">
        <v>122</v>
      </c>
      <c r="K81" s="658">
        <v>9</v>
      </c>
      <c r="L81" s="683">
        <v>9</v>
      </c>
      <c r="M81" s="595">
        <v>3</v>
      </c>
      <c r="N81" s="6"/>
    </row>
    <row r="82" spans="1:14" s="14" customFormat="1" ht="33" customHeight="1" x14ac:dyDescent="0.2">
      <c r="A82" s="13">
        <v>74</v>
      </c>
      <c r="B82" s="256" t="s">
        <v>775</v>
      </c>
      <c r="C82" s="256" t="s">
        <v>1097</v>
      </c>
      <c r="D82" s="393"/>
      <c r="E82" s="256" t="s">
        <v>1538</v>
      </c>
      <c r="F82" s="256" t="s">
        <v>1098</v>
      </c>
      <c r="G82" s="403" t="s">
        <v>1099</v>
      </c>
      <c r="H82" s="520" t="s">
        <v>3048</v>
      </c>
      <c r="I82" s="596">
        <v>9</v>
      </c>
      <c r="J82" s="682">
        <v>45</v>
      </c>
      <c r="K82" s="657">
        <v>2</v>
      </c>
      <c r="L82" s="682">
        <v>6</v>
      </c>
      <c r="M82" s="597">
        <v>1</v>
      </c>
      <c r="N82" s="6"/>
    </row>
    <row r="83" spans="1:14" s="14" customFormat="1" ht="32.25" customHeight="1" x14ac:dyDescent="0.2">
      <c r="A83" s="13">
        <v>75</v>
      </c>
      <c r="B83" s="368" t="s">
        <v>775</v>
      </c>
      <c r="C83" s="368" t="s">
        <v>286</v>
      </c>
      <c r="D83" s="379"/>
      <c r="E83" s="368" t="s">
        <v>1418</v>
      </c>
      <c r="F83" s="368" t="s">
        <v>696</v>
      </c>
      <c r="G83" s="368" t="s">
        <v>697</v>
      </c>
      <c r="H83" s="368" t="s">
        <v>3268</v>
      </c>
      <c r="I83" s="479">
        <v>55</v>
      </c>
      <c r="J83" s="689">
        <v>977</v>
      </c>
      <c r="K83" s="658">
        <v>47</v>
      </c>
      <c r="L83" s="683">
        <v>37</v>
      </c>
      <c r="M83" s="595">
        <v>8</v>
      </c>
      <c r="N83" s="34"/>
    </row>
    <row r="84" spans="1:14" s="14" customFormat="1" ht="33" customHeight="1" x14ac:dyDescent="0.2">
      <c r="A84" s="13">
        <v>76</v>
      </c>
      <c r="B84" s="256" t="s">
        <v>775</v>
      </c>
      <c r="C84" s="256" t="s">
        <v>698</v>
      </c>
      <c r="D84" s="393"/>
      <c r="E84" s="256" t="s">
        <v>1421</v>
      </c>
      <c r="F84" s="256" t="s">
        <v>699</v>
      </c>
      <c r="G84" s="256" t="s">
        <v>700</v>
      </c>
      <c r="H84" s="256" t="s">
        <v>3269</v>
      </c>
      <c r="I84" s="596">
        <v>25</v>
      </c>
      <c r="J84" s="682">
        <v>474</v>
      </c>
      <c r="K84" s="657">
        <v>23</v>
      </c>
      <c r="L84" s="682">
        <v>20</v>
      </c>
      <c r="M84" s="597">
        <v>4</v>
      </c>
      <c r="N84" s="99"/>
    </row>
    <row r="85" spans="1:14" s="14" customFormat="1" ht="33" customHeight="1" x14ac:dyDescent="0.2">
      <c r="A85" s="13">
        <v>77</v>
      </c>
      <c r="B85" s="368" t="s">
        <v>775</v>
      </c>
      <c r="C85" s="368" t="s">
        <v>701</v>
      </c>
      <c r="D85" s="379"/>
      <c r="E85" s="368" t="s">
        <v>1422</v>
      </c>
      <c r="F85" s="368" t="s">
        <v>702</v>
      </c>
      <c r="G85" s="368" t="s">
        <v>703</v>
      </c>
      <c r="H85" s="368" t="s">
        <v>3049</v>
      </c>
      <c r="I85" s="479">
        <v>29</v>
      </c>
      <c r="J85" s="683">
        <v>513</v>
      </c>
      <c r="K85" s="658">
        <v>21</v>
      </c>
      <c r="L85" s="683">
        <v>21</v>
      </c>
      <c r="M85" s="595">
        <v>3</v>
      </c>
      <c r="N85" s="6"/>
    </row>
    <row r="86" spans="1:14" s="14" customFormat="1" ht="33" customHeight="1" x14ac:dyDescent="0.2">
      <c r="A86" s="13">
        <v>78</v>
      </c>
      <c r="B86" s="256" t="s">
        <v>775</v>
      </c>
      <c r="C86" s="256" t="s">
        <v>704</v>
      </c>
      <c r="D86" s="393"/>
      <c r="E86" s="256" t="s">
        <v>1539</v>
      </c>
      <c r="F86" s="256" t="s">
        <v>705</v>
      </c>
      <c r="G86" s="256" t="s">
        <v>706</v>
      </c>
      <c r="H86" s="477" t="s">
        <v>2298</v>
      </c>
      <c r="I86" s="656">
        <v>49</v>
      </c>
      <c r="J86" s="682">
        <v>910</v>
      </c>
      <c r="K86" s="657">
        <v>40</v>
      </c>
      <c r="L86" s="682">
        <v>35</v>
      </c>
      <c r="M86" s="597">
        <v>7</v>
      </c>
      <c r="N86" s="6"/>
    </row>
    <row r="87" spans="1:14" s="14" customFormat="1" ht="33" customHeight="1" x14ac:dyDescent="0.2">
      <c r="A87" s="13">
        <v>79</v>
      </c>
      <c r="B87" s="368" t="s">
        <v>775</v>
      </c>
      <c r="C87" s="381" t="s">
        <v>707</v>
      </c>
      <c r="D87" s="475"/>
      <c r="E87" s="368" t="s">
        <v>1540</v>
      </c>
      <c r="F87" s="381" t="s">
        <v>1541</v>
      </c>
      <c r="G87" s="381" t="s">
        <v>708</v>
      </c>
      <c r="H87" s="368" t="s">
        <v>3270</v>
      </c>
      <c r="I87" s="479">
        <v>26</v>
      </c>
      <c r="J87" s="690">
        <v>387</v>
      </c>
      <c r="K87" s="595">
        <v>20</v>
      </c>
      <c r="L87" s="690">
        <v>17</v>
      </c>
      <c r="M87" s="595">
        <v>5</v>
      </c>
      <c r="N87" s="43"/>
    </row>
    <row r="88" spans="1:14" s="14" customFormat="1" ht="33" customHeight="1" x14ac:dyDescent="0.2">
      <c r="A88" s="13">
        <v>80</v>
      </c>
      <c r="B88" s="256" t="s">
        <v>775</v>
      </c>
      <c r="C88" s="403" t="s">
        <v>709</v>
      </c>
      <c r="D88" s="476"/>
      <c r="E88" s="403" t="s">
        <v>1542</v>
      </c>
      <c r="F88" s="403" t="s">
        <v>710</v>
      </c>
      <c r="G88" s="403" t="s">
        <v>711</v>
      </c>
      <c r="H88" s="256" t="s">
        <v>3271</v>
      </c>
      <c r="I88" s="596">
        <v>51</v>
      </c>
      <c r="J88" s="691">
        <v>833</v>
      </c>
      <c r="K88" s="597">
        <v>57</v>
      </c>
      <c r="L88" s="691">
        <v>35</v>
      </c>
      <c r="M88" s="597">
        <v>10</v>
      </c>
      <c r="N88" s="43"/>
    </row>
    <row r="89" spans="1:14" s="14" customFormat="1" ht="33" customHeight="1" x14ac:dyDescent="0.2">
      <c r="A89" s="13">
        <v>81</v>
      </c>
      <c r="B89" s="368" t="s">
        <v>775</v>
      </c>
      <c r="C89" s="381" t="s">
        <v>712</v>
      </c>
      <c r="D89" s="475"/>
      <c r="E89" s="381" t="s">
        <v>1543</v>
      </c>
      <c r="F89" s="381" t="s">
        <v>713</v>
      </c>
      <c r="G89" s="381" t="s">
        <v>714</v>
      </c>
      <c r="H89" s="368" t="s">
        <v>2299</v>
      </c>
      <c r="I89" s="479">
        <v>14</v>
      </c>
      <c r="J89" s="690">
        <v>207</v>
      </c>
      <c r="K89" s="595">
        <v>14</v>
      </c>
      <c r="L89" s="690">
        <v>10</v>
      </c>
      <c r="M89" s="595">
        <v>3</v>
      </c>
      <c r="N89" s="43"/>
    </row>
    <row r="90" spans="1:14" s="14" customFormat="1" ht="33" customHeight="1" x14ac:dyDescent="0.2">
      <c r="A90" s="13">
        <v>82</v>
      </c>
      <c r="B90" s="256" t="s">
        <v>775</v>
      </c>
      <c r="C90" s="403" t="s">
        <v>715</v>
      </c>
      <c r="D90" s="476"/>
      <c r="E90" s="403" t="s">
        <v>1544</v>
      </c>
      <c r="F90" s="403" t="s">
        <v>716</v>
      </c>
      <c r="G90" s="403" t="s">
        <v>717</v>
      </c>
      <c r="H90" s="256" t="s">
        <v>2300</v>
      </c>
      <c r="I90" s="596">
        <v>22</v>
      </c>
      <c r="J90" s="691">
        <v>316</v>
      </c>
      <c r="K90" s="597">
        <v>13</v>
      </c>
      <c r="L90" s="691">
        <v>15</v>
      </c>
      <c r="M90" s="597">
        <v>3</v>
      </c>
      <c r="N90" s="43"/>
    </row>
    <row r="91" spans="1:14" s="14" customFormat="1" ht="33" customHeight="1" x14ac:dyDescent="0.2">
      <c r="A91" s="13">
        <v>83</v>
      </c>
      <c r="B91" s="368" t="s">
        <v>775</v>
      </c>
      <c r="C91" s="381" t="s">
        <v>718</v>
      </c>
      <c r="D91" s="475"/>
      <c r="E91" s="381" t="s">
        <v>1545</v>
      </c>
      <c r="F91" s="381" t="s">
        <v>719</v>
      </c>
      <c r="G91" s="381" t="s">
        <v>720</v>
      </c>
      <c r="H91" s="368" t="s">
        <v>2428</v>
      </c>
      <c r="I91" s="479">
        <v>13</v>
      </c>
      <c r="J91" s="690">
        <v>74</v>
      </c>
      <c r="K91" s="595">
        <v>6</v>
      </c>
      <c r="L91" s="690">
        <v>9</v>
      </c>
      <c r="M91" s="595">
        <v>3</v>
      </c>
      <c r="N91" s="43"/>
    </row>
    <row r="92" spans="1:14" s="14" customFormat="1" ht="33" customHeight="1" x14ac:dyDescent="0.2">
      <c r="A92" s="13">
        <v>84</v>
      </c>
      <c r="B92" s="256" t="s">
        <v>775</v>
      </c>
      <c r="C92" s="403" t="s">
        <v>721</v>
      </c>
      <c r="D92" s="476"/>
      <c r="E92" s="403" t="s">
        <v>1546</v>
      </c>
      <c r="F92" s="403" t="s">
        <v>1547</v>
      </c>
      <c r="G92" s="403" t="s">
        <v>722</v>
      </c>
      <c r="H92" s="256" t="s">
        <v>2197</v>
      </c>
      <c r="I92" s="596">
        <v>13</v>
      </c>
      <c r="J92" s="691">
        <v>87</v>
      </c>
      <c r="K92" s="597">
        <v>7</v>
      </c>
      <c r="L92" s="691">
        <v>8</v>
      </c>
      <c r="M92" s="597">
        <v>2</v>
      </c>
      <c r="N92" s="43"/>
    </row>
    <row r="93" spans="1:14" s="14" customFormat="1" ht="33" customHeight="1" x14ac:dyDescent="0.2">
      <c r="A93" s="13">
        <v>85</v>
      </c>
      <c r="B93" s="368" t="s">
        <v>775</v>
      </c>
      <c r="C93" s="381" t="s">
        <v>723</v>
      </c>
      <c r="D93" s="475"/>
      <c r="E93" s="381" t="s">
        <v>1548</v>
      </c>
      <c r="F93" s="381" t="s">
        <v>724</v>
      </c>
      <c r="G93" s="381" t="s">
        <v>725</v>
      </c>
      <c r="H93" s="368" t="s">
        <v>3272</v>
      </c>
      <c r="I93" s="479">
        <v>19</v>
      </c>
      <c r="J93" s="690">
        <v>239</v>
      </c>
      <c r="K93" s="595">
        <v>12</v>
      </c>
      <c r="L93" s="690">
        <v>13</v>
      </c>
      <c r="M93" s="595">
        <v>3</v>
      </c>
      <c r="N93" s="43"/>
    </row>
    <row r="94" spans="1:14" s="14" customFormat="1" ht="33" customHeight="1" x14ac:dyDescent="0.2">
      <c r="A94" s="13">
        <v>86</v>
      </c>
      <c r="B94" s="256" t="s">
        <v>775</v>
      </c>
      <c r="C94" s="403" t="s">
        <v>726</v>
      </c>
      <c r="D94" s="476"/>
      <c r="E94" s="403" t="s">
        <v>1425</v>
      </c>
      <c r="F94" s="403" t="s">
        <v>727</v>
      </c>
      <c r="G94" s="403" t="s">
        <v>728</v>
      </c>
      <c r="H94" s="256" t="s">
        <v>3273</v>
      </c>
      <c r="I94" s="596">
        <v>25</v>
      </c>
      <c r="J94" s="691">
        <v>347</v>
      </c>
      <c r="K94" s="597">
        <v>16</v>
      </c>
      <c r="L94" s="691">
        <v>16</v>
      </c>
      <c r="M94" s="597">
        <v>4</v>
      </c>
      <c r="N94" s="43"/>
    </row>
    <row r="95" spans="1:14" s="14" customFormat="1" ht="33" customHeight="1" x14ac:dyDescent="0.2">
      <c r="A95" s="13">
        <v>87</v>
      </c>
      <c r="B95" s="368" t="s">
        <v>775</v>
      </c>
      <c r="C95" s="381" t="s">
        <v>482</v>
      </c>
      <c r="D95" s="475"/>
      <c r="E95" s="381" t="s">
        <v>1549</v>
      </c>
      <c r="F95" s="381" t="s">
        <v>483</v>
      </c>
      <c r="G95" s="381" t="s">
        <v>484</v>
      </c>
      <c r="H95" s="368" t="s">
        <v>3050</v>
      </c>
      <c r="I95" s="479">
        <v>16</v>
      </c>
      <c r="J95" s="690">
        <v>150</v>
      </c>
      <c r="K95" s="595">
        <v>10</v>
      </c>
      <c r="L95" s="690">
        <v>8</v>
      </c>
      <c r="M95" s="595">
        <v>2</v>
      </c>
      <c r="N95" s="43"/>
    </row>
    <row r="96" spans="1:14" s="14" customFormat="1" ht="33" customHeight="1" x14ac:dyDescent="0.2">
      <c r="A96" s="13">
        <v>88</v>
      </c>
      <c r="B96" s="256" t="s">
        <v>775</v>
      </c>
      <c r="C96" s="403" t="s">
        <v>485</v>
      </c>
      <c r="D96" s="476"/>
      <c r="E96" s="403" t="s">
        <v>1550</v>
      </c>
      <c r="F96" s="403" t="s">
        <v>486</v>
      </c>
      <c r="G96" s="403" t="s">
        <v>487</v>
      </c>
      <c r="H96" s="256" t="s">
        <v>3274</v>
      </c>
      <c r="I96" s="596">
        <v>14</v>
      </c>
      <c r="J96" s="691">
        <v>133</v>
      </c>
      <c r="K96" s="597">
        <v>9</v>
      </c>
      <c r="L96" s="691">
        <v>9</v>
      </c>
      <c r="M96" s="597">
        <v>3</v>
      </c>
      <c r="N96" s="43"/>
    </row>
    <row r="97" spans="1:14" s="14" customFormat="1" ht="33" customHeight="1" x14ac:dyDescent="0.2">
      <c r="A97" s="13">
        <v>89</v>
      </c>
      <c r="B97" s="368" t="s">
        <v>775</v>
      </c>
      <c r="C97" s="381" t="s">
        <v>488</v>
      </c>
      <c r="D97" s="475"/>
      <c r="E97" s="381" t="s">
        <v>1551</v>
      </c>
      <c r="F97" s="381" t="s">
        <v>489</v>
      </c>
      <c r="G97" s="381" t="s">
        <v>490</v>
      </c>
      <c r="H97" s="368" t="s">
        <v>2202</v>
      </c>
      <c r="I97" s="479">
        <v>12</v>
      </c>
      <c r="J97" s="690">
        <v>100</v>
      </c>
      <c r="K97" s="595">
        <v>4</v>
      </c>
      <c r="L97" s="690">
        <v>7</v>
      </c>
      <c r="M97" s="595">
        <v>1</v>
      </c>
      <c r="N97" s="43"/>
    </row>
    <row r="98" spans="1:14" s="14" customFormat="1" ht="33" customHeight="1" x14ac:dyDescent="0.2">
      <c r="A98" s="13">
        <v>90</v>
      </c>
      <c r="B98" s="256" t="s">
        <v>775</v>
      </c>
      <c r="C98" s="403" t="s">
        <v>1247</v>
      </c>
      <c r="D98" s="476"/>
      <c r="E98" s="403" t="s">
        <v>1552</v>
      </c>
      <c r="F98" s="403" t="s">
        <v>1248</v>
      </c>
      <c r="G98" s="403" t="s">
        <v>1249</v>
      </c>
      <c r="H98" s="525" t="s">
        <v>3051</v>
      </c>
      <c r="I98" s="656">
        <v>31</v>
      </c>
      <c r="J98" s="691">
        <v>467</v>
      </c>
      <c r="K98" s="597">
        <v>30</v>
      </c>
      <c r="L98" s="691">
        <v>23</v>
      </c>
      <c r="M98" s="597">
        <v>7</v>
      </c>
      <c r="N98" s="43"/>
    </row>
    <row r="99" spans="1:14" s="14" customFormat="1" ht="33" customHeight="1" x14ac:dyDescent="0.2">
      <c r="A99" s="13">
        <v>91</v>
      </c>
      <c r="B99" s="368" t="s">
        <v>775</v>
      </c>
      <c r="C99" s="381" t="s">
        <v>1250</v>
      </c>
      <c r="D99" s="475"/>
      <c r="E99" s="381" t="s">
        <v>1553</v>
      </c>
      <c r="F99" s="381" t="s">
        <v>1251</v>
      </c>
      <c r="G99" s="381" t="s">
        <v>1252</v>
      </c>
      <c r="H99" s="368" t="s">
        <v>2203</v>
      </c>
      <c r="I99" s="479">
        <v>39</v>
      </c>
      <c r="J99" s="690">
        <v>653</v>
      </c>
      <c r="K99" s="595">
        <v>24</v>
      </c>
      <c r="L99" s="690">
        <v>26</v>
      </c>
      <c r="M99" s="595">
        <v>6</v>
      </c>
      <c r="N99" s="43"/>
    </row>
    <row r="100" spans="1:14" s="14" customFormat="1" ht="33" customHeight="1" thickBot="1" x14ac:dyDescent="0.25">
      <c r="A100" s="13">
        <v>92</v>
      </c>
      <c r="B100" s="414" t="s">
        <v>1390</v>
      </c>
      <c r="C100" s="414" t="s">
        <v>1253</v>
      </c>
      <c r="D100" s="425"/>
      <c r="E100" s="414" t="s">
        <v>1554</v>
      </c>
      <c r="F100" s="414" t="s">
        <v>2276</v>
      </c>
      <c r="G100" s="414" t="s">
        <v>2274</v>
      </c>
      <c r="H100" s="526" t="s">
        <v>2301</v>
      </c>
      <c r="I100" s="678">
        <v>22</v>
      </c>
      <c r="J100" s="692">
        <v>389</v>
      </c>
      <c r="K100" s="600">
        <v>17</v>
      </c>
      <c r="L100" s="692">
        <v>16</v>
      </c>
      <c r="M100" s="600">
        <v>3</v>
      </c>
      <c r="N100" s="43"/>
    </row>
    <row r="101" spans="1:14" s="16" customFormat="1" ht="40" customHeight="1" x14ac:dyDescent="0.2">
      <c r="A101" s="13"/>
      <c r="B101" s="17"/>
      <c r="C101" s="17"/>
      <c r="D101" s="25"/>
      <c r="E101" s="17"/>
      <c r="F101" s="17"/>
      <c r="G101" s="17"/>
      <c r="H101" s="49" t="s">
        <v>1292</v>
      </c>
      <c r="I101" s="50">
        <f>SUM(I5:I36,I39:I72,I75:I100)</f>
        <v>2565</v>
      </c>
      <c r="J101" s="50">
        <f t="shared" ref="J101:M101" si="0">SUM(J5:J36,J39:J72,J75:J100)</f>
        <v>39624</v>
      </c>
      <c r="K101" s="51">
        <f t="shared" si="0"/>
        <v>2066</v>
      </c>
      <c r="L101" s="50">
        <f t="shared" si="0"/>
        <v>1754</v>
      </c>
      <c r="M101" s="51">
        <f t="shared" si="0"/>
        <v>411</v>
      </c>
      <c r="N101" s="137"/>
    </row>
    <row r="102" spans="1:14" s="14" customFormat="1" ht="40" customHeight="1" thickBot="1" x14ac:dyDescent="0.25">
      <c r="A102" s="13"/>
      <c r="B102" s="14" t="s">
        <v>2146</v>
      </c>
      <c r="D102" s="18"/>
      <c r="H102" s="14" t="s">
        <v>1413</v>
      </c>
      <c r="J102" s="47"/>
      <c r="K102" s="148"/>
      <c r="L102" s="148"/>
      <c r="M102" s="148"/>
      <c r="N102" s="34"/>
    </row>
    <row r="103" spans="1:14" s="14" customFormat="1" ht="40" customHeight="1" thickBot="1" x14ac:dyDescent="0.25">
      <c r="A103" s="13"/>
      <c r="B103" s="100" t="s">
        <v>276</v>
      </c>
      <c r="C103" s="100" t="s">
        <v>1375</v>
      </c>
      <c r="D103" s="100" t="s">
        <v>2147</v>
      </c>
      <c r="E103" s="48" t="s">
        <v>221</v>
      </c>
      <c r="F103" s="100" t="s">
        <v>222</v>
      </c>
      <c r="G103" s="100" t="s">
        <v>1493</v>
      </c>
      <c r="H103" s="100" t="s">
        <v>1278</v>
      </c>
      <c r="I103" s="15" t="s">
        <v>767</v>
      </c>
      <c r="J103" s="1000" t="s">
        <v>491</v>
      </c>
      <c r="K103" s="996"/>
      <c r="L103" s="995" t="s">
        <v>769</v>
      </c>
      <c r="M103" s="996"/>
      <c r="N103" s="99"/>
    </row>
    <row r="104" spans="1:14" s="14" customFormat="1" ht="33" customHeight="1" x14ac:dyDescent="0.2">
      <c r="A104" s="13">
        <v>1</v>
      </c>
      <c r="B104" s="368" t="s">
        <v>1144</v>
      </c>
      <c r="C104" s="368" t="s">
        <v>492</v>
      </c>
      <c r="D104" s="379"/>
      <c r="E104" s="368" t="s">
        <v>1555</v>
      </c>
      <c r="F104" s="368" t="s">
        <v>493</v>
      </c>
      <c r="G104" s="368" t="s">
        <v>494</v>
      </c>
      <c r="H104" s="369" t="s">
        <v>3068</v>
      </c>
      <c r="I104" s="693">
        <v>42</v>
      </c>
      <c r="J104" s="694">
        <v>730</v>
      </c>
      <c r="K104" s="658">
        <v>54</v>
      </c>
      <c r="L104" s="478">
        <v>31</v>
      </c>
      <c r="M104" s="655">
        <v>9</v>
      </c>
      <c r="N104" s="6"/>
    </row>
    <row r="105" spans="1:14" s="14" customFormat="1" ht="33" customHeight="1" x14ac:dyDescent="0.2">
      <c r="A105" s="13">
        <v>2</v>
      </c>
      <c r="B105" s="367" t="s">
        <v>1144</v>
      </c>
      <c r="C105" s="367" t="s">
        <v>495</v>
      </c>
      <c r="D105" s="380"/>
      <c r="E105" s="367" t="s">
        <v>1556</v>
      </c>
      <c r="F105" s="367" t="s">
        <v>496</v>
      </c>
      <c r="G105" s="367" t="s">
        <v>497</v>
      </c>
      <c r="H105" s="391" t="s">
        <v>3066</v>
      </c>
      <c r="I105" s="695">
        <v>12</v>
      </c>
      <c r="J105" s="696">
        <v>57</v>
      </c>
      <c r="K105" s="665">
        <v>7</v>
      </c>
      <c r="L105" s="491">
        <v>7</v>
      </c>
      <c r="M105" s="667">
        <v>2</v>
      </c>
      <c r="N105" s="6"/>
    </row>
    <row r="106" spans="1:14" s="14" customFormat="1" ht="33" customHeight="1" x14ac:dyDescent="0.2">
      <c r="A106" s="13">
        <v>3</v>
      </c>
      <c r="B106" s="368" t="s">
        <v>1144</v>
      </c>
      <c r="C106" s="368" t="s">
        <v>498</v>
      </c>
      <c r="D106" s="379"/>
      <c r="E106" s="368" t="s">
        <v>1557</v>
      </c>
      <c r="F106" s="368" t="s">
        <v>499</v>
      </c>
      <c r="G106" s="368" t="s">
        <v>500</v>
      </c>
      <c r="H106" s="369" t="s">
        <v>3067</v>
      </c>
      <c r="I106" s="693">
        <v>14</v>
      </c>
      <c r="J106" s="697">
        <v>108</v>
      </c>
      <c r="K106" s="698">
        <v>15</v>
      </c>
      <c r="L106" s="478">
        <v>9</v>
      </c>
      <c r="M106" s="595">
        <v>3</v>
      </c>
      <c r="N106" s="6"/>
    </row>
    <row r="107" spans="1:14" s="14" customFormat="1" ht="33" customHeight="1" x14ac:dyDescent="0.2">
      <c r="A107" s="13">
        <v>4</v>
      </c>
      <c r="B107" s="367" t="s">
        <v>1144</v>
      </c>
      <c r="C107" s="367" t="s">
        <v>987</v>
      </c>
      <c r="D107" s="380"/>
      <c r="E107" s="367" t="s">
        <v>1558</v>
      </c>
      <c r="F107" s="367" t="s">
        <v>501</v>
      </c>
      <c r="G107" s="367" t="s">
        <v>502</v>
      </c>
      <c r="H107" s="391" t="s">
        <v>2313</v>
      </c>
      <c r="I107" s="695">
        <v>39</v>
      </c>
      <c r="J107" s="696">
        <v>632</v>
      </c>
      <c r="K107" s="699">
        <v>72</v>
      </c>
      <c r="L107" s="491">
        <v>30</v>
      </c>
      <c r="M107" s="667">
        <v>12</v>
      </c>
      <c r="N107" s="6"/>
    </row>
    <row r="108" spans="1:14" s="14" customFormat="1" ht="33" customHeight="1" x14ac:dyDescent="0.2">
      <c r="A108" s="13">
        <v>5</v>
      </c>
      <c r="B108" s="368" t="s">
        <v>1144</v>
      </c>
      <c r="C108" s="368" t="s">
        <v>503</v>
      </c>
      <c r="D108" s="379"/>
      <c r="E108" s="368" t="s">
        <v>1559</v>
      </c>
      <c r="F108" s="368" t="s">
        <v>504</v>
      </c>
      <c r="G108" s="368" t="s">
        <v>505</v>
      </c>
      <c r="H108" s="369" t="s">
        <v>3323</v>
      </c>
      <c r="I108" s="693">
        <v>13</v>
      </c>
      <c r="J108" s="697">
        <v>96</v>
      </c>
      <c r="K108" s="698">
        <v>10</v>
      </c>
      <c r="L108" s="478">
        <v>8</v>
      </c>
      <c r="M108" s="595">
        <v>2</v>
      </c>
      <c r="N108" s="6"/>
    </row>
    <row r="109" spans="1:14" s="14" customFormat="1" ht="33" customHeight="1" x14ac:dyDescent="0.2">
      <c r="A109" s="13">
        <v>6</v>
      </c>
      <c r="B109" s="367" t="s">
        <v>1144</v>
      </c>
      <c r="C109" s="367" t="s">
        <v>1151</v>
      </c>
      <c r="D109" s="380"/>
      <c r="E109" s="367" t="s">
        <v>1430</v>
      </c>
      <c r="F109" s="367" t="s">
        <v>742</v>
      </c>
      <c r="G109" s="367" t="s">
        <v>743</v>
      </c>
      <c r="H109" s="391" t="s">
        <v>3324</v>
      </c>
      <c r="I109" s="695">
        <v>12</v>
      </c>
      <c r="J109" s="696">
        <v>78</v>
      </c>
      <c r="K109" s="699">
        <v>10</v>
      </c>
      <c r="L109" s="491">
        <v>8</v>
      </c>
      <c r="M109" s="667">
        <v>2</v>
      </c>
      <c r="N109" s="6"/>
    </row>
    <row r="110" spans="1:14" s="14" customFormat="1" ht="33" customHeight="1" x14ac:dyDescent="0.2">
      <c r="A110" s="13">
        <v>7</v>
      </c>
      <c r="B110" s="368" t="s">
        <v>1144</v>
      </c>
      <c r="C110" s="368" t="s">
        <v>744</v>
      </c>
      <c r="D110" s="379"/>
      <c r="E110" s="368" t="s">
        <v>1560</v>
      </c>
      <c r="F110" s="368" t="s">
        <v>745</v>
      </c>
      <c r="G110" s="368" t="s">
        <v>746</v>
      </c>
      <c r="H110" s="369" t="s">
        <v>3421</v>
      </c>
      <c r="I110" s="693">
        <v>25</v>
      </c>
      <c r="J110" s="697">
        <v>261</v>
      </c>
      <c r="K110" s="698">
        <v>17</v>
      </c>
      <c r="L110" s="478">
        <v>14</v>
      </c>
      <c r="M110" s="595">
        <v>3</v>
      </c>
      <c r="N110" s="6"/>
    </row>
    <row r="111" spans="1:14" s="14" customFormat="1" ht="33" customHeight="1" x14ac:dyDescent="0.2">
      <c r="A111" s="13">
        <v>8</v>
      </c>
      <c r="B111" s="256" t="s">
        <v>302</v>
      </c>
      <c r="C111" s="256" t="s">
        <v>303</v>
      </c>
      <c r="D111" s="393"/>
      <c r="E111" s="256" t="s">
        <v>1561</v>
      </c>
      <c r="F111" s="256" t="s">
        <v>747</v>
      </c>
      <c r="G111" s="256" t="s">
        <v>748</v>
      </c>
      <c r="H111" s="371" t="s">
        <v>3325</v>
      </c>
      <c r="I111" s="684">
        <v>14</v>
      </c>
      <c r="J111" s="700">
        <v>138</v>
      </c>
      <c r="K111" s="701">
        <v>13</v>
      </c>
      <c r="L111" s="633">
        <v>9</v>
      </c>
      <c r="M111" s="597">
        <v>3</v>
      </c>
      <c r="N111" s="6"/>
    </row>
    <row r="112" spans="1:14" s="14" customFormat="1" ht="33" customHeight="1" x14ac:dyDescent="0.2">
      <c r="A112" s="13">
        <v>9</v>
      </c>
      <c r="B112" s="368" t="s">
        <v>302</v>
      </c>
      <c r="C112" s="368" t="s">
        <v>306</v>
      </c>
      <c r="D112" s="379"/>
      <c r="E112" s="368" t="s">
        <v>1562</v>
      </c>
      <c r="F112" s="368" t="s">
        <v>749</v>
      </c>
      <c r="G112" s="381" t="s">
        <v>750</v>
      </c>
      <c r="H112" s="470" t="s">
        <v>3326</v>
      </c>
      <c r="I112" s="693">
        <v>26</v>
      </c>
      <c r="J112" s="697">
        <v>310</v>
      </c>
      <c r="K112" s="698">
        <v>34</v>
      </c>
      <c r="L112" s="478">
        <v>18</v>
      </c>
      <c r="M112" s="595">
        <v>6</v>
      </c>
      <c r="N112" s="6"/>
    </row>
    <row r="113" spans="1:14" s="14" customFormat="1" ht="33" customHeight="1" x14ac:dyDescent="0.2">
      <c r="A113" s="13">
        <v>10</v>
      </c>
      <c r="B113" s="256" t="s">
        <v>302</v>
      </c>
      <c r="C113" s="256" t="s">
        <v>111</v>
      </c>
      <c r="D113" s="393"/>
      <c r="E113" s="256" t="s">
        <v>1379</v>
      </c>
      <c r="F113" s="256" t="s">
        <v>751</v>
      </c>
      <c r="G113" s="403" t="s">
        <v>752</v>
      </c>
      <c r="H113" s="471" t="s">
        <v>3327</v>
      </c>
      <c r="I113" s="684">
        <v>37</v>
      </c>
      <c r="J113" s="700">
        <v>478</v>
      </c>
      <c r="K113" s="701">
        <v>39</v>
      </c>
      <c r="L113" s="633">
        <v>23</v>
      </c>
      <c r="M113" s="597">
        <v>6</v>
      </c>
      <c r="N113" s="6"/>
    </row>
    <row r="114" spans="1:14" s="14" customFormat="1" ht="33" customHeight="1" x14ac:dyDescent="0.2">
      <c r="A114" s="13">
        <v>11</v>
      </c>
      <c r="B114" s="368" t="s">
        <v>302</v>
      </c>
      <c r="C114" s="368" t="s">
        <v>753</v>
      </c>
      <c r="D114" s="379"/>
      <c r="E114" s="368" t="s">
        <v>1563</v>
      </c>
      <c r="F114" s="368" t="s">
        <v>754</v>
      </c>
      <c r="G114" s="381" t="s">
        <v>755</v>
      </c>
      <c r="H114" s="470" t="s">
        <v>3328</v>
      </c>
      <c r="I114" s="693">
        <v>24</v>
      </c>
      <c r="J114" s="697">
        <v>334</v>
      </c>
      <c r="K114" s="698">
        <v>33</v>
      </c>
      <c r="L114" s="478">
        <v>16</v>
      </c>
      <c r="M114" s="595">
        <v>5</v>
      </c>
      <c r="N114" s="6"/>
    </row>
    <row r="115" spans="1:14" s="14" customFormat="1" ht="33" customHeight="1" x14ac:dyDescent="0.2">
      <c r="A115" s="13">
        <v>12</v>
      </c>
      <c r="B115" s="256" t="s">
        <v>302</v>
      </c>
      <c r="C115" s="256" t="s">
        <v>756</v>
      </c>
      <c r="D115" s="393"/>
      <c r="E115" s="256" t="s">
        <v>1380</v>
      </c>
      <c r="F115" s="256" t="s">
        <v>757</v>
      </c>
      <c r="G115" s="403" t="s">
        <v>758</v>
      </c>
      <c r="H115" s="471" t="s">
        <v>3329</v>
      </c>
      <c r="I115" s="684">
        <v>16</v>
      </c>
      <c r="J115" s="700">
        <v>205</v>
      </c>
      <c r="K115" s="701">
        <v>10</v>
      </c>
      <c r="L115" s="633">
        <v>10</v>
      </c>
      <c r="M115" s="597">
        <v>2</v>
      </c>
    </row>
    <row r="116" spans="1:14" s="14" customFormat="1" ht="33" customHeight="1" x14ac:dyDescent="0.2">
      <c r="A116" s="13">
        <v>13</v>
      </c>
      <c r="B116" s="368" t="s">
        <v>302</v>
      </c>
      <c r="C116" s="368" t="s">
        <v>759</v>
      </c>
      <c r="D116" s="379"/>
      <c r="E116" s="368" t="s">
        <v>1381</v>
      </c>
      <c r="F116" s="368" t="s">
        <v>760</v>
      </c>
      <c r="G116" s="381" t="s">
        <v>761</v>
      </c>
      <c r="H116" s="470" t="s">
        <v>3330</v>
      </c>
      <c r="I116" s="693">
        <v>28</v>
      </c>
      <c r="J116" s="697">
        <v>458</v>
      </c>
      <c r="K116" s="698">
        <v>45</v>
      </c>
      <c r="L116" s="478">
        <v>21</v>
      </c>
      <c r="M116" s="595">
        <v>7</v>
      </c>
      <c r="N116" s="6"/>
    </row>
    <row r="117" spans="1:14" s="14" customFormat="1" ht="33" customHeight="1" x14ac:dyDescent="0.2">
      <c r="A117" s="13">
        <v>14</v>
      </c>
      <c r="B117" s="256" t="s">
        <v>302</v>
      </c>
      <c r="C117" s="256" t="s">
        <v>762</v>
      </c>
      <c r="D117" s="393"/>
      <c r="E117" s="256" t="s">
        <v>1565</v>
      </c>
      <c r="F117" s="256" t="s">
        <v>763</v>
      </c>
      <c r="G117" s="403" t="s">
        <v>764</v>
      </c>
      <c r="H117" s="472" t="s">
        <v>2314</v>
      </c>
      <c r="I117" s="702">
        <v>13</v>
      </c>
      <c r="J117" s="700">
        <v>104</v>
      </c>
      <c r="K117" s="701">
        <v>12</v>
      </c>
      <c r="L117" s="633">
        <v>9</v>
      </c>
      <c r="M117" s="597">
        <v>3</v>
      </c>
      <c r="N117" s="6"/>
    </row>
    <row r="118" spans="1:14" s="14" customFormat="1" ht="33" customHeight="1" x14ac:dyDescent="0.2">
      <c r="A118" s="13">
        <v>15</v>
      </c>
      <c r="B118" s="368" t="s">
        <v>302</v>
      </c>
      <c r="C118" s="368" t="s">
        <v>765</v>
      </c>
      <c r="D118" s="379"/>
      <c r="E118" s="368" t="s">
        <v>1566</v>
      </c>
      <c r="F118" s="368" t="s">
        <v>1266</v>
      </c>
      <c r="G118" s="381" t="s">
        <v>766</v>
      </c>
      <c r="H118" s="470" t="s">
        <v>3331</v>
      </c>
      <c r="I118" s="693">
        <v>28</v>
      </c>
      <c r="J118" s="697">
        <v>451</v>
      </c>
      <c r="K118" s="698">
        <v>42</v>
      </c>
      <c r="L118" s="478">
        <v>20</v>
      </c>
      <c r="M118" s="595">
        <v>6</v>
      </c>
      <c r="N118" s="6"/>
    </row>
    <row r="119" spans="1:14" s="14" customFormat="1" ht="33" customHeight="1" x14ac:dyDescent="0.2">
      <c r="A119" s="13">
        <v>16</v>
      </c>
      <c r="B119" s="256" t="s">
        <v>302</v>
      </c>
      <c r="C119" s="256" t="s">
        <v>309</v>
      </c>
      <c r="D119" s="393"/>
      <c r="E119" s="256" t="s">
        <v>1567</v>
      </c>
      <c r="F119" s="256" t="s">
        <v>0</v>
      </c>
      <c r="G119" s="403" t="s">
        <v>1</v>
      </c>
      <c r="H119" s="472" t="s">
        <v>3332</v>
      </c>
      <c r="I119" s="702">
        <v>13</v>
      </c>
      <c r="J119" s="700">
        <v>144</v>
      </c>
      <c r="K119" s="701">
        <v>11</v>
      </c>
      <c r="L119" s="633">
        <v>9</v>
      </c>
      <c r="M119" s="597">
        <v>3</v>
      </c>
      <c r="N119" s="6"/>
    </row>
    <row r="120" spans="1:14" s="14" customFormat="1" ht="33" customHeight="1" x14ac:dyDescent="0.2">
      <c r="A120" s="13">
        <v>17</v>
      </c>
      <c r="B120" s="368" t="s">
        <v>302</v>
      </c>
      <c r="C120" s="368" t="s">
        <v>2</v>
      </c>
      <c r="D120" s="379"/>
      <c r="E120" s="368" t="s">
        <v>1568</v>
      </c>
      <c r="F120" s="368" t="s">
        <v>3</v>
      </c>
      <c r="G120" s="381" t="s">
        <v>1267</v>
      </c>
      <c r="H120" s="473" t="s">
        <v>2315</v>
      </c>
      <c r="I120" s="703">
        <v>9</v>
      </c>
      <c r="J120" s="697">
        <v>49</v>
      </c>
      <c r="K120" s="698">
        <v>6</v>
      </c>
      <c r="L120" s="478">
        <v>6</v>
      </c>
      <c r="M120" s="595">
        <v>1</v>
      </c>
      <c r="N120" s="6"/>
    </row>
    <row r="121" spans="1:14" s="14" customFormat="1" ht="33" customHeight="1" x14ac:dyDescent="0.2">
      <c r="A121" s="13">
        <v>18</v>
      </c>
      <c r="B121" s="256" t="s">
        <v>302</v>
      </c>
      <c r="C121" s="256" t="s">
        <v>312</v>
      </c>
      <c r="D121" s="393"/>
      <c r="E121" s="256" t="s">
        <v>1434</v>
      </c>
      <c r="F121" s="256" t="s">
        <v>313</v>
      </c>
      <c r="G121" s="403" t="s">
        <v>4</v>
      </c>
      <c r="H121" s="474" t="s">
        <v>2234</v>
      </c>
      <c r="I121" s="656">
        <v>15</v>
      </c>
      <c r="J121" s="700">
        <v>148</v>
      </c>
      <c r="K121" s="701">
        <v>27</v>
      </c>
      <c r="L121" s="633">
        <v>10</v>
      </c>
      <c r="M121" s="597">
        <v>4</v>
      </c>
      <c r="N121" s="6"/>
    </row>
    <row r="122" spans="1:14" s="14" customFormat="1" ht="33" customHeight="1" x14ac:dyDescent="0.2">
      <c r="A122" s="13">
        <v>19</v>
      </c>
      <c r="B122" s="368" t="s">
        <v>302</v>
      </c>
      <c r="C122" s="368" t="s">
        <v>5</v>
      </c>
      <c r="D122" s="379"/>
      <c r="E122" s="368" t="s">
        <v>1569</v>
      </c>
      <c r="F122" s="368" t="s">
        <v>6</v>
      </c>
      <c r="G122" s="381" t="s">
        <v>7</v>
      </c>
      <c r="H122" s="470" t="s">
        <v>3069</v>
      </c>
      <c r="I122" s="693">
        <v>12</v>
      </c>
      <c r="J122" s="697">
        <v>83</v>
      </c>
      <c r="K122" s="698">
        <v>5</v>
      </c>
      <c r="L122" s="478">
        <v>7</v>
      </c>
      <c r="M122" s="595">
        <v>1</v>
      </c>
      <c r="N122" s="6"/>
    </row>
    <row r="123" spans="1:14" s="14" customFormat="1" ht="33" customHeight="1" x14ac:dyDescent="0.2">
      <c r="A123" s="13">
        <v>20</v>
      </c>
      <c r="B123" s="256" t="s">
        <v>317</v>
      </c>
      <c r="C123" s="256" t="s">
        <v>321</v>
      </c>
      <c r="D123" s="393"/>
      <c r="E123" s="256" t="s">
        <v>1570</v>
      </c>
      <c r="F123" s="256" t="s">
        <v>8</v>
      </c>
      <c r="G123" s="403" t="s">
        <v>9</v>
      </c>
      <c r="H123" s="471" t="s">
        <v>3422</v>
      </c>
      <c r="I123" s="684">
        <v>13</v>
      </c>
      <c r="J123" s="700">
        <v>91</v>
      </c>
      <c r="K123" s="701">
        <v>8</v>
      </c>
      <c r="L123" s="633">
        <v>8</v>
      </c>
      <c r="M123" s="597">
        <v>2</v>
      </c>
      <c r="N123" s="6"/>
    </row>
    <row r="124" spans="1:14" s="14" customFormat="1" ht="33" customHeight="1" x14ac:dyDescent="0.2">
      <c r="A124" s="13">
        <v>21</v>
      </c>
      <c r="B124" s="368" t="s">
        <v>317</v>
      </c>
      <c r="C124" s="368" t="s">
        <v>10</v>
      </c>
      <c r="D124" s="379">
        <v>1</v>
      </c>
      <c r="E124" s="368" t="s">
        <v>1571</v>
      </c>
      <c r="F124" s="368" t="s">
        <v>11</v>
      </c>
      <c r="G124" s="381" t="s">
        <v>12</v>
      </c>
      <c r="H124" s="470" t="s">
        <v>3333</v>
      </c>
      <c r="I124" s="693">
        <v>7</v>
      </c>
      <c r="J124" s="697">
        <v>28</v>
      </c>
      <c r="K124" s="698">
        <v>1</v>
      </c>
      <c r="L124" s="478">
        <v>4</v>
      </c>
      <c r="M124" s="595">
        <v>1</v>
      </c>
      <c r="N124" s="6"/>
    </row>
    <row r="125" spans="1:14" s="14" customFormat="1" ht="33" customHeight="1" thickBot="1" x14ac:dyDescent="0.25">
      <c r="A125" s="13">
        <v>22</v>
      </c>
      <c r="B125" s="412" t="s">
        <v>317</v>
      </c>
      <c r="C125" s="412" t="s">
        <v>13</v>
      </c>
      <c r="D125" s="413"/>
      <c r="E125" s="412" t="s">
        <v>1572</v>
      </c>
      <c r="F125" s="412" t="s">
        <v>14</v>
      </c>
      <c r="G125" s="414" t="s">
        <v>15</v>
      </c>
      <c r="H125" s="556" t="s">
        <v>3423</v>
      </c>
      <c r="I125" s="704">
        <v>13</v>
      </c>
      <c r="J125" s="705">
        <v>128</v>
      </c>
      <c r="K125" s="674">
        <v>5</v>
      </c>
      <c r="L125" s="673">
        <v>8</v>
      </c>
      <c r="M125" s="600">
        <v>2</v>
      </c>
      <c r="N125" s="6"/>
    </row>
    <row r="126" spans="1:14" s="16" customFormat="1" ht="40" customHeight="1" x14ac:dyDescent="0.2">
      <c r="A126" s="13"/>
      <c r="D126" s="21"/>
      <c r="H126" s="21" t="s">
        <v>1292</v>
      </c>
      <c r="I126" s="32">
        <f>SUM(I104:I125)</f>
        <v>425</v>
      </c>
      <c r="J126" s="32">
        <f>SUM(J104:J125)</f>
        <v>5111</v>
      </c>
      <c r="K126" s="33">
        <f>SUM(K104:K125)</f>
        <v>476</v>
      </c>
      <c r="L126" s="32">
        <f>SUM(L104:L125)</f>
        <v>285</v>
      </c>
      <c r="M126" s="33">
        <f>SUM(M104:M125)</f>
        <v>85</v>
      </c>
      <c r="N126" s="137"/>
    </row>
    <row r="127" spans="1:14" s="14" customFormat="1" ht="40" customHeight="1" thickBot="1" x14ac:dyDescent="0.25">
      <c r="A127" s="13"/>
      <c r="B127" s="14" t="s">
        <v>2148</v>
      </c>
      <c r="D127" s="18"/>
      <c r="H127" s="14" t="s">
        <v>1413</v>
      </c>
      <c r="J127" s="47"/>
      <c r="K127" s="148"/>
      <c r="L127" s="148"/>
      <c r="M127" s="148"/>
      <c r="N127" s="34"/>
    </row>
    <row r="128" spans="1:14" s="14" customFormat="1" ht="40" customHeight="1" thickBot="1" x14ac:dyDescent="0.25">
      <c r="A128" s="13"/>
      <c r="B128" s="100" t="s">
        <v>276</v>
      </c>
      <c r="C128" s="100" t="s">
        <v>1375</v>
      </c>
      <c r="D128" s="100" t="s">
        <v>1388</v>
      </c>
      <c r="E128" s="48" t="s">
        <v>221</v>
      </c>
      <c r="F128" s="100" t="s">
        <v>222</v>
      </c>
      <c r="G128" s="100" t="s">
        <v>1493</v>
      </c>
      <c r="H128" s="15" t="s">
        <v>1278</v>
      </c>
      <c r="I128" s="15" t="s">
        <v>767</v>
      </c>
      <c r="J128" s="1000" t="s">
        <v>491</v>
      </c>
      <c r="K128" s="996"/>
      <c r="L128" s="995" t="s">
        <v>769</v>
      </c>
      <c r="M128" s="996"/>
      <c r="N128" s="99"/>
    </row>
    <row r="129" spans="1:14" s="14" customFormat="1" ht="33" customHeight="1" x14ac:dyDescent="0.2">
      <c r="A129" s="13">
        <v>1</v>
      </c>
      <c r="B129" s="368" t="s">
        <v>324</v>
      </c>
      <c r="C129" s="368" t="s">
        <v>16</v>
      </c>
      <c r="D129" s="379"/>
      <c r="E129" s="368" t="s">
        <v>1370</v>
      </c>
      <c r="F129" s="368" t="s">
        <v>17</v>
      </c>
      <c r="G129" s="368" t="s">
        <v>18</v>
      </c>
      <c r="H129" s="381" t="s">
        <v>2317</v>
      </c>
      <c r="I129" s="479">
        <v>36</v>
      </c>
      <c r="J129" s="706">
        <v>587</v>
      </c>
      <c r="K129" s="658">
        <v>25</v>
      </c>
      <c r="L129" s="478">
        <v>23</v>
      </c>
      <c r="M129" s="655">
        <v>4</v>
      </c>
      <c r="N129" s="6"/>
    </row>
    <row r="130" spans="1:14" s="14" customFormat="1" ht="33" customHeight="1" x14ac:dyDescent="0.2">
      <c r="A130" s="13">
        <v>2</v>
      </c>
      <c r="B130" s="367" t="s">
        <v>324</v>
      </c>
      <c r="C130" s="367" t="s">
        <v>19</v>
      </c>
      <c r="D130" s="380"/>
      <c r="E130" s="367" t="s">
        <v>1573</v>
      </c>
      <c r="F130" s="367" t="s">
        <v>20</v>
      </c>
      <c r="G130" s="367" t="s">
        <v>21</v>
      </c>
      <c r="H130" s="383" t="s">
        <v>3334</v>
      </c>
      <c r="I130" s="492">
        <v>38</v>
      </c>
      <c r="J130" s="707">
        <v>686</v>
      </c>
      <c r="K130" s="665">
        <v>39</v>
      </c>
      <c r="L130" s="491">
        <v>27</v>
      </c>
      <c r="M130" s="667">
        <v>6</v>
      </c>
      <c r="N130" s="6"/>
    </row>
    <row r="131" spans="1:14" s="14" customFormat="1" ht="33" customHeight="1" x14ac:dyDescent="0.2">
      <c r="A131" s="13">
        <v>3</v>
      </c>
      <c r="B131" s="368" t="s">
        <v>324</v>
      </c>
      <c r="C131" s="368" t="s">
        <v>22</v>
      </c>
      <c r="D131" s="379"/>
      <c r="E131" s="368" t="s">
        <v>1574</v>
      </c>
      <c r="F131" s="368" t="s">
        <v>23</v>
      </c>
      <c r="G131" s="368" t="s">
        <v>24</v>
      </c>
      <c r="H131" s="381" t="s">
        <v>3335</v>
      </c>
      <c r="I131" s="479">
        <v>12</v>
      </c>
      <c r="J131" s="706">
        <v>76</v>
      </c>
      <c r="K131" s="658">
        <v>4</v>
      </c>
      <c r="L131" s="478">
        <v>8</v>
      </c>
      <c r="M131" s="595">
        <v>2</v>
      </c>
      <c r="N131" s="6"/>
    </row>
    <row r="132" spans="1:14" s="14" customFormat="1" ht="33" customHeight="1" x14ac:dyDescent="0.2">
      <c r="A132" s="13">
        <v>4</v>
      </c>
      <c r="B132" s="367" t="s">
        <v>324</v>
      </c>
      <c r="C132" s="367" t="s">
        <v>27</v>
      </c>
      <c r="D132" s="380"/>
      <c r="E132" s="367" t="s">
        <v>1575</v>
      </c>
      <c r="F132" s="367" t="s">
        <v>28</v>
      </c>
      <c r="G132" s="367" t="s">
        <v>29</v>
      </c>
      <c r="H132" s="383" t="s">
        <v>2318</v>
      </c>
      <c r="I132" s="492">
        <v>13</v>
      </c>
      <c r="J132" s="707">
        <v>125</v>
      </c>
      <c r="K132" s="665">
        <v>5</v>
      </c>
      <c r="L132" s="491">
        <v>8</v>
      </c>
      <c r="M132" s="667">
        <v>2</v>
      </c>
      <c r="N132" s="6"/>
    </row>
    <row r="133" spans="1:14" s="14" customFormat="1" ht="33" customHeight="1" x14ac:dyDescent="0.2">
      <c r="A133" s="13">
        <v>5</v>
      </c>
      <c r="B133" s="368" t="s">
        <v>324</v>
      </c>
      <c r="C133" s="368" t="s">
        <v>30</v>
      </c>
      <c r="D133" s="379"/>
      <c r="E133" s="368" t="s">
        <v>1576</v>
      </c>
      <c r="F133" s="368" t="s">
        <v>31</v>
      </c>
      <c r="G133" s="368" t="s">
        <v>32</v>
      </c>
      <c r="H133" s="381" t="s">
        <v>3336</v>
      </c>
      <c r="I133" s="479">
        <v>13</v>
      </c>
      <c r="J133" s="706">
        <v>130</v>
      </c>
      <c r="K133" s="658">
        <v>5</v>
      </c>
      <c r="L133" s="478">
        <v>8</v>
      </c>
      <c r="M133" s="595">
        <v>2</v>
      </c>
      <c r="N133" s="6"/>
    </row>
    <row r="134" spans="1:14" s="14" customFormat="1" ht="33" customHeight="1" x14ac:dyDescent="0.2">
      <c r="A134" s="13">
        <v>6</v>
      </c>
      <c r="B134" s="367" t="s">
        <v>1577</v>
      </c>
      <c r="C134" s="367" t="s">
        <v>1296</v>
      </c>
      <c r="D134" s="382"/>
      <c r="E134" s="367" t="s">
        <v>1439</v>
      </c>
      <c r="F134" s="367" t="s">
        <v>331</v>
      </c>
      <c r="G134" s="367" t="s">
        <v>1578</v>
      </c>
      <c r="H134" s="383" t="s">
        <v>2208</v>
      </c>
      <c r="I134" s="492">
        <v>21</v>
      </c>
      <c r="J134" s="707">
        <v>319</v>
      </c>
      <c r="K134" s="665">
        <v>25</v>
      </c>
      <c r="L134" s="491">
        <v>15</v>
      </c>
      <c r="M134" s="667">
        <v>4</v>
      </c>
      <c r="N134" s="6"/>
    </row>
    <row r="135" spans="1:14" s="14" customFormat="1" ht="33" customHeight="1" x14ac:dyDescent="0.2">
      <c r="A135" s="13">
        <v>7</v>
      </c>
      <c r="B135" s="368" t="s">
        <v>1579</v>
      </c>
      <c r="C135" s="368" t="s">
        <v>3221</v>
      </c>
      <c r="D135" s="379"/>
      <c r="E135" s="368" t="s">
        <v>1440</v>
      </c>
      <c r="F135" s="368" t="s">
        <v>25</v>
      </c>
      <c r="G135" s="368" t="s">
        <v>26</v>
      </c>
      <c r="H135" s="381" t="s">
        <v>3075</v>
      </c>
      <c r="I135" s="479">
        <v>13</v>
      </c>
      <c r="J135" s="697">
        <v>171</v>
      </c>
      <c r="K135" s="698">
        <v>9</v>
      </c>
      <c r="L135" s="478">
        <v>8</v>
      </c>
      <c r="M135" s="595">
        <v>2</v>
      </c>
      <c r="N135" s="6"/>
    </row>
    <row r="136" spans="1:14" s="14" customFormat="1" ht="33" customHeight="1" x14ac:dyDescent="0.2">
      <c r="A136" s="13">
        <v>8</v>
      </c>
      <c r="B136" s="367" t="s">
        <v>1579</v>
      </c>
      <c r="C136" s="367" t="s">
        <v>3222</v>
      </c>
      <c r="D136" s="382"/>
      <c r="E136" s="367" t="s">
        <v>1580</v>
      </c>
      <c r="F136" s="367" t="s">
        <v>39</v>
      </c>
      <c r="G136" s="367" t="s">
        <v>3223</v>
      </c>
      <c r="H136" s="383" t="s">
        <v>2209</v>
      </c>
      <c r="I136" s="492">
        <v>16</v>
      </c>
      <c r="J136" s="707">
        <v>216</v>
      </c>
      <c r="K136" s="665">
        <v>10</v>
      </c>
      <c r="L136" s="491">
        <v>10</v>
      </c>
      <c r="M136" s="667">
        <v>3</v>
      </c>
      <c r="N136" s="6"/>
    </row>
    <row r="137" spans="1:14" s="14" customFormat="1" ht="33" customHeight="1" x14ac:dyDescent="0.2">
      <c r="A137" s="13">
        <v>9</v>
      </c>
      <c r="B137" s="368" t="s">
        <v>3224</v>
      </c>
      <c r="C137" s="368" t="s">
        <v>3225</v>
      </c>
      <c r="D137" s="379"/>
      <c r="E137" s="368" t="s">
        <v>1581</v>
      </c>
      <c r="F137" s="368" t="s">
        <v>33</v>
      </c>
      <c r="G137" s="368" t="s">
        <v>34</v>
      </c>
      <c r="H137" s="381" t="s">
        <v>3337</v>
      </c>
      <c r="I137" s="479">
        <v>15</v>
      </c>
      <c r="J137" s="697">
        <v>213</v>
      </c>
      <c r="K137" s="698">
        <v>14</v>
      </c>
      <c r="L137" s="478">
        <v>11</v>
      </c>
      <c r="M137" s="595">
        <v>3</v>
      </c>
      <c r="N137" s="6"/>
    </row>
    <row r="138" spans="1:14" s="14" customFormat="1" ht="33" customHeight="1" x14ac:dyDescent="0.2">
      <c r="A138" s="13">
        <v>10</v>
      </c>
      <c r="B138" s="367" t="s">
        <v>1579</v>
      </c>
      <c r="C138" s="367" t="s">
        <v>3226</v>
      </c>
      <c r="D138" s="382"/>
      <c r="E138" s="367" t="s">
        <v>1582</v>
      </c>
      <c r="F138" s="367" t="s">
        <v>35</v>
      </c>
      <c r="G138" s="367" t="s">
        <v>3227</v>
      </c>
      <c r="H138" s="383" t="s">
        <v>3338</v>
      </c>
      <c r="I138" s="492">
        <v>13</v>
      </c>
      <c r="J138" s="707">
        <v>151</v>
      </c>
      <c r="K138" s="665">
        <v>11</v>
      </c>
      <c r="L138" s="491">
        <v>8</v>
      </c>
      <c r="M138" s="667">
        <v>2</v>
      </c>
      <c r="N138" s="6"/>
    </row>
    <row r="139" spans="1:14" s="14" customFormat="1" ht="33" customHeight="1" x14ac:dyDescent="0.2">
      <c r="A139" s="13">
        <v>11</v>
      </c>
      <c r="B139" s="368" t="s">
        <v>3224</v>
      </c>
      <c r="C139" s="368" t="s">
        <v>3228</v>
      </c>
      <c r="D139" s="379"/>
      <c r="E139" s="368" t="s">
        <v>1583</v>
      </c>
      <c r="F139" s="368" t="s">
        <v>36</v>
      </c>
      <c r="G139" s="368" t="s">
        <v>37</v>
      </c>
      <c r="H139" s="381" t="s">
        <v>3339</v>
      </c>
      <c r="I139" s="479">
        <v>11</v>
      </c>
      <c r="J139" s="697">
        <v>92</v>
      </c>
      <c r="K139" s="698">
        <v>7</v>
      </c>
      <c r="L139" s="478">
        <v>8</v>
      </c>
      <c r="M139" s="595">
        <v>2</v>
      </c>
      <c r="N139" s="6"/>
    </row>
    <row r="140" spans="1:14" s="14" customFormat="1" ht="33" customHeight="1" x14ac:dyDescent="0.2">
      <c r="A140" s="13">
        <v>12</v>
      </c>
      <c r="B140" s="367" t="s">
        <v>1579</v>
      </c>
      <c r="C140" s="367" t="s">
        <v>3229</v>
      </c>
      <c r="D140" s="382"/>
      <c r="E140" s="367" t="s">
        <v>1584</v>
      </c>
      <c r="F140" s="367" t="s">
        <v>38</v>
      </c>
      <c r="G140" s="367" t="s">
        <v>3230</v>
      </c>
      <c r="H140" s="383" t="s">
        <v>2321</v>
      </c>
      <c r="I140" s="492">
        <v>15</v>
      </c>
      <c r="J140" s="707">
        <v>177</v>
      </c>
      <c r="K140" s="665">
        <v>16</v>
      </c>
      <c r="L140" s="491">
        <v>10</v>
      </c>
      <c r="M140" s="667">
        <v>4</v>
      </c>
      <c r="N140" s="6"/>
    </row>
    <row r="141" spans="1:14" s="14" customFormat="1" ht="33" customHeight="1" x14ac:dyDescent="0.2">
      <c r="A141" s="13">
        <v>13</v>
      </c>
      <c r="B141" s="368" t="s">
        <v>1579</v>
      </c>
      <c r="C141" s="368" t="s">
        <v>3231</v>
      </c>
      <c r="D141" s="379"/>
      <c r="E141" s="368" t="s">
        <v>1585</v>
      </c>
      <c r="F141" s="368" t="s">
        <v>2150</v>
      </c>
      <c r="G141" s="368" t="s">
        <v>40</v>
      </c>
      <c r="H141" s="381" t="s">
        <v>2320</v>
      </c>
      <c r="I141" s="479">
        <v>11</v>
      </c>
      <c r="J141" s="697">
        <v>139</v>
      </c>
      <c r="K141" s="698">
        <v>5</v>
      </c>
      <c r="L141" s="478">
        <v>8</v>
      </c>
      <c r="M141" s="595">
        <v>2</v>
      </c>
      <c r="N141" s="6"/>
    </row>
    <row r="142" spans="1:14" s="14" customFormat="1" ht="33" customHeight="1" x14ac:dyDescent="0.2">
      <c r="A142" s="13">
        <v>14</v>
      </c>
      <c r="B142" s="367" t="s">
        <v>1579</v>
      </c>
      <c r="C142" s="367" t="s">
        <v>3232</v>
      </c>
      <c r="D142" s="382"/>
      <c r="E142" s="367" t="s">
        <v>1442</v>
      </c>
      <c r="F142" s="367" t="s">
        <v>41</v>
      </c>
      <c r="G142" s="367" t="s">
        <v>3233</v>
      </c>
      <c r="H142" s="383" t="s">
        <v>2319</v>
      </c>
      <c r="I142" s="492">
        <v>10</v>
      </c>
      <c r="J142" s="707">
        <v>92</v>
      </c>
      <c r="K142" s="665">
        <v>3</v>
      </c>
      <c r="L142" s="491">
        <v>7</v>
      </c>
      <c r="M142" s="667">
        <v>1</v>
      </c>
      <c r="N142" s="6"/>
    </row>
    <row r="143" spans="1:14" s="14" customFormat="1" ht="33" customHeight="1" x14ac:dyDescent="0.2">
      <c r="A143" s="13">
        <v>15</v>
      </c>
      <c r="B143" s="368" t="s">
        <v>1586</v>
      </c>
      <c r="C143" s="368" t="s">
        <v>3234</v>
      </c>
      <c r="D143" s="379"/>
      <c r="E143" s="368" t="s">
        <v>1316</v>
      </c>
      <c r="F143" s="368" t="s">
        <v>42</v>
      </c>
      <c r="G143" s="368" t="s">
        <v>43</v>
      </c>
      <c r="H143" s="381" t="s">
        <v>3340</v>
      </c>
      <c r="I143" s="479">
        <v>29</v>
      </c>
      <c r="J143" s="697">
        <v>456</v>
      </c>
      <c r="K143" s="698">
        <v>29</v>
      </c>
      <c r="L143" s="478">
        <v>21</v>
      </c>
      <c r="M143" s="595">
        <v>5</v>
      </c>
      <c r="N143" s="6"/>
    </row>
    <row r="144" spans="1:14" s="14" customFormat="1" ht="33" customHeight="1" x14ac:dyDescent="0.2">
      <c r="A144" s="13">
        <v>16</v>
      </c>
      <c r="B144" s="367" t="s">
        <v>3235</v>
      </c>
      <c r="C144" s="367" t="s">
        <v>3236</v>
      </c>
      <c r="D144" s="382"/>
      <c r="E144" s="367" t="s">
        <v>1587</v>
      </c>
      <c r="F144" s="367" t="s">
        <v>1270</v>
      </c>
      <c r="G144" s="367" t="s">
        <v>3237</v>
      </c>
      <c r="H144" s="383" t="s">
        <v>3076</v>
      </c>
      <c r="I144" s="492">
        <v>28</v>
      </c>
      <c r="J144" s="707">
        <v>402</v>
      </c>
      <c r="K144" s="665">
        <v>38</v>
      </c>
      <c r="L144" s="491">
        <v>19</v>
      </c>
      <c r="M144" s="667">
        <v>6</v>
      </c>
      <c r="N144" s="6"/>
    </row>
    <row r="145" spans="1:14" s="14" customFormat="1" ht="33" customHeight="1" x14ac:dyDescent="0.2">
      <c r="A145" s="13">
        <v>17</v>
      </c>
      <c r="B145" s="368" t="s">
        <v>1586</v>
      </c>
      <c r="C145" s="368" t="s">
        <v>3238</v>
      </c>
      <c r="D145" s="379"/>
      <c r="E145" s="368" t="s">
        <v>1588</v>
      </c>
      <c r="F145" s="368" t="s">
        <v>1589</v>
      </c>
      <c r="G145" s="368" t="s">
        <v>50</v>
      </c>
      <c r="H145" s="381" t="s">
        <v>3341</v>
      </c>
      <c r="I145" s="479">
        <v>14</v>
      </c>
      <c r="J145" s="697">
        <v>188</v>
      </c>
      <c r="K145" s="698">
        <v>10</v>
      </c>
      <c r="L145" s="478">
        <v>8</v>
      </c>
      <c r="M145" s="595">
        <v>2</v>
      </c>
      <c r="N145" s="6"/>
    </row>
    <row r="146" spans="1:14" s="14" customFormat="1" ht="33" customHeight="1" x14ac:dyDescent="0.2">
      <c r="A146" s="13">
        <v>18</v>
      </c>
      <c r="B146" s="367" t="s">
        <v>3235</v>
      </c>
      <c r="C146" s="367" t="s">
        <v>3239</v>
      </c>
      <c r="D146" s="382"/>
      <c r="E146" s="367" t="s">
        <v>1590</v>
      </c>
      <c r="F146" s="367" t="s">
        <v>55</v>
      </c>
      <c r="G146" s="367" t="s">
        <v>3240</v>
      </c>
      <c r="H146" s="383" t="s">
        <v>3079</v>
      </c>
      <c r="I146" s="492">
        <v>14</v>
      </c>
      <c r="J146" s="707">
        <v>83</v>
      </c>
      <c r="K146" s="665">
        <v>9</v>
      </c>
      <c r="L146" s="491">
        <v>8</v>
      </c>
      <c r="M146" s="667">
        <v>2</v>
      </c>
      <c r="N146" s="6"/>
    </row>
    <row r="147" spans="1:14" s="14" customFormat="1" ht="33" customHeight="1" x14ac:dyDescent="0.2">
      <c r="A147" s="13">
        <v>19</v>
      </c>
      <c r="B147" s="368" t="s">
        <v>1586</v>
      </c>
      <c r="C147" s="368" t="s">
        <v>3241</v>
      </c>
      <c r="D147" s="379"/>
      <c r="E147" s="368" t="s">
        <v>1591</v>
      </c>
      <c r="F147" s="368" t="s">
        <v>44</v>
      </c>
      <c r="G147" s="368" t="s">
        <v>45</v>
      </c>
      <c r="H147" s="381" t="s">
        <v>3077</v>
      </c>
      <c r="I147" s="479">
        <v>15</v>
      </c>
      <c r="J147" s="697">
        <v>126</v>
      </c>
      <c r="K147" s="698">
        <v>14</v>
      </c>
      <c r="L147" s="478">
        <v>9</v>
      </c>
      <c r="M147" s="595">
        <v>3</v>
      </c>
      <c r="N147" s="6"/>
    </row>
    <row r="148" spans="1:14" s="14" customFormat="1" ht="33" customHeight="1" x14ac:dyDescent="0.2">
      <c r="A148" s="13">
        <v>20</v>
      </c>
      <c r="B148" s="367" t="s">
        <v>1586</v>
      </c>
      <c r="C148" s="367" t="s">
        <v>3242</v>
      </c>
      <c r="D148" s="382"/>
      <c r="E148" s="367" t="s">
        <v>1316</v>
      </c>
      <c r="F148" s="367" t="s">
        <v>51</v>
      </c>
      <c r="G148" s="367" t="s">
        <v>3243</v>
      </c>
      <c r="H148" s="383" t="s">
        <v>3342</v>
      </c>
      <c r="I148" s="492">
        <v>23</v>
      </c>
      <c r="J148" s="707">
        <v>321</v>
      </c>
      <c r="K148" s="665">
        <v>24</v>
      </c>
      <c r="L148" s="491">
        <v>16</v>
      </c>
      <c r="M148" s="667">
        <v>4</v>
      </c>
      <c r="N148" s="6"/>
    </row>
    <row r="149" spans="1:14" s="14" customFormat="1" ht="33" customHeight="1" x14ac:dyDescent="0.2">
      <c r="A149" s="13">
        <v>21</v>
      </c>
      <c r="B149" s="368" t="s">
        <v>1586</v>
      </c>
      <c r="C149" s="368" t="s">
        <v>3244</v>
      </c>
      <c r="D149" s="379"/>
      <c r="E149" s="368" t="s">
        <v>1316</v>
      </c>
      <c r="F149" s="368" t="s">
        <v>52</v>
      </c>
      <c r="G149" s="368" t="s">
        <v>53</v>
      </c>
      <c r="H149" s="381" t="s">
        <v>2323</v>
      </c>
      <c r="I149" s="479">
        <v>33</v>
      </c>
      <c r="J149" s="697">
        <v>531</v>
      </c>
      <c r="K149" s="698">
        <v>34</v>
      </c>
      <c r="L149" s="478">
        <v>23</v>
      </c>
      <c r="M149" s="595">
        <v>5</v>
      </c>
      <c r="N149" s="6"/>
    </row>
    <row r="150" spans="1:14" s="14" customFormat="1" ht="33" customHeight="1" x14ac:dyDescent="0.2">
      <c r="A150" s="13">
        <v>22</v>
      </c>
      <c r="B150" s="367" t="s">
        <v>3235</v>
      </c>
      <c r="C150" s="367" t="s">
        <v>3245</v>
      </c>
      <c r="D150" s="382"/>
      <c r="E150" s="367" t="s">
        <v>1592</v>
      </c>
      <c r="F150" s="367" t="s">
        <v>46</v>
      </c>
      <c r="G150" s="367" t="s">
        <v>3246</v>
      </c>
      <c r="H150" s="383" t="s">
        <v>3078</v>
      </c>
      <c r="I150" s="492">
        <v>12</v>
      </c>
      <c r="J150" s="707">
        <v>60</v>
      </c>
      <c r="K150" s="665">
        <v>1</v>
      </c>
      <c r="L150" s="491">
        <v>7</v>
      </c>
      <c r="M150" s="667">
        <v>1</v>
      </c>
      <c r="N150" s="6"/>
    </row>
    <row r="151" spans="1:14" s="14" customFormat="1" ht="33" customHeight="1" x14ac:dyDescent="0.2">
      <c r="A151" s="13">
        <v>23</v>
      </c>
      <c r="B151" s="368" t="s">
        <v>1586</v>
      </c>
      <c r="C151" s="368" t="s">
        <v>3247</v>
      </c>
      <c r="D151" s="379"/>
      <c r="E151" s="368" t="s">
        <v>1444</v>
      </c>
      <c r="F151" s="368" t="s">
        <v>48</v>
      </c>
      <c r="G151" s="368" t="s">
        <v>49</v>
      </c>
      <c r="H151" s="381" t="s">
        <v>2322</v>
      </c>
      <c r="I151" s="479">
        <v>14</v>
      </c>
      <c r="J151" s="697">
        <v>191</v>
      </c>
      <c r="K151" s="698">
        <v>18</v>
      </c>
      <c r="L151" s="478">
        <v>10</v>
      </c>
      <c r="M151" s="595">
        <v>3</v>
      </c>
      <c r="N151" s="6"/>
    </row>
    <row r="152" spans="1:14" s="14" customFormat="1" ht="33" customHeight="1" x14ac:dyDescent="0.2">
      <c r="A152" s="13">
        <v>24</v>
      </c>
      <c r="B152" s="367" t="s">
        <v>1586</v>
      </c>
      <c r="C152" s="367" t="s">
        <v>3248</v>
      </c>
      <c r="D152" s="382"/>
      <c r="E152" s="367" t="s">
        <v>1593</v>
      </c>
      <c r="F152" s="367" t="s">
        <v>56</v>
      </c>
      <c r="G152" s="367" t="s">
        <v>3249</v>
      </c>
      <c r="H152" s="383" t="s">
        <v>3343</v>
      </c>
      <c r="I152" s="492">
        <v>16</v>
      </c>
      <c r="J152" s="707">
        <v>116</v>
      </c>
      <c r="K152" s="665">
        <v>17</v>
      </c>
      <c r="L152" s="491">
        <v>9</v>
      </c>
      <c r="M152" s="667">
        <v>3</v>
      </c>
      <c r="N152" s="6"/>
    </row>
    <row r="153" spans="1:14" s="14" customFormat="1" ht="33" customHeight="1" x14ac:dyDescent="0.2">
      <c r="A153" s="13">
        <v>25</v>
      </c>
      <c r="B153" s="368" t="s">
        <v>522</v>
      </c>
      <c r="C153" s="368" t="s">
        <v>3545</v>
      </c>
      <c r="D153" s="379"/>
      <c r="E153" s="368" t="s">
        <v>1594</v>
      </c>
      <c r="F153" s="368" t="s">
        <v>57</v>
      </c>
      <c r="G153" s="368" t="s">
        <v>58</v>
      </c>
      <c r="H153" s="381" t="s">
        <v>3344</v>
      </c>
      <c r="I153" s="479">
        <v>11</v>
      </c>
      <c r="J153" s="697">
        <v>93</v>
      </c>
      <c r="K153" s="698">
        <v>2</v>
      </c>
      <c r="L153" s="478">
        <v>7</v>
      </c>
      <c r="M153" s="595">
        <v>1</v>
      </c>
      <c r="N153" s="6"/>
    </row>
    <row r="154" spans="1:14" s="14" customFormat="1" ht="33" customHeight="1" x14ac:dyDescent="0.2">
      <c r="A154" s="13">
        <v>26</v>
      </c>
      <c r="B154" s="367" t="s">
        <v>522</v>
      </c>
      <c r="C154" s="367" t="s">
        <v>3546</v>
      </c>
      <c r="D154" s="382"/>
      <c r="E154" s="367" t="s">
        <v>1595</v>
      </c>
      <c r="F154" s="367" t="s">
        <v>59</v>
      </c>
      <c r="G154" s="367" t="s">
        <v>3547</v>
      </c>
      <c r="H154" s="383" t="s">
        <v>3345</v>
      </c>
      <c r="I154" s="492">
        <v>16</v>
      </c>
      <c r="J154" s="707">
        <v>218</v>
      </c>
      <c r="K154" s="665">
        <v>12</v>
      </c>
      <c r="L154" s="491">
        <v>11</v>
      </c>
      <c r="M154" s="667">
        <v>3</v>
      </c>
      <c r="N154" s="6"/>
    </row>
    <row r="155" spans="1:14" s="14" customFormat="1" ht="33" customHeight="1" x14ac:dyDescent="0.2">
      <c r="A155" s="13">
        <v>27</v>
      </c>
      <c r="B155" s="368" t="s">
        <v>3250</v>
      </c>
      <c r="C155" s="368" t="s">
        <v>3251</v>
      </c>
      <c r="D155" s="379"/>
      <c r="E155" s="368" t="s">
        <v>1446</v>
      </c>
      <c r="F155" s="368" t="s">
        <v>882</v>
      </c>
      <c r="G155" s="368" t="s">
        <v>2151</v>
      </c>
      <c r="H155" s="381" t="s">
        <v>2210</v>
      </c>
      <c r="I155" s="479">
        <v>20</v>
      </c>
      <c r="J155" s="697">
        <v>254</v>
      </c>
      <c r="K155" s="698">
        <v>14</v>
      </c>
      <c r="L155" s="478">
        <v>14</v>
      </c>
      <c r="M155" s="595">
        <v>3</v>
      </c>
      <c r="N155" s="6"/>
    </row>
    <row r="156" spans="1:14" s="14" customFormat="1" ht="33" customHeight="1" thickBot="1" x14ac:dyDescent="0.25">
      <c r="A156" s="13">
        <v>28</v>
      </c>
      <c r="B156" s="387" t="s">
        <v>3250</v>
      </c>
      <c r="C156" s="387" t="s">
        <v>1214</v>
      </c>
      <c r="D156" s="410"/>
      <c r="E156" s="387" t="s">
        <v>1447</v>
      </c>
      <c r="F156" s="387" t="s">
        <v>1596</v>
      </c>
      <c r="G156" s="387" t="s">
        <v>2152</v>
      </c>
      <c r="H156" s="389" t="s">
        <v>2149</v>
      </c>
      <c r="I156" s="708">
        <v>12</v>
      </c>
      <c r="J156" s="709">
        <v>143</v>
      </c>
      <c r="K156" s="671">
        <v>8</v>
      </c>
      <c r="L156" s="670">
        <v>8</v>
      </c>
      <c r="M156" s="672">
        <v>2</v>
      </c>
      <c r="N156" s="6"/>
    </row>
    <row r="157" spans="1:14" s="14" customFormat="1" ht="33" customHeight="1" x14ac:dyDescent="0.2">
      <c r="A157" s="13"/>
      <c r="B157" s="17"/>
      <c r="C157" s="17"/>
      <c r="D157" s="25"/>
      <c r="E157" s="17"/>
      <c r="F157" s="17"/>
      <c r="G157" s="17"/>
      <c r="H157" s="21"/>
      <c r="I157" s="32"/>
      <c r="J157" s="32"/>
      <c r="K157" s="33"/>
      <c r="L157" s="32"/>
      <c r="M157" s="33"/>
      <c r="N157" s="6"/>
    </row>
    <row r="158" spans="1:14" s="14" customFormat="1" ht="40" customHeight="1" thickBot="1" x14ac:dyDescent="0.25">
      <c r="A158" s="13"/>
      <c r="B158" s="14" t="s">
        <v>2148</v>
      </c>
      <c r="D158" s="18"/>
      <c r="H158" s="14" t="s">
        <v>1413</v>
      </c>
      <c r="J158" s="47"/>
      <c r="K158" s="148"/>
      <c r="L158" s="148"/>
      <c r="M158" s="148"/>
      <c r="N158" s="6"/>
    </row>
    <row r="159" spans="1:14" s="14" customFormat="1" ht="40" customHeight="1" thickBot="1" x14ac:dyDescent="0.25">
      <c r="A159" s="13"/>
      <c r="B159" s="15" t="s">
        <v>276</v>
      </c>
      <c r="C159" s="100" t="s">
        <v>1375</v>
      </c>
      <c r="D159" s="100" t="s">
        <v>1388</v>
      </c>
      <c r="E159" s="48" t="s">
        <v>221</v>
      </c>
      <c r="F159" s="100" t="s">
        <v>222</v>
      </c>
      <c r="G159" s="100" t="s">
        <v>1493</v>
      </c>
      <c r="H159" s="100" t="s">
        <v>1278</v>
      </c>
      <c r="I159" s="100" t="s">
        <v>767</v>
      </c>
      <c r="J159" s="995" t="s">
        <v>491</v>
      </c>
      <c r="K159" s="996"/>
      <c r="L159" s="995" t="s">
        <v>769</v>
      </c>
      <c r="M159" s="996"/>
      <c r="N159" s="34"/>
    </row>
    <row r="160" spans="1:14" s="14" customFormat="1" ht="33" customHeight="1" x14ac:dyDescent="0.2">
      <c r="A160" s="13">
        <v>29</v>
      </c>
      <c r="B160" s="405" t="s">
        <v>533</v>
      </c>
      <c r="C160" s="406" t="s">
        <v>883</v>
      </c>
      <c r="D160" s="407"/>
      <c r="E160" s="406" t="s">
        <v>1597</v>
      </c>
      <c r="F160" s="406" t="s">
        <v>884</v>
      </c>
      <c r="G160" s="406" t="s">
        <v>885</v>
      </c>
      <c r="H160" s="405" t="s">
        <v>3346</v>
      </c>
      <c r="I160" s="710">
        <v>14</v>
      </c>
      <c r="J160" s="711">
        <v>133</v>
      </c>
      <c r="K160" s="712">
        <v>14</v>
      </c>
      <c r="L160" s="713">
        <v>8</v>
      </c>
      <c r="M160" s="712">
        <v>2</v>
      </c>
      <c r="N160" s="6"/>
    </row>
    <row r="161" spans="1:14" s="14" customFormat="1" ht="33" customHeight="1" x14ac:dyDescent="0.2">
      <c r="A161" s="13">
        <v>30</v>
      </c>
      <c r="B161" s="381" t="s">
        <v>533</v>
      </c>
      <c r="C161" s="368" t="s">
        <v>886</v>
      </c>
      <c r="D161" s="379"/>
      <c r="E161" s="368" t="s">
        <v>1598</v>
      </c>
      <c r="F161" s="368" t="s">
        <v>887</v>
      </c>
      <c r="G161" s="368" t="s">
        <v>888</v>
      </c>
      <c r="H161" s="381" t="s">
        <v>2324</v>
      </c>
      <c r="I161" s="479">
        <v>12</v>
      </c>
      <c r="J161" s="714">
        <v>54</v>
      </c>
      <c r="K161" s="698">
        <v>6</v>
      </c>
      <c r="L161" s="478">
        <v>6</v>
      </c>
      <c r="M161" s="595">
        <v>2</v>
      </c>
      <c r="N161" s="6"/>
    </row>
    <row r="162" spans="1:14" s="14" customFormat="1" ht="33" customHeight="1" x14ac:dyDescent="0.2">
      <c r="A162" s="13">
        <v>31</v>
      </c>
      <c r="B162" s="403" t="s">
        <v>533</v>
      </c>
      <c r="C162" s="256" t="s">
        <v>889</v>
      </c>
      <c r="D162" s="393"/>
      <c r="E162" s="256" t="s">
        <v>1599</v>
      </c>
      <c r="F162" s="256" t="s">
        <v>890</v>
      </c>
      <c r="G162" s="256" t="s">
        <v>891</v>
      </c>
      <c r="H162" s="408" t="s">
        <v>3080</v>
      </c>
      <c r="I162" s="684">
        <v>14</v>
      </c>
      <c r="J162" s="715">
        <v>101</v>
      </c>
      <c r="K162" s="701">
        <v>12</v>
      </c>
      <c r="L162" s="633">
        <v>8</v>
      </c>
      <c r="M162" s="597">
        <v>2</v>
      </c>
      <c r="N162" s="6"/>
    </row>
    <row r="163" spans="1:14" s="14" customFormat="1" ht="33" customHeight="1" x14ac:dyDescent="0.2">
      <c r="A163" s="13">
        <v>32</v>
      </c>
      <c r="B163" s="381" t="s">
        <v>533</v>
      </c>
      <c r="C163" s="368" t="s">
        <v>892</v>
      </c>
      <c r="D163" s="379"/>
      <c r="E163" s="368" t="s">
        <v>1600</v>
      </c>
      <c r="F163" s="368" t="s">
        <v>893</v>
      </c>
      <c r="G163" s="368" t="s">
        <v>894</v>
      </c>
      <c r="H163" s="381" t="s">
        <v>3347</v>
      </c>
      <c r="I163" s="479">
        <v>13</v>
      </c>
      <c r="J163" s="714">
        <v>82</v>
      </c>
      <c r="K163" s="698">
        <v>10</v>
      </c>
      <c r="L163" s="478">
        <v>8</v>
      </c>
      <c r="M163" s="595">
        <v>2</v>
      </c>
      <c r="N163" s="6"/>
    </row>
    <row r="164" spans="1:14" s="14" customFormat="1" ht="33" customHeight="1" x14ac:dyDescent="0.2">
      <c r="A164" s="13">
        <v>33</v>
      </c>
      <c r="B164" s="403" t="s">
        <v>536</v>
      </c>
      <c r="C164" s="484" t="s">
        <v>895</v>
      </c>
      <c r="D164" s="393"/>
      <c r="E164" s="256" t="s">
        <v>1601</v>
      </c>
      <c r="F164" s="256" t="s">
        <v>896</v>
      </c>
      <c r="G164" s="256" t="s">
        <v>897</v>
      </c>
      <c r="H164" s="403" t="s">
        <v>3348</v>
      </c>
      <c r="I164" s="596">
        <v>17</v>
      </c>
      <c r="J164" s="715">
        <v>212</v>
      </c>
      <c r="K164" s="701">
        <v>23</v>
      </c>
      <c r="L164" s="633">
        <v>12</v>
      </c>
      <c r="M164" s="597">
        <v>5</v>
      </c>
      <c r="N164" s="6"/>
    </row>
    <row r="165" spans="1:14" s="14" customFormat="1" ht="33" customHeight="1" x14ac:dyDescent="0.2">
      <c r="A165" s="13">
        <v>34</v>
      </c>
      <c r="B165" s="381" t="s">
        <v>536</v>
      </c>
      <c r="C165" s="510" t="s">
        <v>898</v>
      </c>
      <c r="D165" s="379"/>
      <c r="E165" s="368" t="s">
        <v>1450</v>
      </c>
      <c r="F165" s="368" t="s">
        <v>899</v>
      </c>
      <c r="G165" s="368" t="s">
        <v>900</v>
      </c>
      <c r="H165" s="381" t="s">
        <v>3349</v>
      </c>
      <c r="I165" s="479">
        <v>14</v>
      </c>
      <c r="J165" s="714">
        <v>203</v>
      </c>
      <c r="K165" s="698">
        <v>11</v>
      </c>
      <c r="L165" s="478">
        <v>9</v>
      </c>
      <c r="M165" s="595">
        <v>2</v>
      </c>
      <c r="N165" s="6"/>
    </row>
    <row r="166" spans="1:14" s="14" customFormat="1" ht="33" customHeight="1" x14ac:dyDescent="0.2">
      <c r="A166" s="13">
        <v>35</v>
      </c>
      <c r="B166" s="403" t="s">
        <v>536</v>
      </c>
      <c r="C166" s="402" t="s">
        <v>537</v>
      </c>
      <c r="D166" s="393"/>
      <c r="E166" s="256" t="s">
        <v>1451</v>
      </c>
      <c r="F166" s="256" t="s">
        <v>901</v>
      </c>
      <c r="G166" s="256" t="s">
        <v>902</v>
      </c>
      <c r="H166" s="403" t="s">
        <v>3081</v>
      </c>
      <c r="I166" s="596">
        <v>20</v>
      </c>
      <c r="J166" s="715">
        <v>237</v>
      </c>
      <c r="K166" s="701">
        <v>13</v>
      </c>
      <c r="L166" s="633">
        <v>14</v>
      </c>
      <c r="M166" s="597">
        <v>4</v>
      </c>
      <c r="N166" s="6"/>
    </row>
    <row r="167" spans="1:14" s="14" customFormat="1" ht="33" customHeight="1" thickBot="1" x14ac:dyDescent="0.25">
      <c r="A167" s="13">
        <v>36</v>
      </c>
      <c r="B167" s="385" t="s">
        <v>536</v>
      </c>
      <c r="C167" s="376" t="s">
        <v>54</v>
      </c>
      <c r="D167" s="378"/>
      <c r="E167" s="376" t="s">
        <v>1602</v>
      </c>
      <c r="F167" s="376" t="s">
        <v>903</v>
      </c>
      <c r="G167" s="376" t="s">
        <v>904</v>
      </c>
      <c r="H167" s="376" t="s">
        <v>3082</v>
      </c>
      <c r="I167" s="639">
        <v>11</v>
      </c>
      <c r="J167" s="716">
        <v>113</v>
      </c>
      <c r="K167" s="717">
        <v>6</v>
      </c>
      <c r="L167" s="639">
        <v>8</v>
      </c>
      <c r="M167" s="663">
        <v>2</v>
      </c>
      <c r="N167" s="6"/>
    </row>
    <row r="168" spans="1:14" s="16" customFormat="1" ht="40" customHeight="1" x14ac:dyDescent="0.2">
      <c r="A168" s="13"/>
      <c r="D168" s="21"/>
      <c r="H168" s="21" t="s">
        <v>1292</v>
      </c>
      <c r="I168" s="53">
        <f>SUM(I129:I156,I160:I167)</f>
        <v>609</v>
      </c>
      <c r="J168" s="54">
        <f>SUM(J129:J156,J160:J167)</f>
        <v>7491</v>
      </c>
      <c r="K168" s="55">
        <f>SUM(K129:K156,K160:K167)</f>
        <v>503</v>
      </c>
      <c r="L168" s="53">
        <f>SUM(L129:L156,L160:L167)</f>
        <v>402</v>
      </c>
      <c r="M168" s="55">
        <f>SUM(M129:M156,M160:M167)</f>
        <v>103</v>
      </c>
      <c r="N168" s="137"/>
    </row>
    <row r="169" spans="1:14" s="14" customFormat="1" ht="40" customHeight="1" thickBot="1" x14ac:dyDescent="0.25">
      <c r="A169" s="13"/>
      <c r="B169" s="14" t="s">
        <v>2153</v>
      </c>
      <c r="D169" s="18"/>
      <c r="H169" s="14" t="s">
        <v>2154</v>
      </c>
      <c r="J169" s="47"/>
      <c r="K169" s="148"/>
      <c r="L169" s="148"/>
      <c r="M169" s="148"/>
      <c r="N169" s="6"/>
    </row>
    <row r="170" spans="1:14" s="14" customFormat="1" ht="40" customHeight="1" thickBot="1" x14ac:dyDescent="0.25">
      <c r="A170" s="13"/>
      <c r="B170" s="100" t="s">
        <v>276</v>
      </c>
      <c r="C170" s="100" t="s">
        <v>2155</v>
      </c>
      <c r="D170" s="100" t="s">
        <v>1388</v>
      </c>
      <c r="E170" s="48" t="s">
        <v>221</v>
      </c>
      <c r="F170" s="100" t="s">
        <v>222</v>
      </c>
      <c r="G170" s="100" t="s">
        <v>1493</v>
      </c>
      <c r="H170" s="100" t="s">
        <v>1278</v>
      </c>
      <c r="I170" s="15" t="s">
        <v>767</v>
      </c>
      <c r="J170" s="1000" t="s">
        <v>491</v>
      </c>
      <c r="K170" s="996"/>
      <c r="L170" s="995" t="s">
        <v>769</v>
      </c>
      <c r="M170" s="996"/>
      <c r="N170" s="43"/>
    </row>
    <row r="171" spans="1:14" s="14" customFormat="1" ht="33" customHeight="1" x14ac:dyDescent="0.2">
      <c r="A171" s="13">
        <v>1</v>
      </c>
      <c r="B171" s="368" t="s">
        <v>538</v>
      </c>
      <c r="C171" s="368" t="s">
        <v>539</v>
      </c>
      <c r="D171" s="379"/>
      <c r="E171" s="368" t="s">
        <v>1452</v>
      </c>
      <c r="F171" s="368" t="s">
        <v>905</v>
      </c>
      <c r="G171" s="368" t="s">
        <v>906</v>
      </c>
      <c r="H171" s="386" t="s">
        <v>3480</v>
      </c>
      <c r="I171" s="594">
        <v>45</v>
      </c>
      <c r="J171" s="718">
        <v>751</v>
      </c>
      <c r="K171" s="698">
        <v>61</v>
      </c>
      <c r="L171" s="478">
        <v>31</v>
      </c>
      <c r="M171" s="595">
        <v>9</v>
      </c>
      <c r="N171" s="6"/>
    </row>
    <row r="172" spans="1:14" s="14" customFormat="1" ht="33" customHeight="1" x14ac:dyDescent="0.2">
      <c r="A172" s="13">
        <v>2</v>
      </c>
      <c r="B172" s="367" t="s">
        <v>538</v>
      </c>
      <c r="C172" s="367" t="s">
        <v>47</v>
      </c>
      <c r="D172" s="380"/>
      <c r="E172" s="367" t="s">
        <v>1603</v>
      </c>
      <c r="F172" s="367" t="s">
        <v>907</v>
      </c>
      <c r="G172" s="367" t="s">
        <v>908</v>
      </c>
      <c r="H172" s="383" t="s">
        <v>2216</v>
      </c>
      <c r="I172" s="492">
        <v>16</v>
      </c>
      <c r="J172" s="719">
        <v>187</v>
      </c>
      <c r="K172" s="699">
        <v>26</v>
      </c>
      <c r="L172" s="491">
        <v>10</v>
      </c>
      <c r="M172" s="667">
        <v>4</v>
      </c>
      <c r="N172" s="6"/>
    </row>
    <row r="173" spans="1:14" s="14" customFormat="1" ht="33" customHeight="1" x14ac:dyDescent="0.2">
      <c r="A173" s="13">
        <v>3</v>
      </c>
      <c r="B173" s="368" t="s">
        <v>538</v>
      </c>
      <c r="C173" s="368" t="s">
        <v>909</v>
      </c>
      <c r="D173" s="379"/>
      <c r="E173" s="368" t="s">
        <v>1604</v>
      </c>
      <c r="F173" s="368" t="s">
        <v>910</v>
      </c>
      <c r="G173" s="368" t="s">
        <v>911</v>
      </c>
      <c r="H173" s="381" t="s">
        <v>3087</v>
      </c>
      <c r="I173" s="479">
        <v>16</v>
      </c>
      <c r="J173" s="714">
        <v>152</v>
      </c>
      <c r="K173" s="698">
        <v>15</v>
      </c>
      <c r="L173" s="478">
        <v>9</v>
      </c>
      <c r="M173" s="595">
        <v>3</v>
      </c>
      <c r="N173" s="6"/>
    </row>
    <row r="174" spans="1:14" s="14" customFormat="1" ht="33" customHeight="1" x14ac:dyDescent="0.2">
      <c r="A174" s="13">
        <v>4</v>
      </c>
      <c r="B174" s="367" t="s">
        <v>538</v>
      </c>
      <c r="C174" s="367" t="s">
        <v>912</v>
      </c>
      <c r="D174" s="380"/>
      <c r="E174" s="367" t="s">
        <v>1605</v>
      </c>
      <c r="F174" s="367" t="s">
        <v>913</v>
      </c>
      <c r="G174" s="367" t="s">
        <v>914</v>
      </c>
      <c r="H174" s="383" t="s">
        <v>3088</v>
      </c>
      <c r="I174" s="492">
        <v>20</v>
      </c>
      <c r="J174" s="719">
        <v>251</v>
      </c>
      <c r="K174" s="699">
        <v>23</v>
      </c>
      <c r="L174" s="491">
        <v>14</v>
      </c>
      <c r="M174" s="667">
        <v>4</v>
      </c>
      <c r="N174" s="6"/>
    </row>
    <row r="175" spans="1:14" s="14" customFormat="1" ht="33" customHeight="1" x14ac:dyDescent="0.2">
      <c r="A175" s="13">
        <v>5</v>
      </c>
      <c r="B175" s="368" t="s">
        <v>538</v>
      </c>
      <c r="C175" s="368" t="s">
        <v>550</v>
      </c>
      <c r="D175" s="379"/>
      <c r="E175" s="368" t="s">
        <v>1455</v>
      </c>
      <c r="F175" s="368" t="s">
        <v>3481</v>
      </c>
      <c r="G175" s="368" t="s">
        <v>1288</v>
      </c>
      <c r="H175" s="381" t="s">
        <v>2213</v>
      </c>
      <c r="I175" s="479">
        <v>14</v>
      </c>
      <c r="J175" s="714">
        <v>123</v>
      </c>
      <c r="K175" s="698">
        <v>21</v>
      </c>
      <c r="L175" s="478">
        <v>10</v>
      </c>
      <c r="M175" s="595">
        <v>4</v>
      </c>
      <c r="N175" s="6"/>
    </row>
    <row r="176" spans="1:14" s="14" customFormat="1" ht="33" customHeight="1" x14ac:dyDescent="0.2">
      <c r="A176" s="13">
        <v>6</v>
      </c>
      <c r="B176" s="367" t="s">
        <v>538</v>
      </c>
      <c r="C176" s="367" t="s">
        <v>545</v>
      </c>
      <c r="D176" s="380"/>
      <c r="E176" s="367" t="s">
        <v>1606</v>
      </c>
      <c r="F176" s="367" t="s">
        <v>65</v>
      </c>
      <c r="G176" s="367" t="s">
        <v>1184</v>
      </c>
      <c r="H176" s="383" t="s">
        <v>3089</v>
      </c>
      <c r="I176" s="492">
        <v>19</v>
      </c>
      <c r="J176" s="719">
        <v>206</v>
      </c>
      <c r="K176" s="699">
        <v>12</v>
      </c>
      <c r="L176" s="491">
        <v>12</v>
      </c>
      <c r="M176" s="667">
        <v>3</v>
      </c>
      <c r="N176" s="6"/>
    </row>
    <row r="177" spans="1:14" s="14" customFormat="1" ht="33" customHeight="1" x14ac:dyDescent="0.2">
      <c r="A177" s="13">
        <v>7</v>
      </c>
      <c r="B177" s="368" t="s">
        <v>538</v>
      </c>
      <c r="C177" s="368" t="s">
        <v>1698</v>
      </c>
      <c r="D177" s="379"/>
      <c r="E177" s="368" t="s">
        <v>1340</v>
      </c>
      <c r="F177" s="368" t="s">
        <v>915</v>
      </c>
      <c r="G177" s="368" t="s">
        <v>3482</v>
      </c>
      <c r="H177" s="381" t="s">
        <v>3090</v>
      </c>
      <c r="I177" s="479">
        <v>28</v>
      </c>
      <c r="J177" s="714">
        <v>442</v>
      </c>
      <c r="K177" s="698">
        <v>37</v>
      </c>
      <c r="L177" s="478">
        <v>20</v>
      </c>
      <c r="M177" s="595">
        <v>7</v>
      </c>
      <c r="N177" s="6"/>
    </row>
    <row r="178" spans="1:14" s="14" customFormat="1" ht="33" customHeight="1" thickBot="1" x14ac:dyDescent="0.25">
      <c r="A178" s="13">
        <v>8</v>
      </c>
      <c r="B178" s="387" t="s">
        <v>538</v>
      </c>
      <c r="C178" s="387" t="s">
        <v>1697</v>
      </c>
      <c r="D178" s="388"/>
      <c r="E178" s="387" t="s">
        <v>1607</v>
      </c>
      <c r="F178" s="387" t="s">
        <v>1289</v>
      </c>
      <c r="G178" s="387" t="s">
        <v>1608</v>
      </c>
      <c r="H178" s="389" t="s">
        <v>3350</v>
      </c>
      <c r="I178" s="708">
        <v>22</v>
      </c>
      <c r="J178" s="720">
        <v>240</v>
      </c>
      <c r="K178" s="721">
        <v>14</v>
      </c>
      <c r="L178" s="670">
        <v>14</v>
      </c>
      <c r="M178" s="672">
        <v>3</v>
      </c>
      <c r="N178" s="6"/>
    </row>
    <row r="179" spans="1:14" s="16" customFormat="1" ht="40" customHeight="1" x14ac:dyDescent="0.2">
      <c r="A179" s="13"/>
      <c r="D179" s="21"/>
      <c r="H179" s="21" t="s">
        <v>1292</v>
      </c>
      <c r="I179" s="53">
        <f>SUM(I171:I178)</f>
        <v>180</v>
      </c>
      <c r="J179" s="54">
        <f>SUM(J171:J178)</f>
        <v>2352</v>
      </c>
      <c r="K179" s="55">
        <f>SUM(K171:K178)</f>
        <v>209</v>
      </c>
      <c r="L179" s="53">
        <f>SUM(L171:L178)</f>
        <v>120</v>
      </c>
      <c r="M179" s="55">
        <f>SUM(M171:M178)</f>
        <v>37</v>
      </c>
      <c r="N179" s="137"/>
    </row>
    <row r="180" spans="1:14" s="14" customFormat="1" ht="40" customHeight="1" thickBot="1" x14ac:dyDescent="0.25">
      <c r="A180" s="13"/>
      <c r="B180" s="14" t="s">
        <v>2156</v>
      </c>
      <c r="D180" s="18"/>
      <c r="H180" s="14" t="s">
        <v>1413</v>
      </c>
      <c r="J180" s="47"/>
      <c r="K180" s="148"/>
      <c r="L180" s="148"/>
      <c r="M180" s="148"/>
      <c r="N180" s="6"/>
    </row>
    <row r="181" spans="1:14" s="14" customFormat="1" ht="40" customHeight="1" thickBot="1" x14ac:dyDescent="0.25">
      <c r="A181" s="13"/>
      <c r="B181" s="100" t="s">
        <v>276</v>
      </c>
      <c r="C181" s="100" t="s">
        <v>1375</v>
      </c>
      <c r="D181" s="100" t="s">
        <v>1388</v>
      </c>
      <c r="E181" s="48" t="s">
        <v>221</v>
      </c>
      <c r="F181" s="100" t="s">
        <v>222</v>
      </c>
      <c r="G181" s="100" t="s">
        <v>1493</v>
      </c>
      <c r="H181" s="100" t="s">
        <v>1278</v>
      </c>
      <c r="I181" s="15" t="s">
        <v>767</v>
      </c>
      <c r="J181" s="1000" t="s">
        <v>491</v>
      </c>
      <c r="K181" s="996"/>
      <c r="L181" s="995" t="s">
        <v>769</v>
      </c>
      <c r="M181" s="996"/>
      <c r="N181" s="43"/>
    </row>
    <row r="182" spans="1:14" s="14" customFormat="1" ht="30" customHeight="1" x14ac:dyDescent="0.2">
      <c r="A182" s="13">
        <v>1</v>
      </c>
      <c r="B182" s="368" t="s">
        <v>553</v>
      </c>
      <c r="C182" s="368" t="s">
        <v>1185</v>
      </c>
      <c r="D182" s="379"/>
      <c r="E182" s="368" t="s">
        <v>1318</v>
      </c>
      <c r="F182" s="368" t="s">
        <v>1186</v>
      </c>
      <c r="G182" s="368" t="s">
        <v>1187</v>
      </c>
      <c r="H182" s="505" t="s">
        <v>3351</v>
      </c>
      <c r="I182" s="659">
        <v>32</v>
      </c>
      <c r="J182" s="697">
        <v>477</v>
      </c>
      <c r="K182" s="698">
        <v>34</v>
      </c>
      <c r="L182" s="478">
        <v>23</v>
      </c>
      <c r="M182" s="595">
        <v>7</v>
      </c>
      <c r="N182" s="43"/>
    </row>
    <row r="183" spans="1:14" s="14" customFormat="1" ht="33" customHeight="1" x14ac:dyDescent="0.2">
      <c r="A183" s="13">
        <v>2</v>
      </c>
      <c r="B183" s="367" t="s">
        <v>553</v>
      </c>
      <c r="C183" s="367" t="s">
        <v>554</v>
      </c>
      <c r="D183" s="380"/>
      <c r="E183" s="367" t="s">
        <v>1318</v>
      </c>
      <c r="F183" s="367" t="s">
        <v>740</v>
      </c>
      <c r="G183" s="367" t="s">
        <v>741</v>
      </c>
      <c r="H183" s="383" t="s">
        <v>3352</v>
      </c>
      <c r="I183" s="492">
        <v>16</v>
      </c>
      <c r="J183" s="696">
        <v>193</v>
      </c>
      <c r="K183" s="699">
        <v>23</v>
      </c>
      <c r="L183" s="491">
        <v>11</v>
      </c>
      <c r="M183" s="667">
        <v>4</v>
      </c>
      <c r="N183" s="34"/>
    </row>
    <row r="184" spans="1:14" s="14" customFormat="1" ht="36" customHeight="1" x14ac:dyDescent="0.2">
      <c r="A184" s="13">
        <v>3</v>
      </c>
      <c r="B184" s="368" t="s">
        <v>553</v>
      </c>
      <c r="C184" s="368" t="s">
        <v>1189</v>
      </c>
      <c r="D184" s="379"/>
      <c r="E184" s="368" t="s">
        <v>1609</v>
      </c>
      <c r="F184" s="368" t="s">
        <v>1190</v>
      </c>
      <c r="G184" s="368" t="s">
        <v>1191</v>
      </c>
      <c r="H184" s="381" t="s">
        <v>3353</v>
      </c>
      <c r="I184" s="479">
        <v>25</v>
      </c>
      <c r="J184" s="697">
        <v>316</v>
      </c>
      <c r="K184" s="698">
        <v>42</v>
      </c>
      <c r="L184" s="478">
        <v>18</v>
      </c>
      <c r="M184" s="595">
        <v>6</v>
      </c>
      <c r="N184" s="99"/>
    </row>
    <row r="185" spans="1:14" s="14" customFormat="1" ht="33" customHeight="1" x14ac:dyDescent="0.2">
      <c r="A185" s="13">
        <v>4</v>
      </c>
      <c r="B185" s="367" t="s">
        <v>553</v>
      </c>
      <c r="C185" s="367" t="s">
        <v>1192</v>
      </c>
      <c r="D185" s="380"/>
      <c r="E185" s="367" t="s">
        <v>1610</v>
      </c>
      <c r="F185" s="367" t="s">
        <v>1193</v>
      </c>
      <c r="G185" s="367" t="s">
        <v>1194</v>
      </c>
      <c r="H185" s="383" t="s">
        <v>2231</v>
      </c>
      <c r="I185" s="492">
        <v>9</v>
      </c>
      <c r="J185" s="696">
        <v>54</v>
      </c>
      <c r="K185" s="699">
        <v>5</v>
      </c>
      <c r="L185" s="491">
        <v>5</v>
      </c>
      <c r="M185" s="667">
        <v>1</v>
      </c>
      <c r="N185" s="6"/>
    </row>
    <row r="186" spans="1:14" s="14" customFormat="1" ht="33" customHeight="1" x14ac:dyDescent="0.2">
      <c r="A186" s="13">
        <v>5</v>
      </c>
      <c r="B186" s="368" t="s">
        <v>553</v>
      </c>
      <c r="C186" s="381" t="s">
        <v>1195</v>
      </c>
      <c r="D186" s="475"/>
      <c r="E186" s="381" t="s">
        <v>1611</v>
      </c>
      <c r="F186" s="381" t="s">
        <v>1257</v>
      </c>
      <c r="G186" s="381" t="s">
        <v>1258</v>
      </c>
      <c r="H186" s="381" t="s">
        <v>3093</v>
      </c>
      <c r="I186" s="479">
        <v>10</v>
      </c>
      <c r="J186" s="697">
        <v>64</v>
      </c>
      <c r="K186" s="698">
        <v>0</v>
      </c>
      <c r="L186" s="479">
        <v>6</v>
      </c>
      <c r="M186" s="595">
        <v>0</v>
      </c>
      <c r="N186" s="6"/>
    </row>
    <row r="187" spans="1:14" s="14" customFormat="1" ht="33" customHeight="1" x14ac:dyDescent="0.2">
      <c r="A187" s="13">
        <v>6</v>
      </c>
      <c r="B187" s="367" t="s">
        <v>553</v>
      </c>
      <c r="C187" s="383" t="s">
        <v>562</v>
      </c>
      <c r="D187" s="395"/>
      <c r="E187" s="383" t="s">
        <v>1456</v>
      </c>
      <c r="F187" s="383" t="s">
        <v>737</v>
      </c>
      <c r="G187" s="383" t="s">
        <v>1259</v>
      </c>
      <c r="H187" s="383" t="s">
        <v>3354</v>
      </c>
      <c r="I187" s="492">
        <v>19</v>
      </c>
      <c r="J187" s="696">
        <v>267</v>
      </c>
      <c r="K187" s="722">
        <v>7</v>
      </c>
      <c r="L187" s="492">
        <v>14</v>
      </c>
      <c r="M187" s="667">
        <v>2</v>
      </c>
      <c r="N187" s="6"/>
    </row>
    <row r="188" spans="1:14" s="14" customFormat="1" ht="33" customHeight="1" x14ac:dyDescent="0.2">
      <c r="A188" s="13">
        <v>7</v>
      </c>
      <c r="B188" s="368" t="s">
        <v>553</v>
      </c>
      <c r="C188" s="368" t="s">
        <v>565</v>
      </c>
      <c r="D188" s="379"/>
      <c r="E188" s="368" t="s">
        <v>1612</v>
      </c>
      <c r="F188" s="368" t="s">
        <v>738</v>
      </c>
      <c r="G188" s="368" t="s">
        <v>739</v>
      </c>
      <c r="H188" s="381" t="s">
        <v>3355</v>
      </c>
      <c r="I188" s="479">
        <v>15</v>
      </c>
      <c r="J188" s="697">
        <v>207</v>
      </c>
      <c r="K188" s="698">
        <v>13</v>
      </c>
      <c r="L188" s="478">
        <v>10</v>
      </c>
      <c r="M188" s="595">
        <v>3</v>
      </c>
      <c r="N188" s="6"/>
    </row>
    <row r="189" spans="1:14" s="14" customFormat="1" ht="33" customHeight="1" x14ac:dyDescent="0.2">
      <c r="A189" s="13">
        <v>8</v>
      </c>
      <c r="B189" s="367" t="s">
        <v>553</v>
      </c>
      <c r="C189" s="367" t="s">
        <v>729</v>
      </c>
      <c r="D189" s="380"/>
      <c r="E189" s="367" t="s">
        <v>1613</v>
      </c>
      <c r="F189" s="367" t="s">
        <v>730</v>
      </c>
      <c r="G189" s="367" t="s">
        <v>731</v>
      </c>
      <c r="H189" s="383" t="s">
        <v>3094</v>
      </c>
      <c r="I189" s="492">
        <v>16</v>
      </c>
      <c r="J189" s="696">
        <v>188</v>
      </c>
      <c r="K189" s="699">
        <v>12</v>
      </c>
      <c r="L189" s="491">
        <v>9</v>
      </c>
      <c r="M189" s="667">
        <v>2</v>
      </c>
      <c r="N189" s="6"/>
    </row>
    <row r="190" spans="1:14" s="14" customFormat="1" ht="33" customHeight="1" x14ac:dyDescent="0.2">
      <c r="A190" s="13">
        <v>9</v>
      </c>
      <c r="B190" s="368" t="s">
        <v>553</v>
      </c>
      <c r="C190" s="368" t="s">
        <v>560</v>
      </c>
      <c r="D190" s="379"/>
      <c r="E190" s="368" t="s">
        <v>1458</v>
      </c>
      <c r="F190" s="368" t="s">
        <v>732</v>
      </c>
      <c r="G190" s="368" t="s">
        <v>733</v>
      </c>
      <c r="H190" s="381" t="s">
        <v>3095</v>
      </c>
      <c r="I190" s="479">
        <v>35</v>
      </c>
      <c r="J190" s="697">
        <v>529</v>
      </c>
      <c r="K190" s="698">
        <v>46</v>
      </c>
      <c r="L190" s="478">
        <v>24</v>
      </c>
      <c r="M190" s="595">
        <v>8</v>
      </c>
      <c r="N190" s="6"/>
    </row>
    <row r="191" spans="1:14" s="14" customFormat="1" ht="33" customHeight="1" x14ac:dyDescent="0.2">
      <c r="A191" s="13">
        <v>10</v>
      </c>
      <c r="B191" s="367" t="s">
        <v>553</v>
      </c>
      <c r="C191" s="367" t="s">
        <v>734</v>
      </c>
      <c r="D191" s="380"/>
      <c r="E191" s="367" t="s">
        <v>1614</v>
      </c>
      <c r="F191" s="367" t="s">
        <v>735</v>
      </c>
      <c r="G191" s="367" t="s">
        <v>736</v>
      </c>
      <c r="H191" s="383" t="s">
        <v>3356</v>
      </c>
      <c r="I191" s="492">
        <v>12</v>
      </c>
      <c r="J191" s="696">
        <v>63</v>
      </c>
      <c r="K191" s="699">
        <v>7</v>
      </c>
      <c r="L191" s="491">
        <v>7</v>
      </c>
      <c r="M191" s="667">
        <v>1</v>
      </c>
      <c r="N191" s="6"/>
    </row>
    <row r="192" spans="1:14" s="14" customFormat="1" ht="33" customHeight="1" x14ac:dyDescent="0.2">
      <c r="A192" s="13">
        <v>11</v>
      </c>
      <c r="B192" s="368" t="s">
        <v>568</v>
      </c>
      <c r="C192" s="368" t="s">
        <v>569</v>
      </c>
      <c r="D192" s="379"/>
      <c r="E192" s="368" t="s">
        <v>1615</v>
      </c>
      <c r="F192" s="368" t="s">
        <v>1155</v>
      </c>
      <c r="G192" s="368" t="s">
        <v>1156</v>
      </c>
      <c r="H192" s="381" t="s">
        <v>2215</v>
      </c>
      <c r="I192" s="479">
        <v>25</v>
      </c>
      <c r="J192" s="697">
        <v>336</v>
      </c>
      <c r="K192" s="698">
        <v>24</v>
      </c>
      <c r="L192" s="478">
        <v>16</v>
      </c>
      <c r="M192" s="595">
        <v>4</v>
      </c>
      <c r="N192" s="6"/>
    </row>
    <row r="193" spans="1:14" s="14" customFormat="1" ht="33" customHeight="1" x14ac:dyDescent="0.2">
      <c r="A193" s="13">
        <v>12</v>
      </c>
      <c r="B193" s="367" t="s">
        <v>568</v>
      </c>
      <c r="C193" s="367" t="s">
        <v>1163</v>
      </c>
      <c r="D193" s="380"/>
      <c r="E193" s="367" t="s">
        <v>1459</v>
      </c>
      <c r="F193" s="367" t="s">
        <v>1164</v>
      </c>
      <c r="G193" s="367" t="s">
        <v>1165</v>
      </c>
      <c r="H193" s="383" t="s">
        <v>2217</v>
      </c>
      <c r="I193" s="492">
        <v>42</v>
      </c>
      <c r="J193" s="696">
        <v>717</v>
      </c>
      <c r="K193" s="699">
        <v>65</v>
      </c>
      <c r="L193" s="491">
        <v>31</v>
      </c>
      <c r="M193" s="667">
        <v>9</v>
      </c>
      <c r="N193" s="6"/>
    </row>
    <row r="194" spans="1:14" s="14" customFormat="1" ht="33" customHeight="1" x14ac:dyDescent="0.2">
      <c r="A194" s="13">
        <v>13</v>
      </c>
      <c r="B194" s="381" t="s">
        <v>568</v>
      </c>
      <c r="C194" s="510" t="s">
        <v>1169</v>
      </c>
      <c r="D194" s="475"/>
      <c r="E194" s="510" t="s">
        <v>1616</v>
      </c>
      <c r="F194" s="381" t="s">
        <v>1170</v>
      </c>
      <c r="G194" s="510" t="s">
        <v>1171</v>
      </c>
      <c r="H194" s="381" t="s">
        <v>2240</v>
      </c>
      <c r="I194" s="479">
        <v>34</v>
      </c>
      <c r="J194" s="697">
        <v>603</v>
      </c>
      <c r="K194" s="698">
        <v>40</v>
      </c>
      <c r="L194" s="478">
        <v>25</v>
      </c>
      <c r="M194" s="595">
        <v>6</v>
      </c>
      <c r="N194" s="6"/>
    </row>
    <row r="195" spans="1:14" s="14" customFormat="1" ht="33" customHeight="1" x14ac:dyDescent="0.2">
      <c r="A195" s="13">
        <v>14</v>
      </c>
      <c r="B195" s="367" t="s">
        <v>568</v>
      </c>
      <c r="C195" s="367" t="s">
        <v>1260</v>
      </c>
      <c r="D195" s="380"/>
      <c r="E195" s="367" t="s">
        <v>1377</v>
      </c>
      <c r="F195" s="367" t="s">
        <v>1157</v>
      </c>
      <c r="G195" s="367" t="s">
        <v>1158</v>
      </c>
      <c r="H195" s="383" t="s">
        <v>3357</v>
      </c>
      <c r="I195" s="492">
        <v>10</v>
      </c>
      <c r="J195" s="696">
        <v>100</v>
      </c>
      <c r="K195" s="699">
        <v>0</v>
      </c>
      <c r="L195" s="491">
        <v>6</v>
      </c>
      <c r="M195" s="667">
        <v>0</v>
      </c>
      <c r="N195" s="6"/>
    </row>
    <row r="196" spans="1:14" s="14" customFormat="1" ht="33" customHeight="1" x14ac:dyDescent="0.2">
      <c r="A196" s="13">
        <v>15</v>
      </c>
      <c r="B196" s="368" t="s">
        <v>568</v>
      </c>
      <c r="C196" s="368" t="s">
        <v>574</v>
      </c>
      <c r="D196" s="379"/>
      <c r="E196" s="368" t="s">
        <v>1304</v>
      </c>
      <c r="F196" s="368" t="s">
        <v>1159</v>
      </c>
      <c r="G196" s="368" t="s">
        <v>1160</v>
      </c>
      <c r="H196" s="381" t="s">
        <v>3358</v>
      </c>
      <c r="I196" s="479">
        <v>53</v>
      </c>
      <c r="J196" s="697">
        <v>873</v>
      </c>
      <c r="K196" s="698">
        <v>46</v>
      </c>
      <c r="L196" s="478">
        <v>36</v>
      </c>
      <c r="M196" s="595">
        <v>8</v>
      </c>
      <c r="N196" s="6"/>
    </row>
    <row r="197" spans="1:14" s="14" customFormat="1" ht="33" customHeight="1" x14ac:dyDescent="0.2">
      <c r="A197" s="13">
        <v>16</v>
      </c>
      <c r="B197" s="367" t="s">
        <v>568</v>
      </c>
      <c r="C197" s="383" t="s">
        <v>1261</v>
      </c>
      <c r="D197" s="395"/>
      <c r="E197" s="367" t="s">
        <v>1460</v>
      </c>
      <c r="F197" s="383" t="s">
        <v>1161</v>
      </c>
      <c r="G197" s="383" t="s">
        <v>1162</v>
      </c>
      <c r="H197" s="383" t="s">
        <v>2219</v>
      </c>
      <c r="I197" s="492">
        <v>45</v>
      </c>
      <c r="J197" s="696">
        <v>828</v>
      </c>
      <c r="K197" s="722">
        <v>43</v>
      </c>
      <c r="L197" s="492">
        <v>33</v>
      </c>
      <c r="M197" s="667">
        <v>7</v>
      </c>
      <c r="N197" s="6"/>
    </row>
    <row r="198" spans="1:14" s="14" customFormat="1" ht="33" customHeight="1" x14ac:dyDescent="0.2">
      <c r="A198" s="13">
        <v>17</v>
      </c>
      <c r="B198" s="368" t="s">
        <v>568</v>
      </c>
      <c r="C198" s="368" t="s">
        <v>1166</v>
      </c>
      <c r="D198" s="379"/>
      <c r="E198" s="368" t="s">
        <v>1304</v>
      </c>
      <c r="F198" s="368" t="s">
        <v>1167</v>
      </c>
      <c r="G198" s="368" t="s">
        <v>1168</v>
      </c>
      <c r="H198" s="381" t="s">
        <v>3359</v>
      </c>
      <c r="I198" s="479">
        <v>57</v>
      </c>
      <c r="J198" s="697">
        <v>853</v>
      </c>
      <c r="K198" s="698">
        <v>61</v>
      </c>
      <c r="L198" s="478">
        <v>36</v>
      </c>
      <c r="M198" s="595">
        <v>11</v>
      </c>
      <c r="N198" s="6"/>
    </row>
    <row r="199" spans="1:14" s="14" customFormat="1" ht="30" customHeight="1" x14ac:dyDescent="0.2">
      <c r="A199" s="13">
        <v>18</v>
      </c>
      <c r="B199" s="256" t="s">
        <v>568</v>
      </c>
      <c r="C199" s="256" t="s">
        <v>2187</v>
      </c>
      <c r="D199" s="393"/>
      <c r="E199" s="256" t="s">
        <v>3525</v>
      </c>
      <c r="F199" s="256" t="s">
        <v>2188</v>
      </c>
      <c r="G199" s="256" t="s">
        <v>3528</v>
      </c>
      <c r="H199" s="256" t="s">
        <v>2329</v>
      </c>
      <c r="I199" s="633">
        <v>42</v>
      </c>
      <c r="J199" s="633">
        <v>758</v>
      </c>
      <c r="K199" s="657">
        <v>53</v>
      </c>
      <c r="L199" s="633">
        <v>33</v>
      </c>
      <c r="M199" s="597">
        <v>10</v>
      </c>
      <c r="N199" s="6"/>
    </row>
    <row r="200" spans="1:14" s="14" customFormat="1" ht="33" customHeight="1" x14ac:dyDescent="0.2">
      <c r="A200" s="13">
        <v>19</v>
      </c>
      <c r="B200" s="368" t="s">
        <v>577</v>
      </c>
      <c r="C200" s="368" t="s">
        <v>95</v>
      </c>
      <c r="D200" s="379"/>
      <c r="E200" s="368" t="s">
        <v>1617</v>
      </c>
      <c r="F200" s="368" t="s">
        <v>335</v>
      </c>
      <c r="G200" s="368" t="s">
        <v>336</v>
      </c>
      <c r="H200" s="381" t="s">
        <v>2157</v>
      </c>
      <c r="I200" s="479">
        <v>51</v>
      </c>
      <c r="J200" s="697">
        <v>843</v>
      </c>
      <c r="K200" s="698">
        <v>49</v>
      </c>
      <c r="L200" s="478">
        <v>33</v>
      </c>
      <c r="M200" s="595">
        <v>7</v>
      </c>
      <c r="N200" s="6"/>
    </row>
    <row r="201" spans="1:14" s="14" customFormat="1" ht="33" customHeight="1" x14ac:dyDescent="0.2">
      <c r="A201" s="13">
        <v>20</v>
      </c>
      <c r="B201" s="256" t="s">
        <v>577</v>
      </c>
      <c r="C201" s="256" t="s">
        <v>1618</v>
      </c>
      <c r="D201" s="393"/>
      <c r="E201" s="256" t="s">
        <v>1619</v>
      </c>
      <c r="F201" s="256" t="s">
        <v>1196</v>
      </c>
      <c r="G201" s="256" t="s">
        <v>1262</v>
      </c>
      <c r="H201" s="403" t="s">
        <v>3360</v>
      </c>
      <c r="I201" s="596">
        <v>29</v>
      </c>
      <c r="J201" s="700">
        <v>501</v>
      </c>
      <c r="K201" s="701">
        <v>32</v>
      </c>
      <c r="L201" s="633">
        <v>21</v>
      </c>
      <c r="M201" s="597">
        <v>5</v>
      </c>
      <c r="N201" s="6"/>
    </row>
    <row r="202" spans="1:14" s="14" customFormat="1" ht="33" customHeight="1" x14ac:dyDescent="0.2">
      <c r="A202" s="13">
        <v>21</v>
      </c>
      <c r="B202" s="368" t="s">
        <v>577</v>
      </c>
      <c r="C202" s="368" t="s">
        <v>1172</v>
      </c>
      <c r="D202" s="379"/>
      <c r="E202" s="368" t="s">
        <v>1351</v>
      </c>
      <c r="F202" s="368" t="s">
        <v>1173</v>
      </c>
      <c r="G202" s="368" t="s">
        <v>1174</v>
      </c>
      <c r="H202" s="374" t="s">
        <v>2220</v>
      </c>
      <c r="I202" s="479">
        <v>39</v>
      </c>
      <c r="J202" s="697">
        <v>565</v>
      </c>
      <c r="K202" s="698">
        <v>61</v>
      </c>
      <c r="L202" s="478">
        <v>26</v>
      </c>
      <c r="M202" s="595">
        <v>8</v>
      </c>
      <c r="N202" s="6"/>
    </row>
    <row r="203" spans="1:14" s="14" customFormat="1" ht="33" customHeight="1" x14ac:dyDescent="0.2">
      <c r="A203" s="13">
        <v>22</v>
      </c>
      <c r="B203" s="256" t="s">
        <v>577</v>
      </c>
      <c r="C203" s="256" t="s">
        <v>1175</v>
      </c>
      <c r="D203" s="393"/>
      <c r="E203" s="256" t="s">
        <v>1620</v>
      </c>
      <c r="F203" s="256" t="s">
        <v>1176</v>
      </c>
      <c r="G203" s="256" t="s">
        <v>1177</v>
      </c>
      <c r="H203" s="403" t="s">
        <v>2330</v>
      </c>
      <c r="I203" s="596">
        <v>14</v>
      </c>
      <c r="J203" s="700">
        <v>193</v>
      </c>
      <c r="K203" s="701">
        <v>18</v>
      </c>
      <c r="L203" s="633">
        <v>9</v>
      </c>
      <c r="M203" s="597">
        <v>3</v>
      </c>
      <c r="N203" s="6"/>
    </row>
    <row r="204" spans="1:14" s="14" customFormat="1" ht="33" customHeight="1" x14ac:dyDescent="0.2">
      <c r="A204" s="13">
        <v>23</v>
      </c>
      <c r="B204" s="368" t="s">
        <v>577</v>
      </c>
      <c r="C204" s="368" t="s">
        <v>1181</v>
      </c>
      <c r="D204" s="379"/>
      <c r="E204" s="368" t="s">
        <v>1621</v>
      </c>
      <c r="F204" s="368" t="s">
        <v>1182</v>
      </c>
      <c r="G204" s="368" t="s">
        <v>1183</v>
      </c>
      <c r="H204" s="381" t="s">
        <v>3361</v>
      </c>
      <c r="I204" s="479">
        <v>10</v>
      </c>
      <c r="J204" s="697">
        <v>46</v>
      </c>
      <c r="K204" s="698">
        <v>12</v>
      </c>
      <c r="L204" s="478">
        <v>7</v>
      </c>
      <c r="M204" s="595">
        <v>3</v>
      </c>
      <c r="N204" s="6"/>
    </row>
    <row r="205" spans="1:14" s="14" customFormat="1" ht="33" customHeight="1" x14ac:dyDescent="0.2">
      <c r="A205" s="13">
        <v>24</v>
      </c>
      <c r="B205" s="256" t="s">
        <v>577</v>
      </c>
      <c r="C205" s="256" t="s">
        <v>580</v>
      </c>
      <c r="D205" s="393"/>
      <c r="E205" s="256" t="s">
        <v>1622</v>
      </c>
      <c r="F205" s="256" t="s">
        <v>337</v>
      </c>
      <c r="G205" s="256" t="s">
        <v>338</v>
      </c>
      <c r="H205" s="403" t="s">
        <v>3362</v>
      </c>
      <c r="I205" s="596">
        <v>10</v>
      </c>
      <c r="J205" s="700">
        <v>43</v>
      </c>
      <c r="K205" s="701">
        <v>4</v>
      </c>
      <c r="L205" s="633">
        <v>6</v>
      </c>
      <c r="M205" s="597">
        <v>2</v>
      </c>
      <c r="N205" s="6"/>
    </row>
    <row r="206" spans="1:14" s="14" customFormat="1" ht="33" customHeight="1" x14ac:dyDescent="0.2">
      <c r="A206" s="13">
        <v>25</v>
      </c>
      <c r="B206" s="368" t="s">
        <v>577</v>
      </c>
      <c r="C206" s="368" t="s">
        <v>1178</v>
      </c>
      <c r="D206" s="379"/>
      <c r="E206" s="368" t="s">
        <v>1623</v>
      </c>
      <c r="F206" s="368" t="s">
        <v>1179</v>
      </c>
      <c r="G206" s="368" t="s">
        <v>1180</v>
      </c>
      <c r="H206" s="381" t="s">
        <v>2331</v>
      </c>
      <c r="I206" s="479">
        <v>15</v>
      </c>
      <c r="J206" s="697">
        <v>187</v>
      </c>
      <c r="K206" s="698">
        <v>5</v>
      </c>
      <c r="L206" s="478">
        <v>8</v>
      </c>
      <c r="M206" s="595">
        <v>2</v>
      </c>
      <c r="N206" s="6"/>
    </row>
    <row r="207" spans="1:14" s="14" customFormat="1" ht="33" customHeight="1" x14ac:dyDescent="0.2">
      <c r="A207" s="13">
        <v>26</v>
      </c>
      <c r="B207" s="256" t="s">
        <v>583</v>
      </c>
      <c r="C207" s="256" t="s">
        <v>339</v>
      </c>
      <c r="D207" s="393"/>
      <c r="E207" s="256" t="s">
        <v>1462</v>
      </c>
      <c r="F207" s="256" t="s">
        <v>340</v>
      </c>
      <c r="G207" s="256" t="s">
        <v>341</v>
      </c>
      <c r="H207" s="403" t="s">
        <v>2176</v>
      </c>
      <c r="I207" s="596">
        <v>49</v>
      </c>
      <c r="J207" s="700">
        <v>810</v>
      </c>
      <c r="K207" s="701">
        <v>44</v>
      </c>
      <c r="L207" s="633">
        <v>32</v>
      </c>
      <c r="M207" s="597">
        <v>8</v>
      </c>
      <c r="N207" s="6"/>
    </row>
    <row r="208" spans="1:14" s="14" customFormat="1" ht="33" customHeight="1" x14ac:dyDescent="0.2">
      <c r="A208" s="13">
        <v>27</v>
      </c>
      <c r="B208" s="368" t="s">
        <v>583</v>
      </c>
      <c r="C208" s="368" t="s">
        <v>342</v>
      </c>
      <c r="D208" s="379"/>
      <c r="E208" s="368" t="s">
        <v>1624</v>
      </c>
      <c r="F208" s="368" t="s">
        <v>343</v>
      </c>
      <c r="G208" s="368" t="s">
        <v>344</v>
      </c>
      <c r="H208" s="381" t="s">
        <v>2328</v>
      </c>
      <c r="I208" s="479">
        <v>13</v>
      </c>
      <c r="J208" s="697">
        <v>105</v>
      </c>
      <c r="K208" s="658">
        <v>8</v>
      </c>
      <c r="L208" s="478">
        <v>9</v>
      </c>
      <c r="M208" s="595">
        <v>3</v>
      </c>
      <c r="N208" s="6"/>
    </row>
    <row r="209" spans="1:14" s="14" customFormat="1" ht="33" customHeight="1" x14ac:dyDescent="0.2">
      <c r="A209" s="13">
        <v>28</v>
      </c>
      <c r="B209" s="256" t="s">
        <v>583</v>
      </c>
      <c r="C209" s="256" t="s">
        <v>345</v>
      </c>
      <c r="D209" s="393"/>
      <c r="E209" s="256" t="s">
        <v>1300</v>
      </c>
      <c r="F209" s="256" t="s">
        <v>346</v>
      </c>
      <c r="G209" s="256" t="s">
        <v>347</v>
      </c>
      <c r="H209" s="403" t="s">
        <v>2224</v>
      </c>
      <c r="I209" s="596">
        <v>42</v>
      </c>
      <c r="J209" s="700">
        <v>598</v>
      </c>
      <c r="K209" s="657">
        <v>53</v>
      </c>
      <c r="L209" s="633">
        <v>26</v>
      </c>
      <c r="M209" s="597">
        <v>8</v>
      </c>
      <c r="N209" s="6"/>
    </row>
    <row r="210" spans="1:14" s="14" customFormat="1" ht="33" customHeight="1" x14ac:dyDescent="0.2">
      <c r="A210" s="13">
        <v>29</v>
      </c>
      <c r="B210" s="368" t="s">
        <v>583</v>
      </c>
      <c r="C210" s="368" t="s">
        <v>587</v>
      </c>
      <c r="D210" s="379"/>
      <c r="E210" s="368" t="s">
        <v>1625</v>
      </c>
      <c r="F210" s="368" t="s">
        <v>1215</v>
      </c>
      <c r="G210" s="368" t="s">
        <v>1263</v>
      </c>
      <c r="H210" s="381" t="s">
        <v>3096</v>
      </c>
      <c r="I210" s="479">
        <v>23</v>
      </c>
      <c r="J210" s="697">
        <v>225</v>
      </c>
      <c r="K210" s="698">
        <v>22</v>
      </c>
      <c r="L210" s="478">
        <v>12</v>
      </c>
      <c r="M210" s="595">
        <v>5</v>
      </c>
      <c r="N210" s="6"/>
    </row>
    <row r="211" spans="1:14" s="14" customFormat="1" ht="33" customHeight="1" x14ac:dyDescent="0.2">
      <c r="A211" s="13">
        <v>30</v>
      </c>
      <c r="B211" s="256" t="s">
        <v>583</v>
      </c>
      <c r="C211" s="403" t="s">
        <v>1197</v>
      </c>
      <c r="D211" s="393"/>
      <c r="E211" s="256" t="s">
        <v>1300</v>
      </c>
      <c r="F211" s="256" t="s">
        <v>1264</v>
      </c>
      <c r="G211" s="256" t="s">
        <v>1265</v>
      </c>
      <c r="H211" s="403" t="s">
        <v>3363</v>
      </c>
      <c r="I211" s="596">
        <v>50</v>
      </c>
      <c r="J211" s="700">
        <v>796</v>
      </c>
      <c r="K211" s="701">
        <v>69</v>
      </c>
      <c r="L211" s="633">
        <v>35</v>
      </c>
      <c r="M211" s="597">
        <v>11</v>
      </c>
      <c r="N211" s="6"/>
    </row>
    <row r="212" spans="1:14" s="14" customFormat="1" ht="33" customHeight="1" thickBot="1" x14ac:dyDescent="0.25">
      <c r="A212" s="13">
        <v>31</v>
      </c>
      <c r="B212" s="376" t="s">
        <v>583</v>
      </c>
      <c r="C212" s="376" t="s">
        <v>348</v>
      </c>
      <c r="D212" s="378"/>
      <c r="E212" s="376" t="s">
        <v>1625</v>
      </c>
      <c r="F212" s="376" t="s">
        <v>1216</v>
      </c>
      <c r="G212" s="376" t="s">
        <v>349</v>
      </c>
      <c r="H212" s="385" t="s">
        <v>3097</v>
      </c>
      <c r="I212" s="650">
        <v>32</v>
      </c>
      <c r="J212" s="723">
        <v>448</v>
      </c>
      <c r="K212" s="663">
        <v>36</v>
      </c>
      <c r="L212" s="639">
        <v>21</v>
      </c>
      <c r="M212" s="663">
        <v>5</v>
      </c>
      <c r="N212" s="6"/>
    </row>
    <row r="213" spans="1:14" s="16" customFormat="1" ht="40" customHeight="1" x14ac:dyDescent="0.2">
      <c r="A213" s="13"/>
      <c r="B213" s="17"/>
      <c r="C213" s="17"/>
      <c r="D213" s="25"/>
      <c r="E213" s="17"/>
      <c r="F213" s="17"/>
      <c r="G213" s="17"/>
      <c r="H213" s="25" t="s">
        <v>1292</v>
      </c>
      <c r="I213" s="56">
        <f>SUM(I182:I212)</f>
        <v>874</v>
      </c>
      <c r="J213" s="56">
        <f t="shared" ref="J213:M213" si="1">SUM(J182:J212)</f>
        <v>12786</v>
      </c>
      <c r="K213" s="52">
        <f t="shared" si="1"/>
        <v>934</v>
      </c>
      <c r="L213" s="56">
        <f t="shared" si="1"/>
        <v>588</v>
      </c>
      <c r="M213" s="52">
        <f t="shared" si="1"/>
        <v>159</v>
      </c>
      <c r="N213" s="6"/>
    </row>
    <row r="214" spans="1:14" s="14" customFormat="1" ht="40" customHeight="1" thickBot="1" x14ac:dyDescent="0.25">
      <c r="A214" s="13"/>
      <c r="B214" s="14" t="s">
        <v>2158</v>
      </c>
      <c r="D214" s="18"/>
      <c r="H214" s="14" t="s">
        <v>1413</v>
      </c>
      <c r="J214" s="47"/>
      <c r="K214" s="148"/>
      <c r="L214" s="148"/>
      <c r="M214" s="148"/>
      <c r="N214" s="6"/>
    </row>
    <row r="215" spans="1:14" s="14" customFormat="1" ht="40" customHeight="1" thickBot="1" x14ac:dyDescent="0.25">
      <c r="A215" s="13"/>
      <c r="B215" s="100" t="s">
        <v>276</v>
      </c>
      <c r="C215" s="100" t="s">
        <v>1375</v>
      </c>
      <c r="D215" s="100" t="s">
        <v>1388</v>
      </c>
      <c r="E215" s="48" t="s">
        <v>221</v>
      </c>
      <c r="F215" s="100" t="s">
        <v>222</v>
      </c>
      <c r="G215" s="100" t="s">
        <v>1493</v>
      </c>
      <c r="H215" s="100" t="s">
        <v>1278</v>
      </c>
      <c r="I215" s="15" t="s">
        <v>767</v>
      </c>
      <c r="J215" s="1000" t="s">
        <v>491</v>
      </c>
      <c r="K215" s="996"/>
      <c r="L215" s="995" t="s">
        <v>769</v>
      </c>
      <c r="M215" s="996"/>
      <c r="N215" s="6"/>
    </row>
    <row r="216" spans="1:14" s="14" customFormat="1" ht="33" customHeight="1" x14ac:dyDescent="0.2">
      <c r="A216" s="13">
        <v>1</v>
      </c>
      <c r="B216" s="368" t="s">
        <v>589</v>
      </c>
      <c r="C216" s="368" t="s">
        <v>590</v>
      </c>
      <c r="D216" s="379"/>
      <c r="E216" s="368" t="s">
        <v>1320</v>
      </c>
      <c r="F216" s="368" t="s">
        <v>1274</v>
      </c>
      <c r="G216" s="368" t="s">
        <v>350</v>
      </c>
      <c r="H216" s="386" t="s">
        <v>2223</v>
      </c>
      <c r="I216" s="479">
        <v>35</v>
      </c>
      <c r="J216" s="694">
        <v>424</v>
      </c>
      <c r="K216" s="658">
        <v>49</v>
      </c>
      <c r="L216" s="478">
        <v>21</v>
      </c>
      <c r="M216" s="655">
        <v>8</v>
      </c>
      <c r="N216" s="99"/>
    </row>
    <row r="217" spans="1:14" s="14" customFormat="1" ht="33" customHeight="1" x14ac:dyDescent="0.2">
      <c r="A217" s="13">
        <v>2</v>
      </c>
      <c r="B217" s="367" t="s">
        <v>589</v>
      </c>
      <c r="C217" s="367" t="s">
        <v>1275</v>
      </c>
      <c r="D217" s="380"/>
      <c r="E217" s="367" t="s">
        <v>1626</v>
      </c>
      <c r="F217" s="367" t="s">
        <v>351</v>
      </c>
      <c r="G217" s="367" t="s">
        <v>352</v>
      </c>
      <c r="H217" s="383" t="s">
        <v>2336</v>
      </c>
      <c r="I217" s="492">
        <v>20</v>
      </c>
      <c r="J217" s="696">
        <v>237</v>
      </c>
      <c r="K217" s="665">
        <v>25</v>
      </c>
      <c r="L217" s="491">
        <v>14</v>
      </c>
      <c r="M217" s="667">
        <v>4</v>
      </c>
      <c r="N217" s="6"/>
    </row>
    <row r="218" spans="1:14" s="14" customFormat="1" ht="36" customHeight="1" x14ac:dyDescent="0.2">
      <c r="A218" s="13">
        <v>3</v>
      </c>
      <c r="B218" s="368" t="s">
        <v>589</v>
      </c>
      <c r="C218" s="368" t="s">
        <v>1627</v>
      </c>
      <c r="D218" s="379"/>
      <c r="E218" s="368" t="s">
        <v>1628</v>
      </c>
      <c r="F218" s="368" t="s">
        <v>1699</v>
      </c>
      <c r="G218" s="368" t="s">
        <v>1629</v>
      </c>
      <c r="H218" s="381" t="s">
        <v>3364</v>
      </c>
      <c r="I218" s="479">
        <v>13</v>
      </c>
      <c r="J218" s="724">
        <v>126</v>
      </c>
      <c r="K218" s="658">
        <v>5</v>
      </c>
      <c r="L218" s="478">
        <v>7</v>
      </c>
      <c r="M218" s="595">
        <v>1</v>
      </c>
      <c r="N218" s="6"/>
    </row>
    <row r="219" spans="1:14" s="14" customFormat="1" ht="33" customHeight="1" x14ac:dyDescent="0.2">
      <c r="A219" s="13">
        <v>4</v>
      </c>
      <c r="B219" s="367" t="s">
        <v>589</v>
      </c>
      <c r="C219" s="367" t="s">
        <v>353</v>
      </c>
      <c r="D219" s="380"/>
      <c r="E219" s="367" t="s">
        <v>1464</v>
      </c>
      <c r="F219" s="367" t="s">
        <v>354</v>
      </c>
      <c r="G219" s="367" t="s">
        <v>355</v>
      </c>
      <c r="H219" s="400" t="s">
        <v>2338</v>
      </c>
      <c r="I219" s="666">
        <v>25</v>
      </c>
      <c r="J219" s="696">
        <v>307</v>
      </c>
      <c r="K219" s="665">
        <v>37</v>
      </c>
      <c r="L219" s="491">
        <v>17</v>
      </c>
      <c r="M219" s="667">
        <v>5</v>
      </c>
      <c r="N219" s="6"/>
    </row>
    <row r="220" spans="1:14" s="14" customFormat="1" ht="33" customHeight="1" x14ac:dyDescent="0.2">
      <c r="A220" s="13">
        <v>5</v>
      </c>
      <c r="B220" s="368" t="s">
        <v>589</v>
      </c>
      <c r="C220" s="368" t="s">
        <v>594</v>
      </c>
      <c r="D220" s="379" t="s">
        <v>1630</v>
      </c>
      <c r="E220" s="368" t="s">
        <v>1465</v>
      </c>
      <c r="F220" s="368" t="s">
        <v>356</v>
      </c>
      <c r="G220" s="368" t="s">
        <v>357</v>
      </c>
      <c r="H220" s="381" t="s">
        <v>3365</v>
      </c>
      <c r="I220" s="479">
        <v>9</v>
      </c>
      <c r="J220" s="697">
        <v>36</v>
      </c>
      <c r="K220" s="658">
        <v>3</v>
      </c>
      <c r="L220" s="478">
        <v>6</v>
      </c>
      <c r="M220" s="595">
        <v>2</v>
      </c>
      <c r="N220" s="6"/>
    </row>
    <row r="221" spans="1:14" s="14" customFormat="1" ht="33" customHeight="1" x14ac:dyDescent="0.2">
      <c r="A221" s="13">
        <v>6</v>
      </c>
      <c r="B221" s="256" t="s">
        <v>597</v>
      </c>
      <c r="C221" s="256" t="s">
        <v>358</v>
      </c>
      <c r="D221" s="393" t="s">
        <v>1254</v>
      </c>
      <c r="E221" s="256" t="s">
        <v>1631</v>
      </c>
      <c r="F221" s="256" t="s">
        <v>359</v>
      </c>
      <c r="G221" s="256" t="s">
        <v>360</v>
      </c>
      <c r="H221" s="403" t="s">
        <v>2244</v>
      </c>
      <c r="I221" s="596">
        <v>6</v>
      </c>
      <c r="J221" s="700">
        <v>34</v>
      </c>
      <c r="K221" s="657">
        <v>0</v>
      </c>
      <c r="L221" s="633">
        <v>3</v>
      </c>
      <c r="M221" s="597">
        <v>0</v>
      </c>
      <c r="N221" s="6"/>
    </row>
    <row r="222" spans="1:14" s="14" customFormat="1" ht="33" customHeight="1" x14ac:dyDescent="0.2">
      <c r="A222" s="13">
        <v>7</v>
      </c>
      <c r="B222" s="368" t="s">
        <v>597</v>
      </c>
      <c r="C222" s="368" t="s">
        <v>361</v>
      </c>
      <c r="D222" s="379"/>
      <c r="E222" s="368" t="s">
        <v>1466</v>
      </c>
      <c r="F222" s="368" t="s">
        <v>362</v>
      </c>
      <c r="G222" s="368" t="s">
        <v>363</v>
      </c>
      <c r="H222" s="381" t="s">
        <v>3366</v>
      </c>
      <c r="I222" s="479">
        <v>14</v>
      </c>
      <c r="J222" s="697">
        <v>81</v>
      </c>
      <c r="K222" s="658">
        <v>3</v>
      </c>
      <c r="L222" s="478">
        <v>8</v>
      </c>
      <c r="M222" s="595">
        <v>2</v>
      </c>
      <c r="N222" s="6"/>
    </row>
    <row r="223" spans="1:14" s="14" customFormat="1" ht="33" customHeight="1" x14ac:dyDescent="0.2">
      <c r="A223" s="13">
        <v>8</v>
      </c>
      <c r="B223" s="256" t="s">
        <v>597</v>
      </c>
      <c r="C223" s="256" t="s">
        <v>364</v>
      </c>
      <c r="D223" s="393">
        <v>1</v>
      </c>
      <c r="E223" s="256" t="s">
        <v>1632</v>
      </c>
      <c r="F223" s="256" t="s">
        <v>365</v>
      </c>
      <c r="G223" s="256" t="s">
        <v>366</v>
      </c>
      <c r="H223" s="403" t="s">
        <v>2251</v>
      </c>
      <c r="I223" s="596">
        <v>8</v>
      </c>
      <c r="J223" s="725">
        <v>49</v>
      </c>
      <c r="K223" s="726">
        <v>3</v>
      </c>
      <c r="L223" s="633">
        <v>5</v>
      </c>
      <c r="M223" s="727">
        <v>1</v>
      </c>
      <c r="N223" s="6"/>
    </row>
    <row r="224" spans="1:14" s="14" customFormat="1" ht="33" customHeight="1" x14ac:dyDescent="0.2">
      <c r="A224" s="13">
        <v>9</v>
      </c>
      <c r="B224" s="368" t="s">
        <v>601</v>
      </c>
      <c r="C224" s="368" t="s">
        <v>98</v>
      </c>
      <c r="D224" s="379" t="s">
        <v>3559</v>
      </c>
      <c r="E224" s="368" t="s">
        <v>1382</v>
      </c>
      <c r="F224" s="368" t="s">
        <v>367</v>
      </c>
      <c r="G224" s="368" t="s">
        <v>368</v>
      </c>
      <c r="H224" s="381" t="s">
        <v>3555</v>
      </c>
      <c r="I224" s="479">
        <v>23</v>
      </c>
      <c r="J224" s="728">
        <v>271</v>
      </c>
      <c r="K224" s="658">
        <v>11</v>
      </c>
      <c r="L224" s="478">
        <v>13</v>
      </c>
      <c r="M224" s="595">
        <v>2</v>
      </c>
      <c r="N224" s="6"/>
    </row>
    <row r="225" spans="1:14" s="14" customFormat="1" ht="33" customHeight="1" x14ac:dyDescent="0.2">
      <c r="A225" s="13">
        <v>10</v>
      </c>
      <c r="B225" s="256" t="s">
        <v>604</v>
      </c>
      <c r="C225" s="256" t="s">
        <v>1276</v>
      </c>
      <c r="D225" s="393"/>
      <c r="E225" s="256" t="s">
        <v>1322</v>
      </c>
      <c r="F225" s="256" t="s">
        <v>370</v>
      </c>
      <c r="G225" s="256" t="s">
        <v>371</v>
      </c>
      <c r="H225" s="403" t="s">
        <v>3100</v>
      </c>
      <c r="I225" s="596">
        <v>19</v>
      </c>
      <c r="J225" s="729">
        <v>201</v>
      </c>
      <c r="K225" s="657">
        <v>6</v>
      </c>
      <c r="L225" s="633">
        <v>11</v>
      </c>
      <c r="M225" s="597">
        <v>2</v>
      </c>
      <c r="N225" s="6"/>
    </row>
    <row r="226" spans="1:14" s="14" customFormat="1" ht="33" customHeight="1" x14ac:dyDescent="0.2">
      <c r="A226" s="13">
        <v>11</v>
      </c>
      <c r="B226" s="368" t="s">
        <v>609</v>
      </c>
      <c r="C226" s="368" t="s">
        <v>372</v>
      </c>
      <c r="D226" s="379"/>
      <c r="E226" s="368" t="s">
        <v>1467</v>
      </c>
      <c r="F226" s="368" t="s">
        <v>2339</v>
      </c>
      <c r="G226" s="368" t="s">
        <v>373</v>
      </c>
      <c r="H226" s="381" t="s">
        <v>2222</v>
      </c>
      <c r="I226" s="479">
        <v>25</v>
      </c>
      <c r="J226" s="706">
        <v>320</v>
      </c>
      <c r="K226" s="658">
        <v>18</v>
      </c>
      <c r="L226" s="478">
        <v>16</v>
      </c>
      <c r="M226" s="595">
        <v>4</v>
      </c>
      <c r="N226" s="6"/>
    </row>
    <row r="227" spans="1:14" s="14" customFormat="1" ht="33" customHeight="1" x14ac:dyDescent="0.2">
      <c r="A227" s="13">
        <v>12</v>
      </c>
      <c r="B227" s="256" t="s">
        <v>609</v>
      </c>
      <c r="C227" s="256" t="s">
        <v>1188</v>
      </c>
      <c r="D227" s="393"/>
      <c r="E227" s="256" t="s">
        <v>1633</v>
      </c>
      <c r="F227" s="256" t="s">
        <v>374</v>
      </c>
      <c r="G227" s="256" t="s">
        <v>375</v>
      </c>
      <c r="H227" s="403" t="s">
        <v>3368</v>
      </c>
      <c r="I227" s="596">
        <v>11</v>
      </c>
      <c r="J227" s="729">
        <v>65</v>
      </c>
      <c r="K227" s="657">
        <v>8</v>
      </c>
      <c r="L227" s="633">
        <v>8</v>
      </c>
      <c r="M227" s="597">
        <v>2</v>
      </c>
      <c r="N227" s="6"/>
    </row>
    <row r="228" spans="1:14" s="14" customFormat="1" ht="33" customHeight="1" x14ac:dyDescent="0.2">
      <c r="A228" s="13">
        <v>13</v>
      </c>
      <c r="B228" s="368" t="s">
        <v>612</v>
      </c>
      <c r="C228" s="368" t="s">
        <v>613</v>
      </c>
      <c r="D228" s="379"/>
      <c r="E228" s="368" t="s">
        <v>3511</v>
      </c>
      <c r="F228" s="368" t="s">
        <v>3512</v>
      </c>
      <c r="G228" s="368" t="s">
        <v>3513</v>
      </c>
      <c r="H228" s="381" t="s">
        <v>3101</v>
      </c>
      <c r="I228" s="479">
        <v>17</v>
      </c>
      <c r="J228" s="706">
        <v>147</v>
      </c>
      <c r="K228" s="658">
        <v>20</v>
      </c>
      <c r="L228" s="478">
        <v>9</v>
      </c>
      <c r="M228" s="595">
        <v>3</v>
      </c>
      <c r="N228" s="6"/>
    </row>
    <row r="229" spans="1:14" s="14" customFormat="1" ht="33" customHeight="1" x14ac:dyDescent="0.2">
      <c r="A229" s="13">
        <v>14</v>
      </c>
      <c r="B229" s="256" t="s">
        <v>612</v>
      </c>
      <c r="C229" s="256" t="s">
        <v>614</v>
      </c>
      <c r="D229" s="393"/>
      <c r="E229" s="256" t="s">
        <v>1372</v>
      </c>
      <c r="F229" s="256" t="s">
        <v>376</v>
      </c>
      <c r="G229" s="256" t="s">
        <v>377</v>
      </c>
      <c r="H229" s="403" t="s">
        <v>3367</v>
      </c>
      <c r="I229" s="596">
        <v>15</v>
      </c>
      <c r="J229" s="730">
        <v>131</v>
      </c>
      <c r="K229" s="657">
        <v>11</v>
      </c>
      <c r="L229" s="633">
        <v>9</v>
      </c>
      <c r="M229" s="597">
        <v>3</v>
      </c>
      <c r="N229" s="6"/>
    </row>
    <row r="230" spans="1:14" s="14" customFormat="1" ht="33" customHeight="1" thickBot="1" x14ac:dyDescent="0.25">
      <c r="A230" s="13">
        <v>15</v>
      </c>
      <c r="B230" s="376" t="s">
        <v>612</v>
      </c>
      <c r="C230" s="376" t="s">
        <v>1277</v>
      </c>
      <c r="D230" s="378"/>
      <c r="E230" s="376" t="s">
        <v>1468</v>
      </c>
      <c r="F230" s="376" t="s">
        <v>378</v>
      </c>
      <c r="G230" s="376" t="s">
        <v>379</v>
      </c>
      <c r="H230" s="385" t="s">
        <v>3102</v>
      </c>
      <c r="I230" s="650">
        <v>18</v>
      </c>
      <c r="J230" s="731">
        <v>142</v>
      </c>
      <c r="K230" s="662">
        <v>24</v>
      </c>
      <c r="L230" s="639">
        <v>11</v>
      </c>
      <c r="M230" s="663">
        <v>5</v>
      </c>
      <c r="N230" s="6"/>
    </row>
    <row r="231" spans="1:14" s="16" customFormat="1" ht="40" customHeight="1" x14ac:dyDescent="0.2">
      <c r="A231" s="13"/>
      <c r="D231" s="21"/>
      <c r="H231" s="57" t="s">
        <v>1292</v>
      </c>
      <c r="I231" s="54">
        <f>SUM(I216:I230)</f>
        <v>258</v>
      </c>
      <c r="J231" s="54">
        <f>SUM(J216:J230)</f>
        <v>2571</v>
      </c>
      <c r="K231" s="55">
        <f>SUM(K216:K230)</f>
        <v>223</v>
      </c>
      <c r="L231" s="54">
        <f>SUM(L216:L230)</f>
        <v>158</v>
      </c>
      <c r="M231" s="55">
        <f>SUM(M216:M230)</f>
        <v>44</v>
      </c>
      <c r="N231" s="6"/>
    </row>
    <row r="232" spans="1:14" s="14" customFormat="1" ht="40" customHeight="1" thickBot="1" x14ac:dyDescent="0.25">
      <c r="A232" s="13"/>
      <c r="B232" s="14" t="s">
        <v>2160</v>
      </c>
      <c r="D232" s="18"/>
      <c r="H232" s="14" t="s">
        <v>1413</v>
      </c>
      <c r="J232" s="47"/>
      <c r="K232" s="148"/>
      <c r="L232" s="148"/>
      <c r="M232" s="148"/>
      <c r="N232" s="6"/>
    </row>
    <row r="233" spans="1:14" s="14" customFormat="1" ht="40" customHeight="1" thickBot="1" x14ac:dyDescent="0.25">
      <c r="A233" s="13"/>
      <c r="B233" s="100" t="s">
        <v>276</v>
      </c>
      <c r="C233" s="100" t="s">
        <v>2155</v>
      </c>
      <c r="D233" s="100" t="s">
        <v>1388</v>
      </c>
      <c r="E233" s="48" t="s">
        <v>221</v>
      </c>
      <c r="F233" s="100" t="s">
        <v>222</v>
      </c>
      <c r="G233" s="100" t="s">
        <v>1493</v>
      </c>
      <c r="H233" s="100" t="s">
        <v>1278</v>
      </c>
      <c r="I233" s="100" t="s">
        <v>767</v>
      </c>
      <c r="J233" s="995" t="s">
        <v>945</v>
      </c>
      <c r="K233" s="996"/>
      <c r="L233" s="995" t="s">
        <v>769</v>
      </c>
      <c r="M233" s="996"/>
      <c r="N233" s="6"/>
    </row>
    <row r="234" spans="1:14" s="14" customFormat="1" ht="33" customHeight="1" x14ac:dyDescent="0.2">
      <c r="A234" s="13">
        <v>1</v>
      </c>
      <c r="B234" s="366" t="s">
        <v>617</v>
      </c>
      <c r="C234" s="366" t="s">
        <v>103</v>
      </c>
      <c r="D234" s="392"/>
      <c r="E234" s="366" t="s">
        <v>1634</v>
      </c>
      <c r="F234" s="366" t="s">
        <v>380</v>
      </c>
      <c r="G234" s="366" t="s">
        <v>381</v>
      </c>
      <c r="H234" s="386" t="s">
        <v>3369</v>
      </c>
      <c r="I234" s="594">
        <v>31</v>
      </c>
      <c r="J234" s="718">
        <v>388</v>
      </c>
      <c r="K234" s="655">
        <v>28</v>
      </c>
      <c r="L234" s="632">
        <v>17</v>
      </c>
      <c r="M234" s="655">
        <v>4</v>
      </c>
      <c r="N234" s="43"/>
    </row>
    <row r="235" spans="1:14" s="14" customFormat="1" ht="33" customHeight="1" x14ac:dyDescent="0.2">
      <c r="A235" s="13">
        <v>2</v>
      </c>
      <c r="B235" s="367" t="s">
        <v>617</v>
      </c>
      <c r="C235" s="367" t="s">
        <v>382</v>
      </c>
      <c r="D235" s="380"/>
      <c r="E235" s="367" t="s">
        <v>1635</v>
      </c>
      <c r="F235" s="367" t="s">
        <v>383</v>
      </c>
      <c r="G235" s="367" t="s">
        <v>384</v>
      </c>
      <c r="H235" s="383" t="s">
        <v>3106</v>
      </c>
      <c r="I235" s="492">
        <v>9</v>
      </c>
      <c r="J235" s="719">
        <v>44</v>
      </c>
      <c r="K235" s="667">
        <v>3</v>
      </c>
      <c r="L235" s="491">
        <v>5</v>
      </c>
      <c r="M235" s="667">
        <v>1</v>
      </c>
      <c r="N235" s="6"/>
    </row>
    <row r="236" spans="1:14" s="14" customFormat="1" ht="36" customHeight="1" x14ac:dyDescent="0.2">
      <c r="A236" s="13">
        <v>3</v>
      </c>
      <c r="B236" s="368" t="s">
        <v>617</v>
      </c>
      <c r="C236" s="368" t="s">
        <v>394</v>
      </c>
      <c r="D236" s="379"/>
      <c r="E236" s="368" t="s">
        <v>1636</v>
      </c>
      <c r="F236" s="368" t="s">
        <v>395</v>
      </c>
      <c r="G236" s="368" t="s">
        <v>396</v>
      </c>
      <c r="H236" s="505" t="s">
        <v>3370</v>
      </c>
      <c r="I236" s="659">
        <v>12</v>
      </c>
      <c r="J236" s="714">
        <v>69</v>
      </c>
      <c r="K236" s="595">
        <v>6</v>
      </c>
      <c r="L236" s="478">
        <v>8</v>
      </c>
      <c r="M236" s="595">
        <v>2</v>
      </c>
      <c r="N236" s="6"/>
    </row>
    <row r="237" spans="1:14" s="14" customFormat="1" ht="33" customHeight="1" x14ac:dyDescent="0.2">
      <c r="A237" s="13">
        <v>4</v>
      </c>
      <c r="B237" s="367" t="s">
        <v>617</v>
      </c>
      <c r="C237" s="367" t="s">
        <v>385</v>
      </c>
      <c r="D237" s="380"/>
      <c r="E237" s="367" t="s">
        <v>1323</v>
      </c>
      <c r="F237" s="367" t="s">
        <v>386</v>
      </c>
      <c r="G237" s="367" t="s">
        <v>387</v>
      </c>
      <c r="H237" s="383" t="s">
        <v>3371</v>
      </c>
      <c r="I237" s="491">
        <v>14</v>
      </c>
      <c r="J237" s="732">
        <v>180</v>
      </c>
      <c r="K237" s="667">
        <v>14</v>
      </c>
      <c r="L237" s="491">
        <v>10</v>
      </c>
      <c r="M237" s="667">
        <v>4</v>
      </c>
      <c r="N237" s="6"/>
    </row>
    <row r="238" spans="1:14" s="14" customFormat="1" ht="33" customHeight="1" x14ac:dyDescent="0.2">
      <c r="A238" s="13">
        <v>5</v>
      </c>
      <c r="B238" s="368" t="s">
        <v>617</v>
      </c>
      <c r="C238" s="368" t="s">
        <v>388</v>
      </c>
      <c r="D238" s="379"/>
      <c r="E238" s="368" t="s">
        <v>1637</v>
      </c>
      <c r="F238" s="368" t="s">
        <v>389</v>
      </c>
      <c r="G238" s="368" t="s">
        <v>390</v>
      </c>
      <c r="H238" s="381" t="s">
        <v>3107</v>
      </c>
      <c r="I238" s="479">
        <v>12</v>
      </c>
      <c r="J238" s="714">
        <v>120</v>
      </c>
      <c r="K238" s="595">
        <v>8</v>
      </c>
      <c r="L238" s="478">
        <v>7</v>
      </c>
      <c r="M238" s="595">
        <v>1</v>
      </c>
      <c r="N238" s="6"/>
    </row>
    <row r="239" spans="1:14" s="14" customFormat="1" ht="33" customHeight="1" x14ac:dyDescent="0.2">
      <c r="A239" s="13">
        <v>6</v>
      </c>
      <c r="B239" s="367" t="s">
        <v>617</v>
      </c>
      <c r="C239" s="367" t="s">
        <v>391</v>
      </c>
      <c r="D239" s="380"/>
      <c r="E239" s="367" t="s">
        <v>1638</v>
      </c>
      <c r="F239" s="367" t="s">
        <v>392</v>
      </c>
      <c r="G239" s="367" t="s">
        <v>393</v>
      </c>
      <c r="H239" s="383" t="s">
        <v>2342</v>
      </c>
      <c r="I239" s="492">
        <v>17</v>
      </c>
      <c r="J239" s="719">
        <v>217</v>
      </c>
      <c r="K239" s="667">
        <v>7</v>
      </c>
      <c r="L239" s="491">
        <v>10</v>
      </c>
      <c r="M239" s="667">
        <v>2</v>
      </c>
      <c r="N239" s="6"/>
    </row>
    <row r="240" spans="1:14" s="14" customFormat="1" ht="33" customHeight="1" x14ac:dyDescent="0.2">
      <c r="A240" s="13">
        <v>7</v>
      </c>
      <c r="B240" s="368" t="s">
        <v>625</v>
      </c>
      <c r="C240" s="368" t="s">
        <v>403</v>
      </c>
      <c r="D240" s="379"/>
      <c r="E240" s="368" t="s">
        <v>1639</v>
      </c>
      <c r="F240" s="368" t="s">
        <v>1700</v>
      </c>
      <c r="G240" s="368" t="s">
        <v>404</v>
      </c>
      <c r="H240" s="381" t="s">
        <v>3108</v>
      </c>
      <c r="I240" s="478">
        <v>20</v>
      </c>
      <c r="J240" s="680">
        <v>267</v>
      </c>
      <c r="K240" s="595">
        <v>17</v>
      </c>
      <c r="L240" s="478">
        <v>14</v>
      </c>
      <c r="M240" s="595">
        <v>3</v>
      </c>
      <c r="N240" s="6"/>
    </row>
    <row r="241" spans="1:14" s="14" customFormat="1" ht="33" customHeight="1" x14ac:dyDescent="0.2">
      <c r="A241" s="13">
        <v>8</v>
      </c>
      <c r="B241" s="367" t="s">
        <v>625</v>
      </c>
      <c r="C241" s="367" t="s">
        <v>405</v>
      </c>
      <c r="D241" s="380"/>
      <c r="E241" s="367" t="s">
        <v>1640</v>
      </c>
      <c r="F241" s="367" t="s">
        <v>406</v>
      </c>
      <c r="G241" s="367" t="s">
        <v>407</v>
      </c>
      <c r="H241" s="383" t="s">
        <v>3109</v>
      </c>
      <c r="I241" s="491">
        <v>42</v>
      </c>
      <c r="J241" s="733">
        <v>721</v>
      </c>
      <c r="K241" s="667">
        <v>42</v>
      </c>
      <c r="L241" s="491">
        <v>29</v>
      </c>
      <c r="M241" s="667">
        <v>8</v>
      </c>
      <c r="N241" s="6"/>
    </row>
    <row r="242" spans="1:14" s="14" customFormat="1" ht="33" customHeight="1" x14ac:dyDescent="0.2">
      <c r="A242" s="13">
        <v>9</v>
      </c>
      <c r="B242" s="368" t="s">
        <v>625</v>
      </c>
      <c r="C242" s="368" t="s">
        <v>411</v>
      </c>
      <c r="D242" s="379"/>
      <c r="E242" s="368" t="s">
        <v>1641</v>
      </c>
      <c r="F242" s="368" t="s">
        <v>412</v>
      </c>
      <c r="G242" s="368" t="s">
        <v>413</v>
      </c>
      <c r="H242" s="374" t="s">
        <v>2343</v>
      </c>
      <c r="I242" s="636">
        <v>14</v>
      </c>
      <c r="J242" s="680">
        <v>108</v>
      </c>
      <c r="K242" s="595">
        <v>9</v>
      </c>
      <c r="L242" s="478">
        <v>9</v>
      </c>
      <c r="M242" s="595">
        <v>3</v>
      </c>
      <c r="N242" s="6"/>
    </row>
    <row r="243" spans="1:14" s="14" customFormat="1" ht="33" customHeight="1" x14ac:dyDescent="0.2">
      <c r="A243" s="13">
        <v>10</v>
      </c>
      <c r="B243" s="367" t="s">
        <v>625</v>
      </c>
      <c r="C243" s="367" t="s">
        <v>408</v>
      </c>
      <c r="D243" s="380"/>
      <c r="E243" s="367" t="s">
        <v>1470</v>
      </c>
      <c r="F243" s="367" t="s">
        <v>409</v>
      </c>
      <c r="G243" s="367" t="s">
        <v>410</v>
      </c>
      <c r="H243" s="383" t="s">
        <v>2344</v>
      </c>
      <c r="I243" s="491">
        <v>30</v>
      </c>
      <c r="J243" s="733">
        <v>440</v>
      </c>
      <c r="K243" s="667">
        <v>32</v>
      </c>
      <c r="L243" s="491">
        <v>19</v>
      </c>
      <c r="M243" s="667">
        <v>5</v>
      </c>
      <c r="N243" s="6"/>
    </row>
    <row r="244" spans="1:14" s="14" customFormat="1" ht="33" customHeight="1" x14ac:dyDescent="0.2">
      <c r="A244" s="13">
        <v>11</v>
      </c>
      <c r="B244" s="368" t="s">
        <v>625</v>
      </c>
      <c r="C244" s="368" t="s">
        <v>414</v>
      </c>
      <c r="D244" s="379"/>
      <c r="E244" s="368" t="s">
        <v>1642</v>
      </c>
      <c r="F244" s="368" t="s">
        <v>415</v>
      </c>
      <c r="G244" s="368" t="s">
        <v>416</v>
      </c>
      <c r="H244" s="381" t="s">
        <v>2225</v>
      </c>
      <c r="I244" s="479">
        <v>48</v>
      </c>
      <c r="J244" s="734">
        <v>763</v>
      </c>
      <c r="K244" s="595">
        <v>66</v>
      </c>
      <c r="L244" s="478">
        <v>34</v>
      </c>
      <c r="M244" s="595">
        <v>10</v>
      </c>
      <c r="N244" s="6"/>
    </row>
    <row r="245" spans="1:14" s="14" customFormat="1" ht="33" customHeight="1" x14ac:dyDescent="0.2">
      <c r="A245" s="13">
        <v>12</v>
      </c>
      <c r="B245" s="256" t="s">
        <v>1701</v>
      </c>
      <c r="C245" s="256" t="s">
        <v>106</v>
      </c>
      <c r="D245" s="393"/>
      <c r="E245" s="256" t="s">
        <v>1643</v>
      </c>
      <c r="F245" s="256" t="s">
        <v>417</v>
      </c>
      <c r="G245" s="256" t="s">
        <v>418</v>
      </c>
      <c r="H245" s="403" t="s">
        <v>3372</v>
      </c>
      <c r="I245" s="596">
        <v>21</v>
      </c>
      <c r="J245" s="715">
        <v>192</v>
      </c>
      <c r="K245" s="597">
        <v>19</v>
      </c>
      <c r="L245" s="633">
        <v>11</v>
      </c>
      <c r="M245" s="597">
        <v>4</v>
      </c>
      <c r="N245" s="6"/>
    </row>
    <row r="246" spans="1:14" s="14" customFormat="1" ht="33" customHeight="1" x14ac:dyDescent="0.2">
      <c r="A246" s="13">
        <v>13</v>
      </c>
      <c r="B246" s="368" t="s">
        <v>632</v>
      </c>
      <c r="C246" s="368" t="s">
        <v>419</v>
      </c>
      <c r="D246" s="379"/>
      <c r="E246" s="368" t="s">
        <v>1644</v>
      </c>
      <c r="F246" s="368" t="s">
        <v>420</v>
      </c>
      <c r="G246" s="368" t="s">
        <v>421</v>
      </c>
      <c r="H246" s="381" t="s">
        <v>3373</v>
      </c>
      <c r="I246" s="479">
        <v>12</v>
      </c>
      <c r="J246" s="714">
        <v>74</v>
      </c>
      <c r="K246" s="595">
        <v>6</v>
      </c>
      <c r="L246" s="478">
        <v>8</v>
      </c>
      <c r="M246" s="595">
        <v>2</v>
      </c>
      <c r="N246" s="6"/>
    </row>
    <row r="247" spans="1:14" s="14" customFormat="1" ht="33" customHeight="1" x14ac:dyDescent="0.2">
      <c r="A247" s="13">
        <v>14</v>
      </c>
      <c r="B247" s="256" t="s">
        <v>632</v>
      </c>
      <c r="C247" s="256" t="s">
        <v>422</v>
      </c>
      <c r="D247" s="393"/>
      <c r="E247" s="256" t="s">
        <v>1645</v>
      </c>
      <c r="F247" s="256" t="s">
        <v>423</v>
      </c>
      <c r="G247" s="256" t="s">
        <v>424</v>
      </c>
      <c r="H247" s="403" t="s">
        <v>2345</v>
      </c>
      <c r="I247" s="596">
        <v>14</v>
      </c>
      <c r="J247" s="715">
        <v>127</v>
      </c>
      <c r="K247" s="597">
        <v>11</v>
      </c>
      <c r="L247" s="633">
        <v>8</v>
      </c>
      <c r="M247" s="597">
        <v>2</v>
      </c>
      <c r="N247" s="6"/>
    </row>
    <row r="248" spans="1:14" s="14" customFormat="1" ht="33" customHeight="1" x14ac:dyDescent="0.2">
      <c r="A248" s="13">
        <v>15</v>
      </c>
      <c r="B248" s="368" t="s">
        <v>632</v>
      </c>
      <c r="C248" s="368" t="s">
        <v>425</v>
      </c>
      <c r="D248" s="379"/>
      <c r="E248" s="368" t="s">
        <v>1646</v>
      </c>
      <c r="F248" s="368" t="s">
        <v>426</v>
      </c>
      <c r="G248" s="368" t="s">
        <v>427</v>
      </c>
      <c r="H248" s="381" t="s">
        <v>3374</v>
      </c>
      <c r="I248" s="479">
        <v>15</v>
      </c>
      <c r="J248" s="714">
        <v>119</v>
      </c>
      <c r="K248" s="595">
        <v>9</v>
      </c>
      <c r="L248" s="478">
        <v>9</v>
      </c>
      <c r="M248" s="595">
        <v>3</v>
      </c>
      <c r="N248" s="6"/>
    </row>
    <row r="249" spans="1:14" s="14" customFormat="1" ht="33" customHeight="1" x14ac:dyDescent="0.2">
      <c r="A249" s="13">
        <v>16</v>
      </c>
      <c r="B249" s="403" t="s">
        <v>635</v>
      </c>
      <c r="C249" s="403" t="s">
        <v>1041</v>
      </c>
      <c r="D249" s="393"/>
      <c r="E249" s="256" t="s">
        <v>1647</v>
      </c>
      <c r="F249" s="256" t="s">
        <v>437</v>
      </c>
      <c r="G249" s="256" t="s">
        <v>438</v>
      </c>
      <c r="H249" s="403" t="s">
        <v>2346</v>
      </c>
      <c r="I249" s="596">
        <v>9</v>
      </c>
      <c r="J249" s="715">
        <v>32</v>
      </c>
      <c r="K249" s="657">
        <v>1</v>
      </c>
      <c r="L249" s="633">
        <v>5</v>
      </c>
      <c r="M249" s="597">
        <v>1</v>
      </c>
      <c r="N249" s="6"/>
    </row>
    <row r="250" spans="1:14" s="14" customFormat="1" ht="33" customHeight="1" x14ac:dyDescent="0.2">
      <c r="A250" s="13">
        <v>17</v>
      </c>
      <c r="B250" s="368" t="s">
        <v>635</v>
      </c>
      <c r="C250" s="368" t="s">
        <v>428</v>
      </c>
      <c r="D250" s="379"/>
      <c r="E250" s="368" t="s">
        <v>1648</v>
      </c>
      <c r="F250" s="368" t="s">
        <v>429</v>
      </c>
      <c r="G250" s="368" t="s">
        <v>430</v>
      </c>
      <c r="H250" s="381" t="s">
        <v>2226</v>
      </c>
      <c r="I250" s="479">
        <v>16</v>
      </c>
      <c r="J250" s="714">
        <v>208</v>
      </c>
      <c r="K250" s="735">
        <v>10</v>
      </c>
      <c r="L250" s="478">
        <v>12</v>
      </c>
      <c r="M250" s="595">
        <v>3</v>
      </c>
      <c r="N250" s="6"/>
    </row>
    <row r="251" spans="1:14" s="14" customFormat="1" ht="33" customHeight="1" x14ac:dyDescent="0.2">
      <c r="A251" s="13">
        <v>18</v>
      </c>
      <c r="B251" s="256" t="s">
        <v>635</v>
      </c>
      <c r="C251" s="256" t="s">
        <v>636</v>
      </c>
      <c r="D251" s="393">
        <v>1</v>
      </c>
      <c r="E251" s="256" t="s">
        <v>1649</v>
      </c>
      <c r="F251" s="256" t="s">
        <v>431</v>
      </c>
      <c r="G251" s="256" t="s">
        <v>432</v>
      </c>
      <c r="H251" s="477" t="s">
        <v>3375</v>
      </c>
      <c r="I251" s="656">
        <v>14</v>
      </c>
      <c r="J251" s="715">
        <v>81</v>
      </c>
      <c r="K251" s="736">
        <v>8</v>
      </c>
      <c r="L251" s="633">
        <v>8</v>
      </c>
      <c r="M251" s="597">
        <v>2</v>
      </c>
      <c r="N251" s="6"/>
    </row>
    <row r="252" spans="1:14" s="14" customFormat="1" ht="33" customHeight="1" x14ac:dyDescent="0.2">
      <c r="A252" s="13">
        <v>19</v>
      </c>
      <c r="B252" s="368" t="s">
        <v>635</v>
      </c>
      <c r="C252" s="368" t="s">
        <v>639</v>
      </c>
      <c r="D252" s="379">
        <v>2</v>
      </c>
      <c r="E252" s="368" t="s">
        <v>1650</v>
      </c>
      <c r="F252" s="368" t="s">
        <v>435</v>
      </c>
      <c r="G252" s="368" t="s">
        <v>436</v>
      </c>
      <c r="H252" s="381" t="s">
        <v>2347</v>
      </c>
      <c r="I252" s="479">
        <v>8</v>
      </c>
      <c r="J252" s="714">
        <v>42</v>
      </c>
      <c r="K252" s="735">
        <v>6</v>
      </c>
      <c r="L252" s="478">
        <v>5</v>
      </c>
      <c r="M252" s="595">
        <v>1</v>
      </c>
      <c r="N252" s="6"/>
    </row>
    <row r="253" spans="1:14" s="14" customFormat="1" ht="33" customHeight="1" x14ac:dyDescent="0.2">
      <c r="A253" s="13">
        <v>20</v>
      </c>
      <c r="B253" s="256" t="s">
        <v>635</v>
      </c>
      <c r="C253" s="256" t="s">
        <v>1651</v>
      </c>
      <c r="D253" s="393">
        <v>1</v>
      </c>
      <c r="E253" s="256" t="s">
        <v>1652</v>
      </c>
      <c r="F253" s="256" t="s">
        <v>433</v>
      </c>
      <c r="G253" s="256" t="s">
        <v>434</v>
      </c>
      <c r="H253" s="403" t="s">
        <v>3110</v>
      </c>
      <c r="I253" s="596">
        <v>14</v>
      </c>
      <c r="J253" s="715">
        <v>85</v>
      </c>
      <c r="K253" s="736">
        <v>5</v>
      </c>
      <c r="L253" s="633">
        <v>8</v>
      </c>
      <c r="M253" s="597">
        <v>2</v>
      </c>
      <c r="N253" s="6"/>
    </row>
    <row r="254" spans="1:14" s="14" customFormat="1" ht="33" customHeight="1" x14ac:dyDescent="0.2">
      <c r="A254" s="13">
        <v>21</v>
      </c>
      <c r="B254" s="368" t="s">
        <v>621</v>
      </c>
      <c r="C254" s="368" t="s">
        <v>397</v>
      </c>
      <c r="D254" s="475"/>
      <c r="E254" s="381" t="s">
        <v>1653</v>
      </c>
      <c r="F254" s="381" t="s">
        <v>398</v>
      </c>
      <c r="G254" s="381" t="s">
        <v>399</v>
      </c>
      <c r="H254" s="381" t="s">
        <v>3376</v>
      </c>
      <c r="I254" s="479">
        <v>27</v>
      </c>
      <c r="J254" s="734">
        <v>364</v>
      </c>
      <c r="K254" s="595">
        <v>24</v>
      </c>
      <c r="L254" s="479">
        <v>17</v>
      </c>
      <c r="M254" s="595">
        <v>5</v>
      </c>
      <c r="N254" s="6"/>
    </row>
    <row r="255" spans="1:14" s="14" customFormat="1" ht="33" customHeight="1" thickBot="1" x14ac:dyDescent="0.25">
      <c r="A255" s="13">
        <v>22</v>
      </c>
      <c r="B255" s="412" t="s">
        <v>621</v>
      </c>
      <c r="C255" s="412" t="s">
        <v>400</v>
      </c>
      <c r="D255" s="413"/>
      <c r="E255" s="412" t="s">
        <v>1475</v>
      </c>
      <c r="F255" s="412" t="s">
        <v>401</v>
      </c>
      <c r="G255" s="412" t="s">
        <v>402</v>
      </c>
      <c r="H255" s="414" t="s">
        <v>3377</v>
      </c>
      <c r="I255" s="673">
        <v>31</v>
      </c>
      <c r="J255" s="685">
        <v>507</v>
      </c>
      <c r="K255" s="600">
        <v>33</v>
      </c>
      <c r="L255" s="673">
        <v>23</v>
      </c>
      <c r="M255" s="600">
        <v>6</v>
      </c>
      <c r="N255" s="6"/>
    </row>
    <row r="256" spans="1:14" s="16" customFormat="1" ht="40" customHeight="1" x14ac:dyDescent="0.2">
      <c r="A256" s="13"/>
      <c r="D256" s="21"/>
      <c r="H256" s="21" t="s">
        <v>1292</v>
      </c>
      <c r="I256" s="54">
        <f>SUM(I234:I255)</f>
        <v>430</v>
      </c>
      <c r="J256" s="54">
        <f>SUM(J234:J255)</f>
        <v>5148</v>
      </c>
      <c r="K256" s="55">
        <f>SUM(K234:K255)</f>
        <v>364</v>
      </c>
      <c r="L256" s="54">
        <f>SUM(L234:L255)</f>
        <v>276</v>
      </c>
      <c r="M256" s="55">
        <f>SUM(M234:M255)</f>
        <v>74</v>
      </c>
      <c r="N256" s="6"/>
    </row>
    <row r="257" spans="1:14" s="14" customFormat="1" ht="40" customHeight="1" thickBot="1" x14ac:dyDescent="0.25">
      <c r="A257" s="13"/>
      <c r="B257" s="14" t="s">
        <v>2161</v>
      </c>
      <c r="D257" s="18"/>
      <c r="H257" s="14" t="s">
        <v>1413</v>
      </c>
      <c r="J257" s="47"/>
      <c r="K257" s="148"/>
      <c r="L257" s="148"/>
      <c r="M257" s="148"/>
      <c r="N257" s="6"/>
    </row>
    <row r="258" spans="1:14" s="14" customFormat="1" ht="40" customHeight="1" thickBot="1" x14ac:dyDescent="0.25">
      <c r="A258" s="13"/>
      <c r="B258" s="100" t="s">
        <v>2162</v>
      </c>
      <c r="C258" s="100" t="s">
        <v>1375</v>
      </c>
      <c r="D258" s="100" t="s">
        <v>1388</v>
      </c>
      <c r="E258" s="48" t="s">
        <v>221</v>
      </c>
      <c r="F258" s="100" t="s">
        <v>222</v>
      </c>
      <c r="G258" s="100" t="s">
        <v>1493</v>
      </c>
      <c r="H258" s="100" t="s">
        <v>1278</v>
      </c>
      <c r="I258" s="15" t="s">
        <v>767</v>
      </c>
      <c r="J258" s="1000" t="s">
        <v>945</v>
      </c>
      <c r="K258" s="996"/>
      <c r="L258" s="995" t="s">
        <v>769</v>
      </c>
      <c r="M258" s="996"/>
      <c r="N258" s="6"/>
    </row>
    <row r="259" spans="1:14" s="14" customFormat="1" ht="33" customHeight="1" x14ac:dyDescent="0.2">
      <c r="A259" s="13">
        <v>1</v>
      </c>
      <c r="B259" s="368" t="s">
        <v>645</v>
      </c>
      <c r="C259" s="368" t="s">
        <v>439</v>
      </c>
      <c r="D259" s="379"/>
      <c r="E259" s="368" t="s">
        <v>1476</v>
      </c>
      <c r="F259" s="368" t="s">
        <v>440</v>
      </c>
      <c r="G259" s="368" t="s">
        <v>441</v>
      </c>
      <c r="H259" s="386" t="s">
        <v>3112</v>
      </c>
      <c r="I259" s="479">
        <v>25</v>
      </c>
      <c r="J259" s="706">
        <v>397</v>
      </c>
      <c r="K259" s="658">
        <v>32</v>
      </c>
      <c r="L259" s="478">
        <v>17</v>
      </c>
      <c r="M259" s="595">
        <v>5</v>
      </c>
      <c r="N259" s="43"/>
    </row>
    <row r="260" spans="1:14" s="14" customFormat="1" ht="33" customHeight="1" x14ac:dyDescent="0.2">
      <c r="A260" s="13">
        <v>2</v>
      </c>
      <c r="B260" s="367" t="s">
        <v>645</v>
      </c>
      <c r="C260" s="367" t="s">
        <v>442</v>
      </c>
      <c r="D260" s="380"/>
      <c r="E260" s="367" t="s">
        <v>1654</v>
      </c>
      <c r="F260" s="367" t="s">
        <v>443</v>
      </c>
      <c r="G260" s="367" t="s">
        <v>444</v>
      </c>
      <c r="H260" s="383" t="s">
        <v>3378</v>
      </c>
      <c r="I260" s="492">
        <v>44</v>
      </c>
      <c r="J260" s="707">
        <v>762</v>
      </c>
      <c r="K260" s="665">
        <v>50</v>
      </c>
      <c r="L260" s="491">
        <v>31</v>
      </c>
      <c r="M260" s="667">
        <v>8</v>
      </c>
      <c r="N260" s="6"/>
    </row>
    <row r="261" spans="1:14" s="14" customFormat="1" ht="33" customHeight="1" x14ac:dyDescent="0.2">
      <c r="A261" s="13">
        <v>3</v>
      </c>
      <c r="B261" s="368" t="s">
        <v>645</v>
      </c>
      <c r="C261" s="368" t="s">
        <v>445</v>
      </c>
      <c r="D261" s="379"/>
      <c r="E261" s="368" t="s">
        <v>1655</v>
      </c>
      <c r="F261" s="368" t="s">
        <v>446</v>
      </c>
      <c r="G261" s="368" t="s">
        <v>447</v>
      </c>
      <c r="H261" s="464" t="s">
        <v>2351</v>
      </c>
      <c r="I261" s="479">
        <v>17</v>
      </c>
      <c r="J261" s="706">
        <v>222</v>
      </c>
      <c r="K261" s="658">
        <v>17</v>
      </c>
      <c r="L261" s="478">
        <v>12</v>
      </c>
      <c r="M261" s="595">
        <v>3</v>
      </c>
      <c r="N261" s="6"/>
    </row>
    <row r="262" spans="1:14" s="14" customFormat="1" ht="32.25" customHeight="1" x14ac:dyDescent="0.2">
      <c r="A262" s="13">
        <v>4</v>
      </c>
      <c r="B262" s="367" t="s">
        <v>645</v>
      </c>
      <c r="C262" s="367" t="s">
        <v>448</v>
      </c>
      <c r="D262" s="380"/>
      <c r="E262" s="367" t="s">
        <v>1327</v>
      </c>
      <c r="F262" s="367" t="s">
        <v>449</v>
      </c>
      <c r="G262" s="367" t="s">
        <v>450</v>
      </c>
      <c r="H262" s="383" t="s">
        <v>2229</v>
      </c>
      <c r="I262" s="492">
        <v>44</v>
      </c>
      <c r="J262" s="707">
        <v>726</v>
      </c>
      <c r="K262" s="665">
        <v>37</v>
      </c>
      <c r="L262" s="491">
        <v>30</v>
      </c>
      <c r="M262" s="667">
        <v>7</v>
      </c>
      <c r="N262" s="6"/>
    </row>
    <row r="263" spans="1:14" s="14" customFormat="1" ht="33" customHeight="1" x14ac:dyDescent="0.2">
      <c r="A263" s="13">
        <v>5</v>
      </c>
      <c r="B263" s="368" t="s">
        <v>645</v>
      </c>
      <c r="C263" s="368" t="s">
        <v>451</v>
      </c>
      <c r="D263" s="379"/>
      <c r="E263" s="368" t="s">
        <v>1656</v>
      </c>
      <c r="F263" s="368" t="s">
        <v>452</v>
      </c>
      <c r="G263" s="368" t="s">
        <v>453</v>
      </c>
      <c r="H263" s="381" t="s">
        <v>2353</v>
      </c>
      <c r="I263" s="479">
        <v>15</v>
      </c>
      <c r="J263" s="706">
        <v>163</v>
      </c>
      <c r="K263" s="658">
        <v>17</v>
      </c>
      <c r="L263" s="478">
        <v>10</v>
      </c>
      <c r="M263" s="595">
        <v>3</v>
      </c>
      <c r="N263" s="6"/>
    </row>
    <row r="264" spans="1:14" s="14" customFormat="1" ht="33" customHeight="1" x14ac:dyDescent="0.2">
      <c r="A264" s="13">
        <v>6</v>
      </c>
      <c r="B264" s="367" t="s">
        <v>645</v>
      </c>
      <c r="C264" s="491" t="s">
        <v>3515</v>
      </c>
      <c r="D264" s="380"/>
      <c r="E264" s="367" t="s">
        <v>1657</v>
      </c>
      <c r="F264" s="367" t="s">
        <v>3516</v>
      </c>
      <c r="G264" s="367" t="s">
        <v>454</v>
      </c>
      <c r="H264" s="383"/>
      <c r="I264" s="492">
        <v>7</v>
      </c>
      <c r="J264" s="707">
        <v>64</v>
      </c>
      <c r="K264" s="665">
        <v>3</v>
      </c>
      <c r="L264" s="491">
        <v>4</v>
      </c>
      <c r="M264" s="667">
        <v>1</v>
      </c>
      <c r="N264" s="6"/>
    </row>
    <row r="265" spans="1:14" s="14" customFormat="1" ht="33" customHeight="1" x14ac:dyDescent="0.2">
      <c r="A265" s="13">
        <v>7</v>
      </c>
      <c r="B265" s="368" t="s">
        <v>645</v>
      </c>
      <c r="C265" s="368" t="s">
        <v>455</v>
      </c>
      <c r="D265" s="379"/>
      <c r="E265" s="368" t="s">
        <v>1658</v>
      </c>
      <c r="F265" s="368" t="s">
        <v>456</v>
      </c>
      <c r="G265" s="368" t="s">
        <v>457</v>
      </c>
      <c r="H265" s="381" t="s">
        <v>2350</v>
      </c>
      <c r="I265" s="479">
        <v>24</v>
      </c>
      <c r="J265" s="706">
        <v>361</v>
      </c>
      <c r="K265" s="658">
        <v>25</v>
      </c>
      <c r="L265" s="478">
        <v>17</v>
      </c>
      <c r="M265" s="595">
        <v>5</v>
      </c>
      <c r="N265" s="6"/>
    </row>
    <row r="266" spans="1:14" s="14" customFormat="1" ht="33" customHeight="1" x14ac:dyDescent="0.2">
      <c r="A266" s="13">
        <v>8</v>
      </c>
      <c r="B266" s="367" t="s">
        <v>645</v>
      </c>
      <c r="C266" s="367" t="s">
        <v>458</v>
      </c>
      <c r="D266" s="380"/>
      <c r="E266" s="367" t="s">
        <v>1659</v>
      </c>
      <c r="F266" s="367" t="s">
        <v>459</v>
      </c>
      <c r="G266" s="367" t="s">
        <v>460</v>
      </c>
      <c r="H266" s="383" t="s">
        <v>2166</v>
      </c>
      <c r="I266" s="492">
        <v>44</v>
      </c>
      <c r="J266" s="707">
        <v>770</v>
      </c>
      <c r="K266" s="665">
        <v>47</v>
      </c>
      <c r="L266" s="491">
        <v>32</v>
      </c>
      <c r="M266" s="667">
        <v>9</v>
      </c>
      <c r="N266" s="6"/>
    </row>
    <row r="267" spans="1:14" s="14" customFormat="1" ht="33" customHeight="1" x14ac:dyDescent="0.2">
      <c r="A267" s="13">
        <v>9</v>
      </c>
      <c r="B267" s="368" t="s">
        <v>645</v>
      </c>
      <c r="C267" s="368" t="s">
        <v>461</v>
      </c>
      <c r="D267" s="379"/>
      <c r="E267" s="368" t="s">
        <v>1660</v>
      </c>
      <c r="F267" s="368" t="s">
        <v>462</v>
      </c>
      <c r="G267" s="368" t="s">
        <v>463</v>
      </c>
      <c r="H267" s="381" t="s">
        <v>3517</v>
      </c>
      <c r="I267" s="479">
        <v>13</v>
      </c>
      <c r="J267" s="706">
        <v>159</v>
      </c>
      <c r="K267" s="658">
        <v>12</v>
      </c>
      <c r="L267" s="478">
        <v>8</v>
      </c>
      <c r="M267" s="595">
        <v>2</v>
      </c>
      <c r="N267" s="6"/>
    </row>
    <row r="268" spans="1:14" s="14" customFormat="1" ht="33" customHeight="1" x14ac:dyDescent="0.2">
      <c r="A268" s="13">
        <v>10</v>
      </c>
      <c r="B268" s="367" t="s">
        <v>645</v>
      </c>
      <c r="C268" s="367" t="s">
        <v>114</v>
      </c>
      <c r="D268" s="380"/>
      <c r="E268" s="367" t="s">
        <v>1661</v>
      </c>
      <c r="F268" s="367" t="s">
        <v>464</v>
      </c>
      <c r="G268" s="367" t="s">
        <v>465</v>
      </c>
      <c r="H268" s="383" t="s">
        <v>3379</v>
      </c>
      <c r="I268" s="492">
        <v>15</v>
      </c>
      <c r="J268" s="707">
        <v>199</v>
      </c>
      <c r="K268" s="665">
        <v>15</v>
      </c>
      <c r="L268" s="491">
        <v>11</v>
      </c>
      <c r="M268" s="667">
        <v>3</v>
      </c>
      <c r="N268" s="6"/>
    </row>
    <row r="269" spans="1:14" s="14" customFormat="1" ht="33" customHeight="1" x14ac:dyDescent="0.2">
      <c r="A269" s="13">
        <v>11</v>
      </c>
      <c r="B269" s="368" t="s">
        <v>645</v>
      </c>
      <c r="C269" s="368" t="s">
        <v>466</v>
      </c>
      <c r="D269" s="379"/>
      <c r="E269" s="368" t="s">
        <v>1483</v>
      </c>
      <c r="F269" s="368" t="s">
        <v>467</v>
      </c>
      <c r="G269" s="368" t="s">
        <v>468</v>
      </c>
      <c r="H269" s="381" t="s">
        <v>3380</v>
      </c>
      <c r="I269" s="479">
        <v>15</v>
      </c>
      <c r="J269" s="706">
        <v>137</v>
      </c>
      <c r="K269" s="658">
        <v>8</v>
      </c>
      <c r="L269" s="478">
        <v>8</v>
      </c>
      <c r="M269" s="595">
        <v>2</v>
      </c>
      <c r="N269" s="6"/>
    </row>
    <row r="270" spans="1:14" s="14" customFormat="1" ht="33" customHeight="1" x14ac:dyDescent="0.2">
      <c r="A270" s="13">
        <v>12</v>
      </c>
      <c r="B270" s="367" t="s">
        <v>645</v>
      </c>
      <c r="C270" s="367" t="s">
        <v>666</v>
      </c>
      <c r="D270" s="380"/>
      <c r="E270" s="367" t="s">
        <v>1485</v>
      </c>
      <c r="F270" s="367" t="s">
        <v>469</v>
      </c>
      <c r="G270" s="367" t="s">
        <v>470</v>
      </c>
      <c r="H270" s="383" t="s">
        <v>3381</v>
      </c>
      <c r="I270" s="492">
        <v>9</v>
      </c>
      <c r="J270" s="707">
        <v>46</v>
      </c>
      <c r="K270" s="665">
        <v>4</v>
      </c>
      <c r="L270" s="491">
        <v>6</v>
      </c>
      <c r="M270" s="667">
        <v>2</v>
      </c>
      <c r="N270" s="6"/>
    </row>
    <row r="271" spans="1:14" s="14" customFormat="1" ht="33" customHeight="1" x14ac:dyDescent="0.2">
      <c r="A271" s="13">
        <v>13</v>
      </c>
      <c r="B271" s="368" t="s">
        <v>645</v>
      </c>
      <c r="C271" s="368" t="s">
        <v>471</v>
      </c>
      <c r="D271" s="379"/>
      <c r="E271" s="368" t="s">
        <v>1662</v>
      </c>
      <c r="F271" s="368" t="s">
        <v>472</v>
      </c>
      <c r="G271" s="368" t="s">
        <v>473</v>
      </c>
      <c r="H271" s="381" t="s">
        <v>3519</v>
      </c>
      <c r="I271" s="479">
        <v>9</v>
      </c>
      <c r="J271" s="706">
        <v>42</v>
      </c>
      <c r="K271" s="658">
        <v>5</v>
      </c>
      <c r="L271" s="478">
        <v>5</v>
      </c>
      <c r="M271" s="595">
        <v>1</v>
      </c>
      <c r="N271" s="6"/>
    </row>
    <row r="272" spans="1:14" s="14" customFormat="1" ht="33" customHeight="1" x14ac:dyDescent="0.2">
      <c r="A272" s="13">
        <v>14</v>
      </c>
      <c r="B272" s="367" t="s">
        <v>645</v>
      </c>
      <c r="C272" s="367" t="s">
        <v>669</v>
      </c>
      <c r="D272" s="380"/>
      <c r="E272" s="367" t="s">
        <v>1663</v>
      </c>
      <c r="F272" s="367" t="s">
        <v>474</v>
      </c>
      <c r="G272" s="367" t="s">
        <v>475</v>
      </c>
      <c r="H272" s="383" t="s">
        <v>3382</v>
      </c>
      <c r="I272" s="492">
        <v>6</v>
      </c>
      <c r="J272" s="707">
        <v>30</v>
      </c>
      <c r="K272" s="665">
        <v>0</v>
      </c>
      <c r="L272" s="491">
        <v>3</v>
      </c>
      <c r="M272" s="667">
        <v>0</v>
      </c>
      <c r="N272" s="6"/>
    </row>
    <row r="273" spans="1:14" s="14" customFormat="1" ht="33" customHeight="1" x14ac:dyDescent="0.2">
      <c r="A273" s="13">
        <v>15</v>
      </c>
      <c r="B273" s="368" t="s">
        <v>645</v>
      </c>
      <c r="C273" s="368" t="s">
        <v>476</v>
      </c>
      <c r="D273" s="379"/>
      <c r="E273" s="368" t="s">
        <v>1664</v>
      </c>
      <c r="F273" s="368" t="s">
        <v>477</v>
      </c>
      <c r="G273" s="368" t="s">
        <v>478</v>
      </c>
      <c r="H273" s="381" t="s">
        <v>3383</v>
      </c>
      <c r="I273" s="479">
        <v>12</v>
      </c>
      <c r="J273" s="706">
        <v>55</v>
      </c>
      <c r="K273" s="658">
        <v>4</v>
      </c>
      <c r="L273" s="478">
        <v>7</v>
      </c>
      <c r="M273" s="595">
        <v>2</v>
      </c>
      <c r="N273" s="6"/>
    </row>
    <row r="274" spans="1:14" s="14" customFormat="1" ht="33" customHeight="1" x14ac:dyDescent="0.2">
      <c r="A274" s="13">
        <v>16</v>
      </c>
      <c r="B274" s="367" t="s">
        <v>645</v>
      </c>
      <c r="C274" s="367" t="s">
        <v>681</v>
      </c>
      <c r="D274" s="380"/>
      <c r="E274" s="367" t="s">
        <v>1353</v>
      </c>
      <c r="F274" s="367" t="s">
        <v>479</v>
      </c>
      <c r="G274" s="367" t="s">
        <v>480</v>
      </c>
      <c r="H274" s="383" t="s">
        <v>3385</v>
      </c>
      <c r="I274" s="492">
        <v>23</v>
      </c>
      <c r="J274" s="707">
        <v>376</v>
      </c>
      <c r="K274" s="665">
        <v>30</v>
      </c>
      <c r="L274" s="491">
        <v>17</v>
      </c>
      <c r="M274" s="667">
        <v>5</v>
      </c>
      <c r="N274" s="6"/>
    </row>
    <row r="275" spans="1:14" s="14" customFormat="1" ht="33" customHeight="1" x14ac:dyDescent="0.2">
      <c r="A275" s="13">
        <v>17</v>
      </c>
      <c r="B275" s="368" t="s">
        <v>645</v>
      </c>
      <c r="C275" s="368" t="s">
        <v>481</v>
      </c>
      <c r="D275" s="379"/>
      <c r="E275" s="368" t="s">
        <v>1665</v>
      </c>
      <c r="F275" s="368" t="s">
        <v>916</v>
      </c>
      <c r="G275" s="368" t="s">
        <v>917</v>
      </c>
      <c r="H275" s="381" t="s">
        <v>3114</v>
      </c>
      <c r="I275" s="479">
        <v>13</v>
      </c>
      <c r="J275" s="706">
        <v>84</v>
      </c>
      <c r="K275" s="658">
        <v>10</v>
      </c>
      <c r="L275" s="478">
        <v>9</v>
      </c>
      <c r="M275" s="595">
        <v>3</v>
      </c>
      <c r="N275" s="6"/>
    </row>
    <row r="276" spans="1:14" s="14" customFormat="1" ht="33" customHeight="1" x14ac:dyDescent="0.2">
      <c r="A276" s="13">
        <v>18</v>
      </c>
      <c r="B276" s="256" t="s">
        <v>645</v>
      </c>
      <c r="C276" s="402" t="s">
        <v>918</v>
      </c>
      <c r="D276" s="393"/>
      <c r="E276" s="256" t="s">
        <v>3518</v>
      </c>
      <c r="F276" s="256" t="s">
        <v>919</v>
      </c>
      <c r="G276" s="256" t="s">
        <v>920</v>
      </c>
      <c r="H276" s="403" t="s">
        <v>3386</v>
      </c>
      <c r="I276" s="596">
        <v>20</v>
      </c>
      <c r="J276" s="729">
        <v>249</v>
      </c>
      <c r="K276" s="657">
        <v>19</v>
      </c>
      <c r="L276" s="633">
        <v>13</v>
      </c>
      <c r="M276" s="597">
        <v>3</v>
      </c>
      <c r="N276" s="6"/>
    </row>
    <row r="277" spans="1:14" s="14" customFormat="1" ht="33" customHeight="1" x14ac:dyDescent="0.2">
      <c r="A277" s="13">
        <v>19</v>
      </c>
      <c r="B277" s="368" t="s">
        <v>645</v>
      </c>
      <c r="C277" s="368" t="s">
        <v>672</v>
      </c>
      <c r="D277" s="379"/>
      <c r="E277" s="368" t="s">
        <v>1666</v>
      </c>
      <c r="F277" s="368" t="s">
        <v>921</v>
      </c>
      <c r="G277" s="368" t="s">
        <v>922</v>
      </c>
      <c r="H277" s="381" t="s">
        <v>3113</v>
      </c>
      <c r="I277" s="479">
        <v>31</v>
      </c>
      <c r="J277" s="706">
        <v>467</v>
      </c>
      <c r="K277" s="658">
        <v>25</v>
      </c>
      <c r="L277" s="478">
        <v>21</v>
      </c>
      <c r="M277" s="595">
        <v>4</v>
      </c>
      <c r="N277" s="6"/>
    </row>
    <row r="278" spans="1:14" s="14" customFormat="1" ht="31.5" customHeight="1" x14ac:dyDescent="0.2">
      <c r="A278" s="13">
        <v>20</v>
      </c>
      <c r="B278" s="256" t="s">
        <v>645</v>
      </c>
      <c r="C278" s="256" t="s">
        <v>1198</v>
      </c>
      <c r="D278" s="393"/>
      <c r="E278" s="256" t="s">
        <v>1488</v>
      </c>
      <c r="F278" s="256" t="s">
        <v>923</v>
      </c>
      <c r="G278" s="256" t="s">
        <v>924</v>
      </c>
      <c r="H278" s="477" t="s">
        <v>3387</v>
      </c>
      <c r="I278" s="596">
        <v>11</v>
      </c>
      <c r="J278" s="729">
        <v>52</v>
      </c>
      <c r="K278" s="657">
        <v>8</v>
      </c>
      <c r="L278" s="633">
        <v>6</v>
      </c>
      <c r="M278" s="597">
        <v>2</v>
      </c>
      <c r="N278" s="6"/>
    </row>
    <row r="279" spans="1:14" s="14" customFormat="1" ht="33" customHeight="1" x14ac:dyDescent="0.2">
      <c r="A279" s="13">
        <v>21</v>
      </c>
      <c r="B279" s="368" t="s">
        <v>645</v>
      </c>
      <c r="C279" s="368" t="s">
        <v>1217</v>
      </c>
      <c r="D279" s="379">
        <v>1</v>
      </c>
      <c r="E279" s="368" t="s">
        <v>1354</v>
      </c>
      <c r="F279" s="368" t="s">
        <v>1218</v>
      </c>
      <c r="G279" s="368" t="s">
        <v>677</v>
      </c>
      <c r="H279" s="381" t="s">
        <v>3388</v>
      </c>
      <c r="I279" s="479">
        <v>7</v>
      </c>
      <c r="J279" s="706">
        <v>22</v>
      </c>
      <c r="K279" s="658">
        <v>1</v>
      </c>
      <c r="L279" s="478">
        <v>4</v>
      </c>
      <c r="M279" s="595">
        <v>1</v>
      </c>
      <c r="N279" s="6"/>
    </row>
    <row r="280" spans="1:14" s="14" customFormat="1" ht="33" customHeight="1" x14ac:dyDescent="0.2">
      <c r="A280" s="13">
        <v>22</v>
      </c>
      <c r="B280" s="256" t="s">
        <v>645</v>
      </c>
      <c r="C280" s="256" t="s">
        <v>925</v>
      </c>
      <c r="D280" s="393">
        <v>4</v>
      </c>
      <c r="E280" s="256" t="s">
        <v>1667</v>
      </c>
      <c r="F280" s="256" t="s">
        <v>926</v>
      </c>
      <c r="G280" s="256" t="s">
        <v>927</v>
      </c>
      <c r="H280" s="403" t="s">
        <v>3389</v>
      </c>
      <c r="I280" s="596">
        <v>2</v>
      </c>
      <c r="J280" s="729">
        <v>2</v>
      </c>
      <c r="K280" s="657">
        <v>0</v>
      </c>
      <c r="L280" s="633">
        <v>1</v>
      </c>
      <c r="M280" s="597">
        <v>0</v>
      </c>
      <c r="N280" s="34"/>
    </row>
    <row r="281" spans="1:14" s="14" customFormat="1" ht="33" customHeight="1" x14ac:dyDescent="0.2">
      <c r="A281" s="13">
        <v>23</v>
      </c>
      <c r="B281" s="368" t="s">
        <v>645</v>
      </c>
      <c r="C281" s="368" t="s">
        <v>865</v>
      </c>
      <c r="D281" s="379"/>
      <c r="E281" s="368" t="s">
        <v>1668</v>
      </c>
      <c r="F281" s="368" t="s">
        <v>866</v>
      </c>
      <c r="G281" s="368" t="s">
        <v>867</v>
      </c>
      <c r="H281" s="381" t="s">
        <v>2230</v>
      </c>
      <c r="I281" s="479">
        <v>27</v>
      </c>
      <c r="J281" s="706">
        <v>367</v>
      </c>
      <c r="K281" s="658">
        <v>39</v>
      </c>
      <c r="L281" s="478">
        <v>18</v>
      </c>
      <c r="M281" s="595">
        <v>6</v>
      </c>
      <c r="N281" s="99"/>
    </row>
    <row r="282" spans="1:14" s="14" customFormat="1" ht="33" customHeight="1" x14ac:dyDescent="0.2">
      <c r="A282" s="13">
        <v>24</v>
      </c>
      <c r="B282" s="256" t="s">
        <v>645</v>
      </c>
      <c r="C282" s="256" t="s">
        <v>868</v>
      </c>
      <c r="D282" s="393"/>
      <c r="E282" s="256" t="s">
        <v>1490</v>
      </c>
      <c r="F282" s="256" t="s">
        <v>869</v>
      </c>
      <c r="G282" s="256" t="s">
        <v>870</v>
      </c>
      <c r="H282" s="403" t="s">
        <v>3384</v>
      </c>
      <c r="I282" s="596">
        <v>8</v>
      </c>
      <c r="J282" s="737">
        <v>18</v>
      </c>
      <c r="K282" s="701">
        <v>1</v>
      </c>
      <c r="L282" s="633">
        <v>4</v>
      </c>
      <c r="M282" s="597">
        <v>1</v>
      </c>
      <c r="N282" s="6"/>
    </row>
    <row r="283" spans="1:14" s="14" customFormat="1" ht="33" customHeight="1" x14ac:dyDescent="0.2">
      <c r="A283" s="13">
        <v>25</v>
      </c>
      <c r="B283" s="368" t="s">
        <v>871</v>
      </c>
      <c r="C283" s="368" t="s">
        <v>872</v>
      </c>
      <c r="D283" s="379"/>
      <c r="E283" s="368" t="s">
        <v>1492</v>
      </c>
      <c r="F283" s="368" t="s">
        <v>873</v>
      </c>
      <c r="G283" s="368" t="s">
        <v>874</v>
      </c>
      <c r="H283" s="381" t="s">
        <v>3390</v>
      </c>
      <c r="I283" s="479">
        <v>17</v>
      </c>
      <c r="J283" s="697">
        <v>180</v>
      </c>
      <c r="K283" s="698">
        <v>17</v>
      </c>
      <c r="L283" s="478">
        <v>12</v>
      </c>
      <c r="M283" s="595">
        <v>5</v>
      </c>
      <c r="N283" s="6"/>
    </row>
    <row r="284" spans="1:14" s="14" customFormat="1" ht="33" customHeight="1" x14ac:dyDescent="0.2">
      <c r="A284" s="13">
        <v>26</v>
      </c>
      <c r="B284" s="256" t="s">
        <v>871</v>
      </c>
      <c r="C284" s="256" t="s">
        <v>875</v>
      </c>
      <c r="D284" s="393"/>
      <c r="E284" s="256" t="s">
        <v>1669</v>
      </c>
      <c r="F284" s="256" t="s">
        <v>876</v>
      </c>
      <c r="G284" s="256" t="s">
        <v>877</v>
      </c>
      <c r="H284" s="403" t="s">
        <v>3115</v>
      </c>
      <c r="I284" s="596">
        <v>14</v>
      </c>
      <c r="J284" s="700">
        <v>132</v>
      </c>
      <c r="K284" s="701">
        <v>11</v>
      </c>
      <c r="L284" s="633">
        <v>8</v>
      </c>
      <c r="M284" s="597">
        <v>2</v>
      </c>
      <c r="N284" s="6"/>
    </row>
    <row r="285" spans="1:14" s="14" customFormat="1" ht="33" customHeight="1" thickBot="1" x14ac:dyDescent="0.25">
      <c r="A285" s="13">
        <v>27</v>
      </c>
      <c r="B285" s="376" t="s">
        <v>871</v>
      </c>
      <c r="C285" s="376" t="s">
        <v>878</v>
      </c>
      <c r="D285" s="378"/>
      <c r="E285" s="376" t="s">
        <v>1670</v>
      </c>
      <c r="F285" s="376" t="s">
        <v>879</v>
      </c>
      <c r="G285" s="376" t="s">
        <v>880</v>
      </c>
      <c r="H285" s="385" t="s">
        <v>3116</v>
      </c>
      <c r="I285" s="650">
        <v>15</v>
      </c>
      <c r="J285" s="738">
        <v>107</v>
      </c>
      <c r="K285" s="662">
        <v>9</v>
      </c>
      <c r="L285" s="639">
        <v>8</v>
      </c>
      <c r="M285" s="663">
        <v>2</v>
      </c>
      <c r="N285" s="6"/>
    </row>
    <row r="286" spans="1:14" s="16" customFormat="1" ht="40" customHeight="1" x14ac:dyDescent="0.2">
      <c r="A286" s="13"/>
      <c r="D286" s="21"/>
      <c r="H286" s="57" t="s">
        <v>1292</v>
      </c>
      <c r="I286" s="32">
        <f>SUM(I259:I285)</f>
        <v>487</v>
      </c>
      <c r="J286" s="32">
        <f t="shared" ref="J286:M286" si="2">SUM(J259:J285)</f>
        <v>6189</v>
      </c>
      <c r="K286" s="33">
        <f t="shared" si="2"/>
        <v>446</v>
      </c>
      <c r="L286" s="32">
        <f t="shared" si="2"/>
        <v>322</v>
      </c>
      <c r="M286" s="33">
        <f t="shared" si="2"/>
        <v>87</v>
      </c>
      <c r="N286" s="144"/>
    </row>
    <row r="287" spans="1:14" s="14" customFormat="1" ht="40" customHeight="1" thickBot="1" x14ac:dyDescent="0.25">
      <c r="A287" s="13"/>
      <c r="B287" s="14" t="s">
        <v>2163</v>
      </c>
      <c r="D287" s="18"/>
      <c r="H287" s="14" t="s">
        <v>1413</v>
      </c>
      <c r="J287" s="47"/>
      <c r="K287" s="148"/>
      <c r="L287" s="148"/>
      <c r="M287" s="148"/>
      <c r="N287" s="34"/>
    </row>
    <row r="288" spans="1:14" s="14" customFormat="1" ht="40" customHeight="1" thickBot="1" x14ac:dyDescent="0.25">
      <c r="A288" s="13"/>
      <c r="B288" s="100" t="s">
        <v>276</v>
      </c>
      <c r="C288" s="100" t="s">
        <v>1375</v>
      </c>
      <c r="D288" s="100" t="s">
        <v>1388</v>
      </c>
      <c r="E288" s="100" t="s">
        <v>221</v>
      </c>
      <c r="F288" s="100" t="s">
        <v>222</v>
      </c>
      <c r="G288" s="100" t="s">
        <v>1493</v>
      </c>
      <c r="H288" s="100" t="s">
        <v>1278</v>
      </c>
      <c r="I288" s="15" t="s">
        <v>767</v>
      </c>
      <c r="J288" s="1000" t="s">
        <v>945</v>
      </c>
      <c r="K288" s="996"/>
      <c r="L288" s="995" t="s">
        <v>769</v>
      </c>
      <c r="M288" s="996"/>
      <c r="N288" s="6"/>
    </row>
    <row r="289" spans="1:14" s="14" customFormat="1" ht="33" customHeight="1" x14ac:dyDescent="0.2">
      <c r="A289" s="13">
        <v>1</v>
      </c>
      <c r="B289" s="368" t="s">
        <v>1703</v>
      </c>
      <c r="C289" s="368" t="s">
        <v>1704</v>
      </c>
      <c r="D289" s="379"/>
      <c r="E289" s="368" t="s">
        <v>1705</v>
      </c>
      <c r="F289" s="368" t="s">
        <v>1706</v>
      </c>
      <c r="G289" s="368" t="s">
        <v>1707</v>
      </c>
      <c r="H289" s="386" t="s">
        <v>3391</v>
      </c>
      <c r="I289" s="479">
        <v>27</v>
      </c>
      <c r="J289" s="706">
        <v>401</v>
      </c>
      <c r="K289" s="655">
        <v>23</v>
      </c>
      <c r="L289" s="594">
        <v>17</v>
      </c>
      <c r="M289" s="655">
        <v>4</v>
      </c>
      <c r="N289" s="43"/>
    </row>
    <row r="290" spans="1:14" s="14" customFormat="1" ht="33" customHeight="1" x14ac:dyDescent="0.2">
      <c r="A290" s="13">
        <v>2</v>
      </c>
      <c r="B290" s="367" t="s">
        <v>1703</v>
      </c>
      <c r="C290" s="491" t="s">
        <v>1708</v>
      </c>
      <c r="D290" s="380"/>
      <c r="E290" s="367" t="s">
        <v>1709</v>
      </c>
      <c r="F290" s="367" t="s">
        <v>1710</v>
      </c>
      <c r="G290" s="367" t="s">
        <v>1711</v>
      </c>
      <c r="H290" s="383"/>
      <c r="I290" s="492">
        <v>1</v>
      </c>
      <c r="J290" s="707">
        <v>0</v>
      </c>
      <c r="K290" s="667">
        <v>0</v>
      </c>
      <c r="L290" s="492">
        <v>1</v>
      </c>
      <c r="M290" s="667">
        <v>1</v>
      </c>
      <c r="N290" s="6"/>
    </row>
    <row r="291" spans="1:14" s="14" customFormat="1" ht="36" customHeight="1" x14ac:dyDescent="0.2">
      <c r="A291" s="13">
        <v>3</v>
      </c>
      <c r="B291" s="368" t="s">
        <v>1703</v>
      </c>
      <c r="C291" s="368" t="s">
        <v>1712</v>
      </c>
      <c r="D291" s="379"/>
      <c r="E291" s="368" t="s">
        <v>1713</v>
      </c>
      <c r="F291" s="368" t="s">
        <v>1714</v>
      </c>
      <c r="G291" s="368" t="s">
        <v>1715</v>
      </c>
      <c r="H291" s="381" t="s">
        <v>3392</v>
      </c>
      <c r="I291" s="479">
        <v>24</v>
      </c>
      <c r="J291" s="706">
        <v>292</v>
      </c>
      <c r="K291" s="595">
        <v>18</v>
      </c>
      <c r="L291" s="479">
        <v>16</v>
      </c>
      <c r="M291" s="595">
        <v>4</v>
      </c>
      <c r="N291" s="6"/>
    </row>
    <row r="292" spans="1:14" s="14" customFormat="1" ht="33" customHeight="1" x14ac:dyDescent="0.2">
      <c r="A292" s="13">
        <v>4</v>
      </c>
      <c r="B292" s="367" t="s">
        <v>1703</v>
      </c>
      <c r="C292" s="367" t="s">
        <v>1716</v>
      </c>
      <c r="D292" s="380"/>
      <c r="E292" s="367" t="s">
        <v>1717</v>
      </c>
      <c r="F292" s="367" t="s">
        <v>1718</v>
      </c>
      <c r="G292" s="367" t="s">
        <v>1719</v>
      </c>
      <c r="H292" s="383" t="s">
        <v>3393</v>
      </c>
      <c r="I292" s="492">
        <v>9</v>
      </c>
      <c r="J292" s="707">
        <v>47</v>
      </c>
      <c r="K292" s="667">
        <v>3</v>
      </c>
      <c r="L292" s="492">
        <v>5</v>
      </c>
      <c r="M292" s="667">
        <v>1</v>
      </c>
      <c r="N292" s="6"/>
    </row>
    <row r="293" spans="1:14" s="14" customFormat="1" ht="33" customHeight="1" x14ac:dyDescent="0.2">
      <c r="A293" s="13">
        <v>5</v>
      </c>
      <c r="B293" s="368" t="s">
        <v>1703</v>
      </c>
      <c r="C293" s="368" t="s">
        <v>1720</v>
      </c>
      <c r="D293" s="379"/>
      <c r="E293" s="368" t="s">
        <v>1721</v>
      </c>
      <c r="F293" s="368" t="s">
        <v>1722</v>
      </c>
      <c r="G293" s="368" t="s">
        <v>1723</v>
      </c>
      <c r="H293" s="381" t="s">
        <v>3394</v>
      </c>
      <c r="I293" s="479">
        <v>16</v>
      </c>
      <c r="J293" s="706">
        <v>134</v>
      </c>
      <c r="K293" s="595">
        <v>10</v>
      </c>
      <c r="L293" s="479">
        <v>8</v>
      </c>
      <c r="M293" s="595">
        <v>2</v>
      </c>
      <c r="N293" s="6"/>
    </row>
    <row r="294" spans="1:14" s="14" customFormat="1" ht="33" customHeight="1" x14ac:dyDescent="0.2">
      <c r="A294" s="13">
        <v>6</v>
      </c>
      <c r="B294" s="367" t="s">
        <v>1703</v>
      </c>
      <c r="C294" s="367" t="s">
        <v>1724</v>
      </c>
      <c r="D294" s="380"/>
      <c r="E294" s="367" t="s">
        <v>1725</v>
      </c>
      <c r="F294" s="367" t="s">
        <v>1726</v>
      </c>
      <c r="G294" s="367" t="s">
        <v>1727</v>
      </c>
      <c r="H294" s="383" t="s">
        <v>3125</v>
      </c>
      <c r="I294" s="492">
        <v>8</v>
      </c>
      <c r="J294" s="707">
        <v>24</v>
      </c>
      <c r="K294" s="667">
        <v>5</v>
      </c>
      <c r="L294" s="492">
        <v>5</v>
      </c>
      <c r="M294" s="667">
        <v>2</v>
      </c>
      <c r="N294" s="6"/>
    </row>
    <row r="295" spans="1:14" s="14" customFormat="1" ht="33" customHeight="1" x14ac:dyDescent="0.2">
      <c r="A295" s="13">
        <v>7</v>
      </c>
      <c r="B295" s="368" t="s">
        <v>1703</v>
      </c>
      <c r="C295" s="368" t="s">
        <v>1728</v>
      </c>
      <c r="D295" s="379"/>
      <c r="E295" s="368" t="s">
        <v>1729</v>
      </c>
      <c r="F295" s="368" t="s">
        <v>1730</v>
      </c>
      <c r="G295" s="368" t="s">
        <v>1731</v>
      </c>
      <c r="H295" s="381" t="s">
        <v>3395</v>
      </c>
      <c r="I295" s="479">
        <v>8</v>
      </c>
      <c r="J295" s="706">
        <v>34</v>
      </c>
      <c r="K295" s="595">
        <v>2</v>
      </c>
      <c r="L295" s="479">
        <v>5</v>
      </c>
      <c r="M295" s="595">
        <v>1</v>
      </c>
      <c r="N295" s="6"/>
    </row>
    <row r="296" spans="1:14" s="14" customFormat="1" ht="33" customHeight="1" x14ac:dyDescent="0.2">
      <c r="A296" s="13">
        <v>8</v>
      </c>
      <c r="B296" s="367" t="s">
        <v>1703</v>
      </c>
      <c r="C296" s="367" t="s">
        <v>614</v>
      </c>
      <c r="D296" s="380">
        <v>1</v>
      </c>
      <c r="E296" s="367" t="s">
        <v>1732</v>
      </c>
      <c r="F296" s="367" t="s">
        <v>1733</v>
      </c>
      <c r="G296" s="367" t="s">
        <v>1734</v>
      </c>
      <c r="H296" s="383" t="s">
        <v>3396</v>
      </c>
      <c r="I296" s="492">
        <v>6</v>
      </c>
      <c r="J296" s="707">
        <v>12</v>
      </c>
      <c r="K296" s="667">
        <v>0</v>
      </c>
      <c r="L296" s="492">
        <v>3</v>
      </c>
      <c r="M296" s="667">
        <v>0</v>
      </c>
      <c r="N296" s="6"/>
    </row>
    <row r="297" spans="1:14" s="14" customFormat="1" ht="33" customHeight="1" x14ac:dyDescent="0.2">
      <c r="A297" s="13">
        <v>9</v>
      </c>
      <c r="B297" s="368" t="s">
        <v>1748</v>
      </c>
      <c r="C297" s="368" t="s">
        <v>1749</v>
      </c>
      <c r="D297" s="379"/>
      <c r="E297" s="368" t="s">
        <v>1750</v>
      </c>
      <c r="F297" s="368" t="s">
        <v>1751</v>
      </c>
      <c r="G297" s="368" t="s">
        <v>1752</v>
      </c>
      <c r="H297" s="381" t="s">
        <v>3126</v>
      </c>
      <c r="I297" s="479">
        <v>13</v>
      </c>
      <c r="J297" s="706">
        <v>130</v>
      </c>
      <c r="K297" s="595">
        <v>13</v>
      </c>
      <c r="L297" s="479">
        <v>8</v>
      </c>
      <c r="M297" s="595">
        <v>2</v>
      </c>
      <c r="N297" s="6"/>
    </row>
    <row r="298" spans="1:14" s="14" customFormat="1" ht="33" customHeight="1" x14ac:dyDescent="0.2">
      <c r="A298" s="13">
        <v>10</v>
      </c>
      <c r="B298" s="367" t="s">
        <v>1748</v>
      </c>
      <c r="C298" s="367" t="s">
        <v>1753</v>
      </c>
      <c r="D298" s="380"/>
      <c r="E298" s="367" t="s">
        <v>1754</v>
      </c>
      <c r="F298" s="367" t="s">
        <v>1755</v>
      </c>
      <c r="G298" s="367" t="s">
        <v>1756</v>
      </c>
      <c r="H298" s="383" t="s">
        <v>2233</v>
      </c>
      <c r="I298" s="492">
        <v>25</v>
      </c>
      <c r="J298" s="707">
        <v>227</v>
      </c>
      <c r="K298" s="667">
        <v>11</v>
      </c>
      <c r="L298" s="492">
        <v>13</v>
      </c>
      <c r="M298" s="667">
        <v>3</v>
      </c>
      <c r="N298" s="6"/>
    </row>
    <row r="299" spans="1:14" s="14" customFormat="1" ht="33" customHeight="1" x14ac:dyDescent="0.2">
      <c r="A299" s="13">
        <v>11</v>
      </c>
      <c r="B299" s="368" t="s">
        <v>1748</v>
      </c>
      <c r="C299" s="368" t="s">
        <v>694</v>
      </c>
      <c r="D299" s="379">
        <v>2</v>
      </c>
      <c r="E299" s="368" t="s">
        <v>1758</v>
      </c>
      <c r="F299" s="368" t="s">
        <v>1759</v>
      </c>
      <c r="G299" s="368" t="s">
        <v>1760</v>
      </c>
      <c r="H299" s="381" t="s">
        <v>3397</v>
      </c>
      <c r="I299" s="479">
        <v>8</v>
      </c>
      <c r="J299" s="706">
        <v>24</v>
      </c>
      <c r="K299" s="595">
        <v>3</v>
      </c>
      <c r="L299" s="479">
        <v>4</v>
      </c>
      <c r="M299" s="595">
        <v>1</v>
      </c>
      <c r="N299" s="6"/>
    </row>
    <row r="300" spans="1:14" s="14" customFormat="1" ht="33" customHeight="1" x14ac:dyDescent="0.2">
      <c r="A300" s="13">
        <v>12</v>
      </c>
      <c r="B300" s="367" t="s">
        <v>1748</v>
      </c>
      <c r="C300" s="367" t="s">
        <v>1761</v>
      </c>
      <c r="D300" s="380"/>
      <c r="E300" s="367" t="s">
        <v>1762</v>
      </c>
      <c r="F300" s="367" t="s">
        <v>1763</v>
      </c>
      <c r="G300" s="367" t="s">
        <v>1764</v>
      </c>
      <c r="H300" s="383" t="s">
        <v>3398</v>
      </c>
      <c r="I300" s="492">
        <v>13</v>
      </c>
      <c r="J300" s="707">
        <v>129</v>
      </c>
      <c r="K300" s="667">
        <v>9</v>
      </c>
      <c r="L300" s="492">
        <v>8</v>
      </c>
      <c r="M300" s="667">
        <v>2</v>
      </c>
      <c r="N300" s="6"/>
    </row>
    <row r="301" spans="1:14" s="14" customFormat="1" ht="33" customHeight="1" x14ac:dyDescent="0.2">
      <c r="A301" s="13">
        <v>13</v>
      </c>
      <c r="B301" s="368" t="s">
        <v>1748</v>
      </c>
      <c r="C301" s="368" t="s">
        <v>1765</v>
      </c>
      <c r="D301" s="379"/>
      <c r="E301" s="368" t="s">
        <v>1766</v>
      </c>
      <c r="F301" s="368" t="s">
        <v>1767</v>
      </c>
      <c r="G301" s="368" t="s">
        <v>1768</v>
      </c>
      <c r="H301" s="381" t="s">
        <v>2207</v>
      </c>
      <c r="I301" s="479">
        <v>8</v>
      </c>
      <c r="J301" s="706">
        <v>42</v>
      </c>
      <c r="K301" s="595">
        <v>2</v>
      </c>
      <c r="L301" s="479">
        <v>5</v>
      </c>
      <c r="M301" s="595">
        <v>1</v>
      </c>
      <c r="N301" s="6"/>
    </row>
    <row r="302" spans="1:14" s="14" customFormat="1" ht="33" customHeight="1" thickBot="1" x14ac:dyDescent="0.25">
      <c r="A302" s="13">
        <v>14</v>
      </c>
      <c r="B302" s="412" t="s">
        <v>1776</v>
      </c>
      <c r="C302" s="412" t="s">
        <v>1777</v>
      </c>
      <c r="D302" s="413"/>
      <c r="E302" s="412" t="s">
        <v>1778</v>
      </c>
      <c r="F302" s="412" t="s">
        <v>1779</v>
      </c>
      <c r="G302" s="412" t="s">
        <v>1780</v>
      </c>
      <c r="H302" s="414" t="s">
        <v>2354</v>
      </c>
      <c r="I302" s="599">
        <v>18</v>
      </c>
      <c r="J302" s="739">
        <v>165</v>
      </c>
      <c r="K302" s="600">
        <v>10</v>
      </c>
      <c r="L302" s="599">
        <v>10</v>
      </c>
      <c r="M302" s="600">
        <v>3</v>
      </c>
      <c r="N302" s="6"/>
    </row>
    <row r="303" spans="1:14" s="16" customFormat="1" ht="40" customHeight="1" x14ac:dyDescent="0.2">
      <c r="A303" s="13"/>
      <c r="D303" s="21"/>
      <c r="H303" s="21" t="s">
        <v>1292</v>
      </c>
      <c r="I303" s="32">
        <f>SUM(I289:I302)</f>
        <v>184</v>
      </c>
      <c r="J303" s="32">
        <f>SUM(J289:J302)</f>
        <v>1661</v>
      </c>
      <c r="K303" s="33">
        <f>SUM(K289:K302)</f>
        <v>109</v>
      </c>
      <c r="L303" s="32">
        <f>SUM(L289:L302)</f>
        <v>108</v>
      </c>
      <c r="M303" s="33">
        <f>SUM(M289:M302)</f>
        <v>27</v>
      </c>
      <c r="N303" s="6"/>
    </row>
    <row r="304" spans="1:14" s="14" customFormat="1" ht="40" customHeight="1" thickBot="1" x14ac:dyDescent="0.25">
      <c r="A304" s="13"/>
      <c r="B304" s="14" t="s">
        <v>2164</v>
      </c>
      <c r="D304" s="18"/>
      <c r="H304" s="14" t="s">
        <v>1413</v>
      </c>
      <c r="J304" s="47"/>
      <c r="K304" s="148"/>
      <c r="L304" s="148"/>
      <c r="M304" s="148"/>
      <c r="N304" s="6"/>
    </row>
    <row r="305" spans="1:14" s="14" customFormat="1" ht="40" customHeight="1" thickBot="1" x14ac:dyDescent="0.25">
      <c r="A305" s="13"/>
      <c r="B305" s="100" t="s">
        <v>276</v>
      </c>
      <c r="C305" s="100" t="s">
        <v>1375</v>
      </c>
      <c r="D305" s="100" t="s">
        <v>1388</v>
      </c>
      <c r="E305" s="48" t="s">
        <v>221</v>
      </c>
      <c r="F305" s="100" t="s">
        <v>222</v>
      </c>
      <c r="G305" s="100" t="s">
        <v>1493</v>
      </c>
      <c r="H305" s="15" t="s">
        <v>1278</v>
      </c>
      <c r="I305" s="15" t="s">
        <v>767</v>
      </c>
      <c r="J305" s="1000" t="s">
        <v>945</v>
      </c>
      <c r="K305" s="996"/>
      <c r="L305" s="995" t="s">
        <v>769</v>
      </c>
      <c r="M305" s="996"/>
      <c r="N305" s="34"/>
    </row>
    <row r="306" spans="1:14" s="14" customFormat="1" ht="33" customHeight="1" x14ac:dyDescent="0.2">
      <c r="A306" s="13">
        <v>1</v>
      </c>
      <c r="B306" s="366" t="s">
        <v>1783</v>
      </c>
      <c r="C306" s="366" t="s">
        <v>1784</v>
      </c>
      <c r="D306" s="392"/>
      <c r="E306" s="366" t="s">
        <v>1785</v>
      </c>
      <c r="F306" s="418" t="s">
        <v>1786</v>
      </c>
      <c r="G306" s="366" t="s">
        <v>1787</v>
      </c>
      <c r="H306" s="386" t="s">
        <v>3399</v>
      </c>
      <c r="I306" s="740">
        <v>31</v>
      </c>
      <c r="J306" s="741">
        <v>419</v>
      </c>
      <c r="K306" s="655">
        <v>45</v>
      </c>
      <c r="L306" s="632">
        <v>20</v>
      </c>
      <c r="M306" s="655">
        <v>7</v>
      </c>
      <c r="N306" s="43"/>
    </row>
    <row r="307" spans="1:14" s="14" customFormat="1" ht="33" customHeight="1" x14ac:dyDescent="0.2">
      <c r="A307" s="13">
        <v>2</v>
      </c>
      <c r="B307" s="367" t="s">
        <v>1783</v>
      </c>
      <c r="C307" s="367" t="s">
        <v>1788</v>
      </c>
      <c r="D307" s="380"/>
      <c r="E307" s="367" t="s">
        <v>1789</v>
      </c>
      <c r="F307" s="419" t="s">
        <v>1790</v>
      </c>
      <c r="G307" s="367" t="s">
        <v>1791</v>
      </c>
      <c r="H307" s="383" t="s">
        <v>3400</v>
      </c>
      <c r="I307" s="467">
        <v>21</v>
      </c>
      <c r="J307" s="707">
        <v>226</v>
      </c>
      <c r="K307" s="667">
        <v>23</v>
      </c>
      <c r="L307" s="491">
        <v>13</v>
      </c>
      <c r="M307" s="667">
        <v>4</v>
      </c>
      <c r="N307" s="6"/>
    </row>
    <row r="308" spans="1:14" s="14" customFormat="1" ht="36" customHeight="1" x14ac:dyDescent="0.2">
      <c r="A308" s="13">
        <v>3</v>
      </c>
      <c r="B308" s="368" t="s">
        <v>1783</v>
      </c>
      <c r="C308" s="368" t="s">
        <v>1792</v>
      </c>
      <c r="D308" s="379"/>
      <c r="E308" s="368" t="s">
        <v>1793</v>
      </c>
      <c r="F308" s="416" t="s">
        <v>1794</v>
      </c>
      <c r="G308" s="368" t="s">
        <v>1795</v>
      </c>
      <c r="H308" s="381" t="s">
        <v>3130</v>
      </c>
      <c r="I308" s="489">
        <v>27</v>
      </c>
      <c r="J308" s="706">
        <v>276</v>
      </c>
      <c r="K308" s="595">
        <v>30</v>
      </c>
      <c r="L308" s="478">
        <v>17</v>
      </c>
      <c r="M308" s="595">
        <v>6</v>
      </c>
      <c r="N308" s="6"/>
    </row>
    <row r="309" spans="1:14" s="14" customFormat="1" ht="33" customHeight="1" x14ac:dyDescent="0.2">
      <c r="A309" s="13">
        <v>4</v>
      </c>
      <c r="B309" s="367" t="s">
        <v>1783</v>
      </c>
      <c r="C309" s="367" t="s">
        <v>1796</v>
      </c>
      <c r="D309" s="380"/>
      <c r="E309" s="367" t="s">
        <v>1797</v>
      </c>
      <c r="F309" s="419" t="s">
        <v>1798</v>
      </c>
      <c r="G309" s="367" t="s">
        <v>3131</v>
      </c>
      <c r="H309" s="383" t="s">
        <v>2358</v>
      </c>
      <c r="I309" s="467">
        <v>11</v>
      </c>
      <c r="J309" s="707">
        <v>57</v>
      </c>
      <c r="K309" s="667">
        <v>2</v>
      </c>
      <c r="L309" s="491">
        <v>7</v>
      </c>
      <c r="M309" s="667">
        <v>1</v>
      </c>
      <c r="N309" s="6"/>
    </row>
    <row r="310" spans="1:14" s="14" customFormat="1" ht="33" customHeight="1" x14ac:dyDescent="0.2">
      <c r="A310" s="13">
        <v>5</v>
      </c>
      <c r="B310" s="368" t="s">
        <v>1783</v>
      </c>
      <c r="C310" s="368" t="s">
        <v>1799</v>
      </c>
      <c r="D310" s="379"/>
      <c r="E310" s="368" t="s">
        <v>1800</v>
      </c>
      <c r="F310" s="416" t="s">
        <v>1801</v>
      </c>
      <c r="G310" s="368" t="s">
        <v>1802</v>
      </c>
      <c r="H310" s="381" t="s">
        <v>3132</v>
      </c>
      <c r="I310" s="489">
        <v>13</v>
      </c>
      <c r="J310" s="706">
        <v>154</v>
      </c>
      <c r="K310" s="595">
        <v>11</v>
      </c>
      <c r="L310" s="478">
        <v>8</v>
      </c>
      <c r="M310" s="595">
        <v>2</v>
      </c>
      <c r="N310" s="6"/>
    </row>
    <row r="311" spans="1:14" s="14" customFormat="1" ht="33" customHeight="1" x14ac:dyDescent="0.2">
      <c r="A311" s="13">
        <v>6</v>
      </c>
      <c r="B311" s="367" t="s">
        <v>1783</v>
      </c>
      <c r="C311" s="367" t="s">
        <v>358</v>
      </c>
      <c r="D311" s="380"/>
      <c r="E311" s="367" t="s">
        <v>1803</v>
      </c>
      <c r="F311" s="419" t="s">
        <v>2165</v>
      </c>
      <c r="G311" s="367" t="s">
        <v>1804</v>
      </c>
      <c r="H311" s="383" t="s">
        <v>2357</v>
      </c>
      <c r="I311" s="467">
        <v>21</v>
      </c>
      <c r="J311" s="707">
        <v>282</v>
      </c>
      <c r="K311" s="667">
        <v>24</v>
      </c>
      <c r="L311" s="491">
        <v>16</v>
      </c>
      <c r="M311" s="667">
        <v>4</v>
      </c>
      <c r="N311" s="139"/>
    </row>
    <row r="312" spans="1:14" s="14" customFormat="1" ht="33" customHeight="1" x14ac:dyDescent="0.2">
      <c r="A312" s="13">
        <v>7</v>
      </c>
      <c r="B312" s="368" t="s">
        <v>1813</v>
      </c>
      <c r="C312" s="368" t="s">
        <v>1814</v>
      </c>
      <c r="D312" s="311"/>
      <c r="E312" s="368" t="s">
        <v>1339</v>
      </c>
      <c r="F312" s="416" t="s">
        <v>1815</v>
      </c>
      <c r="G312" s="368" t="s">
        <v>1816</v>
      </c>
      <c r="H312" s="381" t="s">
        <v>2236</v>
      </c>
      <c r="I312" s="489">
        <v>26</v>
      </c>
      <c r="J312" s="742">
        <v>266</v>
      </c>
      <c r="K312" s="595">
        <v>30</v>
      </c>
      <c r="L312" s="478">
        <v>16</v>
      </c>
      <c r="M312" s="595">
        <v>5</v>
      </c>
      <c r="N312" s="6"/>
    </row>
    <row r="313" spans="1:14" s="14" customFormat="1" ht="33" customHeight="1" x14ac:dyDescent="0.2">
      <c r="A313" s="13">
        <v>8</v>
      </c>
      <c r="B313" s="367" t="s">
        <v>1813</v>
      </c>
      <c r="C313" s="367" t="s">
        <v>1817</v>
      </c>
      <c r="D313" s="312"/>
      <c r="E313" s="367" t="s">
        <v>1818</v>
      </c>
      <c r="F313" s="419" t="s">
        <v>1819</v>
      </c>
      <c r="G313" s="367" t="s">
        <v>1820</v>
      </c>
      <c r="H313" s="383" t="s">
        <v>2235</v>
      </c>
      <c r="I313" s="467">
        <v>17</v>
      </c>
      <c r="J313" s="743">
        <v>207</v>
      </c>
      <c r="K313" s="667">
        <v>31</v>
      </c>
      <c r="L313" s="491">
        <v>10</v>
      </c>
      <c r="M313" s="667">
        <v>4</v>
      </c>
      <c r="N313" s="6"/>
    </row>
    <row r="314" spans="1:14" s="14" customFormat="1" ht="33" customHeight="1" x14ac:dyDescent="0.2">
      <c r="A314" s="13">
        <v>9</v>
      </c>
      <c r="B314" s="368" t="s">
        <v>1813</v>
      </c>
      <c r="C314" s="368" t="s">
        <v>1821</v>
      </c>
      <c r="D314" s="311"/>
      <c r="E314" s="368" t="s">
        <v>1822</v>
      </c>
      <c r="F314" s="416" t="s">
        <v>1823</v>
      </c>
      <c r="G314" s="368" t="s">
        <v>1824</v>
      </c>
      <c r="H314" s="381" t="s">
        <v>3401</v>
      </c>
      <c r="I314" s="489">
        <v>13</v>
      </c>
      <c r="J314" s="742">
        <v>110</v>
      </c>
      <c r="K314" s="595">
        <v>11</v>
      </c>
      <c r="L314" s="478">
        <v>9</v>
      </c>
      <c r="M314" s="595">
        <v>3</v>
      </c>
      <c r="N314" s="6"/>
    </row>
    <row r="315" spans="1:14" s="14" customFormat="1" ht="33" customHeight="1" x14ac:dyDescent="0.2">
      <c r="A315" s="13">
        <v>10</v>
      </c>
      <c r="B315" s="256" t="s">
        <v>1828</v>
      </c>
      <c r="C315" s="256" t="s">
        <v>1829</v>
      </c>
      <c r="D315" s="393"/>
      <c r="E315" s="256" t="s">
        <v>1333</v>
      </c>
      <c r="F315" s="394" t="s">
        <v>1830</v>
      </c>
      <c r="G315" s="256" t="s">
        <v>1831</v>
      </c>
      <c r="H315" s="403" t="s">
        <v>2167</v>
      </c>
      <c r="I315" s="744">
        <v>20</v>
      </c>
      <c r="J315" s="729">
        <v>184</v>
      </c>
      <c r="K315" s="597">
        <v>23</v>
      </c>
      <c r="L315" s="633">
        <v>12</v>
      </c>
      <c r="M315" s="597">
        <v>6</v>
      </c>
      <c r="N315" s="6"/>
    </row>
    <row r="316" spans="1:14" s="14" customFormat="1" ht="33" customHeight="1" x14ac:dyDescent="0.2">
      <c r="A316" s="13">
        <v>11</v>
      </c>
      <c r="B316" s="368" t="s">
        <v>1828</v>
      </c>
      <c r="C316" s="368" t="s">
        <v>1832</v>
      </c>
      <c r="D316" s="379">
        <v>1</v>
      </c>
      <c r="E316" s="368" t="s">
        <v>1333</v>
      </c>
      <c r="F316" s="416" t="s">
        <v>1833</v>
      </c>
      <c r="G316" s="379" t="s">
        <v>63</v>
      </c>
      <c r="H316" s="475" t="s">
        <v>1757</v>
      </c>
      <c r="I316" s="745" t="s">
        <v>1834</v>
      </c>
      <c r="J316" s="746" t="s">
        <v>1834</v>
      </c>
      <c r="K316" s="745" t="s">
        <v>1834</v>
      </c>
      <c r="L316" s="379" t="s">
        <v>1834</v>
      </c>
      <c r="M316" s="747" t="s">
        <v>1834</v>
      </c>
      <c r="N316" s="6"/>
    </row>
    <row r="317" spans="1:14" s="14" customFormat="1" ht="33" customHeight="1" x14ac:dyDescent="0.2">
      <c r="A317" s="13">
        <v>12</v>
      </c>
      <c r="B317" s="256" t="s">
        <v>1828</v>
      </c>
      <c r="C317" s="256" t="s">
        <v>1835</v>
      </c>
      <c r="D317" s="393"/>
      <c r="E317" s="256" t="s">
        <v>1836</v>
      </c>
      <c r="F317" s="394" t="s">
        <v>1837</v>
      </c>
      <c r="G317" s="256" t="s">
        <v>1838</v>
      </c>
      <c r="H317" s="403" t="s">
        <v>2359</v>
      </c>
      <c r="I317" s="744">
        <v>10</v>
      </c>
      <c r="J317" s="729">
        <v>52</v>
      </c>
      <c r="K317" s="597">
        <v>3</v>
      </c>
      <c r="L317" s="633">
        <v>6</v>
      </c>
      <c r="M317" s="597">
        <v>2</v>
      </c>
      <c r="N317" s="6"/>
    </row>
    <row r="318" spans="1:14" s="14" customFormat="1" ht="33" customHeight="1" x14ac:dyDescent="0.2">
      <c r="A318" s="13">
        <v>13</v>
      </c>
      <c r="B318" s="368" t="s">
        <v>1828</v>
      </c>
      <c r="C318" s="368" t="s">
        <v>1839</v>
      </c>
      <c r="D318" s="379">
        <v>2</v>
      </c>
      <c r="E318" s="368" t="s">
        <v>1840</v>
      </c>
      <c r="F318" s="416" t="s">
        <v>1841</v>
      </c>
      <c r="G318" s="379" t="s">
        <v>2094</v>
      </c>
      <c r="H318" s="475" t="s">
        <v>1757</v>
      </c>
      <c r="I318" s="745" t="s">
        <v>1834</v>
      </c>
      <c r="J318" s="746" t="s">
        <v>2094</v>
      </c>
      <c r="K318" s="745" t="s">
        <v>2094</v>
      </c>
      <c r="L318" s="379" t="s">
        <v>2094</v>
      </c>
      <c r="M318" s="747" t="s">
        <v>2094</v>
      </c>
      <c r="N318" s="6"/>
    </row>
    <row r="319" spans="1:14" s="14" customFormat="1" ht="30" customHeight="1" x14ac:dyDescent="0.2">
      <c r="A319" s="13">
        <v>14</v>
      </c>
      <c r="B319" s="256" t="s">
        <v>1828</v>
      </c>
      <c r="C319" s="256" t="s">
        <v>1842</v>
      </c>
      <c r="D319" s="393"/>
      <c r="E319" s="256" t="s">
        <v>1843</v>
      </c>
      <c r="F319" s="394" t="s">
        <v>1844</v>
      </c>
      <c r="G319" s="256" t="s">
        <v>1845</v>
      </c>
      <c r="H319" s="403" t="s">
        <v>3404</v>
      </c>
      <c r="I319" s="744">
        <v>14</v>
      </c>
      <c r="J319" s="729">
        <v>99</v>
      </c>
      <c r="K319" s="597">
        <v>14</v>
      </c>
      <c r="L319" s="633">
        <v>9</v>
      </c>
      <c r="M319" s="597">
        <v>3</v>
      </c>
      <c r="N319" s="6"/>
    </row>
    <row r="320" spans="1:14" s="14" customFormat="1" ht="33" customHeight="1" x14ac:dyDescent="0.2">
      <c r="A320" s="13">
        <v>15</v>
      </c>
      <c r="B320" s="368" t="s">
        <v>1828</v>
      </c>
      <c r="C320" s="478" t="s">
        <v>3506</v>
      </c>
      <c r="D320" s="379">
        <v>1</v>
      </c>
      <c r="E320" s="368" t="s">
        <v>1843</v>
      </c>
      <c r="F320" s="416" t="s">
        <v>1846</v>
      </c>
      <c r="G320" s="368" t="s">
        <v>1847</v>
      </c>
      <c r="H320" s="381"/>
      <c r="I320" s="489">
        <v>1</v>
      </c>
      <c r="J320" s="706">
        <v>2</v>
      </c>
      <c r="K320" s="595">
        <v>0</v>
      </c>
      <c r="L320" s="478">
        <v>1</v>
      </c>
      <c r="M320" s="595">
        <v>0</v>
      </c>
      <c r="N320" s="34"/>
    </row>
    <row r="321" spans="1:14" s="14" customFormat="1" ht="36" customHeight="1" x14ac:dyDescent="0.2">
      <c r="A321" s="13">
        <v>16</v>
      </c>
      <c r="B321" s="256" t="s">
        <v>1849</v>
      </c>
      <c r="C321" s="256" t="s">
        <v>1850</v>
      </c>
      <c r="D321" s="393"/>
      <c r="E321" s="256" t="s">
        <v>1851</v>
      </c>
      <c r="F321" s="394" t="s">
        <v>1852</v>
      </c>
      <c r="G321" s="256" t="s">
        <v>1853</v>
      </c>
      <c r="H321" s="256" t="s">
        <v>2360</v>
      </c>
      <c r="I321" s="596">
        <v>15</v>
      </c>
      <c r="J321" s="729">
        <v>135</v>
      </c>
      <c r="K321" s="597">
        <v>10</v>
      </c>
      <c r="L321" s="633">
        <v>8</v>
      </c>
      <c r="M321" s="597">
        <v>2</v>
      </c>
      <c r="N321" s="99"/>
    </row>
    <row r="322" spans="1:14" s="14" customFormat="1" ht="33" customHeight="1" x14ac:dyDescent="0.2">
      <c r="A322" s="13">
        <v>17</v>
      </c>
      <c r="B322" s="368" t="s">
        <v>1858</v>
      </c>
      <c r="C322" s="404" t="s">
        <v>1859</v>
      </c>
      <c r="D322" s="379"/>
      <c r="E322" s="368" t="s">
        <v>1860</v>
      </c>
      <c r="F322" s="416" t="s">
        <v>1861</v>
      </c>
      <c r="G322" s="368" t="s">
        <v>1862</v>
      </c>
      <c r="H322" s="368" t="s">
        <v>2361</v>
      </c>
      <c r="I322" s="489">
        <v>14</v>
      </c>
      <c r="J322" s="706">
        <v>167</v>
      </c>
      <c r="K322" s="595">
        <v>18</v>
      </c>
      <c r="L322" s="478">
        <v>9</v>
      </c>
      <c r="M322" s="595">
        <v>3</v>
      </c>
      <c r="N322" s="6"/>
    </row>
    <row r="323" spans="1:14" s="14" customFormat="1" ht="33" customHeight="1" x14ac:dyDescent="0.2">
      <c r="A323" s="13">
        <v>18</v>
      </c>
      <c r="B323" s="256" t="s">
        <v>1858</v>
      </c>
      <c r="C323" s="256" t="s">
        <v>1863</v>
      </c>
      <c r="D323" s="393" t="s">
        <v>1295</v>
      </c>
      <c r="E323" s="256" t="s">
        <v>1864</v>
      </c>
      <c r="F323" s="394" t="s">
        <v>1865</v>
      </c>
      <c r="G323" s="256" t="s">
        <v>1866</v>
      </c>
      <c r="H323" s="256" t="s">
        <v>3405</v>
      </c>
      <c r="I323" s="744">
        <v>4</v>
      </c>
      <c r="J323" s="729">
        <v>3</v>
      </c>
      <c r="K323" s="597">
        <v>1</v>
      </c>
      <c r="L323" s="633">
        <v>2</v>
      </c>
      <c r="M323" s="597">
        <v>1</v>
      </c>
      <c r="N323" s="6"/>
    </row>
    <row r="324" spans="1:14" s="14" customFormat="1" ht="33" customHeight="1" x14ac:dyDescent="0.2">
      <c r="A324" s="13">
        <v>19</v>
      </c>
      <c r="B324" s="368" t="s">
        <v>1869</v>
      </c>
      <c r="C324" s="368" t="s">
        <v>1870</v>
      </c>
      <c r="D324" s="379">
        <v>1</v>
      </c>
      <c r="E324" s="368" t="s">
        <v>1332</v>
      </c>
      <c r="F324" s="416" t="s">
        <v>1871</v>
      </c>
      <c r="G324" s="368" t="s">
        <v>1872</v>
      </c>
      <c r="H324" s="368" t="s">
        <v>2363</v>
      </c>
      <c r="I324" s="489">
        <v>10</v>
      </c>
      <c r="J324" s="706">
        <v>24</v>
      </c>
      <c r="K324" s="595">
        <v>0</v>
      </c>
      <c r="L324" s="478">
        <v>4</v>
      </c>
      <c r="M324" s="595">
        <v>0</v>
      </c>
      <c r="N324" s="6"/>
    </row>
    <row r="325" spans="1:14" s="14" customFormat="1" ht="33" customHeight="1" x14ac:dyDescent="0.2">
      <c r="A325" s="13">
        <v>20</v>
      </c>
      <c r="B325" s="256" t="s">
        <v>1876</v>
      </c>
      <c r="C325" s="256" t="s">
        <v>1877</v>
      </c>
      <c r="D325" s="393"/>
      <c r="E325" s="256" t="s">
        <v>1878</v>
      </c>
      <c r="F325" s="394" t="s">
        <v>1879</v>
      </c>
      <c r="G325" s="256" t="s">
        <v>1880</v>
      </c>
      <c r="H325" s="256" t="s">
        <v>2364</v>
      </c>
      <c r="I325" s="744">
        <v>15</v>
      </c>
      <c r="J325" s="729">
        <v>166</v>
      </c>
      <c r="K325" s="597">
        <v>13</v>
      </c>
      <c r="L325" s="633">
        <v>8</v>
      </c>
      <c r="M325" s="597">
        <v>2</v>
      </c>
      <c r="N325" s="6"/>
    </row>
    <row r="326" spans="1:14" s="14" customFormat="1" ht="33" customHeight="1" x14ac:dyDescent="0.2">
      <c r="A326" s="13">
        <v>21</v>
      </c>
      <c r="B326" s="368" t="s">
        <v>1876</v>
      </c>
      <c r="C326" s="404" t="s">
        <v>1881</v>
      </c>
      <c r="D326" s="379"/>
      <c r="E326" s="368" t="s">
        <v>1882</v>
      </c>
      <c r="F326" s="416" t="s">
        <v>1883</v>
      </c>
      <c r="G326" s="368" t="s">
        <v>1884</v>
      </c>
      <c r="H326" s="368" t="s">
        <v>2365</v>
      </c>
      <c r="I326" s="489">
        <v>6</v>
      </c>
      <c r="J326" s="706">
        <v>27</v>
      </c>
      <c r="K326" s="595">
        <v>0</v>
      </c>
      <c r="L326" s="478">
        <v>3</v>
      </c>
      <c r="M326" s="595">
        <v>0</v>
      </c>
      <c r="N326" s="6"/>
    </row>
    <row r="327" spans="1:14" s="14" customFormat="1" ht="33" customHeight="1" x14ac:dyDescent="0.2">
      <c r="A327" s="13">
        <v>22</v>
      </c>
      <c r="B327" s="256" t="s">
        <v>1889</v>
      </c>
      <c r="C327" s="256" t="s">
        <v>1890</v>
      </c>
      <c r="D327" s="393"/>
      <c r="E327" s="256" t="s">
        <v>1891</v>
      </c>
      <c r="F327" s="394" t="s">
        <v>1892</v>
      </c>
      <c r="G327" s="256" t="s">
        <v>1893</v>
      </c>
      <c r="H327" s="256" t="s">
        <v>3491</v>
      </c>
      <c r="I327" s="596">
        <v>16</v>
      </c>
      <c r="J327" s="748">
        <v>156</v>
      </c>
      <c r="K327" s="597">
        <v>13</v>
      </c>
      <c r="L327" s="633">
        <v>8</v>
      </c>
      <c r="M327" s="597">
        <v>2</v>
      </c>
      <c r="N327" s="34"/>
    </row>
    <row r="328" spans="1:14" s="14" customFormat="1" ht="30" customHeight="1" x14ac:dyDescent="0.2">
      <c r="A328" s="13">
        <v>23</v>
      </c>
      <c r="B328" s="368" t="s">
        <v>1889</v>
      </c>
      <c r="C328" s="368" t="s">
        <v>1894</v>
      </c>
      <c r="D328" s="379"/>
      <c r="E328" s="368" t="s">
        <v>1895</v>
      </c>
      <c r="F328" s="416" t="s">
        <v>1896</v>
      </c>
      <c r="G328" s="368" t="s">
        <v>1897</v>
      </c>
      <c r="H328" s="368" t="s">
        <v>3133</v>
      </c>
      <c r="I328" s="479">
        <v>21</v>
      </c>
      <c r="J328" s="742">
        <v>288</v>
      </c>
      <c r="K328" s="595">
        <v>19</v>
      </c>
      <c r="L328" s="478">
        <v>14</v>
      </c>
      <c r="M328" s="595">
        <v>3</v>
      </c>
      <c r="N328" s="43"/>
    </row>
    <row r="329" spans="1:14" s="14" customFormat="1" ht="33" customHeight="1" x14ac:dyDescent="0.2">
      <c r="A329" s="13">
        <v>24</v>
      </c>
      <c r="B329" s="256" t="s">
        <v>1889</v>
      </c>
      <c r="C329" s="256" t="s">
        <v>1898</v>
      </c>
      <c r="D329" s="393"/>
      <c r="E329" s="256" t="s">
        <v>1899</v>
      </c>
      <c r="F329" s="394" t="s">
        <v>1900</v>
      </c>
      <c r="G329" s="256" t="s">
        <v>1901</v>
      </c>
      <c r="H329" s="256" t="s">
        <v>3402</v>
      </c>
      <c r="I329" s="596">
        <v>13</v>
      </c>
      <c r="J329" s="748">
        <v>103</v>
      </c>
      <c r="K329" s="597">
        <v>9</v>
      </c>
      <c r="L329" s="633">
        <v>8</v>
      </c>
      <c r="M329" s="597">
        <v>2</v>
      </c>
      <c r="N329" s="6"/>
    </row>
    <row r="330" spans="1:14" s="14" customFormat="1" ht="33" customHeight="1" x14ac:dyDescent="0.2">
      <c r="A330" s="13">
        <v>25</v>
      </c>
      <c r="B330" s="368" t="s">
        <v>1889</v>
      </c>
      <c r="C330" s="368" t="s">
        <v>1902</v>
      </c>
      <c r="D330" s="379"/>
      <c r="E330" s="368" t="s">
        <v>1903</v>
      </c>
      <c r="F330" s="416" t="s">
        <v>1904</v>
      </c>
      <c r="G330" s="368" t="s">
        <v>1905</v>
      </c>
      <c r="H330" s="368" t="s">
        <v>3403</v>
      </c>
      <c r="I330" s="479">
        <v>11</v>
      </c>
      <c r="J330" s="742">
        <v>69</v>
      </c>
      <c r="K330" s="595">
        <v>0</v>
      </c>
      <c r="L330" s="478">
        <v>6</v>
      </c>
      <c r="M330" s="595">
        <v>0</v>
      </c>
      <c r="N330" s="6"/>
    </row>
    <row r="331" spans="1:14" s="14" customFormat="1" ht="33" customHeight="1" thickBot="1" x14ac:dyDescent="0.25">
      <c r="A331" s="13">
        <v>26</v>
      </c>
      <c r="B331" s="412" t="s">
        <v>1889</v>
      </c>
      <c r="C331" s="421" t="s">
        <v>1906</v>
      </c>
      <c r="D331" s="413"/>
      <c r="E331" s="412" t="s">
        <v>1907</v>
      </c>
      <c r="F331" s="427" t="s">
        <v>1908</v>
      </c>
      <c r="G331" s="412" t="s">
        <v>1909</v>
      </c>
      <c r="H331" s="414" t="s">
        <v>3134</v>
      </c>
      <c r="I331" s="599">
        <v>13</v>
      </c>
      <c r="J331" s="749">
        <v>78</v>
      </c>
      <c r="K331" s="600">
        <v>7</v>
      </c>
      <c r="L331" s="673">
        <v>8</v>
      </c>
      <c r="M331" s="600">
        <v>2</v>
      </c>
      <c r="N331" s="6"/>
    </row>
    <row r="332" spans="1:14" s="16" customFormat="1" ht="40" customHeight="1" x14ac:dyDescent="0.2">
      <c r="A332" s="13"/>
      <c r="D332" s="21"/>
      <c r="H332" s="21" t="s">
        <v>1292</v>
      </c>
      <c r="I332" s="32">
        <f>SUM(I306:I331)</f>
        <v>363</v>
      </c>
      <c r="J332" s="32">
        <f>SUM(J306:J331)</f>
        <v>3550</v>
      </c>
      <c r="K332" s="33">
        <f>SUM(K306:K331)</f>
        <v>337</v>
      </c>
      <c r="L332" s="32">
        <f>SUM(L306:L331)</f>
        <v>222</v>
      </c>
      <c r="M332" s="33">
        <f>SUM(M306:M331)</f>
        <v>64</v>
      </c>
      <c r="N332" s="6"/>
    </row>
    <row r="333" spans="1:14" s="14" customFormat="1" ht="40" customHeight="1" thickBot="1" x14ac:dyDescent="0.25">
      <c r="A333" s="13"/>
      <c r="B333" s="14" t="s">
        <v>2170</v>
      </c>
      <c r="D333" s="18"/>
      <c r="H333" s="14" t="s">
        <v>1413</v>
      </c>
      <c r="J333" s="47"/>
      <c r="K333" s="148"/>
      <c r="L333" s="148"/>
      <c r="M333" s="148"/>
      <c r="N333" s="6"/>
    </row>
    <row r="334" spans="1:14" s="14" customFormat="1" ht="40" customHeight="1" thickBot="1" x14ac:dyDescent="0.25">
      <c r="A334" s="13"/>
      <c r="B334" s="100" t="s">
        <v>276</v>
      </c>
      <c r="C334" s="100" t="s">
        <v>2155</v>
      </c>
      <c r="D334" s="100" t="s">
        <v>1388</v>
      </c>
      <c r="E334" s="48" t="s">
        <v>221</v>
      </c>
      <c r="F334" s="100" t="s">
        <v>222</v>
      </c>
      <c r="G334" s="100" t="s">
        <v>2171</v>
      </c>
      <c r="H334" s="100" t="s">
        <v>1278</v>
      </c>
      <c r="I334" s="15" t="s">
        <v>767</v>
      </c>
      <c r="J334" s="1000" t="s">
        <v>491</v>
      </c>
      <c r="K334" s="996"/>
      <c r="L334" s="995" t="s">
        <v>769</v>
      </c>
      <c r="M334" s="996"/>
      <c r="N334" s="6"/>
    </row>
    <row r="335" spans="1:14" s="14" customFormat="1" ht="33" customHeight="1" x14ac:dyDescent="0.2">
      <c r="A335" s="13">
        <v>1</v>
      </c>
      <c r="B335" s="368" t="s">
        <v>1913</v>
      </c>
      <c r="C335" s="368" t="s">
        <v>1914</v>
      </c>
      <c r="D335" s="379"/>
      <c r="E335" s="368" t="s">
        <v>1915</v>
      </c>
      <c r="F335" s="368" t="s">
        <v>1916</v>
      </c>
      <c r="G335" s="368" t="s">
        <v>1917</v>
      </c>
      <c r="H335" s="386" t="s">
        <v>2367</v>
      </c>
      <c r="I335" s="594">
        <v>16</v>
      </c>
      <c r="J335" s="718">
        <v>164</v>
      </c>
      <c r="K335" s="698">
        <v>17</v>
      </c>
      <c r="L335" s="478">
        <v>9</v>
      </c>
      <c r="M335" s="655">
        <v>3</v>
      </c>
      <c r="N335" s="43"/>
    </row>
    <row r="336" spans="1:14" s="14" customFormat="1" ht="33" customHeight="1" x14ac:dyDescent="0.2">
      <c r="A336" s="13">
        <v>2</v>
      </c>
      <c r="B336" s="367" t="s">
        <v>1913</v>
      </c>
      <c r="C336" s="367" t="s">
        <v>1918</v>
      </c>
      <c r="D336" s="380" t="s">
        <v>2368</v>
      </c>
      <c r="E336" s="367" t="s">
        <v>1919</v>
      </c>
      <c r="F336" s="367" t="s">
        <v>1920</v>
      </c>
      <c r="G336" s="367" t="s">
        <v>1921</v>
      </c>
      <c r="H336" s="383" t="s">
        <v>3412</v>
      </c>
      <c r="I336" s="492">
        <v>7</v>
      </c>
      <c r="J336" s="719">
        <v>30</v>
      </c>
      <c r="K336" s="665">
        <v>0</v>
      </c>
      <c r="L336" s="491">
        <v>3</v>
      </c>
      <c r="M336" s="667">
        <v>0</v>
      </c>
      <c r="N336" s="6"/>
    </row>
    <row r="337" spans="1:14" s="14" customFormat="1" ht="36" customHeight="1" x14ac:dyDescent="0.2">
      <c r="A337" s="13">
        <v>3</v>
      </c>
      <c r="B337" s="368" t="s">
        <v>1913</v>
      </c>
      <c r="C337" s="368" t="s">
        <v>1890</v>
      </c>
      <c r="D337" s="379"/>
      <c r="E337" s="368" t="s">
        <v>1922</v>
      </c>
      <c r="F337" s="368" t="s">
        <v>1923</v>
      </c>
      <c r="G337" s="368" t="s">
        <v>1924</v>
      </c>
      <c r="H337" s="381" t="s">
        <v>3147</v>
      </c>
      <c r="I337" s="479">
        <v>17</v>
      </c>
      <c r="J337" s="714">
        <v>159</v>
      </c>
      <c r="K337" s="698">
        <v>11</v>
      </c>
      <c r="L337" s="478">
        <v>9</v>
      </c>
      <c r="M337" s="595">
        <v>3</v>
      </c>
      <c r="N337" s="6"/>
    </row>
    <row r="338" spans="1:14" s="14" customFormat="1" ht="33" customHeight="1" x14ac:dyDescent="0.2">
      <c r="A338" s="13">
        <v>4</v>
      </c>
      <c r="B338" s="383" t="s">
        <v>1913</v>
      </c>
      <c r="C338" s="383" t="s">
        <v>1925</v>
      </c>
      <c r="D338" s="395"/>
      <c r="E338" s="383" t="s">
        <v>1337</v>
      </c>
      <c r="F338" s="383" t="s">
        <v>1926</v>
      </c>
      <c r="G338" s="383" t="s">
        <v>1927</v>
      </c>
      <c r="H338" s="383" t="s">
        <v>3413</v>
      </c>
      <c r="I338" s="492">
        <v>10</v>
      </c>
      <c r="J338" s="719">
        <v>64</v>
      </c>
      <c r="K338" s="665">
        <v>7</v>
      </c>
      <c r="L338" s="492">
        <v>7</v>
      </c>
      <c r="M338" s="667">
        <v>2</v>
      </c>
      <c r="N338" s="6"/>
    </row>
    <row r="339" spans="1:14" s="14" customFormat="1" ht="33" customHeight="1" x14ac:dyDescent="0.2">
      <c r="A339" s="13">
        <v>5</v>
      </c>
      <c r="B339" s="368" t="s">
        <v>1913</v>
      </c>
      <c r="C339" s="368" t="s">
        <v>1928</v>
      </c>
      <c r="D339" s="379"/>
      <c r="E339" s="368" t="s">
        <v>1337</v>
      </c>
      <c r="F339" s="368" t="s">
        <v>1929</v>
      </c>
      <c r="G339" s="368" t="s">
        <v>1930</v>
      </c>
      <c r="H339" s="381" t="s">
        <v>3148</v>
      </c>
      <c r="I339" s="479">
        <v>12</v>
      </c>
      <c r="J339" s="714">
        <v>79</v>
      </c>
      <c r="K339" s="698">
        <v>5</v>
      </c>
      <c r="L339" s="478">
        <v>8</v>
      </c>
      <c r="M339" s="595">
        <v>2</v>
      </c>
      <c r="N339" s="6"/>
    </row>
    <row r="340" spans="1:14" s="14" customFormat="1" ht="33.75" customHeight="1" x14ac:dyDescent="0.2">
      <c r="A340" s="13">
        <v>6</v>
      </c>
      <c r="B340" s="367" t="s">
        <v>1913</v>
      </c>
      <c r="C340" s="367" t="s">
        <v>1931</v>
      </c>
      <c r="D340" s="380">
        <v>3</v>
      </c>
      <c r="E340" s="367" t="s">
        <v>1932</v>
      </c>
      <c r="F340" s="367" t="s">
        <v>1933</v>
      </c>
      <c r="G340" s="367" t="s">
        <v>1934</v>
      </c>
      <c r="H340" s="383" t="s">
        <v>3318</v>
      </c>
      <c r="I340" s="492">
        <v>4</v>
      </c>
      <c r="J340" s="719">
        <v>4</v>
      </c>
      <c r="K340" s="665">
        <v>0</v>
      </c>
      <c r="L340" s="491">
        <v>2</v>
      </c>
      <c r="M340" s="667">
        <v>0</v>
      </c>
      <c r="N340" s="6"/>
    </row>
    <row r="341" spans="1:14" s="14" customFormat="1" ht="33" customHeight="1" x14ac:dyDescent="0.2">
      <c r="A341" s="13">
        <v>7</v>
      </c>
      <c r="B341" s="368" t="s">
        <v>1913</v>
      </c>
      <c r="C341" s="368" t="s">
        <v>1935</v>
      </c>
      <c r="D341" s="379"/>
      <c r="E341" s="368" t="s">
        <v>1936</v>
      </c>
      <c r="F341" s="368" t="s">
        <v>1937</v>
      </c>
      <c r="G341" s="368" t="s">
        <v>1938</v>
      </c>
      <c r="H341" s="381" t="s">
        <v>3149</v>
      </c>
      <c r="I341" s="479">
        <v>13</v>
      </c>
      <c r="J341" s="714">
        <v>62</v>
      </c>
      <c r="K341" s="698">
        <v>6</v>
      </c>
      <c r="L341" s="478">
        <v>7</v>
      </c>
      <c r="M341" s="595">
        <v>2</v>
      </c>
      <c r="N341" s="6"/>
    </row>
    <row r="342" spans="1:14" s="14" customFormat="1" ht="33" customHeight="1" x14ac:dyDescent="0.2">
      <c r="A342" s="13">
        <v>8</v>
      </c>
      <c r="B342" s="367" t="s">
        <v>1913</v>
      </c>
      <c r="C342" s="396" t="s">
        <v>1939</v>
      </c>
      <c r="D342" s="380"/>
      <c r="E342" s="367" t="s">
        <v>1940</v>
      </c>
      <c r="F342" s="367" t="s">
        <v>1941</v>
      </c>
      <c r="G342" s="367" t="s">
        <v>1942</v>
      </c>
      <c r="H342" s="383" t="s">
        <v>3150</v>
      </c>
      <c r="I342" s="492">
        <v>17</v>
      </c>
      <c r="J342" s="719">
        <v>189</v>
      </c>
      <c r="K342" s="699">
        <v>7</v>
      </c>
      <c r="L342" s="491">
        <v>9</v>
      </c>
      <c r="M342" s="667">
        <v>2</v>
      </c>
      <c r="N342" s="6"/>
    </row>
    <row r="343" spans="1:14" s="14" customFormat="1" ht="33" customHeight="1" x14ac:dyDescent="0.2">
      <c r="A343" s="13">
        <v>9</v>
      </c>
      <c r="B343" s="368" t="s">
        <v>1913</v>
      </c>
      <c r="C343" s="368" t="s">
        <v>1943</v>
      </c>
      <c r="D343" s="379" t="s">
        <v>1857</v>
      </c>
      <c r="E343" s="368" t="s">
        <v>1944</v>
      </c>
      <c r="F343" s="368" t="s">
        <v>1945</v>
      </c>
      <c r="G343" s="368" t="s">
        <v>1946</v>
      </c>
      <c r="H343" s="381" t="s">
        <v>2370</v>
      </c>
      <c r="I343" s="479">
        <v>6</v>
      </c>
      <c r="J343" s="714">
        <v>11</v>
      </c>
      <c r="K343" s="698">
        <v>0</v>
      </c>
      <c r="L343" s="478">
        <v>3</v>
      </c>
      <c r="M343" s="595">
        <v>0</v>
      </c>
      <c r="N343" s="6"/>
    </row>
    <row r="344" spans="1:14" s="14" customFormat="1" ht="33" customHeight="1" x14ac:dyDescent="0.2">
      <c r="A344" s="13">
        <v>10</v>
      </c>
      <c r="B344" s="367" t="s">
        <v>1913</v>
      </c>
      <c r="C344" s="367" t="s">
        <v>1947</v>
      </c>
      <c r="D344" s="380">
        <v>1</v>
      </c>
      <c r="E344" s="367" t="s">
        <v>1948</v>
      </c>
      <c r="F344" s="367" t="s">
        <v>1949</v>
      </c>
      <c r="G344" s="367" t="s">
        <v>1950</v>
      </c>
      <c r="H344" s="383" t="s">
        <v>3151</v>
      </c>
      <c r="I344" s="492">
        <v>10</v>
      </c>
      <c r="J344" s="719">
        <v>54</v>
      </c>
      <c r="K344" s="699">
        <v>1</v>
      </c>
      <c r="L344" s="491">
        <v>6</v>
      </c>
      <c r="M344" s="667">
        <v>1</v>
      </c>
      <c r="N344" s="6"/>
    </row>
    <row r="345" spans="1:14" s="14" customFormat="1" ht="33" customHeight="1" x14ac:dyDescent="0.2">
      <c r="A345" s="13">
        <v>11</v>
      </c>
      <c r="B345" s="368" t="s">
        <v>1913</v>
      </c>
      <c r="C345" s="368" t="s">
        <v>1951</v>
      </c>
      <c r="D345" s="379">
        <v>1</v>
      </c>
      <c r="E345" s="368" t="s">
        <v>2249</v>
      </c>
      <c r="F345" s="368" t="s">
        <v>1952</v>
      </c>
      <c r="G345" s="368" t="s">
        <v>1953</v>
      </c>
      <c r="H345" s="381" t="s">
        <v>3414</v>
      </c>
      <c r="I345" s="479">
        <v>13</v>
      </c>
      <c r="J345" s="714">
        <v>92</v>
      </c>
      <c r="K345" s="698">
        <v>5</v>
      </c>
      <c r="L345" s="478">
        <v>7</v>
      </c>
      <c r="M345" s="595">
        <v>1</v>
      </c>
      <c r="N345" s="6"/>
    </row>
    <row r="346" spans="1:14" s="14" customFormat="1" ht="33" customHeight="1" x14ac:dyDescent="0.2">
      <c r="A346" s="13">
        <v>12</v>
      </c>
      <c r="B346" s="367" t="s">
        <v>1967</v>
      </c>
      <c r="C346" s="367" t="s">
        <v>1968</v>
      </c>
      <c r="D346" s="380"/>
      <c r="E346" s="367" t="s">
        <v>1969</v>
      </c>
      <c r="F346" s="367" t="s">
        <v>1970</v>
      </c>
      <c r="G346" s="367" t="s">
        <v>1971</v>
      </c>
      <c r="H346" s="383" t="s">
        <v>2136</v>
      </c>
      <c r="I346" s="492">
        <v>35</v>
      </c>
      <c r="J346" s="715">
        <v>405</v>
      </c>
      <c r="K346" s="701">
        <v>20</v>
      </c>
      <c r="L346" s="633">
        <v>18</v>
      </c>
      <c r="M346" s="597">
        <v>4</v>
      </c>
      <c r="N346" s="6"/>
    </row>
    <row r="347" spans="1:14" s="14" customFormat="1" ht="33" customHeight="1" x14ac:dyDescent="0.2">
      <c r="A347" s="13">
        <v>13</v>
      </c>
      <c r="B347" s="368" t="s">
        <v>1967</v>
      </c>
      <c r="C347" s="368" t="s">
        <v>1972</v>
      </c>
      <c r="D347" s="379"/>
      <c r="E347" s="368" t="s">
        <v>1973</v>
      </c>
      <c r="F347" s="368" t="s">
        <v>1974</v>
      </c>
      <c r="G347" s="368" t="s">
        <v>1975</v>
      </c>
      <c r="H347" s="381" t="s">
        <v>2464</v>
      </c>
      <c r="I347" s="479">
        <v>43</v>
      </c>
      <c r="J347" s="714">
        <v>711</v>
      </c>
      <c r="K347" s="698">
        <v>36</v>
      </c>
      <c r="L347" s="478">
        <v>28</v>
      </c>
      <c r="M347" s="595">
        <v>6</v>
      </c>
      <c r="N347" s="6"/>
    </row>
    <row r="348" spans="1:14" s="14" customFormat="1" ht="32.25" customHeight="1" x14ac:dyDescent="0.2">
      <c r="A348" s="13">
        <v>14</v>
      </c>
      <c r="B348" s="367" t="s">
        <v>1967</v>
      </c>
      <c r="C348" s="367" t="s">
        <v>1976</v>
      </c>
      <c r="D348" s="380"/>
      <c r="E348" s="367" t="s">
        <v>1346</v>
      </c>
      <c r="F348" s="367" t="s">
        <v>1977</v>
      </c>
      <c r="G348" s="367" t="s">
        <v>1978</v>
      </c>
      <c r="H348" s="403" t="s">
        <v>2238</v>
      </c>
      <c r="I348" s="492">
        <v>24</v>
      </c>
      <c r="J348" s="715">
        <v>359</v>
      </c>
      <c r="K348" s="701">
        <v>14</v>
      </c>
      <c r="L348" s="633">
        <v>16</v>
      </c>
      <c r="M348" s="597">
        <v>3</v>
      </c>
      <c r="N348" s="99"/>
    </row>
    <row r="349" spans="1:14" s="14" customFormat="1" ht="33" customHeight="1" x14ac:dyDescent="0.2">
      <c r="A349" s="13">
        <v>15</v>
      </c>
      <c r="B349" s="368" t="s">
        <v>1967</v>
      </c>
      <c r="C349" s="368" t="s">
        <v>1979</v>
      </c>
      <c r="D349" s="379"/>
      <c r="E349" s="368" t="s">
        <v>2172</v>
      </c>
      <c r="F349" s="368" t="s">
        <v>2173</v>
      </c>
      <c r="G349" s="368" t="s">
        <v>1980</v>
      </c>
      <c r="H349" s="381" t="s">
        <v>3142</v>
      </c>
      <c r="I349" s="479">
        <v>14</v>
      </c>
      <c r="J349" s="714">
        <v>165</v>
      </c>
      <c r="K349" s="698">
        <v>10</v>
      </c>
      <c r="L349" s="478">
        <v>8</v>
      </c>
      <c r="M349" s="595">
        <v>2</v>
      </c>
      <c r="N349" s="6"/>
    </row>
    <row r="350" spans="1:14" s="14" customFormat="1" ht="33" customHeight="1" x14ac:dyDescent="0.2">
      <c r="A350" s="13">
        <v>16</v>
      </c>
      <c r="B350" s="367" t="s">
        <v>1967</v>
      </c>
      <c r="C350" s="367" t="s">
        <v>1981</v>
      </c>
      <c r="D350" s="380"/>
      <c r="E350" s="367" t="s">
        <v>1982</v>
      </c>
      <c r="F350" s="367" t="s">
        <v>1983</v>
      </c>
      <c r="G350" s="367" t="s">
        <v>1984</v>
      </c>
      <c r="H350" s="383" t="s">
        <v>2241</v>
      </c>
      <c r="I350" s="492">
        <v>12</v>
      </c>
      <c r="J350" s="715">
        <v>93</v>
      </c>
      <c r="K350" s="701">
        <v>4</v>
      </c>
      <c r="L350" s="633">
        <v>7</v>
      </c>
      <c r="M350" s="597">
        <v>1</v>
      </c>
      <c r="N350" s="6"/>
    </row>
    <row r="351" spans="1:14" s="14" customFormat="1" ht="33" customHeight="1" x14ac:dyDescent="0.2">
      <c r="A351" s="13">
        <v>17</v>
      </c>
      <c r="B351" s="368" t="s">
        <v>1967</v>
      </c>
      <c r="C351" s="404" t="s">
        <v>1985</v>
      </c>
      <c r="D351" s="379"/>
      <c r="E351" s="368" t="s">
        <v>1986</v>
      </c>
      <c r="F351" s="368" t="s">
        <v>1987</v>
      </c>
      <c r="G351" s="368" t="s">
        <v>1988</v>
      </c>
      <c r="H351" s="381" t="s">
        <v>3143</v>
      </c>
      <c r="I351" s="479">
        <v>12</v>
      </c>
      <c r="J351" s="714">
        <v>67</v>
      </c>
      <c r="K351" s="698">
        <v>9</v>
      </c>
      <c r="L351" s="478">
        <v>8</v>
      </c>
      <c r="M351" s="595">
        <v>2</v>
      </c>
      <c r="N351" s="6"/>
    </row>
    <row r="352" spans="1:14" s="14" customFormat="1" ht="33" customHeight="1" x14ac:dyDescent="0.2">
      <c r="A352" s="13">
        <v>18</v>
      </c>
      <c r="B352" s="367" t="s">
        <v>1967</v>
      </c>
      <c r="C352" s="367" t="s">
        <v>1989</v>
      </c>
      <c r="D352" s="380"/>
      <c r="E352" s="367" t="s">
        <v>1990</v>
      </c>
      <c r="F352" s="367" t="s">
        <v>1991</v>
      </c>
      <c r="G352" s="367" t="s">
        <v>1992</v>
      </c>
      <c r="H352" s="403" t="s">
        <v>3406</v>
      </c>
      <c r="I352" s="492">
        <v>15</v>
      </c>
      <c r="J352" s="715">
        <v>159</v>
      </c>
      <c r="K352" s="701">
        <v>12</v>
      </c>
      <c r="L352" s="633">
        <v>9</v>
      </c>
      <c r="M352" s="597">
        <v>3</v>
      </c>
      <c r="N352" s="6"/>
    </row>
    <row r="353" spans="1:14" s="14" customFormat="1" ht="33" customHeight="1" x14ac:dyDescent="0.2">
      <c r="A353" s="13">
        <v>19</v>
      </c>
      <c r="B353" s="368" t="s">
        <v>1967</v>
      </c>
      <c r="C353" s="368" t="s">
        <v>1993</v>
      </c>
      <c r="D353" s="379">
        <v>1</v>
      </c>
      <c r="E353" s="368" t="s">
        <v>1994</v>
      </c>
      <c r="F353" s="368" t="s">
        <v>1995</v>
      </c>
      <c r="G353" s="368" t="s">
        <v>1996</v>
      </c>
      <c r="H353" s="381" t="s">
        <v>3146</v>
      </c>
      <c r="I353" s="479">
        <v>18</v>
      </c>
      <c r="J353" s="714">
        <v>216</v>
      </c>
      <c r="K353" s="698">
        <v>6</v>
      </c>
      <c r="L353" s="478">
        <v>12</v>
      </c>
      <c r="M353" s="595">
        <v>3</v>
      </c>
      <c r="N353" s="6"/>
    </row>
    <row r="354" spans="1:14" s="14" customFormat="1" ht="33" customHeight="1" x14ac:dyDescent="0.2">
      <c r="A354" s="13">
        <v>20</v>
      </c>
      <c r="B354" s="367" t="s">
        <v>1967</v>
      </c>
      <c r="C354" s="367" t="s">
        <v>1997</v>
      </c>
      <c r="D354" s="380">
        <v>1</v>
      </c>
      <c r="E354" s="367" t="s">
        <v>1336</v>
      </c>
      <c r="F354" s="367" t="s">
        <v>1998</v>
      </c>
      <c r="G354" s="367" t="s">
        <v>1999</v>
      </c>
      <c r="H354" s="403" t="s">
        <v>3407</v>
      </c>
      <c r="I354" s="492">
        <v>13</v>
      </c>
      <c r="J354" s="750">
        <v>76</v>
      </c>
      <c r="K354" s="701">
        <v>6</v>
      </c>
      <c r="L354" s="633">
        <v>8</v>
      </c>
      <c r="M354" s="597">
        <v>2</v>
      </c>
      <c r="N354" s="6"/>
    </row>
    <row r="355" spans="1:14" s="14" customFormat="1" ht="33" customHeight="1" x14ac:dyDescent="0.2">
      <c r="A355" s="13">
        <v>21</v>
      </c>
      <c r="B355" s="368" t="s">
        <v>1967</v>
      </c>
      <c r="C355" s="368" t="s">
        <v>2000</v>
      </c>
      <c r="D355" s="379"/>
      <c r="E355" s="368" t="s">
        <v>2001</v>
      </c>
      <c r="F355" s="368" t="s">
        <v>2002</v>
      </c>
      <c r="G355" s="368" t="s">
        <v>2003</v>
      </c>
      <c r="H355" s="381" t="s">
        <v>3410</v>
      </c>
      <c r="I355" s="479">
        <v>11</v>
      </c>
      <c r="J355" s="751">
        <v>61</v>
      </c>
      <c r="K355" s="658">
        <v>0</v>
      </c>
      <c r="L355" s="478">
        <v>6</v>
      </c>
      <c r="M355" s="595">
        <v>0</v>
      </c>
      <c r="N355" s="6"/>
    </row>
    <row r="356" spans="1:14" s="14" customFormat="1" ht="33" customHeight="1" x14ac:dyDescent="0.2">
      <c r="A356" s="13">
        <v>22</v>
      </c>
      <c r="B356" s="367" t="s">
        <v>1967</v>
      </c>
      <c r="C356" s="367" t="s">
        <v>2005</v>
      </c>
      <c r="D356" s="380"/>
      <c r="E356" s="256" t="s">
        <v>2174</v>
      </c>
      <c r="F356" s="367" t="s">
        <v>2006</v>
      </c>
      <c r="G356" s="367" t="s">
        <v>2007</v>
      </c>
      <c r="H356" s="403" t="s">
        <v>2004</v>
      </c>
      <c r="I356" s="492">
        <v>21</v>
      </c>
      <c r="J356" s="750">
        <v>216</v>
      </c>
      <c r="K356" s="701">
        <v>7</v>
      </c>
      <c r="L356" s="633">
        <v>12</v>
      </c>
      <c r="M356" s="597">
        <v>3</v>
      </c>
      <c r="N356" s="34"/>
    </row>
    <row r="357" spans="1:14" s="14" customFormat="1" ht="33" customHeight="1" x14ac:dyDescent="0.2">
      <c r="A357" s="13">
        <v>23</v>
      </c>
      <c r="B357" s="368" t="s">
        <v>1967</v>
      </c>
      <c r="C357" s="368" t="s">
        <v>2008</v>
      </c>
      <c r="D357" s="379">
        <v>3</v>
      </c>
      <c r="E357" s="368" t="s">
        <v>2009</v>
      </c>
      <c r="F357" s="368" t="s">
        <v>2010</v>
      </c>
      <c r="G357" s="368" t="s">
        <v>2011</v>
      </c>
      <c r="H357" s="381" t="s">
        <v>3411</v>
      </c>
      <c r="I357" s="479">
        <v>9</v>
      </c>
      <c r="J357" s="751">
        <v>46</v>
      </c>
      <c r="K357" s="658">
        <v>0</v>
      </c>
      <c r="L357" s="478">
        <v>6</v>
      </c>
      <c r="M357" s="595">
        <v>0</v>
      </c>
      <c r="N357" s="6"/>
    </row>
    <row r="358" spans="1:14" s="14" customFormat="1" ht="33" customHeight="1" x14ac:dyDescent="0.2">
      <c r="A358" s="13">
        <v>24</v>
      </c>
      <c r="B358" s="367" t="s">
        <v>1967</v>
      </c>
      <c r="C358" s="367" t="s">
        <v>2012</v>
      </c>
      <c r="D358" s="380">
        <v>1</v>
      </c>
      <c r="E358" s="367" t="s">
        <v>2013</v>
      </c>
      <c r="F358" s="367" t="s">
        <v>2014</v>
      </c>
      <c r="G358" s="367" t="s">
        <v>2015</v>
      </c>
      <c r="H358" s="403" t="s">
        <v>2366</v>
      </c>
      <c r="I358" s="492">
        <v>15</v>
      </c>
      <c r="J358" s="750">
        <v>118</v>
      </c>
      <c r="K358" s="657">
        <v>10</v>
      </c>
      <c r="L358" s="633">
        <v>8</v>
      </c>
      <c r="M358" s="597">
        <v>2</v>
      </c>
      <c r="N358" s="99"/>
    </row>
    <row r="359" spans="1:14" s="14" customFormat="1" ht="33" customHeight="1" x14ac:dyDescent="0.2">
      <c r="A359" s="13">
        <v>25</v>
      </c>
      <c r="B359" s="368" t="s">
        <v>1967</v>
      </c>
      <c r="C359" s="368" t="s">
        <v>2016</v>
      </c>
      <c r="D359" s="379" t="s">
        <v>3571</v>
      </c>
      <c r="E359" s="368" t="s">
        <v>2017</v>
      </c>
      <c r="F359" s="368" t="s">
        <v>2018</v>
      </c>
      <c r="G359" s="368" t="s">
        <v>2175</v>
      </c>
      <c r="H359" s="381" t="s">
        <v>3408</v>
      </c>
      <c r="I359" s="479">
        <v>13</v>
      </c>
      <c r="J359" s="751">
        <v>140</v>
      </c>
      <c r="K359" s="658">
        <v>15</v>
      </c>
      <c r="L359" s="478">
        <v>9</v>
      </c>
      <c r="M359" s="595">
        <v>3</v>
      </c>
      <c r="N359" s="6"/>
    </row>
    <row r="360" spans="1:14" s="14" customFormat="1" ht="33" customHeight="1" x14ac:dyDescent="0.2">
      <c r="A360" s="13">
        <v>26</v>
      </c>
      <c r="B360" s="367" t="s">
        <v>1967</v>
      </c>
      <c r="C360" s="367" t="s">
        <v>2019</v>
      </c>
      <c r="D360" s="380"/>
      <c r="E360" s="367" t="s">
        <v>2020</v>
      </c>
      <c r="F360" s="367" t="s">
        <v>2021</v>
      </c>
      <c r="G360" s="367" t="s">
        <v>2022</v>
      </c>
      <c r="H360" s="383" t="s">
        <v>3145</v>
      </c>
      <c r="I360" s="492">
        <v>11</v>
      </c>
      <c r="J360" s="750">
        <v>76</v>
      </c>
      <c r="K360" s="657">
        <v>5</v>
      </c>
      <c r="L360" s="633">
        <v>7</v>
      </c>
      <c r="M360" s="597">
        <v>1</v>
      </c>
      <c r="N360" s="6"/>
    </row>
    <row r="361" spans="1:14" s="14" customFormat="1" ht="33" customHeight="1" x14ac:dyDescent="0.2">
      <c r="A361" s="13">
        <v>27</v>
      </c>
      <c r="B361" s="368" t="s">
        <v>1967</v>
      </c>
      <c r="C361" s="368" t="s">
        <v>2023</v>
      </c>
      <c r="D361" s="379">
        <v>2</v>
      </c>
      <c r="E361" s="368" t="s">
        <v>2024</v>
      </c>
      <c r="F361" s="368" t="s">
        <v>2025</v>
      </c>
      <c r="G361" s="368" t="s">
        <v>2026</v>
      </c>
      <c r="H361" s="381" t="s">
        <v>3409</v>
      </c>
      <c r="I361" s="479">
        <v>12</v>
      </c>
      <c r="J361" s="751">
        <v>66</v>
      </c>
      <c r="K361" s="658">
        <v>3</v>
      </c>
      <c r="L361" s="478">
        <v>7</v>
      </c>
      <c r="M361" s="595">
        <v>1</v>
      </c>
      <c r="N361" s="6"/>
    </row>
    <row r="362" spans="1:14" s="14" customFormat="1" ht="33" customHeight="1" x14ac:dyDescent="0.2">
      <c r="A362" s="13">
        <v>28</v>
      </c>
      <c r="B362" s="367" t="s">
        <v>1967</v>
      </c>
      <c r="C362" s="367" t="s">
        <v>2027</v>
      </c>
      <c r="D362" s="380" t="s">
        <v>2028</v>
      </c>
      <c r="E362" s="367" t="s">
        <v>1335</v>
      </c>
      <c r="F362" s="367" t="s">
        <v>2029</v>
      </c>
      <c r="G362" s="367" t="s">
        <v>2030</v>
      </c>
      <c r="H362" s="383" t="s">
        <v>3144</v>
      </c>
      <c r="I362" s="492">
        <v>13</v>
      </c>
      <c r="J362" s="750">
        <v>62</v>
      </c>
      <c r="K362" s="657">
        <v>9</v>
      </c>
      <c r="L362" s="633">
        <v>8</v>
      </c>
      <c r="M362" s="597">
        <v>2</v>
      </c>
      <c r="N362" s="6"/>
    </row>
    <row r="363" spans="1:14" s="14" customFormat="1" ht="33" customHeight="1" x14ac:dyDescent="0.2">
      <c r="A363" s="13">
        <v>29</v>
      </c>
      <c r="B363" s="368" t="s">
        <v>2066</v>
      </c>
      <c r="C363" s="368" t="s">
        <v>2067</v>
      </c>
      <c r="D363" s="379"/>
      <c r="E363" s="368" t="s">
        <v>2068</v>
      </c>
      <c r="F363" s="368" t="s">
        <v>2069</v>
      </c>
      <c r="G363" s="368" t="s">
        <v>2070</v>
      </c>
      <c r="H363" s="381" t="s">
        <v>2371</v>
      </c>
      <c r="I363" s="479">
        <v>10</v>
      </c>
      <c r="J363" s="751">
        <v>50</v>
      </c>
      <c r="K363" s="658">
        <v>0</v>
      </c>
      <c r="L363" s="478">
        <v>6</v>
      </c>
      <c r="M363" s="595">
        <v>0</v>
      </c>
      <c r="N363" s="6"/>
    </row>
    <row r="364" spans="1:14" s="14" customFormat="1" ht="33" customHeight="1" x14ac:dyDescent="0.2">
      <c r="A364" s="13">
        <v>30</v>
      </c>
      <c r="B364" s="367" t="s">
        <v>2066</v>
      </c>
      <c r="C364" s="367" t="s">
        <v>2071</v>
      </c>
      <c r="D364" s="380"/>
      <c r="E364" s="367" t="s">
        <v>1383</v>
      </c>
      <c r="F364" s="367" t="s">
        <v>2072</v>
      </c>
      <c r="G364" s="367" t="s">
        <v>2073</v>
      </c>
      <c r="H364" s="383" t="s">
        <v>2239</v>
      </c>
      <c r="I364" s="492">
        <v>14</v>
      </c>
      <c r="J364" s="752">
        <v>117</v>
      </c>
      <c r="K364" s="665">
        <v>9</v>
      </c>
      <c r="L364" s="491">
        <v>8</v>
      </c>
      <c r="M364" s="667">
        <v>2</v>
      </c>
      <c r="N364" s="6"/>
    </row>
    <row r="365" spans="1:14" s="14" customFormat="1" ht="33" customHeight="1" x14ac:dyDescent="0.2">
      <c r="A365" s="13">
        <v>31</v>
      </c>
      <c r="B365" s="368" t="s">
        <v>2066</v>
      </c>
      <c r="C365" s="368" t="s">
        <v>2074</v>
      </c>
      <c r="D365" s="379"/>
      <c r="E365" s="368" t="s">
        <v>2075</v>
      </c>
      <c r="F365" s="368" t="s">
        <v>2076</v>
      </c>
      <c r="G365" s="368" t="s">
        <v>2077</v>
      </c>
      <c r="H365" s="381" t="s">
        <v>3415</v>
      </c>
      <c r="I365" s="479">
        <v>11</v>
      </c>
      <c r="J365" s="751">
        <v>69</v>
      </c>
      <c r="K365" s="658">
        <v>2</v>
      </c>
      <c r="L365" s="478">
        <v>7</v>
      </c>
      <c r="M365" s="595">
        <v>1</v>
      </c>
      <c r="N365" s="6"/>
    </row>
    <row r="366" spans="1:14" s="14" customFormat="1" ht="33" customHeight="1" thickBot="1" x14ac:dyDescent="0.25">
      <c r="A366" s="13">
        <v>32</v>
      </c>
      <c r="B366" s="387" t="s">
        <v>2066</v>
      </c>
      <c r="C366" s="387" t="s">
        <v>2078</v>
      </c>
      <c r="D366" s="388" t="s">
        <v>2028</v>
      </c>
      <c r="E366" s="387" t="s">
        <v>2079</v>
      </c>
      <c r="F366" s="387" t="s">
        <v>2080</v>
      </c>
      <c r="G366" s="387" t="s">
        <v>2081</v>
      </c>
      <c r="H366" s="389" t="s">
        <v>2372</v>
      </c>
      <c r="I366" s="708">
        <v>6</v>
      </c>
      <c r="J366" s="753">
        <v>25</v>
      </c>
      <c r="K366" s="671">
        <v>0</v>
      </c>
      <c r="L366" s="670">
        <v>3</v>
      </c>
      <c r="M366" s="672">
        <v>0</v>
      </c>
      <c r="N366" s="6"/>
    </row>
    <row r="367" spans="1:14" s="14" customFormat="1" ht="40" customHeight="1" x14ac:dyDescent="0.2">
      <c r="A367" s="13"/>
      <c r="B367" s="17"/>
      <c r="C367" s="17"/>
      <c r="D367" s="25"/>
      <c r="E367" s="17"/>
      <c r="F367" s="17"/>
      <c r="G367" s="17"/>
      <c r="H367" s="25" t="s">
        <v>1292</v>
      </c>
      <c r="I367" s="58">
        <f>SUM(I335:I366)</f>
        <v>457</v>
      </c>
      <c r="J367" s="58">
        <f t="shared" ref="J367:M367" si="3">SUM(J335:J366)</f>
        <v>4205</v>
      </c>
      <c r="K367" s="59">
        <f t="shared" si="3"/>
        <v>236</v>
      </c>
      <c r="L367" s="58">
        <f t="shared" si="3"/>
        <v>271</v>
      </c>
      <c r="M367" s="59">
        <f t="shared" si="3"/>
        <v>57</v>
      </c>
      <c r="N367" s="6"/>
    </row>
    <row r="368" spans="1:14" s="14" customFormat="1" ht="40" customHeight="1" thickBot="1" x14ac:dyDescent="0.25">
      <c r="A368" s="13"/>
      <c r="B368" s="14" t="s">
        <v>2177</v>
      </c>
      <c r="D368" s="18"/>
      <c r="J368" s="47"/>
      <c r="K368" s="43"/>
      <c r="M368" s="43"/>
      <c r="N368" s="34"/>
    </row>
    <row r="369" spans="1:14" s="14" customFormat="1" ht="40" customHeight="1" thickBot="1" x14ac:dyDescent="0.25">
      <c r="A369" s="13"/>
      <c r="B369" s="100" t="s">
        <v>2178</v>
      </c>
      <c r="C369" s="100" t="s">
        <v>2155</v>
      </c>
      <c r="D369" s="100" t="s">
        <v>2179</v>
      </c>
      <c r="E369" s="100" t="s">
        <v>221</v>
      </c>
      <c r="F369" s="100" t="s">
        <v>222</v>
      </c>
      <c r="G369" s="100" t="s">
        <v>2180</v>
      </c>
      <c r="H369" s="100" t="s">
        <v>1278</v>
      </c>
      <c r="I369" s="100" t="s">
        <v>767</v>
      </c>
      <c r="J369" s="60" t="s">
        <v>491</v>
      </c>
      <c r="K369" s="61" t="s">
        <v>769</v>
      </c>
      <c r="L369" s="1001"/>
      <c r="M369" s="1002"/>
      <c r="N369" s="43"/>
    </row>
    <row r="370" spans="1:14" s="14" customFormat="1" ht="30" customHeight="1" thickBot="1" x14ac:dyDescent="0.25">
      <c r="A370" s="13">
        <v>1</v>
      </c>
      <c r="B370" s="376" t="s">
        <v>61</v>
      </c>
      <c r="C370" s="377" t="s">
        <v>943</v>
      </c>
      <c r="D370" s="378"/>
      <c r="E370" s="376" t="s">
        <v>1394</v>
      </c>
      <c r="F370" s="376" t="s">
        <v>944</v>
      </c>
      <c r="G370" s="377" t="s">
        <v>1154</v>
      </c>
      <c r="H370" s="376" t="s">
        <v>3052</v>
      </c>
      <c r="I370" s="639">
        <v>27</v>
      </c>
      <c r="J370" s="755">
        <v>646</v>
      </c>
      <c r="K370" s="754">
        <v>18</v>
      </c>
      <c r="M370" s="62"/>
      <c r="N370" s="43"/>
    </row>
    <row r="371" spans="1:14" ht="51.75" customHeight="1" x14ac:dyDescent="0.2">
      <c r="A371" s="13"/>
      <c r="B371" s="17"/>
      <c r="C371" s="44"/>
      <c r="D371" s="25"/>
      <c r="E371" s="17"/>
      <c r="F371" s="17"/>
      <c r="G371" s="63"/>
      <c r="H371" s="17"/>
      <c r="I371" s="45"/>
      <c r="J371" s="5"/>
      <c r="K371" s="6"/>
      <c r="L371" s="14"/>
      <c r="M371" s="62"/>
    </row>
    <row r="372" spans="1:14" ht="33" customHeight="1" x14ac:dyDescent="0.2">
      <c r="A372" s="13"/>
      <c r="B372" s="14"/>
      <c r="C372" s="14"/>
      <c r="F372" s="14"/>
      <c r="H372" s="14"/>
      <c r="I372" s="14"/>
      <c r="J372" s="47"/>
      <c r="K372" s="43"/>
      <c r="L372" s="14"/>
      <c r="M372" s="43"/>
    </row>
    <row r="373" spans="1:14" ht="33" customHeight="1" x14ac:dyDescent="0.2">
      <c r="A373" s="13"/>
      <c r="B373" s="14"/>
      <c r="C373" s="14"/>
      <c r="F373" s="14"/>
      <c r="H373" s="14"/>
      <c r="I373" s="14"/>
      <c r="J373" s="47"/>
      <c r="K373" s="43"/>
      <c r="L373" s="14"/>
      <c r="M373" s="43"/>
    </row>
  </sheetData>
  <mergeCells count="32">
    <mergeCell ref="J334:K334"/>
    <mergeCell ref="L334:M334"/>
    <mergeCell ref="L369:M369"/>
    <mergeCell ref="J288:K288"/>
    <mergeCell ref="L288:M288"/>
    <mergeCell ref="J305:K305"/>
    <mergeCell ref="L305:M305"/>
    <mergeCell ref="J233:K233"/>
    <mergeCell ref="L233:M233"/>
    <mergeCell ref="J258:K258"/>
    <mergeCell ref="L258:M258"/>
    <mergeCell ref="J181:K181"/>
    <mergeCell ref="L181:M181"/>
    <mergeCell ref="J215:K215"/>
    <mergeCell ref="L215:M215"/>
    <mergeCell ref="J159:K159"/>
    <mergeCell ref="L159:M159"/>
    <mergeCell ref="J170:K170"/>
    <mergeCell ref="L170:M170"/>
    <mergeCell ref="J103:K103"/>
    <mergeCell ref="L103:M103"/>
    <mergeCell ref="J128:K128"/>
    <mergeCell ref="L128:M128"/>
    <mergeCell ref="J38:K38"/>
    <mergeCell ref="L38:M38"/>
    <mergeCell ref="J74:K74"/>
    <mergeCell ref="L74:M74"/>
    <mergeCell ref="A2:C2"/>
    <mergeCell ref="J2:M2"/>
    <mergeCell ref="B3:G3"/>
    <mergeCell ref="J4:K4"/>
    <mergeCell ref="L4:M4"/>
  </mergeCells>
  <phoneticPr fontId="2"/>
  <dataValidations count="3">
    <dataValidation allowBlank="1" sqref="H370:K371" xr:uid="{00000000-0002-0000-0300-000000000000}"/>
    <dataValidation imeMode="off" allowBlank="1" sqref="L368:M372 I372:K372 I373:M65497 I368:K369 J1:M1 I1:I4 I101:I103 I126:I128 J160:M167 I367:M367 I318 I231:M233 J335:M345 I256:M258 I286:M288 I303:M305 I332:M334 M358:M362 J289:M302 J259:M285 J363:M366 I316 K358:K362 J346:J362 K346:K354 L346:L362 M346:M354 K356 M356 I168:M170 I179:M181 I213:M215 J182:M198 J200:M212 J216:M230 I37:I38 I73:I74 I157:M159 J171:M178 J234:M255 J306:M331 J3:M156" xr:uid="{00000000-0002-0000-0300-000001000000}"/>
    <dataValidation imeMode="hiragana" allowBlank="1" sqref="H372:H65497 H233 H335:I366 H289:I302 H334 H74 H128 H367:H369 H181 H215 H259:I278 H258 H305:H320 H5:I36 H160:I167 I306:I315 I317 H288 I319:I320 H280:I285 H159 H170 H129:I156 H182:I198 H200:I212 H216:I230 H4 H38 H39:I72 H171:I178 H1:H2 H101 H157 H168 H179 H213 H231 H256 H286 H303 H332 H75:I100 H234:I255 H321:I331 I104:I125 H103:H126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  <rowBreaks count="13" manualBreakCount="13">
    <brk id="36" max="13" man="1"/>
    <brk id="72" max="13" man="1"/>
    <brk id="101" max="13" man="1"/>
    <brk id="126" max="13" man="1"/>
    <brk id="157" max="13" man="1"/>
    <brk id="179" max="13" man="1"/>
    <brk id="213" max="13" man="1"/>
    <brk id="231" max="13" man="1"/>
    <brk id="256" max="13" man="1"/>
    <brk id="286" max="13" man="1"/>
    <brk id="303" max="13" man="1"/>
    <brk id="332" max="13" man="1"/>
    <brk id="367" max="13" man="1"/>
  </rowBreaks>
  <colBreaks count="1" manualBreakCount="1">
    <brk id="10" max="3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"/>
  <sheetViews>
    <sheetView view="pageBreakPreview" zoomScale="80" zoomScaleNormal="80" zoomScaleSheetLayoutView="80" workbookViewId="0">
      <selection activeCell="A2" sqref="A2:D2"/>
    </sheetView>
  </sheetViews>
  <sheetFormatPr defaultColWidth="9" defaultRowHeight="33" customHeight="1" x14ac:dyDescent="0.2"/>
  <cols>
    <col min="1" max="1" width="2.6328125" style="97" customWidth="1"/>
    <col min="2" max="2" width="10.6328125" style="97" customWidth="1"/>
    <col min="3" max="3" width="16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0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 x14ac:dyDescent="0.2"/>
    <row r="2" spans="1:14" s="132" customFormat="1" ht="40" customHeight="1" x14ac:dyDescent="0.2">
      <c r="A2" s="96" t="s">
        <v>1676</v>
      </c>
      <c r="D2" s="131"/>
      <c r="J2" s="972" t="s">
        <v>3192</v>
      </c>
      <c r="K2" s="972"/>
      <c r="L2" s="972"/>
      <c r="M2" s="972"/>
      <c r="N2" s="142"/>
    </row>
    <row r="3" spans="1:14" ht="40" customHeight="1" thickBot="1" x14ac:dyDescent="0.25">
      <c r="B3" s="994" t="s">
        <v>2181</v>
      </c>
      <c r="C3" s="994"/>
      <c r="D3" s="994"/>
      <c r="E3" s="994"/>
      <c r="F3" s="994"/>
      <c r="G3" s="994"/>
      <c r="H3" s="14" t="s">
        <v>2182</v>
      </c>
      <c r="K3" s="148"/>
      <c r="L3" s="148"/>
      <c r="M3" s="148"/>
    </row>
    <row r="4" spans="1:14" ht="40" customHeight="1" thickBot="1" x14ac:dyDescent="0.25">
      <c r="B4" s="100" t="s">
        <v>2183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00" t="s">
        <v>767</v>
      </c>
      <c r="J4" s="995" t="s">
        <v>1291</v>
      </c>
      <c r="K4" s="996"/>
      <c r="L4" s="1003" t="s">
        <v>769</v>
      </c>
      <c r="M4" s="1004"/>
    </row>
    <row r="5" spans="1:14" ht="30" customHeight="1" x14ac:dyDescent="0.2">
      <c r="A5" s="129">
        <v>1</v>
      </c>
      <c r="B5" s="527" t="s">
        <v>1297</v>
      </c>
      <c r="C5" s="527" t="s">
        <v>1671</v>
      </c>
      <c r="D5" s="392">
        <v>1</v>
      </c>
      <c r="E5" s="601" t="s">
        <v>2693</v>
      </c>
      <c r="F5" s="527" t="s">
        <v>3552</v>
      </c>
      <c r="G5" s="527" t="s">
        <v>369</v>
      </c>
      <c r="H5" s="527" t="s">
        <v>2337</v>
      </c>
      <c r="I5" s="632">
        <v>24</v>
      </c>
      <c r="J5" s="756">
        <v>82</v>
      </c>
      <c r="K5" s="655">
        <v>5</v>
      </c>
      <c r="L5" s="756">
        <v>11</v>
      </c>
      <c r="M5" s="655">
        <v>2</v>
      </c>
    </row>
    <row r="6" spans="1:14" ht="30" customHeight="1" thickBot="1" x14ac:dyDescent="0.25">
      <c r="A6" s="129">
        <v>2</v>
      </c>
      <c r="B6" s="412" t="s">
        <v>604</v>
      </c>
      <c r="C6" s="412" t="s">
        <v>1672</v>
      </c>
      <c r="D6" s="413">
        <v>3</v>
      </c>
      <c r="E6" s="421" t="s">
        <v>1673</v>
      </c>
      <c r="F6" s="412" t="s">
        <v>605</v>
      </c>
      <c r="G6" s="412" t="s">
        <v>606</v>
      </c>
      <c r="H6" s="412" t="s">
        <v>3296</v>
      </c>
      <c r="I6" s="673">
        <v>21</v>
      </c>
      <c r="J6" s="673">
        <v>43</v>
      </c>
      <c r="K6" s="674">
        <v>3</v>
      </c>
      <c r="L6" s="673">
        <v>11</v>
      </c>
      <c r="M6" s="600">
        <v>2</v>
      </c>
    </row>
    <row r="7" spans="1:14" ht="30" customHeight="1" x14ac:dyDescent="0.2">
      <c r="A7" s="129"/>
      <c r="B7" s="28"/>
      <c r="C7" s="28"/>
      <c r="D7" s="284"/>
      <c r="E7" s="287"/>
      <c r="F7" s="28"/>
      <c r="G7" s="28"/>
      <c r="H7" s="21" t="s">
        <v>1292</v>
      </c>
      <c r="I7" s="53">
        <f>SUM(I5:I6)</f>
        <v>45</v>
      </c>
      <c r="J7" s="53">
        <f t="shared" ref="J7:M7" si="0">SUM(J5:J6)</f>
        <v>125</v>
      </c>
      <c r="K7" s="41">
        <f t="shared" si="0"/>
        <v>8</v>
      </c>
      <c r="L7" s="53">
        <f t="shared" si="0"/>
        <v>22</v>
      </c>
      <c r="M7" s="41">
        <f t="shared" si="0"/>
        <v>4</v>
      </c>
    </row>
    <row r="8" spans="1:14" ht="30" customHeight="1" thickBot="1" x14ac:dyDescent="0.25">
      <c r="A8" s="129"/>
      <c r="B8" s="994" t="s">
        <v>2917</v>
      </c>
      <c r="C8" s="994"/>
      <c r="D8" s="994"/>
      <c r="E8" s="994"/>
      <c r="F8" s="994"/>
      <c r="G8" s="994"/>
      <c r="H8" s="148" t="s">
        <v>1413</v>
      </c>
      <c r="I8" s="285"/>
      <c r="J8" s="285"/>
      <c r="K8" s="286"/>
      <c r="L8" s="285"/>
      <c r="M8" s="286"/>
    </row>
    <row r="9" spans="1:14" ht="40" customHeight="1" thickBot="1" x14ac:dyDescent="0.25">
      <c r="B9" s="100" t="s">
        <v>276</v>
      </c>
      <c r="C9" s="100" t="s">
        <v>1375</v>
      </c>
      <c r="D9" s="100" t="s">
        <v>1388</v>
      </c>
      <c r="E9" s="48" t="s">
        <v>221</v>
      </c>
      <c r="F9" s="100" t="s">
        <v>222</v>
      </c>
      <c r="G9" s="100" t="s">
        <v>1493</v>
      </c>
      <c r="H9" s="100" t="s">
        <v>1278</v>
      </c>
      <c r="I9" s="100" t="s">
        <v>767</v>
      </c>
      <c r="J9" s="995" t="s">
        <v>1291</v>
      </c>
      <c r="K9" s="996"/>
      <c r="L9" s="1003" t="s">
        <v>769</v>
      </c>
      <c r="M9" s="1004"/>
    </row>
    <row r="10" spans="1:14" ht="30" customHeight="1" x14ac:dyDescent="0.2">
      <c r="A10" s="129">
        <v>1</v>
      </c>
      <c r="B10" s="366" t="s">
        <v>2277</v>
      </c>
      <c r="C10" s="366" t="s">
        <v>2278</v>
      </c>
      <c r="D10" s="392">
        <v>1</v>
      </c>
      <c r="E10" s="527" t="s">
        <v>3503</v>
      </c>
      <c r="F10" s="386" t="s">
        <v>3140</v>
      </c>
      <c r="G10" s="528" t="s">
        <v>3504</v>
      </c>
      <c r="H10" s="366" t="s">
        <v>3311</v>
      </c>
      <c r="I10" s="632">
        <v>28</v>
      </c>
      <c r="J10" s="632">
        <v>138</v>
      </c>
      <c r="K10" s="655">
        <v>7</v>
      </c>
      <c r="L10" s="594">
        <v>13</v>
      </c>
      <c r="M10" s="757">
        <v>4</v>
      </c>
    </row>
    <row r="11" spans="1:14" ht="30" customHeight="1" thickBot="1" x14ac:dyDescent="0.25">
      <c r="A11" s="129">
        <v>2</v>
      </c>
      <c r="B11" s="412" t="s">
        <v>2920</v>
      </c>
      <c r="C11" s="412" t="s">
        <v>3026</v>
      </c>
      <c r="D11" s="413">
        <v>1</v>
      </c>
      <c r="E11" s="421" t="s">
        <v>3488</v>
      </c>
      <c r="F11" s="414" t="s">
        <v>3141</v>
      </c>
      <c r="G11" s="422" t="s">
        <v>3489</v>
      </c>
      <c r="H11" s="412" t="s">
        <v>3312</v>
      </c>
      <c r="I11" s="673">
        <v>30</v>
      </c>
      <c r="J11" s="673">
        <v>148</v>
      </c>
      <c r="K11" s="600">
        <v>19</v>
      </c>
      <c r="L11" s="599">
        <v>13</v>
      </c>
      <c r="M11" s="758">
        <v>4</v>
      </c>
    </row>
    <row r="12" spans="1:14" s="145" customFormat="1" ht="33" customHeight="1" x14ac:dyDescent="0.2">
      <c r="B12" s="16"/>
      <c r="C12" s="16"/>
      <c r="D12" s="21"/>
      <c r="E12" s="16"/>
      <c r="F12" s="16"/>
      <c r="G12" s="16"/>
      <c r="H12" s="21" t="s">
        <v>1292</v>
      </c>
      <c r="I12" s="53">
        <f>SUM(I10:I11)</f>
        <v>58</v>
      </c>
      <c r="J12" s="53">
        <f t="shared" ref="J12:M12" si="1">SUM(J10:J11)</f>
        <v>286</v>
      </c>
      <c r="K12" s="41">
        <f t="shared" si="1"/>
        <v>26</v>
      </c>
      <c r="L12" s="53">
        <f t="shared" si="1"/>
        <v>26</v>
      </c>
      <c r="M12" s="41">
        <f t="shared" si="1"/>
        <v>8</v>
      </c>
      <c r="N12" s="146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 xr:uid="{00000000-0002-0000-0400-000000000000}"/>
    <dataValidation imeMode="off" allowBlank="1" sqref="I2:I5 J3:M5 I7:M7 I9:M9 I12:M65541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66" firstPageNumber="1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2"/>
  <sheetViews>
    <sheetView view="pageBreakPreview" topLeftCell="A22" zoomScale="80" zoomScaleNormal="80" zoomScaleSheetLayoutView="80" workbookViewId="0">
      <selection activeCell="A2" sqref="A2:D2"/>
    </sheetView>
  </sheetViews>
  <sheetFormatPr defaultColWidth="9" defaultRowHeight="20.149999999999999" customHeight="1" x14ac:dyDescent="0.2"/>
  <cols>
    <col min="1" max="1" width="23.90625" style="96" customWidth="1"/>
    <col min="2" max="2" width="13.36328125" style="96" customWidth="1"/>
    <col min="3" max="3" width="23.90625" style="96" customWidth="1"/>
    <col min="4" max="4" width="14" style="96" customWidth="1"/>
    <col min="5" max="5" width="15.08984375" style="158" customWidth="1"/>
    <col min="6" max="6" width="14.6328125" style="158" customWidth="1"/>
    <col min="7" max="7" width="3.08984375" style="96" customWidth="1"/>
    <col min="8" max="9" width="9" style="96"/>
    <col min="10" max="10" width="8.26953125" style="96" customWidth="1"/>
    <col min="11" max="16384" width="9" style="96"/>
  </cols>
  <sheetData>
    <row r="2" spans="1:8" ht="30.75" customHeight="1" x14ac:dyDescent="0.2">
      <c r="A2" s="1015" t="s">
        <v>2429</v>
      </c>
      <c r="B2" s="1016"/>
      <c r="E2" s="972"/>
      <c r="F2" s="972"/>
      <c r="G2" s="143"/>
      <c r="H2" s="143"/>
    </row>
    <row r="3" spans="1:8" ht="26.25" customHeight="1" x14ac:dyDescent="0.2">
      <c r="E3" s="1017" t="s">
        <v>3578</v>
      </c>
      <c r="F3" s="1017"/>
      <c r="G3" s="97"/>
    </row>
    <row r="4" spans="1:8" ht="27.75" customHeight="1" thickBot="1" x14ac:dyDescent="0.25">
      <c r="A4" s="96" t="s">
        <v>2430</v>
      </c>
      <c r="E4" s="1018"/>
      <c r="F4" s="1018"/>
    </row>
    <row r="5" spans="1:8" s="156" customFormat="1" ht="30" customHeight="1" thickBot="1" x14ac:dyDescent="0.25">
      <c r="A5" s="152" t="s">
        <v>2431</v>
      </c>
      <c r="B5" s="153" t="s">
        <v>2432</v>
      </c>
      <c r="C5" s="152" t="s">
        <v>2431</v>
      </c>
      <c r="D5" s="154" t="s">
        <v>2433</v>
      </c>
      <c r="E5" s="155"/>
      <c r="F5" s="116"/>
    </row>
    <row r="6" spans="1:8" ht="30" customHeight="1" x14ac:dyDescent="0.2">
      <c r="A6" s="301" t="s">
        <v>2434</v>
      </c>
      <c r="B6" s="302" t="s">
        <v>3574</v>
      </c>
      <c r="C6" s="301" t="s">
        <v>2435</v>
      </c>
      <c r="D6" s="302" t="s">
        <v>2437</v>
      </c>
      <c r="E6" s="157"/>
    </row>
    <row r="7" spans="1:8" ht="30" customHeight="1" x14ac:dyDescent="0.2">
      <c r="A7" s="301" t="s">
        <v>2436</v>
      </c>
      <c r="B7" s="155"/>
      <c r="C7" s="303"/>
      <c r="D7" s="155"/>
      <c r="E7" s="157"/>
    </row>
    <row r="8" spans="1:8" ht="30" customHeight="1" x14ac:dyDescent="0.2">
      <c r="A8" s="301" t="s">
        <v>2434</v>
      </c>
      <c r="B8" s="302" t="s">
        <v>2438</v>
      </c>
      <c r="C8" s="301" t="s">
        <v>2435</v>
      </c>
      <c r="D8" s="302" t="s">
        <v>3164</v>
      </c>
      <c r="E8" s="157"/>
    </row>
    <row r="9" spans="1:8" ht="30" customHeight="1" x14ac:dyDescent="0.2">
      <c r="A9" s="303"/>
      <c r="B9" s="304"/>
      <c r="C9" s="303"/>
      <c r="D9" s="302"/>
      <c r="E9" s="157"/>
    </row>
    <row r="10" spans="1:8" ht="30" customHeight="1" x14ac:dyDescent="0.2">
      <c r="A10" s="301" t="s">
        <v>2435</v>
      </c>
      <c r="B10" s="302" t="s">
        <v>3575</v>
      </c>
      <c r="C10" s="301"/>
      <c r="D10" s="302"/>
      <c r="E10" s="157"/>
    </row>
    <row r="11" spans="1:8" ht="30" customHeight="1" thickBot="1" x14ac:dyDescent="0.25">
      <c r="A11" s="305"/>
      <c r="B11" s="306"/>
      <c r="C11" s="305"/>
      <c r="D11" s="307"/>
      <c r="E11" s="159"/>
    </row>
    <row r="12" spans="1:8" ht="15.5" customHeight="1" x14ac:dyDescent="0.2"/>
    <row r="13" spans="1:8" ht="28.5" customHeight="1" thickBot="1" x14ac:dyDescent="0.25">
      <c r="A13" s="1019" t="s">
        <v>2439</v>
      </c>
      <c r="B13" s="1019"/>
    </row>
    <row r="14" spans="1:8" s="156" customFormat="1" ht="30" customHeight="1" thickBot="1" x14ac:dyDescent="0.25">
      <c r="A14" s="152" t="s">
        <v>2431</v>
      </c>
      <c r="B14" s="153" t="s">
        <v>2432</v>
      </c>
      <c r="C14" s="152" t="s">
        <v>2440</v>
      </c>
      <c r="D14" s="154" t="s">
        <v>2441</v>
      </c>
      <c r="E14" s="155"/>
      <c r="F14" s="116"/>
    </row>
    <row r="15" spans="1:8" ht="36" customHeight="1" x14ac:dyDescent="0.2">
      <c r="A15" s="160" t="s">
        <v>2442</v>
      </c>
      <c r="B15" s="161" t="s">
        <v>3207</v>
      </c>
      <c r="C15" s="162" t="s">
        <v>2444</v>
      </c>
      <c r="D15" s="163" t="s">
        <v>3576</v>
      </c>
      <c r="E15" s="155"/>
    </row>
    <row r="16" spans="1:8" ht="41.25" customHeight="1" x14ac:dyDescent="0.2">
      <c r="A16" s="162" t="s">
        <v>2445</v>
      </c>
      <c r="B16" s="163" t="s">
        <v>3165</v>
      </c>
      <c r="C16" s="162" t="s">
        <v>2446</v>
      </c>
      <c r="D16" s="163" t="s">
        <v>3213</v>
      </c>
      <c r="E16" s="155"/>
    </row>
    <row r="17" spans="1:9" ht="39.75" customHeight="1" x14ac:dyDescent="0.2">
      <c r="A17" s="162" t="s">
        <v>2448</v>
      </c>
      <c r="B17" s="163" t="s">
        <v>3208</v>
      </c>
      <c r="C17" s="162" t="s">
        <v>2449</v>
      </c>
      <c r="D17" s="163" t="s">
        <v>3214</v>
      </c>
      <c r="E17" s="155"/>
    </row>
    <row r="18" spans="1:9" ht="39.75" customHeight="1" x14ac:dyDescent="0.2">
      <c r="A18" s="162" t="s">
        <v>3209</v>
      </c>
      <c r="B18" s="163" t="s">
        <v>2450</v>
      </c>
      <c r="C18" s="162" t="s">
        <v>2451</v>
      </c>
      <c r="D18" s="163" t="s">
        <v>3215</v>
      </c>
      <c r="E18" s="155"/>
    </row>
    <row r="19" spans="1:9" ht="38.25" customHeight="1" x14ac:dyDescent="0.2">
      <c r="A19" s="162" t="s">
        <v>3210</v>
      </c>
      <c r="B19" s="163" t="s">
        <v>3166</v>
      </c>
      <c r="C19" s="162" t="s">
        <v>2452</v>
      </c>
      <c r="D19" s="163" t="s">
        <v>3169</v>
      </c>
      <c r="E19" s="155"/>
    </row>
    <row r="20" spans="1:9" ht="38.25" customHeight="1" x14ac:dyDescent="0.2">
      <c r="A20" s="162" t="s">
        <v>3211</v>
      </c>
      <c r="B20" s="163" t="s">
        <v>3167</v>
      </c>
      <c r="C20" s="162" t="s">
        <v>2453</v>
      </c>
      <c r="D20" s="163" t="s">
        <v>3216</v>
      </c>
      <c r="E20" s="155"/>
    </row>
    <row r="21" spans="1:9" ht="36.75" customHeight="1" x14ac:dyDescent="0.2">
      <c r="A21" s="162" t="s">
        <v>2454</v>
      </c>
      <c r="B21" s="163" t="s">
        <v>3168</v>
      </c>
      <c r="C21" s="162" t="s">
        <v>3217</v>
      </c>
      <c r="D21" s="163" t="s">
        <v>2455</v>
      </c>
      <c r="E21" s="155"/>
    </row>
    <row r="22" spans="1:9" ht="36.75" customHeight="1" thickBot="1" x14ac:dyDescent="0.25">
      <c r="A22" s="164" t="s">
        <v>2456</v>
      </c>
      <c r="B22" s="165" t="s">
        <v>3212</v>
      </c>
      <c r="C22" s="164" t="s">
        <v>2457</v>
      </c>
      <c r="D22" s="166" t="s">
        <v>3170</v>
      </c>
      <c r="E22" s="155"/>
    </row>
    <row r="23" spans="1:9" ht="19.5" customHeight="1" x14ac:dyDescent="0.2">
      <c r="A23" s="155"/>
      <c r="B23" s="155"/>
      <c r="C23" s="155"/>
      <c r="D23" s="155"/>
      <c r="E23" s="155"/>
    </row>
    <row r="24" spans="1:9" s="156" customFormat="1" ht="26.25" customHeight="1" thickBot="1" x14ac:dyDescent="0.25">
      <c r="A24" s="96" t="s">
        <v>2458</v>
      </c>
      <c r="B24" s="96"/>
      <c r="C24" s="96"/>
      <c r="D24" s="96"/>
      <c r="E24" s="158"/>
      <c r="F24" s="158"/>
    </row>
    <row r="25" spans="1:9" ht="30" customHeight="1" thickBot="1" x14ac:dyDescent="0.25">
      <c r="A25" s="167" t="s">
        <v>2459</v>
      </c>
      <c r="B25" s="167" t="s">
        <v>2460</v>
      </c>
      <c r="C25" s="167" t="s">
        <v>2461</v>
      </c>
      <c r="D25" s="167" t="s">
        <v>2462</v>
      </c>
      <c r="E25" s="167" t="s">
        <v>67</v>
      </c>
      <c r="F25" s="96"/>
    </row>
    <row r="26" spans="1:9" ht="33" customHeight="1" x14ac:dyDescent="0.2">
      <c r="A26" s="168" t="s">
        <v>2463</v>
      </c>
      <c r="B26" s="169" t="s">
        <v>3171</v>
      </c>
      <c r="C26" s="168" t="s">
        <v>2465</v>
      </c>
      <c r="D26" s="169" t="s">
        <v>1326</v>
      </c>
      <c r="E26" s="170" t="s">
        <v>2466</v>
      </c>
      <c r="F26" s="96"/>
      <c r="I26" s="171"/>
    </row>
    <row r="27" spans="1:9" ht="33" customHeight="1" x14ac:dyDescent="0.2">
      <c r="A27" s="157" t="s">
        <v>2467</v>
      </c>
      <c r="B27" s="172" t="s">
        <v>3172</v>
      </c>
      <c r="C27" s="157" t="s">
        <v>2468</v>
      </c>
      <c r="D27" s="172" t="s">
        <v>1370</v>
      </c>
      <c r="E27" s="173" t="s">
        <v>2469</v>
      </c>
      <c r="F27" s="96"/>
    </row>
    <row r="28" spans="1:9" ht="33" customHeight="1" x14ac:dyDescent="0.2">
      <c r="A28" s="168" t="s">
        <v>2470</v>
      </c>
      <c r="B28" s="169" t="s">
        <v>3173</v>
      </c>
      <c r="C28" s="168" t="s">
        <v>3501</v>
      </c>
      <c r="D28" s="169" t="s">
        <v>1318</v>
      </c>
      <c r="E28" s="174" t="s">
        <v>2471</v>
      </c>
      <c r="F28" s="96"/>
    </row>
    <row r="29" spans="1:9" ht="33" customHeight="1" x14ac:dyDescent="0.2">
      <c r="A29" s="157" t="s">
        <v>2472</v>
      </c>
      <c r="B29" s="172" t="s">
        <v>3218</v>
      </c>
      <c r="C29" s="157" t="s">
        <v>2473</v>
      </c>
      <c r="D29" s="172" t="s">
        <v>1320</v>
      </c>
      <c r="E29" s="173" t="s">
        <v>2474</v>
      </c>
      <c r="F29" s="96"/>
    </row>
    <row r="30" spans="1:9" ht="33" customHeight="1" x14ac:dyDescent="0.2">
      <c r="A30" s="168" t="s">
        <v>2475</v>
      </c>
      <c r="B30" s="169" t="s">
        <v>3219</v>
      </c>
      <c r="C30" s="168" t="s">
        <v>2476</v>
      </c>
      <c r="D30" s="169" t="s">
        <v>2477</v>
      </c>
      <c r="E30" s="174" t="s">
        <v>2478</v>
      </c>
      <c r="F30" s="96"/>
    </row>
    <row r="31" spans="1:9" ht="33" customHeight="1" x14ac:dyDescent="0.2">
      <c r="A31" s="157" t="s">
        <v>2479</v>
      </c>
      <c r="B31" s="172" t="s">
        <v>3174</v>
      </c>
      <c r="C31" s="157" t="s">
        <v>2480</v>
      </c>
      <c r="D31" s="172" t="s">
        <v>2481</v>
      </c>
      <c r="E31" s="173" t="s">
        <v>2482</v>
      </c>
      <c r="F31" s="96"/>
    </row>
    <row r="32" spans="1:9" ht="33" customHeight="1" x14ac:dyDescent="0.2">
      <c r="A32" s="174" t="s">
        <v>2483</v>
      </c>
      <c r="B32" s="175" t="s">
        <v>3175</v>
      </c>
      <c r="C32" s="168" t="s">
        <v>2484</v>
      </c>
      <c r="D32" s="169" t="s">
        <v>2485</v>
      </c>
      <c r="E32" s="174" t="s">
        <v>2486</v>
      </c>
      <c r="F32" s="96"/>
    </row>
    <row r="33" spans="1:6" ht="33" customHeight="1" x14ac:dyDescent="0.2">
      <c r="A33" s="157" t="s">
        <v>2487</v>
      </c>
      <c r="B33" s="172" t="s">
        <v>3220</v>
      </c>
      <c r="C33" s="157" t="s">
        <v>2488</v>
      </c>
      <c r="D33" s="172" t="s">
        <v>2489</v>
      </c>
      <c r="E33" s="173" t="s">
        <v>2490</v>
      </c>
      <c r="F33" s="96"/>
    </row>
    <row r="34" spans="1:6" ht="33" customHeight="1" thickBot="1" x14ac:dyDescent="0.25">
      <c r="A34" s="176" t="s">
        <v>2491</v>
      </c>
      <c r="B34" s="177" t="s">
        <v>3176</v>
      </c>
      <c r="C34" s="176" t="s">
        <v>2492</v>
      </c>
      <c r="D34" s="177" t="s">
        <v>2493</v>
      </c>
      <c r="E34" s="176" t="s">
        <v>2494</v>
      </c>
      <c r="F34" s="96"/>
    </row>
    <row r="37" spans="1:6" ht="25.5" customHeight="1" x14ac:dyDescent="0.2"/>
    <row r="38" spans="1:6" s="156" customFormat="1" ht="30" customHeight="1" thickBot="1" x14ac:dyDescent="0.25">
      <c r="A38" s="149" t="s">
        <v>2495</v>
      </c>
      <c r="B38" s="96"/>
      <c r="C38" s="96"/>
      <c r="D38" s="96"/>
      <c r="E38" s="158"/>
      <c r="F38" s="158"/>
    </row>
    <row r="39" spans="1:6" ht="29.25" customHeight="1" thickBot="1" x14ac:dyDescent="0.25">
      <c r="A39" s="167" t="s">
        <v>2459</v>
      </c>
      <c r="B39" s="167" t="s">
        <v>2496</v>
      </c>
      <c r="C39" s="178" t="s">
        <v>2497</v>
      </c>
      <c r="D39" s="167" t="s">
        <v>2498</v>
      </c>
      <c r="E39" s="167" t="s">
        <v>67</v>
      </c>
      <c r="F39" s="96"/>
    </row>
    <row r="40" spans="1:6" ht="36.75" customHeight="1" x14ac:dyDescent="0.2">
      <c r="A40" s="179" t="s">
        <v>2499</v>
      </c>
      <c r="B40" s="180" t="s">
        <v>2447</v>
      </c>
      <c r="C40" s="181" t="s">
        <v>2500</v>
      </c>
      <c r="D40" s="182" t="s">
        <v>2501</v>
      </c>
      <c r="E40" s="170" t="s">
        <v>2502</v>
      </c>
      <c r="F40" s="96"/>
    </row>
    <row r="41" spans="1:6" ht="36.75" customHeight="1" x14ac:dyDescent="0.2">
      <c r="A41" s="557" t="s">
        <v>2503</v>
      </c>
      <c r="B41" s="558" t="s">
        <v>3177</v>
      </c>
      <c r="C41" s="559" t="s">
        <v>2504</v>
      </c>
      <c r="D41" s="549" t="s">
        <v>2505</v>
      </c>
      <c r="E41" s="550" t="s">
        <v>2506</v>
      </c>
      <c r="F41" s="96"/>
    </row>
    <row r="42" spans="1:6" ht="36.75" customHeight="1" x14ac:dyDescent="0.2">
      <c r="A42" s="560" t="s">
        <v>2507</v>
      </c>
      <c r="B42" s="546" t="s">
        <v>3178</v>
      </c>
      <c r="C42" s="545" t="s">
        <v>2508</v>
      </c>
      <c r="D42" s="546" t="s">
        <v>1940</v>
      </c>
      <c r="E42" s="552" t="s">
        <v>2509</v>
      </c>
      <c r="F42" s="96"/>
    </row>
    <row r="43" spans="1:6" ht="36.75" customHeight="1" x14ac:dyDescent="0.2">
      <c r="A43" s="557" t="s">
        <v>2510</v>
      </c>
      <c r="B43" s="549" t="s">
        <v>3179</v>
      </c>
      <c r="C43" s="553" t="s">
        <v>2511</v>
      </c>
      <c r="D43" s="549" t="s">
        <v>2512</v>
      </c>
      <c r="E43" s="550" t="s">
        <v>2513</v>
      </c>
      <c r="F43" s="96"/>
    </row>
    <row r="44" spans="1:6" ht="36.75" customHeight="1" x14ac:dyDescent="0.2">
      <c r="A44" s="560" t="s">
        <v>2514</v>
      </c>
      <c r="B44" s="546" t="s">
        <v>2515</v>
      </c>
      <c r="C44" s="545" t="s">
        <v>2516</v>
      </c>
      <c r="D44" s="546" t="s">
        <v>2517</v>
      </c>
      <c r="E44" s="552" t="s">
        <v>2518</v>
      </c>
      <c r="F44" s="96"/>
    </row>
    <row r="45" spans="1:6" ht="36.75" customHeight="1" x14ac:dyDescent="0.2">
      <c r="A45" s="557" t="s">
        <v>2519</v>
      </c>
      <c r="B45" s="549" t="s">
        <v>3523</v>
      </c>
      <c r="C45" s="553" t="s">
        <v>2521</v>
      </c>
      <c r="D45" s="549" t="s">
        <v>2522</v>
      </c>
      <c r="E45" s="550" t="s">
        <v>2523</v>
      </c>
      <c r="F45" s="96"/>
    </row>
    <row r="46" spans="1:6" ht="36.75" customHeight="1" x14ac:dyDescent="0.2">
      <c r="A46" s="184" t="s">
        <v>2524</v>
      </c>
      <c r="B46" s="169" t="s">
        <v>2443</v>
      </c>
      <c r="C46" s="168" t="s">
        <v>2525</v>
      </c>
      <c r="D46" s="169" t="s">
        <v>2526</v>
      </c>
      <c r="E46" s="174" t="s">
        <v>2527</v>
      </c>
      <c r="F46" s="96"/>
    </row>
    <row r="47" spans="1:6" ht="36.75" customHeight="1" x14ac:dyDescent="0.2">
      <c r="A47" s="183" t="s">
        <v>2528</v>
      </c>
      <c r="B47" s="172" t="s">
        <v>3180</v>
      </c>
      <c r="C47" s="157" t="s">
        <v>2529</v>
      </c>
      <c r="D47" s="172" t="s">
        <v>1453</v>
      </c>
      <c r="E47" s="173" t="s">
        <v>2530</v>
      </c>
      <c r="F47" s="96"/>
    </row>
    <row r="48" spans="1:6" ht="36.75" customHeight="1" x14ac:dyDescent="0.2">
      <c r="A48" s="185" t="s">
        <v>2531</v>
      </c>
      <c r="B48" s="169" t="s">
        <v>2532</v>
      </c>
      <c r="C48" s="168" t="s">
        <v>2533</v>
      </c>
      <c r="D48" s="169" t="s">
        <v>2534</v>
      </c>
      <c r="E48" s="174" t="s">
        <v>2535</v>
      </c>
      <c r="F48" s="96"/>
    </row>
    <row r="49" spans="1:7" ht="36.75" customHeight="1" thickBot="1" x14ac:dyDescent="0.25">
      <c r="A49" s="561" t="s">
        <v>2536</v>
      </c>
      <c r="B49" s="541" t="s">
        <v>2537</v>
      </c>
      <c r="C49" s="554" t="s">
        <v>2538</v>
      </c>
      <c r="D49" s="541" t="s">
        <v>2539</v>
      </c>
      <c r="E49" s="555" t="s">
        <v>2540</v>
      </c>
      <c r="F49" s="96"/>
    </row>
    <row r="50" spans="1:7" ht="36.75" customHeight="1" x14ac:dyDescent="0.2">
      <c r="A50" s="149"/>
    </row>
    <row r="51" spans="1:7" ht="13.5" customHeight="1" x14ac:dyDescent="0.2">
      <c r="A51" s="149"/>
    </row>
    <row r="52" spans="1:7" ht="36.75" customHeight="1" x14ac:dyDescent="0.2">
      <c r="A52" s="149"/>
    </row>
    <row r="53" spans="1:7" s="156" customFormat="1" ht="25.5" customHeight="1" thickBot="1" x14ac:dyDescent="0.25">
      <c r="A53" s="149" t="s">
        <v>2541</v>
      </c>
      <c r="B53" s="96"/>
      <c r="C53" s="96"/>
      <c r="D53" s="96"/>
      <c r="E53" s="158"/>
      <c r="F53" s="158"/>
      <c r="G53" s="186" t="s">
        <v>2542</v>
      </c>
    </row>
    <row r="54" spans="1:7" ht="30" customHeight="1" thickBot="1" x14ac:dyDescent="0.25">
      <c r="A54" s="187" t="s">
        <v>2459</v>
      </c>
      <c r="B54" s="1013" t="s">
        <v>2461</v>
      </c>
      <c r="C54" s="1014"/>
      <c r="D54" s="167" t="s">
        <v>2462</v>
      </c>
      <c r="E54" s="167" t="s">
        <v>67</v>
      </c>
      <c r="F54" s="188"/>
    </row>
    <row r="55" spans="1:7" ht="33" customHeight="1" x14ac:dyDescent="0.2">
      <c r="A55" s="545" t="s">
        <v>2543</v>
      </c>
      <c r="B55" s="1009" t="s">
        <v>2544</v>
      </c>
      <c r="C55" s="1010"/>
      <c r="D55" s="546" t="s">
        <v>2545</v>
      </c>
      <c r="E55" s="547" t="s">
        <v>2546</v>
      </c>
    </row>
    <row r="56" spans="1:7" ht="33" customHeight="1" x14ac:dyDescent="0.2">
      <c r="A56" s="548" t="s">
        <v>2547</v>
      </c>
      <c r="B56" s="1011" t="s">
        <v>2548</v>
      </c>
      <c r="C56" s="1012"/>
      <c r="D56" s="549" t="s">
        <v>2549</v>
      </c>
      <c r="E56" s="550" t="s">
        <v>2550</v>
      </c>
    </row>
    <row r="57" spans="1:7" ht="33" customHeight="1" x14ac:dyDescent="0.2">
      <c r="A57" s="551" t="s">
        <v>2551</v>
      </c>
      <c r="B57" s="1005" t="s">
        <v>2552</v>
      </c>
      <c r="C57" s="1006"/>
      <c r="D57" s="546" t="s">
        <v>2549</v>
      </c>
      <c r="E57" s="552" t="s">
        <v>2553</v>
      </c>
    </row>
    <row r="58" spans="1:7" ht="33" customHeight="1" x14ac:dyDescent="0.2">
      <c r="A58" s="553" t="s">
        <v>2554</v>
      </c>
      <c r="B58" s="1011" t="s">
        <v>2555</v>
      </c>
      <c r="C58" s="1012"/>
      <c r="D58" s="549" t="s">
        <v>1411</v>
      </c>
      <c r="E58" s="550" t="s">
        <v>2556</v>
      </c>
    </row>
    <row r="59" spans="1:7" ht="33" customHeight="1" x14ac:dyDescent="0.2">
      <c r="A59" s="545" t="s">
        <v>2557</v>
      </c>
      <c r="B59" s="1005" t="s">
        <v>2558</v>
      </c>
      <c r="C59" s="1006"/>
      <c r="D59" s="546" t="s">
        <v>2559</v>
      </c>
      <c r="E59" s="552" t="s">
        <v>2560</v>
      </c>
    </row>
    <row r="60" spans="1:7" ht="33" customHeight="1" x14ac:dyDescent="0.2">
      <c r="A60" s="553" t="s">
        <v>2561</v>
      </c>
      <c r="B60" s="1011" t="s">
        <v>2562</v>
      </c>
      <c r="C60" s="1012"/>
      <c r="D60" s="549" t="s">
        <v>1639</v>
      </c>
      <c r="E60" s="550" t="s">
        <v>2563</v>
      </c>
    </row>
    <row r="61" spans="1:7" ht="33" customHeight="1" x14ac:dyDescent="0.2">
      <c r="A61" s="545" t="s">
        <v>2564</v>
      </c>
      <c r="B61" s="1005" t="s">
        <v>2565</v>
      </c>
      <c r="C61" s="1006"/>
      <c r="D61" s="546" t="s">
        <v>2566</v>
      </c>
      <c r="E61" s="552" t="s">
        <v>2567</v>
      </c>
    </row>
    <row r="62" spans="1:7" ht="39.75" customHeight="1" thickBot="1" x14ac:dyDescent="0.25">
      <c r="A62" s="554" t="s">
        <v>2568</v>
      </c>
      <c r="B62" s="1007" t="s">
        <v>2569</v>
      </c>
      <c r="C62" s="1008"/>
      <c r="D62" s="541" t="s">
        <v>2570</v>
      </c>
      <c r="E62" s="555" t="s">
        <v>2571</v>
      </c>
      <c r="F62" s="96"/>
    </row>
  </sheetData>
  <mergeCells count="14">
    <mergeCell ref="B54:C54"/>
    <mergeCell ref="A2:B2"/>
    <mergeCell ref="E2:F2"/>
    <mergeCell ref="E3:F3"/>
    <mergeCell ref="E4:F4"/>
    <mergeCell ref="A13:B13"/>
    <mergeCell ref="B61:C61"/>
    <mergeCell ref="B62:C62"/>
    <mergeCell ref="B55:C55"/>
    <mergeCell ref="B56:C56"/>
    <mergeCell ref="B57:C57"/>
    <mergeCell ref="B58:C58"/>
    <mergeCell ref="B59:C59"/>
    <mergeCell ref="B60:C6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1" firstPageNumber="44" fitToWidth="0" orientation="portrait" r:id="rId1"/>
  <headerFooter scaleWithDoc="0" alignWithMargins="0"/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view="pageBreakPreview" topLeftCell="A83" zoomScale="80" zoomScaleNormal="80" zoomScaleSheetLayoutView="80" workbookViewId="0">
      <selection activeCell="A2" sqref="A2:D2"/>
    </sheetView>
  </sheetViews>
  <sheetFormatPr defaultColWidth="9" defaultRowHeight="30" customHeight="1" x14ac:dyDescent="0.2"/>
  <cols>
    <col min="1" max="1" width="12" style="97" customWidth="1"/>
    <col min="2" max="2" width="10.08984375" style="97" customWidth="1"/>
    <col min="3" max="3" width="32" style="97" customWidth="1"/>
    <col min="4" max="4" width="12.08984375" style="97" customWidth="1"/>
    <col min="5" max="5" width="11.08984375" style="97" customWidth="1"/>
    <col min="6" max="6" width="5.90625" style="97" customWidth="1"/>
    <col min="7" max="7" width="5.7265625" style="130" customWidth="1"/>
    <col min="8" max="9" width="5.7265625" style="97" customWidth="1"/>
    <col min="10" max="13" width="7.36328125" style="97" customWidth="1"/>
    <col min="14" max="14" width="1" style="97" customWidth="1"/>
    <col min="15" max="16384" width="9" style="97"/>
  </cols>
  <sheetData>
    <row r="1" spans="1:14" s="14" customFormat="1" ht="40.5" customHeight="1" x14ac:dyDescent="0.2">
      <c r="A1" s="1015" t="s">
        <v>2572</v>
      </c>
      <c r="B1" s="1015"/>
      <c r="C1" s="1015"/>
      <c r="F1" s="1033" t="s">
        <v>2573</v>
      </c>
      <c r="G1" s="1033"/>
      <c r="H1" s="1033"/>
      <c r="I1" s="1033"/>
      <c r="J1" s="1033"/>
      <c r="K1" s="1033"/>
    </row>
    <row r="2" spans="1:14" s="14" customFormat="1" ht="23.25" customHeight="1" thickBot="1" x14ac:dyDescent="0.25">
      <c r="A2" s="14" t="s">
        <v>2574</v>
      </c>
      <c r="G2" s="43"/>
      <c r="I2" s="1034" t="s">
        <v>3194</v>
      </c>
      <c r="J2" s="1035"/>
      <c r="K2" s="1035"/>
      <c r="L2" s="1035"/>
      <c r="M2" s="1035"/>
    </row>
    <row r="3" spans="1:14" s="116" customFormat="1" ht="30" customHeight="1" thickBot="1" x14ac:dyDescent="0.25">
      <c r="A3" s="988" t="s">
        <v>2575</v>
      </c>
      <c r="B3" s="988" t="s">
        <v>221</v>
      </c>
      <c r="C3" s="988" t="s">
        <v>222</v>
      </c>
      <c r="D3" s="988" t="s">
        <v>67</v>
      </c>
      <c r="E3" s="988" t="s">
        <v>2576</v>
      </c>
      <c r="F3" s="995" t="s">
        <v>2577</v>
      </c>
      <c r="G3" s="1000"/>
      <c r="H3" s="1000"/>
      <c r="I3" s="996"/>
      <c r="J3" s="991" t="s">
        <v>2578</v>
      </c>
      <c r="K3" s="993"/>
      <c r="L3" s="991" t="s">
        <v>2579</v>
      </c>
      <c r="M3" s="993"/>
      <c r="N3" s="122"/>
    </row>
    <row r="4" spans="1:14" s="116" customFormat="1" ht="30" customHeight="1" thickBot="1" x14ac:dyDescent="0.25">
      <c r="A4" s="1036"/>
      <c r="B4" s="1036"/>
      <c r="C4" s="1036"/>
      <c r="D4" s="1036"/>
      <c r="E4" s="1036"/>
      <c r="F4" s="1020" t="s">
        <v>2580</v>
      </c>
      <c r="G4" s="1037"/>
      <c r="H4" s="991" t="s">
        <v>2581</v>
      </c>
      <c r="I4" s="993"/>
      <c r="J4" s="151" t="s">
        <v>2580</v>
      </c>
      <c r="K4" s="151" t="s">
        <v>2581</v>
      </c>
      <c r="L4" s="151" t="s">
        <v>2580</v>
      </c>
      <c r="M4" s="150" t="s">
        <v>2581</v>
      </c>
      <c r="N4" s="122"/>
    </row>
    <row r="5" spans="1:14" ht="33" customHeight="1" x14ac:dyDescent="0.2">
      <c r="A5" s="506" t="s">
        <v>2582</v>
      </c>
      <c r="B5" s="507" t="s">
        <v>2583</v>
      </c>
      <c r="C5" s="507" t="s">
        <v>2584</v>
      </c>
      <c r="D5" s="507" t="s">
        <v>2585</v>
      </c>
      <c r="E5" s="507" t="s">
        <v>2586</v>
      </c>
      <c r="F5" s="764">
        <v>92</v>
      </c>
      <c r="G5" s="765"/>
      <c r="H5" s="764">
        <v>42</v>
      </c>
      <c r="I5" s="765">
        <v>-1</v>
      </c>
      <c r="J5" s="774">
        <v>39624</v>
      </c>
      <c r="K5" s="774">
        <v>19578</v>
      </c>
      <c r="L5" s="774">
        <v>2565</v>
      </c>
      <c r="M5" s="774">
        <v>1436</v>
      </c>
      <c r="N5" s="17"/>
    </row>
    <row r="6" spans="1:14" ht="33" customHeight="1" x14ac:dyDescent="0.2">
      <c r="A6" s="384" t="s">
        <v>2587</v>
      </c>
      <c r="B6" s="384" t="s">
        <v>3520</v>
      </c>
      <c r="C6" s="384" t="s">
        <v>2588</v>
      </c>
      <c r="D6" s="384" t="s">
        <v>3521</v>
      </c>
      <c r="E6" s="384" t="s">
        <v>3181</v>
      </c>
      <c r="F6" s="762">
        <v>23</v>
      </c>
      <c r="G6" s="763">
        <v>-1</v>
      </c>
      <c r="H6" s="762">
        <v>15</v>
      </c>
      <c r="I6" s="762"/>
      <c r="J6" s="775">
        <v>5770</v>
      </c>
      <c r="K6" s="775">
        <v>2869</v>
      </c>
      <c r="L6" s="775">
        <v>441</v>
      </c>
      <c r="M6" s="775">
        <v>294</v>
      </c>
      <c r="N6" s="17"/>
    </row>
    <row r="7" spans="1:14" ht="33" customHeight="1" x14ac:dyDescent="0.2">
      <c r="A7" s="390" t="s">
        <v>2589</v>
      </c>
      <c r="B7" s="390" t="s">
        <v>2590</v>
      </c>
      <c r="C7" s="390" t="s">
        <v>2591</v>
      </c>
      <c r="D7" s="390" t="s">
        <v>2592</v>
      </c>
      <c r="E7" s="390" t="s">
        <v>2593</v>
      </c>
      <c r="F7" s="766">
        <v>6</v>
      </c>
      <c r="G7" s="767"/>
      <c r="H7" s="766">
        <v>3</v>
      </c>
      <c r="I7" s="320"/>
      <c r="J7" s="776">
        <v>1414</v>
      </c>
      <c r="K7" s="776">
        <v>810</v>
      </c>
      <c r="L7" s="776">
        <v>124</v>
      </c>
      <c r="M7" s="776">
        <v>67</v>
      </c>
      <c r="N7" s="17"/>
    </row>
    <row r="8" spans="1:14" ht="33" customHeight="1" x14ac:dyDescent="0.2">
      <c r="A8" s="384" t="s">
        <v>2594</v>
      </c>
      <c r="B8" s="384" t="s">
        <v>2595</v>
      </c>
      <c r="C8" s="384" t="s">
        <v>2596</v>
      </c>
      <c r="D8" s="384" t="s">
        <v>2597</v>
      </c>
      <c r="E8" s="384" t="s">
        <v>2598</v>
      </c>
      <c r="F8" s="762">
        <v>10</v>
      </c>
      <c r="G8" s="763"/>
      <c r="H8" s="762">
        <v>3</v>
      </c>
      <c r="I8" s="319"/>
      <c r="J8" s="775">
        <v>2474</v>
      </c>
      <c r="K8" s="775">
        <v>1280</v>
      </c>
      <c r="L8" s="775">
        <v>198</v>
      </c>
      <c r="M8" s="775">
        <v>94</v>
      </c>
      <c r="N8" s="17"/>
    </row>
    <row r="9" spans="1:14" ht="33" customHeight="1" x14ac:dyDescent="0.2">
      <c r="A9" s="390" t="s">
        <v>2599</v>
      </c>
      <c r="B9" s="390" t="s">
        <v>2600</v>
      </c>
      <c r="C9" s="390" t="s">
        <v>2601</v>
      </c>
      <c r="D9" s="390" t="s">
        <v>3509</v>
      </c>
      <c r="E9" s="390" t="s">
        <v>2520</v>
      </c>
      <c r="F9" s="766">
        <v>7</v>
      </c>
      <c r="G9" s="767">
        <v>-1</v>
      </c>
      <c r="H9" s="766">
        <v>4</v>
      </c>
      <c r="I9" s="767">
        <v>-1</v>
      </c>
      <c r="J9" s="776">
        <v>944</v>
      </c>
      <c r="K9" s="776">
        <v>524</v>
      </c>
      <c r="L9" s="776">
        <v>99</v>
      </c>
      <c r="M9" s="776">
        <v>67</v>
      </c>
      <c r="N9" s="17"/>
    </row>
    <row r="10" spans="1:14" ht="33" customHeight="1" x14ac:dyDescent="0.2">
      <c r="A10" s="384" t="s">
        <v>2602</v>
      </c>
      <c r="B10" s="384" t="s">
        <v>2603</v>
      </c>
      <c r="C10" s="384" t="s">
        <v>2604</v>
      </c>
      <c r="D10" s="384" t="s">
        <v>2605</v>
      </c>
      <c r="E10" s="384" t="s">
        <v>2606</v>
      </c>
      <c r="F10" s="762">
        <v>14</v>
      </c>
      <c r="G10" s="763"/>
      <c r="H10" s="762">
        <v>6</v>
      </c>
      <c r="I10" s="762"/>
      <c r="J10" s="775">
        <v>3174</v>
      </c>
      <c r="K10" s="775">
        <v>1544</v>
      </c>
      <c r="L10" s="775">
        <v>237</v>
      </c>
      <c r="M10" s="775">
        <v>129</v>
      </c>
      <c r="N10" s="17"/>
    </row>
    <row r="11" spans="1:14" ht="33" customHeight="1" x14ac:dyDescent="0.2">
      <c r="A11" s="390" t="s">
        <v>2607</v>
      </c>
      <c r="B11" s="390" t="s">
        <v>2608</v>
      </c>
      <c r="C11" s="390" t="s">
        <v>2609</v>
      </c>
      <c r="D11" s="390" t="s">
        <v>3182</v>
      </c>
      <c r="E11" s="390" t="s">
        <v>2610</v>
      </c>
      <c r="F11" s="766">
        <v>8</v>
      </c>
      <c r="G11" s="767"/>
      <c r="H11" s="766">
        <v>5</v>
      </c>
      <c r="I11" s="766"/>
      <c r="J11" s="776">
        <v>2352</v>
      </c>
      <c r="K11" s="776">
        <v>1269</v>
      </c>
      <c r="L11" s="776">
        <v>180</v>
      </c>
      <c r="M11" s="776">
        <v>119</v>
      </c>
    </row>
    <row r="12" spans="1:14" ht="33" customHeight="1" x14ac:dyDescent="0.2">
      <c r="A12" s="384" t="s">
        <v>2611</v>
      </c>
      <c r="B12" s="384" t="s">
        <v>2612</v>
      </c>
      <c r="C12" s="384" t="s">
        <v>2613</v>
      </c>
      <c r="D12" s="384" t="s">
        <v>2614</v>
      </c>
      <c r="E12" s="384" t="s">
        <v>2615</v>
      </c>
      <c r="F12" s="762">
        <v>10</v>
      </c>
      <c r="G12" s="763"/>
      <c r="H12" s="762">
        <v>5</v>
      </c>
      <c r="I12" s="319"/>
      <c r="J12" s="775">
        <v>2358</v>
      </c>
      <c r="K12" s="775">
        <v>1263</v>
      </c>
      <c r="L12" s="775">
        <v>189</v>
      </c>
      <c r="M12" s="775">
        <v>118</v>
      </c>
      <c r="N12" s="17"/>
    </row>
    <row r="13" spans="1:14" ht="33" customHeight="1" x14ac:dyDescent="0.2">
      <c r="A13" s="390" t="s">
        <v>2616</v>
      </c>
      <c r="B13" s="390" t="s">
        <v>3183</v>
      </c>
      <c r="C13" s="390" t="s">
        <v>3184</v>
      </c>
      <c r="D13" s="390" t="s">
        <v>2617</v>
      </c>
      <c r="E13" s="390" t="s">
        <v>3483</v>
      </c>
      <c r="F13" s="766">
        <v>7</v>
      </c>
      <c r="G13" s="767"/>
      <c r="H13" s="766">
        <v>3</v>
      </c>
      <c r="I13" s="320"/>
      <c r="J13" s="776">
        <v>1962</v>
      </c>
      <c r="K13" s="776">
        <v>967</v>
      </c>
      <c r="L13" s="776">
        <v>157</v>
      </c>
      <c r="M13" s="776">
        <v>87</v>
      </c>
    </row>
    <row r="14" spans="1:14" ht="33" customHeight="1" x14ac:dyDescent="0.2">
      <c r="A14" s="384" t="s">
        <v>1913</v>
      </c>
      <c r="B14" s="384" t="s">
        <v>2618</v>
      </c>
      <c r="C14" s="384" t="s">
        <v>2619</v>
      </c>
      <c r="D14" s="384" t="s">
        <v>3185</v>
      </c>
      <c r="E14" s="384" t="s">
        <v>3186</v>
      </c>
      <c r="F14" s="762">
        <v>11</v>
      </c>
      <c r="G14" s="763"/>
      <c r="H14" s="762">
        <v>5</v>
      </c>
      <c r="I14" s="319"/>
      <c r="J14" s="775">
        <v>908</v>
      </c>
      <c r="K14" s="775">
        <v>488</v>
      </c>
      <c r="L14" s="775">
        <v>125</v>
      </c>
      <c r="M14" s="775">
        <v>71</v>
      </c>
    </row>
    <row r="15" spans="1:14" ht="33" customHeight="1" x14ac:dyDescent="0.2">
      <c r="A15" s="390" t="s">
        <v>2620</v>
      </c>
      <c r="B15" s="390" t="s">
        <v>2621</v>
      </c>
      <c r="C15" s="390" t="s">
        <v>2622</v>
      </c>
      <c r="D15" s="390" t="s">
        <v>3187</v>
      </c>
      <c r="E15" s="390" t="s">
        <v>2623</v>
      </c>
      <c r="F15" s="766">
        <v>12</v>
      </c>
      <c r="G15" s="767"/>
      <c r="H15" s="766">
        <v>5</v>
      </c>
      <c r="I15" s="320"/>
      <c r="J15" s="776">
        <v>2902</v>
      </c>
      <c r="K15" s="776">
        <v>1512</v>
      </c>
      <c r="L15" s="776">
        <v>235</v>
      </c>
      <c r="M15" s="776">
        <v>131</v>
      </c>
    </row>
    <row r="16" spans="1:14" ht="33" customHeight="1" x14ac:dyDescent="0.2">
      <c r="A16" s="384" t="s">
        <v>2624</v>
      </c>
      <c r="B16" s="384" t="s">
        <v>2625</v>
      </c>
      <c r="C16" s="384" t="s">
        <v>2626</v>
      </c>
      <c r="D16" s="384" t="s">
        <v>2627</v>
      </c>
      <c r="E16" s="384" t="s">
        <v>2628</v>
      </c>
      <c r="F16" s="762">
        <v>5</v>
      </c>
      <c r="G16" s="763"/>
      <c r="H16" s="762">
        <v>3</v>
      </c>
      <c r="I16" s="319"/>
      <c r="J16" s="775">
        <v>1130</v>
      </c>
      <c r="K16" s="775">
        <v>573</v>
      </c>
      <c r="L16" s="775">
        <v>102</v>
      </c>
      <c r="M16" s="775">
        <v>61</v>
      </c>
    </row>
    <row r="17" spans="1:14" ht="33" customHeight="1" x14ac:dyDescent="0.2">
      <c r="A17" s="390" t="s">
        <v>2629</v>
      </c>
      <c r="B17" s="390" t="s">
        <v>2630</v>
      </c>
      <c r="C17" s="390" t="s">
        <v>2631</v>
      </c>
      <c r="D17" s="390" t="s">
        <v>2632</v>
      </c>
      <c r="E17" s="390" t="s">
        <v>3485</v>
      </c>
      <c r="F17" s="766">
        <v>17</v>
      </c>
      <c r="G17" s="767"/>
      <c r="H17" s="766">
        <v>13</v>
      </c>
      <c r="I17" s="320"/>
      <c r="J17" s="776">
        <v>3036</v>
      </c>
      <c r="K17" s="776">
        <v>1754</v>
      </c>
      <c r="L17" s="776">
        <v>291</v>
      </c>
      <c r="M17" s="776">
        <v>213</v>
      </c>
      <c r="N17" s="17"/>
    </row>
    <row r="18" spans="1:14" ht="33" customHeight="1" thickBot="1" x14ac:dyDescent="0.25">
      <c r="A18" s="411" t="s">
        <v>2633</v>
      </c>
      <c r="B18" s="411" t="s">
        <v>3529</v>
      </c>
      <c r="C18" s="562" t="s">
        <v>2634</v>
      </c>
      <c r="D18" s="562" t="s">
        <v>3530</v>
      </c>
      <c r="E18" s="411" t="s">
        <v>2635</v>
      </c>
      <c r="F18" s="563">
        <v>8</v>
      </c>
      <c r="G18" s="564"/>
      <c r="H18" s="563">
        <v>4</v>
      </c>
      <c r="I18" s="321"/>
      <c r="J18" s="777">
        <v>5068</v>
      </c>
      <c r="K18" s="777">
        <v>2403</v>
      </c>
      <c r="L18" s="777">
        <v>308</v>
      </c>
      <c r="M18" s="779">
        <v>171</v>
      </c>
    </row>
    <row r="19" spans="1:14" ht="15" customHeight="1" x14ac:dyDescent="0.2">
      <c r="G19" s="97"/>
      <c r="J19" s="189"/>
      <c r="K19" s="189"/>
      <c r="L19" s="189"/>
      <c r="M19" s="189"/>
    </row>
    <row r="20" spans="1:14" ht="30" customHeight="1" thickBot="1" x14ac:dyDescent="0.25">
      <c r="A20" s="190" t="s">
        <v>2636</v>
      </c>
      <c r="B20" s="158"/>
      <c r="C20" s="158"/>
      <c r="D20" s="158"/>
      <c r="E20" s="158"/>
      <c r="F20" s="191"/>
      <c r="G20" s="192"/>
      <c r="H20" s="191"/>
      <c r="I20" s="191"/>
      <c r="J20" s="191"/>
      <c r="K20" s="191"/>
      <c r="L20" s="191"/>
      <c r="M20" s="193"/>
    </row>
    <row r="21" spans="1:14" ht="30" customHeight="1" thickBot="1" x14ac:dyDescent="0.25">
      <c r="A21" s="988" t="s">
        <v>2575</v>
      </c>
      <c r="B21" s="988" t="s">
        <v>221</v>
      </c>
      <c r="C21" s="988" t="s">
        <v>222</v>
      </c>
      <c r="D21" s="988" t="s">
        <v>67</v>
      </c>
      <c r="E21" s="988" t="s">
        <v>2576</v>
      </c>
      <c r="F21" s="995" t="s">
        <v>2577</v>
      </c>
      <c r="G21" s="1000"/>
      <c r="H21" s="1000"/>
      <c r="I21" s="996"/>
      <c r="J21" s="991" t="s">
        <v>2578</v>
      </c>
      <c r="K21" s="993"/>
      <c r="L21" s="991" t="s">
        <v>2579</v>
      </c>
      <c r="M21" s="993"/>
    </row>
    <row r="22" spans="1:14" ht="30" customHeight="1" thickBot="1" x14ac:dyDescent="0.25">
      <c r="A22" s="989"/>
      <c r="B22" s="989"/>
      <c r="C22" s="989"/>
      <c r="D22" s="989"/>
      <c r="E22" s="989"/>
      <c r="F22" s="995" t="s">
        <v>2580</v>
      </c>
      <c r="G22" s="996"/>
      <c r="H22" s="1025" t="s">
        <v>2581</v>
      </c>
      <c r="I22" s="1026"/>
      <c r="J22" s="100" t="s">
        <v>2580</v>
      </c>
      <c r="K22" s="100" t="s">
        <v>2581</v>
      </c>
      <c r="L22" s="100" t="s">
        <v>2580</v>
      </c>
      <c r="M22" s="15" t="s">
        <v>2581</v>
      </c>
    </row>
    <row r="23" spans="1:14" ht="33" customHeight="1" thickBot="1" x14ac:dyDescent="0.25">
      <c r="A23" s="429" t="s">
        <v>2637</v>
      </c>
      <c r="B23" s="429" t="s">
        <v>2638</v>
      </c>
      <c r="C23" s="429" t="s">
        <v>2639</v>
      </c>
      <c r="D23" s="429" t="s">
        <v>2640</v>
      </c>
      <c r="E23" s="429" t="s">
        <v>2641</v>
      </c>
      <c r="F23" s="768">
        <v>3</v>
      </c>
      <c r="G23" s="769"/>
      <c r="H23" s="768">
        <v>2</v>
      </c>
      <c r="I23" s="397"/>
      <c r="J23" s="778">
        <v>247</v>
      </c>
      <c r="K23" s="778">
        <v>151</v>
      </c>
      <c r="L23" s="778">
        <v>33</v>
      </c>
      <c r="M23" s="778">
        <v>30</v>
      </c>
    </row>
    <row r="24" spans="1:14" ht="18.5" customHeight="1" x14ac:dyDescent="0.2"/>
    <row r="25" spans="1:14" ht="30" customHeight="1" thickBot="1" x14ac:dyDescent="0.25">
      <c r="A25" s="190" t="s">
        <v>2642</v>
      </c>
      <c r="B25" s="158"/>
      <c r="C25" s="158"/>
      <c r="D25" s="158"/>
      <c r="E25" s="158"/>
      <c r="F25" s="191"/>
      <c r="G25" s="192"/>
      <c r="H25" s="191"/>
      <c r="I25" s="191"/>
      <c r="J25" s="191"/>
      <c r="K25" s="191"/>
      <c r="L25" s="191"/>
      <c r="M25" s="193"/>
    </row>
    <row r="26" spans="1:14" ht="30" customHeight="1" thickBot="1" x14ac:dyDescent="0.25">
      <c r="A26" s="988" t="s">
        <v>2575</v>
      </c>
      <c r="B26" s="988" t="s">
        <v>221</v>
      </c>
      <c r="C26" s="988" t="s">
        <v>222</v>
      </c>
      <c r="D26" s="988" t="s">
        <v>67</v>
      </c>
      <c r="E26" s="988" t="s">
        <v>2576</v>
      </c>
      <c r="F26" s="995" t="s">
        <v>2577</v>
      </c>
      <c r="G26" s="1000"/>
      <c r="H26" s="1000"/>
      <c r="I26" s="996"/>
      <c r="J26" s="991" t="s">
        <v>2578</v>
      </c>
      <c r="K26" s="993"/>
      <c r="L26" s="991" t="s">
        <v>2579</v>
      </c>
      <c r="M26" s="993"/>
    </row>
    <row r="27" spans="1:14" ht="30" customHeight="1" thickBot="1" x14ac:dyDescent="0.25">
      <c r="A27" s="989"/>
      <c r="B27" s="989"/>
      <c r="C27" s="989"/>
      <c r="D27" s="989"/>
      <c r="E27" s="989"/>
      <c r="F27" s="995" t="s">
        <v>2580</v>
      </c>
      <c r="G27" s="996"/>
      <c r="H27" s="1025" t="s">
        <v>2581</v>
      </c>
      <c r="I27" s="1026"/>
      <c r="J27" s="100" t="s">
        <v>2580</v>
      </c>
      <c r="K27" s="100" t="s">
        <v>2581</v>
      </c>
      <c r="L27" s="100" t="s">
        <v>2580</v>
      </c>
      <c r="M27" s="15" t="s">
        <v>2581</v>
      </c>
    </row>
    <row r="28" spans="1:14" ht="30" customHeight="1" x14ac:dyDescent="0.2">
      <c r="A28" s="390" t="s">
        <v>2643</v>
      </c>
      <c r="B28" s="390" t="s">
        <v>1445</v>
      </c>
      <c r="C28" s="390" t="s">
        <v>2644</v>
      </c>
      <c r="D28" s="390" t="s">
        <v>3548</v>
      </c>
      <c r="E28" s="390" t="s">
        <v>2645</v>
      </c>
      <c r="F28" s="766">
        <v>2</v>
      </c>
      <c r="G28" s="767"/>
      <c r="H28" s="766">
        <v>1</v>
      </c>
      <c r="I28" s="529"/>
      <c r="J28" s="776">
        <v>311</v>
      </c>
      <c r="K28" s="776">
        <v>144</v>
      </c>
      <c r="L28" s="776">
        <v>27</v>
      </c>
      <c r="M28" s="776">
        <v>18</v>
      </c>
    </row>
    <row r="29" spans="1:14" ht="30" customHeight="1" x14ac:dyDescent="0.2">
      <c r="A29" s="384" t="s">
        <v>2646</v>
      </c>
      <c r="B29" s="384" t="s">
        <v>1447</v>
      </c>
      <c r="C29" s="384" t="s">
        <v>2647</v>
      </c>
      <c r="D29" s="384" t="s">
        <v>2648</v>
      </c>
      <c r="E29" s="384" t="s">
        <v>2649</v>
      </c>
      <c r="F29" s="762">
        <v>2</v>
      </c>
      <c r="G29" s="763"/>
      <c r="H29" s="762">
        <v>2</v>
      </c>
      <c r="I29" s="319"/>
      <c r="J29" s="775">
        <v>397</v>
      </c>
      <c r="K29" s="775">
        <v>208</v>
      </c>
      <c r="L29" s="775">
        <v>32</v>
      </c>
      <c r="M29" s="775">
        <v>31</v>
      </c>
    </row>
    <row r="30" spans="1:14" ht="30" customHeight="1" x14ac:dyDescent="0.2">
      <c r="A30" s="390" t="s">
        <v>2650</v>
      </c>
      <c r="B30" s="390" t="s">
        <v>2651</v>
      </c>
      <c r="C30" s="390" t="s">
        <v>2652</v>
      </c>
      <c r="D30" s="390" t="s">
        <v>2653</v>
      </c>
      <c r="E30" s="390" t="s">
        <v>3188</v>
      </c>
      <c r="F30" s="766">
        <v>4</v>
      </c>
      <c r="G30" s="767"/>
      <c r="H30" s="766">
        <v>1</v>
      </c>
      <c r="I30" s="409"/>
      <c r="J30" s="776">
        <v>370</v>
      </c>
      <c r="K30" s="776">
        <v>184</v>
      </c>
      <c r="L30" s="776">
        <v>53</v>
      </c>
      <c r="M30" s="776">
        <v>18</v>
      </c>
    </row>
    <row r="31" spans="1:14" ht="30" customHeight="1" thickBot="1" x14ac:dyDescent="0.25">
      <c r="A31" s="411" t="s">
        <v>2654</v>
      </c>
      <c r="B31" s="411" t="s">
        <v>1451</v>
      </c>
      <c r="C31" s="411" t="s">
        <v>3551</v>
      </c>
      <c r="D31" s="411" t="s">
        <v>2655</v>
      </c>
      <c r="E31" s="411" t="s">
        <v>3189</v>
      </c>
      <c r="F31" s="770">
        <v>4</v>
      </c>
      <c r="G31" s="771"/>
      <c r="H31" s="770">
        <v>1</v>
      </c>
      <c r="I31" s="415"/>
      <c r="J31" s="779">
        <v>765</v>
      </c>
      <c r="K31" s="779">
        <v>335</v>
      </c>
      <c r="L31" s="779">
        <v>62</v>
      </c>
      <c r="M31" s="779">
        <v>27</v>
      </c>
    </row>
    <row r="32" spans="1:14" ht="19.5" customHeight="1" x14ac:dyDescent="0.2">
      <c r="G32" s="97"/>
      <c r="J32" s="189"/>
      <c r="K32" s="189"/>
      <c r="L32" s="189"/>
      <c r="M32" s="189"/>
    </row>
    <row r="33" spans="1:14" ht="30" customHeight="1" thickBot="1" x14ac:dyDescent="0.25">
      <c r="A33" s="190" t="s">
        <v>2656</v>
      </c>
      <c r="B33" s="190"/>
      <c r="C33" s="158"/>
      <c r="D33" s="158"/>
      <c r="E33" s="158"/>
      <c r="F33" s="191"/>
      <c r="G33" s="192"/>
      <c r="H33" s="191"/>
      <c r="I33" s="191"/>
      <c r="J33" s="191"/>
      <c r="K33" s="191"/>
      <c r="L33" s="191"/>
      <c r="M33" s="193"/>
    </row>
    <row r="34" spans="1:14" ht="30" customHeight="1" thickBot="1" x14ac:dyDescent="0.25">
      <c r="A34" s="988" t="s">
        <v>2575</v>
      </c>
      <c r="B34" s="988" t="s">
        <v>221</v>
      </c>
      <c r="C34" s="988" t="s">
        <v>222</v>
      </c>
      <c r="D34" s="988" t="s">
        <v>67</v>
      </c>
      <c r="E34" s="988" t="s">
        <v>2576</v>
      </c>
      <c r="F34" s="995" t="s">
        <v>2577</v>
      </c>
      <c r="G34" s="1000"/>
      <c r="H34" s="1000"/>
      <c r="I34" s="996"/>
      <c r="J34" s="991" t="s">
        <v>2657</v>
      </c>
      <c r="K34" s="993"/>
      <c r="L34" s="991" t="s">
        <v>2579</v>
      </c>
      <c r="M34" s="993"/>
    </row>
    <row r="35" spans="1:14" ht="30" customHeight="1" thickBot="1" x14ac:dyDescent="0.25">
      <c r="A35" s="989"/>
      <c r="B35" s="989"/>
      <c r="C35" s="989"/>
      <c r="D35" s="989"/>
      <c r="E35" s="989"/>
      <c r="F35" s="995" t="s">
        <v>2580</v>
      </c>
      <c r="G35" s="996"/>
      <c r="H35" s="1025" t="s">
        <v>2581</v>
      </c>
      <c r="I35" s="1026"/>
      <c r="J35" s="100" t="s">
        <v>2580</v>
      </c>
      <c r="K35" s="100" t="s">
        <v>2581</v>
      </c>
      <c r="L35" s="100" t="s">
        <v>2580</v>
      </c>
      <c r="M35" s="15" t="s">
        <v>2581</v>
      </c>
    </row>
    <row r="36" spans="1:14" ht="30" customHeight="1" x14ac:dyDescent="0.2">
      <c r="A36" s="390" t="s">
        <v>2658</v>
      </c>
      <c r="B36" s="390" t="s">
        <v>2659</v>
      </c>
      <c r="C36" s="390" t="s">
        <v>2660</v>
      </c>
      <c r="D36" s="390" t="s">
        <v>2661</v>
      </c>
      <c r="E36" s="390" t="s">
        <v>2662</v>
      </c>
      <c r="F36" s="766">
        <v>7</v>
      </c>
      <c r="G36" s="767"/>
      <c r="H36" s="766">
        <v>2</v>
      </c>
      <c r="I36" s="320"/>
      <c r="J36" s="776">
        <v>2378</v>
      </c>
      <c r="K36" s="776">
        <v>1287</v>
      </c>
      <c r="L36" s="776">
        <v>168</v>
      </c>
      <c r="M36" s="776">
        <v>85</v>
      </c>
    </row>
    <row r="37" spans="1:14" ht="30" customHeight="1" thickBot="1" x14ac:dyDescent="0.25">
      <c r="A37" s="411" t="s">
        <v>2663</v>
      </c>
      <c r="B37" s="411" t="s">
        <v>2664</v>
      </c>
      <c r="C37" s="411" t="s">
        <v>2665</v>
      </c>
      <c r="D37" s="411" t="s">
        <v>2666</v>
      </c>
      <c r="E37" s="411" t="s">
        <v>2667</v>
      </c>
      <c r="F37" s="770">
        <v>6</v>
      </c>
      <c r="G37" s="771"/>
      <c r="H37" s="770">
        <v>2</v>
      </c>
      <c r="I37" s="398"/>
      <c r="J37" s="779">
        <v>2982</v>
      </c>
      <c r="K37" s="779">
        <v>1457</v>
      </c>
      <c r="L37" s="779">
        <v>209</v>
      </c>
      <c r="M37" s="779">
        <v>99</v>
      </c>
    </row>
    <row r="38" spans="1:14" ht="30" customHeight="1" x14ac:dyDescent="0.2">
      <c r="G38" s="97"/>
      <c r="J38" s="189"/>
      <c r="K38" s="189"/>
      <c r="L38" s="189"/>
      <c r="M38" s="189"/>
      <c r="N38" s="97">
        <f>SUM(N36:N37)</f>
        <v>0</v>
      </c>
    </row>
    <row r="39" spans="1:14" ht="30" customHeight="1" thickBot="1" x14ac:dyDescent="0.25">
      <c r="A39" s="190" t="s">
        <v>2668</v>
      </c>
      <c r="B39" s="158"/>
      <c r="C39" s="158"/>
      <c r="D39" s="158"/>
      <c r="E39" s="158"/>
      <c r="F39" s="191"/>
      <c r="G39" s="192"/>
      <c r="H39" s="191"/>
      <c r="I39" s="191"/>
      <c r="J39" s="191"/>
      <c r="K39" s="191"/>
      <c r="L39" s="191"/>
      <c r="M39" s="193"/>
    </row>
    <row r="40" spans="1:14" ht="30" customHeight="1" thickBot="1" x14ac:dyDescent="0.25">
      <c r="A40" s="988" t="s">
        <v>2575</v>
      </c>
      <c r="B40" s="988" t="s">
        <v>221</v>
      </c>
      <c r="C40" s="988" t="s">
        <v>222</v>
      </c>
      <c r="D40" s="988" t="s">
        <v>67</v>
      </c>
      <c r="E40" s="988" t="s">
        <v>2576</v>
      </c>
      <c r="F40" s="995" t="s">
        <v>2577</v>
      </c>
      <c r="G40" s="1000"/>
      <c r="H40" s="1000"/>
      <c r="I40" s="996"/>
      <c r="J40" s="991" t="s">
        <v>2657</v>
      </c>
      <c r="K40" s="993"/>
      <c r="L40" s="1025" t="s">
        <v>2579</v>
      </c>
      <c r="M40" s="1026"/>
    </row>
    <row r="41" spans="1:14" ht="30" customHeight="1" thickBot="1" x14ac:dyDescent="0.25">
      <c r="A41" s="989"/>
      <c r="B41" s="989"/>
      <c r="C41" s="989"/>
      <c r="D41" s="989"/>
      <c r="E41" s="989"/>
      <c r="F41" s="997" t="s">
        <v>2669</v>
      </c>
      <c r="G41" s="998"/>
      <c r="H41" s="1031" t="s">
        <v>2670</v>
      </c>
      <c r="I41" s="1032"/>
      <c r="J41" s="101" t="s">
        <v>2669</v>
      </c>
      <c r="K41" s="101" t="s">
        <v>2581</v>
      </c>
      <c r="L41" s="100" t="s">
        <v>2580</v>
      </c>
      <c r="M41" s="15" t="s">
        <v>2581</v>
      </c>
    </row>
    <row r="42" spans="1:14" ht="30" customHeight="1" x14ac:dyDescent="0.2">
      <c r="A42" s="390" t="s">
        <v>597</v>
      </c>
      <c r="B42" s="390" t="s">
        <v>2671</v>
      </c>
      <c r="C42" s="390" t="s">
        <v>2672</v>
      </c>
      <c r="D42" s="390" t="s">
        <v>2673</v>
      </c>
      <c r="E42" s="390" t="s">
        <v>2674</v>
      </c>
      <c r="F42" s="766">
        <v>3</v>
      </c>
      <c r="G42" s="767"/>
      <c r="H42" s="766">
        <v>1</v>
      </c>
      <c r="I42" s="320"/>
      <c r="J42" s="776">
        <v>164</v>
      </c>
      <c r="K42" s="776">
        <v>85</v>
      </c>
      <c r="L42" s="776">
        <v>28</v>
      </c>
      <c r="M42" s="776">
        <v>14</v>
      </c>
    </row>
    <row r="43" spans="1:14" ht="30" customHeight="1" x14ac:dyDescent="0.2">
      <c r="A43" s="384" t="s">
        <v>2675</v>
      </c>
      <c r="B43" s="384" t="s">
        <v>3556</v>
      </c>
      <c r="C43" s="384" t="s">
        <v>2676</v>
      </c>
      <c r="D43" s="384" t="s">
        <v>2677</v>
      </c>
      <c r="E43" s="384" t="s">
        <v>3557</v>
      </c>
      <c r="F43" s="762">
        <v>1</v>
      </c>
      <c r="G43" s="544"/>
      <c r="H43" s="762">
        <v>1</v>
      </c>
      <c r="I43" s="543"/>
      <c r="J43" s="775">
        <v>271</v>
      </c>
      <c r="K43" s="775">
        <v>127</v>
      </c>
      <c r="L43" s="775">
        <v>23</v>
      </c>
      <c r="M43" s="775">
        <v>16</v>
      </c>
    </row>
    <row r="44" spans="1:14" ht="30" customHeight="1" x14ac:dyDescent="0.2">
      <c r="A44" s="390" t="s">
        <v>2678</v>
      </c>
      <c r="B44" s="390" t="s">
        <v>1322</v>
      </c>
      <c r="C44" s="390" t="s">
        <v>2679</v>
      </c>
      <c r="D44" s="390" t="s">
        <v>2680</v>
      </c>
      <c r="E44" s="390" t="s">
        <v>3190</v>
      </c>
      <c r="F44" s="766">
        <v>1</v>
      </c>
      <c r="G44" s="767"/>
      <c r="H44" s="766">
        <v>1</v>
      </c>
      <c r="I44" s="529"/>
      <c r="J44" s="776">
        <v>201</v>
      </c>
      <c r="K44" s="776">
        <v>153</v>
      </c>
      <c r="L44" s="776">
        <v>19</v>
      </c>
      <c r="M44" s="776">
        <v>21</v>
      </c>
    </row>
    <row r="45" spans="1:14" ht="30" customHeight="1" x14ac:dyDescent="0.2">
      <c r="A45" s="532" t="s">
        <v>2681</v>
      </c>
      <c r="B45" s="384" t="s">
        <v>2682</v>
      </c>
      <c r="C45" s="384" t="s">
        <v>2683</v>
      </c>
      <c r="D45" s="384" t="s">
        <v>2684</v>
      </c>
      <c r="E45" s="384" t="s">
        <v>3507</v>
      </c>
      <c r="F45" s="762">
        <v>2</v>
      </c>
      <c r="G45" s="763"/>
      <c r="H45" s="762">
        <v>1</v>
      </c>
      <c r="I45" s="319"/>
      <c r="J45" s="775">
        <v>385</v>
      </c>
      <c r="K45" s="775">
        <v>198</v>
      </c>
      <c r="L45" s="775">
        <v>36</v>
      </c>
      <c r="M45" s="775">
        <v>18</v>
      </c>
    </row>
    <row r="46" spans="1:14" ht="30" customHeight="1" thickBot="1" x14ac:dyDescent="0.25">
      <c r="A46" s="540" t="s">
        <v>612</v>
      </c>
      <c r="B46" s="429" t="s">
        <v>1468</v>
      </c>
      <c r="C46" s="429" t="s">
        <v>3514</v>
      </c>
      <c r="D46" s="429" t="s">
        <v>2685</v>
      </c>
      <c r="E46" s="429" t="s">
        <v>2686</v>
      </c>
      <c r="F46" s="768">
        <v>3</v>
      </c>
      <c r="G46" s="769"/>
      <c r="H46" s="768">
        <v>1</v>
      </c>
      <c r="I46" s="539"/>
      <c r="J46" s="778">
        <v>420</v>
      </c>
      <c r="K46" s="778">
        <v>232</v>
      </c>
      <c r="L46" s="778">
        <v>50</v>
      </c>
      <c r="M46" s="778">
        <v>22</v>
      </c>
    </row>
    <row r="47" spans="1:14" ht="30" customHeight="1" thickBot="1" x14ac:dyDescent="0.25">
      <c r="A47" s="190" t="s">
        <v>2668</v>
      </c>
      <c r="B47" s="158"/>
      <c r="C47" s="158"/>
      <c r="D47" s="158"/>
      <c r="E47" s="158"/>
      <c r="F47" s="191"/>
      <c r="G47" s="1030" t="s">
        <v>2687</v>
      </c>
      <c r="H47" s="1030"/>
      <c r="I47" s="1030"/>
      <c r="J47" s="1030"/>
      <c r="K47" s="194"/>
      <c r="L47" s="194"/>
      <c r="M47" s="194"/>
    </row>
    <row r="48" spans="1:14" ht="30" customHeight="1" thickBot="1" x14ac:dyDescent="0.25">
      <c r="A48" s="988" t="s">
        <v>2688</v>
      </c>
      <c r="B48" s="988" t="s">
        <v>221</v>
      </c>
      <c r="C48" s="988" t="s">
        <v>222</v>
      </c>
      <c r="D48" s="988" t="s">
        <v>67</v>
      </c>
      <c r="E48" s="988" t="s">
        <v>2576</v>
      </c>
      <c r="F48" s="1020" t="s">
        <v>2577</v>
      </c>
      <c r="G48" s="1021"/>
      <c r="H48" s="991" t="s">
        <v>2578</v>
      </c>
      <c r="I48" s="993"/>
      <c r="J48" s="991" t="s">
        <v>2689</v>
      </c>
      <c r="K48" s="195"/>
      <c r="L48" s="196"/>
      <c r="M48" s="196"/>
    </row>
    <row r="49" spans="1:13" ht="30" customHeight="1" thickBot="1" x14ac:dyDescent="0.25">
      <c r="A49" s="989"/>
      <c r="B49" s="989"/>
      <c r="C49" s="989"/>
      <c r="D49" s="989"/>
      <c r="E49" s="989"/>
      <c r="F49" s="1022"/>
      <c r="G49" s="1023"/>
      <c r="H49" s="101" t="s">
        <v>2690</v>
      </c>
      <c r="I49" s="101" t="s">
        <v>2691</v>
      </c>
      <c r="J49" s="1024"/>
      <c r="K49" s="12"/>
      <c r="L49" s="197"/>
      <c r="M49" s="196"/>
    </row>
    <row r="50" spans="1:13" ht="30" customHeight="1" x14ac:dyDescent="0.2">
      <c r="A50" s="390" t="s">
        <v>2692</v>
      </c>
      <c r="B50" s="390" t="s">
        <v>2693</v>
      </c>
      <c r="C50" s="390" t="s">
        <v>2694</v>
      </c>
      <c r="D50" s="390" t="s">
        <v>2695</v>
      </c>
      <c r="E50" s="390" t="s">
        <v>2696</v>
      </c>
      <c r="F50" s="781">
        <v>1</v>
      </c>
      <c r="G50" s="602"/>
      <c r="H50" s="776">
        <v>49</v>
      </c>
      <c r="I50" s="776">
        <v>33</v>
      </c>
      <c r="J50" s="785">
        <v>24</v>
      </c>
      <c r="K50" s="198"/>
      <c r="L50" s="197"/>
      <c r="M50" s="196"/>
    </row>
    <row r="51" spans="1:13" ht="30" customHeight="1" thickBot="1" x14ac:dyDescent="0.25">
      <c r="A51" s="424" t="s">
        <v>2678</v>
      </c>
      <c r="B51" s="411" t="s">
        <v>1322</v>
      </c>
      <c r="C51" s="411" t="s">
        <v>2679</v>
      </c>
      <c r="D51" s="411" t="s">
        <v>2680</v>
      </c>
      <c r="E51" s="411" t="s">
        <v>3190</v>
      </c>
      <c r="F51" s="782">
        <v>1</v>
      </c>
      <c r="G51" s="603"/>
      <c r="H51" s="779">
        <v>30</v>
      </c>
      <c r="I51" s="779">
        <v>13</v>
      </c>
      <c r="J51" s="786">
        <v>21</v>
      </c>
      <c r="K51" s="199"/>
      <c r="L51" s="197"/>
      <c r="M51" s="197"/>
    </row>
    <row r="52" spans="1:13" ht="30" customHeight="1" x14ac:dyDescent="0.2">
      <c r="A52" s="200"/>
      <c r="B52" s="201"/>
      <c r="C52" s="201"/>
      <c r="D52" s="201"/>
      <c r="E52" s="201"/>
      <c r="F52" s="202"/>
      <c r="G52" s="203"/>
      <c r="H52" s="202"/>
      <c r="I52" s="202"/>
      <c r="J52" s="204"/>
      <c r="K52" s="204"/>
      <c r="L52" s="204"/>
      <c r="M52" s="204"/>
    </row>
    <row r="53" spans="1:13" ht="30" customHeight="1" thickBot="1" x14ac:dyDescent="0.25">
      <c r="A53" s="205" t="s">
        <v>2700</v>
      </c>
      <c r="B53" s="158"/>
      <c r="C53" s="158"/>
      <c r="D53" s="158"/>
      <c r="E53" s="158"/>
      <c r="F53" s="191"/>
      <c r="G53" s="192"/>
      <c r="H53" s="191"/>
      <c r="I53" s="191"/>
      <c r="J53" s="191"/>
      <c r="K53" s="191"/>
      <c r="L53" s="191"/>
      <c r="M53" s="193"/>
    </row>
    <row r="54" spans="1:13" ht="30" customHeight="1" thickBot="1" x14ac:dyDescent="0.25">
      <c r="A54" s="1028" t="s">
        <v>2701</v>
      </c>
      <c r="B54" s="988" t="s">
        <v>221</v>
      </c>
      <c r="C54" s="988" t="s">
        <v>222</v>
      </c>
      <c r="D54" s="988" t="s">
        <v>67</v>
      </c>
      <c r="E54" s="988" t="s">
        <v>2576</v>
      </c>
      <c r="F54" s="995" t="s">
        <v>2702</v>
      </c>
      <c r="G54" s="1000"/>
      <c r="H54" s="1000"/>
      <c r="I54" s="996"/>
      <c r="J54" s="991" t="s">
        <v>2703</v>
      </c>
      <c r="K54" s="993"/>
      <c r="L54" s="991" t="s">
        <v>2704</v>
      </c>
      <c r="M54" s="993"/>
    </row>
    <row r="55" spans="1:13" ht="30" customHeight="1" thickBot="1" x14ac:dyDescent="0.25">
      <c r="A55" s="1029"/>
      <c r="B55" s="989"/>
      <c r="C55" s="989"/>
      <c r="D55" s="989"/>
      <c r="E55" s="989"/>
      <c r="F55" s="995" t="s">
        <v>2580</v>
      </c>
      <c r="G55" s="996"/>
      <c r="H55" s="1025" t="s">
        <v>2581</v>
      </c>
      <c r="I55" s="1026"/>
      <c r="J55" s="100" t="s">
        <v>2580</v>
      </c>
      <c r="K55" s="100" t="s">
        <v>2581</v>
      </c>
      <c r="L55" s="100" t="s">
        <v>2580</v>
      </c>
      <c r="M55" s="15" t="s">
        <v>2581</v>
      </c>
    </row>
    <row r="56" spans="1:13" ht="30" customHeight="1" x14ac:dyDescent="0.2">
      <c r="A56" s="506" t="s">
        <v>2705</v>
      </c>
      <c r="B56" s="507" t="s">
        <v>1323</v>
      </c>
      <c r="C56" s="507" t="s">
        <v>2706</v>
      </c>
      <c r="D56" s="507" t="s">
        <v>2707</v>
      </c>
      <c r="E56" s="507" t="s">
        <v>2708</v>
      </c>
      <c r="F56" s="764">
        <v>6</v>
      </c>
      <c r="G56" s="765"/>
      <c r="H56" s="764">
        <v>1</v>
      </c>
      <c r="I56" s="318"/>
      <c r="J56" s="774">
        <v>1018</v>
      </c>
      <c r="K56" s="774">
        <v>488</v>
      </c>
      <c r="L56" s="774">
        <v>95</v>
      </c>
      <c r="M56" s="774">
        <v>34</v>
      </c>
    </row>
    <row r="57" spans="1:13" ht="30" customHeight="1" x14ac:dyDescent="0.2">
      <c r="A57" s="384" t="s">
        <v>2709</v>
      </c>
      <c r="B57" s="384" t="s">
        <v>2710</v>
      </c>
      <c r="C57" s="384" t="s">
        <v>2711</v>
      </c>
      <c r="D57" s="384" t="s">
        <v>2712</v>
      </c>
      <c r="E57" s="384" t="s">
        <v>2713</v>
      </c>
      <c r="F57" s="762">
        <v>5</v>
      </c>
      <c r="G57" s="763"/>
      <c r="H57" s="762">
        <v>2</v>
      </c>
      <c r="I57" s="319"/>
      <c r="J57" s="775">
        <v>2299</v>
      </c>
      <c r="K57" s="775">
        <v>1085</v>
      </c>
      <c r="L57" s="775">
        <v>154</v>
      </c>
      <c r="M57" s="775">
        <v>80</v>
      </c>
    </row>
    <row r="58" spans="1:13" ht="30" customHeight="1" x14ac:dyDescent="0.2">
      <c r="A58" s="390" t="s">
        <v>2714</v>
      </c>
      <c r="B58" s="390" t="s">
        <v>2715</v>
      </c>
      <c r="C58" s="390" t="s">
        <v>2716</v>
      </c>
      <c r="D58" s="390" t="s">
        <v>2717</v>
      </c>
      <c r="E58" s="390" t="s">
        <v>3522</v>
      </c>
      <c r="F58" s="766">
        <v>4</v>
      </c>
      <c r="G58" s="767"/>
      <c r="H58" s="766">
        <v>1</v>
      </c>
      <c r="I58" s="320"/>
      <c r="J58" s="776">
        <v>512</v>
      </c>
      <c r="K58" s="776">
        <v>286</v>
      </c>
      <c r="L58" s="776">
        <v>62</v>
      </c>
      <c r="M58" s="776">
        <v>27</v>
      </c>
    </row>
    <row r="59" spans="1:13" ht="30" customHeight="1" x14ac:dyDescent="0.2">
      <c r="A59" s="384" t="s">
        <v>2718</v>
      </c>
      <c r="B59" s="384" t="s">
        <v>2719</v>
      </c>
      <c r="C59" s="384" t="s">
        <v>2720</v>
      </c>
      <c r="D59" s="384" t="s">
        <v>2721</v>
      </c>
      <c r="E59" s="384" t="s">
        <v>2722</v>
      </c>
      <c r="F59" s="762">
        <v>5</v>
      </c>
      <c r="G59" s="763"/>
      <c r="H59" s="762">
        <v>3</v>
      </c>
      <c r="I59" s="319"/>
      <c r="J59" s="775">
        <v>448</v>
      </c>
      <c r="K59" s="775">
        <v>256</v>
      </c>
      <c r="L59" s="775">
        <v>61</v>
      </c>
      <c r="M59" s="775">
        <v>43</v>
      </c>
    </row>
    <row r="60" spans="1:13" ht="30" customHeight="1" thickBot="1" x14ac:dyDescent="0.25">
      <c r="A60" s="540" t="s">
        <v>2723</v>
      </c>
      <c r="B60" s="429" t="s">
        <v>1475</v>
      </c>
      <c r="C60" s="429" t="s">
        <v>2724</v>
      </c>
      <c r="D60" s="429" t="s">
        <v>2725</v>
      </c>
      <c r="E60" s="429" t="s">
        <v>2726</v>
      </c>
      <c r="F60" s="768">
        <v>2</v>
      </c>
      <c r="G60" s="769"/>
      <c r="H60" s="768">
        <v>1</v>
      </c>
      <c r="I60" s="539"/>
      <c r="J60" s="778">
        <v>871</v>
      </c>
      <c r="K60" s="778">
        <v>357</v>
      </c>
      <c r="L60" s="778">
        <v>58</v>
      </c>
      <c r="M60" s="778">
        <v>25</v>
      </c>
    </row>
    <row r="61" spans="1:13" ht="30" customHeight="1" x14ac:dyDescent="0.2">
      <c r="G61" s="97"/>
      <c r="J61" s="189"/>
      <c r="K61" s="189"/>
      <c r="L61" s="189"/>
      <c r="M61" s="189"/>
    </row>
    <row r="62" spans="1:13" ht="30" customHeight="1" thickBot="1" x14ac:dyDescent="0.25">
      <c r="A62" s="190" t="s">
        <v>2727</v>
      </c>
      <c r="B62" s="190"/>
      <c r="C62" s="158"/>
      <c r="D62" s="158"/>
      <c r="E62" s="158"/>
      <c r="F62" s="191"/>
      <c r="G62" s="192"/>
      <c r="H62" s="191"/>
      <c r="I62" s="191"/>
      <c r="J62" s="191"/>
      <c r="K62" s="191"/>
      <c r="L62" s="191"/>
      <c r="M62" s="193"/>
    </row>
    <row r="63" spans="1:13" ht="30" customHeight="1" thickBot="1" x14ac:dyDescent="0.25">
      <c r="A63" s="988" t="s">
        <v>2701</v>
      </c>
      <c r="B63" s="988" t="s">
        <v>221</v>
      </c>
      <c r="C63" s="988" t="s">
        <v>222</v>
      </c>
      <c r="D63" s="988" t="s">
        <v>67</v>
      </c>
      <c r="E63" s="988" t="s">
        <v>2576</v>
      </c>
      <c r="F63" s="995" t="s">
        <v>2577</v>
      </c>
      <c r="G63" s="1000"/>
      <c r="H63" s="1000"/>
      <c r="I63" s="996"/>
      <c r="J63" s="991" t="s">
        <v>2728</v>
      </c>
      <c r="K63" s="993"/>
      <c r="L63" s="991" t="s">
        <v>2704</v>
      </c>
      <c r="M63" s="993"/>
    </row>
    <row r="64" spans="1:13" ht="30" customHeight="1" thickBot="1" x14ac:dyDescent="0.25">
      <c r="A64" s="989"/>
      <c r="B64" s="989"/>
      <c r="C64" s="989"/>
      <c r="D64" s="989"/>
      <c r="E64" s="989"/>
      <c r="F64" s="995" t="s">
        <v>2580</v>
      </c>
      <c r="G64" s="996"/>
      <c r="H64" s="1025" t="s">
        <v>2581</v>
      </c>
      <c r="I64" s="1026"/>
      <c r="J64" s="100" t="s">
        <v>2580</v>
      </c>
      <c r="K64" s="100" t="s">
        <v>2581</v>
      </c>
      <c r="L64" s="100" t="s">
        <v>2580</v>
      </c>
      <c r="M64" s="15" t="s">
        <v>2581</v>
      </c>
    </row>
    <row r="65" spans="1:13" ht="30" customHeight="1" x14ac:dyDescent="0.2">
      <c r="A65" s="390" t="s">
        <v>2729</v>
      </c>
      <c r="B65" s="390" t="s">
        <v>2730</v>
      </c>
      <c r="C65" s="390" t="s">
        <v>2731</v>
      </c>
      <c r="D65" s="390" t="s">
        <v>2732</v>
      </c>
      <c r="E65" s="390" t="s">
        <v>2733</v>
      </c>
      <c r="F65" s="766">
        <v>3</v>
      </c>
      <c r="G65" s="767"/>
      <c r="H65" s="766">
        <v>1</v>
      </c>
      <c r="I65" s="320"/>
      <c r="J65" s="776">
        <v>419</v>
      </c>
      <c r="K65" s="776">
        <v>161</v>
      </c>
      <c r="L65" s="776">
        <v>46</v>
      </c>
      <c r="M65" s="776">
        <v>17</v>
      </c>
    </row>
    <row r="66" spans="1:13" ht="59.25" customHeight="1" thickBot="1" x14ac:dyDescent="0.25">
      <c r="A66" s="411" t="s">
        <v>690</v>
      </c>
      <c r="B66" s="411" t="s">
        <v>2730</v>
      </c>
      <c r="C66" s="411" t="s">
        <v>2731</v>
      </c>
      <c r="D66" s="411" t="s">
        <v>2732</v>
      </c>
      <c r="E66" s="411" t="s">
        <v>2733</v>
      </c>
      <c r="F66" s="770" t="s">
        <v>63</v>
      </c>
      <c r="G66" s="771"/>
      <c r="H66" s="770">
        <v>1</v>
      </c>
      <c r="I66" s="398"/>
      <c r="J66" s="770" t="s">
        <v>63</v>
      </c>
      <c r="K66" s="779">
        <v>114</v>
      </c>
      <c r="L66" s="770" t="s">
        <v>63</v>
      </c>
      <c r="M66" s="779">
        <v>18</v>
      </c>
    </row>
    <row r="67" spans="1:13" ht="30" customHeight="1" x14ac:dyDescent="0.2">
      <c r="G67" s="97"/>
      <c r="K67" s="189"/>
      <c r="M67" s="189"/>
    </row>
    <row r="68" spans="1:13" ht="30" customHeight="1" thickBot="1" x14ac:dyDescent="0.25">
      <c r="A68" s="190" t="s">
        <v>2734</v>
      </c>
      <c r="B68" s="190"/>
      <c r="C68" s="158"/>
      <c r="D68" s="158"/>
      <c r="E68" s="158"/>
      <c r="F68" s="191"/>
      <c r="G68" s="192"/>
      <c r="H68" s="191"/>
      <c r="I68" s="191"/>
      <c r="J68" s="191"/>
      <c r="K68" s="191"/>
      <c r="L68" s="191"/>
      <c r="M68" s="193"/>
    </row>
    <row r="69" spans="1:13" ht="30" customHeight="1" thickBot="1" x14ac:dyDescent="0.25">
      <c r="A69" s="988" t="s">
        <v>2735</v>
      </c>
      <c r="B69" s="988" t="s">
        <v>221</v>
      </c>
      <c r="C69" s="988" t="s">
        <v>222</v>
      </c>
      <c r="D69" s="988" t="s">
        <v>67</v>
      </c>
      <c r="E69" s="988" t="s">
        <v>2736</v>
      </c>
      <c r="F69" s="995" t="s">
        <v>2577</v>
      </c>
      <c r="G69" s="1000"/>
      <c r="H69" s="1000"/>
      <c r="I69" s="996"/>
      <c r="J69" s="991" t="s">
        <v>2578</v>
      </c>
      <c r="K69" s="993"/>
      <c r="L69" s="991" t="s">
        <v>2704</v>
      </c>
      <c r="M69" s="993"/>
    </row>
    <row r="70" spans="1:13" ht="30" customHeight="1" thickBot="1" x14ac:dyDescent="0.25">
      <c r="A70" s="989"/>
      <c r="B70" s="989"/>
      <c r="C70" s="989"/>
      <c r="D70" s="989"/>
      <c r="E70" s="989"/>
      <c r="F70" s="995" t="s">
        <v>2580</v>
      </c>
      <c r="G70" s="996"/>
      <c r="H70" s="1025" t="s">
        <v>2581</v>
      </c>
      <c r="I70" s="1026"/>
      <c r="J70" s="100" t="s">
        <v>2580</v>
      </c>
      <c r="K70" s="100" t="s">
        <v>2581</v>
      </c>
      <c r="L70" s="100" t="s">
        <v>2580</v>
      </c>
      <c r="M70" s="15" t="s">
        <v>2581</v>
      </c>
    </row>
    <row r="71" spans="1:13" ht="30" customHeight="1" x14ac:dyDescent="0.2">
      <c r="A71" s="390" t="s">
        <v>2737</v>
      </c>
      <c r="B71" s="390" t="s">
        <v>2738</v>
      </c>
      <c r="C71" s="390" t="s">
        <v>2739</v>
      </c>
      <c r="D71" s="390" t="s">
        <v>2740</v>
      </c>
      <c r="E71" s="390" t="s">
        <v>2741</v>
      </c>
      <c r="F71" s="766">
        <v>5</v>
      </c>
      <c r="G71" s="767"/>
      <c r="H71" s="766">
        <v>3</v>
      </c>
      <c r="I71" s="320"/>
      <c r="J71" s="776">
        <v>552</v>
      </c>
      <c r="K71" s="776">
        <v>354</v>
      </c>
      <c r="L71" s="776">
        <v>67</v>
      </c>
      <c r="M71" s="776">
        <v>54</v>
      </c>
    </row>
    <row r="72" spans="1:13" ht="30" customHeight="1" thickBot="1" x14ac:dyDescent="0.25">
      <c r="A72" s="411" t="s">
        <v>1776</v>
      </c>
      <c r="B72" s="411" t="s">
        <v>1778</v>
      </c>
      <c r="C72" s="411" t="s">
        <v>2742</v>
      </c>
      <c r="D72" s="411" t="s">
        <v>2743</v>
      </c>
      <c r="E72" s="411" t="s">
        <v>3486</v>
      </c>
      <c r="F72" s="770">
        <v>1</v>
      </c>
      <c r="G72" s="771"/>
      <c r="H72" s="770">
        <v>1</v>
      </c>
      <c r="I72" s="415"/>
      <c r="J72" s="779">
        <v>165</v>
      </c>
      <c r="K72" s="779">
        <v>93</v>
      </c>
      <c r="L72" s="779">
        <v>18</v>
      </c>
      <c r="M72" s="779">
        <v>16</v>
      </c>
    </row>
    <row r="73" spans="1:13" ht="30" customHeight="1" x14ac:dyDescent="0.2">
      <c r="G73" s="97"/>
      <c r="J73" s="189"/>
      <c r="K73" s="189"/>
      <c r="L73" s="189"/>
      <c r="M73" s="189"/>
    </row>
    <row r="74" spans="1:13" ht="30" customHeight="1" thickBot="1" x14ac:dyDescent="0.25">
      <c r="A74" s="190" t="s">
        <v>2744</v>
      </c>
      <c r="B74" s="158"/>
      <c r="C74" s="158"/>
      <c r="D74" s="158"/>
      <c r="E74" s="158"/>
      <c r="F74" s="191"/>
      <c r="G74" s="192"/>
      <c r="H74" s="191"/>
      <c r="I74" s="191"/>
      <c r="J74" s="191"/>
      <c r="K74" s="191"/>
      <c r="L74" s="191"/>
      <c r="M74" s="193"/>
    </row>
    <row r="75" spans="1:13" ht="30" customHeight="1" thickBot="1" x14ac:dyDescent="0.25">
      <c r="A75" s="988" t="s">
        <v>2701</v>
      </c>
      <c r="B75" s="988" t="s">
        <v>221</v>
      </c>
      <c r="C75" s="988" t="s">
        <v>222</v>
      </c>
      <c r="D75" s="988" t="s">
        <v>67</v>
      </c>
      <c r="E75" s="988" t="s">
        <v>2736</v>
      </c>
      <c r="F75" s="995" t="s">
        <v>2745</v>
      </c>
      <c r="G75" s="1000"/>
      <c r="H75" s="1000"/>
      <c r="I75" s="996"/>
      <c r="J75" s="991" t="s">
        <v>2746</v>
      </c>
      <c r="K75" s="993"/>
      <c r="L75" s="991" t="s">
        <v>2747</v>
      </c>
      <c r="M75" s="993"/>
    </row>
    <row r="76" spans="1:13" ht="30" customHeight="1" thickBot="1" x14ac:dyDescent="0.25">
      <c r="A76" s="989"/>
      <c r="B76" s="989"/>
      <c r="C76" s="989"/>
      <c r="D76" s="989"/>
      <c r="E76" s="989"/>
      <c r="F76" s="995" t="s">
        <v>2580</v>
      </c>
      <c r="G76" s="996"/>
      <c r="H76" s="1025" t="s">
        <v>2581</v>
      </c>
      <c r="I76" s="1026"/>
      <c r="J76" s="100" t="s">
        <v>2580</v>
      </c>
      <c r="K76" s="100" t="s">
        <v>2581</v>
      </c>
      <c r="L76" s="100" t="s">
        <v>2580</v>
      </c>
      <c r="M76" s="15" t="s">
        <v>2581</v>
      </c>
    </row>
    <row r="77" spans="1:13" ht="30" customHeight="1" x14ac:dyDescent="0.2">
      <c r="A77" s="390" t="s">
        <v>2748</v>
      </c>
      <c r="B77" s="390" t="s">
        <v>2749</v>
      </c>
      <c r="C77" s="390" t="s">
        <v>2750</v>
      </c>
      <c r="D77" s="390" t="s">
        <v>2751</v>
      </c>
      <c r="E77" s="390" t="s">
        <v>2752</v>
      </c>
      <c r="F77" s="766">
        <v>3</v>
      </c>
      <c r="G77" s="767"/>
      <c r="H77" s="766">
        <v>1</v>
      </c>
      <c r="I77" s="320"/>
      <c r="J77" s="776">
        <v>583</v>
      </c>
      <c r="K77" s="776">
        <v>325</v>
      </c>
      <c r="L77" s="776">
        <v>56</v>
      </c>
      <c r="M77" s="776">
        <v>32</v>
      </c>
    </row>
    <row r="78" spans="1:13" ht="30" customHeight="1" x14ac:dyDescent="0.2">
      <c r="A78" s="384" t="s">
        <v>1828</v>
      </c>
      <c r="B78" s="384" t="s">
        <v>2753</v>
      </c>
      <c r="C78" s="384" t="s">
        <v>2754</v>
      </c>
      <c r="D78" s="384" t="s">
        <v>2755</v>
      </c>
      <c r="E78" s="384" t="s">
        <v>3510</v>
      </c>
      <c r="F78" s="762">
        <v>5</v>
      </c>
      <c r="G78" s="763">
        <v>-1</v>
      </c>
      <c r="H78" s="762">
        <v>1</v>
      </c>
      <c r="I78" s="531"/>
      <c r="J78" s="775">
        <v>337</v>
      </c>
      <c r="K78" s="775">
        <v>233</v>
      </c>
      <c r="L78" s="775">
        <v>45</v>
      </c>
      <c r="M78" s="775">
        <v>20</v>
      </c>
    </row>
    <row r="79" spans="1:13" ht="30" customHeight="1" x14ac:dyDescent="0.2">
      <c r="A79" s="390" t="s">
        <v>2756</v>
      </c>
      <c r="B79" s="390" t="s">
        <v>1851</v>
      </c>
      <c r="C79" s="390" t="s">
        <v>2757</v>
      </c>
      <c r="D79" s="390" t="s">
        <v>2758</v>
      </c>
      <c r="E79" s="390" t="s">
        <v>2759</v>
      </c>
      <c r="F79" s="766">
        <v>1</v>
      </c>
      <c r="G79" s="530"/>
      <c r="H79" s="766">
        <v>1</v>
      </c>
      <c r="I79" s="529"/>
      <c r="J79" s="776">
        <v>135</v>
      </c>
      <c r="K79" s="776">
        <v>98</v>
      </c>
      <c r="L79" s="776">
        <v>15</v>
      </c>
      <c r="M79" s="776">
        <v>13</v>
      </c>
    </row>
    <row r="80" spans="1:13" ht="30" customHeight="1" x14ac:dyDescent="0.2">
      <c r="A80" s="417" t="s">
        <v>2760</v>
      </c>
      <c r="B80" s="417" t="s">
        <v>2761</v>
      </c>
      <c r="C80" s="417" t="s">
        <v>2762</v>
      </c>
      <c r="D80" s="417" t="s">
        <v>2763</v>
      </c>
      <c r="E80" s="417" t="s">
        <v>3487</v>
      </c>
      <c r="F80" s="772">
        <v>2</v>
      </c>
      <c r="G80" s="773"/>
      <c r="H80" s="772">
        <v>1</v>
      </c>
      <c r="I80" s="399"/>
      <c r="J80" s="780">
        <v>170</v>
      </c>
      <c r="K80" s="780">
        <v>95</v>
      </c>
      <c r="L80" s="780">
        <v>18</v>
      </c>
      <c r="M80" s="780">
        <v>12</v>
      </c>
    </row>
    <row r="81" spans="1:13" ht="30" customHeight="1" x14ac:dyDescent="0.2">
      <c r="A81" s="390" t="s">
        <v>2764</v>
      </c>
      <c r="B81" s="390" t="s">
        <v>1332</v>
      </c>
      <c r="C81" s="390" t="s">
        <v>2765</v>
      </c>
      <c r="D81" s="390" t="s">
        <v>2766</v>
      </c>
      <c r="E81" s="390" t="s">
        <v>2767</v>
      </c>
      <c r="F81" s="766">
        <v>1</v>
      </c>
      <c r="G81" s="767"/>
      <c r="H81" s="766">
        <v>1</v>
      </c>
      <c r="I81" s="320"/>
      <c r="J81" s="776">
        <v>24</v>
      </c>
      <c r="K81" s="776">
        <v>8</v>
      </c>
      <c r="L81" s="776">
        <v>10</v>
      </c>
      <c r="M81" s="776">
        <v>12</v>
      </c>
    </row>
    <row r="82" spans="1:13" ht="30" customHeight="1" x14ac:dyDescent="0.2">
      <c r="A82" s="417" t="s">
        <v>2768</v>
      </c>
      <c r="B82" s="417" t="s">
        <v>1878</v>
      </c>
      <c r="C82" s="417" t="s">
        <v>2769</v>
      </c>
      <c r="D82" s="417" t="s">
        <v>2770</v>
      </c>
      <c r="E82" s="417" t="s">
        <v>2771</v>
      </c>
      <c r="F82" s="772">
        <v>2</v>
      </c>
      <c r="G82" s="773"/>
      <c r="H82" s="772">
        <v>1</v>
      </c>
      <c r="I82" s="420"/>
      <c r="J82" s="780">
        <v>193</v>
      </c>
      <c r="K82" s="780">
        <v>110</v>
      </c>
      <c r="L82" s="780">
        <v>21</v>
      </c>
      <c r="M82" s="780">
        <v>16</v>
      </c>
    </row>
    <row r="83" spans="1:13" ht="30" customHeight="1" thickBot="1" x14ac:dyDescent="0.25">
      <c r="A83" s="429" t="s">
        <v>1889</v>
      </c>
      <c r="B83" s="429" t="s">
        <v>1895</v>
      </c>
      <c r="C83" s="429" t="s">
        <v>2776</v>
      </c>
      <c r="D83" s="429" t="s">
        <v>2777</v>
      </c>
      <c r="E83" s="429" t="s">
        <v>3492</v>
      </c>
      <c r="F83" s="768">
        <v>5</v>
      </c>
      <c r="G83" s="769"/>
      <c r="H83" s="768">
        <v>1</v>
      </c>
      <c r="I83" s="430"/>
      <c r="J83" s="778">
        <v>694</v>
      </c>
      <c r="K83" s="778">
        <v>414</v>
      </c>
      <c r="L83" s="778">
        <v>74</v>
      </c>
      <c r="M83" s="778">
        <v>32</v>
      </c>
    </row>
    <row r="84" spans="1:13" ht="30" customHeight="1" thickBot="1" x14ac:dyDescent="0.25">
      <c r="A84" s="209" t="s">
        <v>2784</v>
      </c>
      <c r="B84" s="210"/>
      <c r="C84" s="210"/>
      <c r="D84" s="210"/>
      <c r="E84" s="210"/>
      <c r="F84" s="211"/>
      <c r="G84" s="1027" t="s">
        <v>2687</v>
      </c>
      <c r="H84" s="1027"/>
      <c r="I84" s="1027"/>
      <c r="J84" s="1027"/>
      <c r="K84" s="204"/>
      <c r="L84" s="197"/>
      <c r="M84" s="197"/>
    </row>
    <row r="85" spans="1:13" ht="30" customHeight="1" thickBot="1" x14ac:dyDescent="0.25">
      <c r="A85" s="988" t="s">
        <v>2575</v>
      </c>
      <c r="B85" s="988" t="s">
        <v>221</v>
      </c>
      <c r="C85" s="988" t="s">
        <v>222</v>
      </c>
      <c r="D85" s="988" t="s">
        <v>67</v>
      </c>
      <c r="E85" s="988" t="s">
        <v>2576</v>
      </c>
      <c r="F85" s="1020" t="s">
        <v>2577</v>
      </c>
      <c r="G85" s="1021"/>
      <c r="H85" s="991" t="s">
        <v>2578</v>
      </c>
      <c r="I85" s="993"/>
      <c r="J85" s="991" t="s">
        <v>2689</v>
      </c>
      <c r="K85" s="195"/>
      <c r="L85" s="196"/>
      <c r="M85" s="196"/>
    </row>
    <row r="86" spans="1:13" ht="30" customHeight="1" thickBot="1" x14ac:dyDescent="0.25">
      <c r="A86" s="989"/>
      <c r="B86" s="989"/>
      <c r="C86" s="989"/>
      <c r="D86" s="989"/>
      <c r="E86" s="989"/>
      <c r="F86" s="1022"/>
      <c r="G86" s="1023"/>
      <c r="H86" s="101" t="s">
        <v>2690</v>
      </c>
      <c r="I86" s="101" t="s">
        <v>2691</v>
      </c>
      <c r="J86" s="1024"/>
      <c r="K86" s="12"/>
      <c r="L86" s="197"/>
      <c r="M86" s="196"/>
    </row>
    <row r="87" spans="1:13" ht="30" customHeight="1" x14ac:dyDescent="0.2">
      <c r="A87" s="506" t="s">
        <v>2697</v>
      </c>
      <c r="B87" s="390" t="s">
        <v>2698</v>
      </c>
      <c r="C87" s="390" t="s">
        <v>3028</v>
      </c>
      <c r="D87" s="390" t="s">
        <v>2699</v>
      </c>
      <c r="E87" s="507" t="s">
        <v>3508</v>
      </c>
      <c r="F87" s="783">
        <v>1</v>
      </c>
      <c r="G87" s="533"/>
      <c r="H87" s="774">
        <v>85</v>
      </c>
      <c r="I87" s="776">
        <v>53</v>
      </c>
      <c r="J87" s="787">
        <v>28</v>
      </c>
      <c r="K87" s="199"/>
      <c r="L87" s="197"/>
      <c r="M87" s="197"/>
    </row>
    <row r="88" spans="1:13" ht="30" customHeight="1" thickBot="1" x14ac:dyDescent="0.25">
      <c r="A88" s="424" t="s">
        <v>2772</v>
      </c>
      <c r="B88" s="411" t="s">
        <v>2773</v>
      </c>
      <c r="C88" s="411" t="s">
        <v>2774</v>
      </c>
      <c r="D88" s="411" t="s">
        <v>2775</v>
      </c>
      <c r="E88" s="411" t="s">
        <v>3490</v>
      </c>
      <c r="F88" s="784">
        <v>1</v>
      </c>
      <c r="G88" s="423"/>
      <c r="H88" s="779">
        <v>86</v>
      </c>
      <c r="I88" s="779">
        <v>62</v>
      </c>
      <c r="J88" s="786">
        <v>30</v>
      </c>
      <c r="K88" s="199"/>
      <c r="L88" s="197"/>
      <c r="M88" s="197"/>
    </row>
    <row r="89" spans="1:13" ht="30" customHeight="1" x14ac:dyDescent="0.2">
      <c r="G89" s="97"/>
      <c r="J89" s="189"/>
      <c r="K89" s="189"/>
      <c r="L89" s="189"/>
      <c r="M89" s="189"/>
    </row>
    <row r="90" spans="1:13" ht="30" customHeight="1" thickBot="1" x14ac:dyDescent="0.25">
      <c r="A90" s="190" t="s">
        <v>2778</v>
      </c>
      <c r="B90" s="158"/>
      <c r="C90" s="158"/>
      <c r="D90" s="158"/>
      <c r="E90" s="158"/>
      <c r="F90" s="191"/>
      <c r="G90" s="192"/>
      <c r="H90" s="191"/>
      <c r="I90" s="191"/>
      <c r="J90" s="191"/>
      <c r="K90" s="191"/>
      <c r="L90" s="191"/>
      <c r="M90" s="193"/>
    </row>
    <row r="91" spans="1:13" ht="30" customHeight="1" thickBot="1" x14ac:dyDescent="0.25">
      <c r="A91" s="988" t="s">
        <v>2575</v>
      </c>
      <c r="B91" s="988" t="s">
        <v>221</v>
      </c>
      <c r="C91" s="988" t="s">
        <v>222</v>
      </c>
      <c r="D91" s="988" t="s">
        <v>67</v>
      </c>
      <c r="E91" s="988" t="s">
        <v>2779</v>
      </c>
      <c r="F91" s="995" t="s">
        <v>2780</v>
      </c>
      <c r="G91" s="1000"/>
      <c r="H91" s="1000"/>
      <c r="I91" s="996"/>
      <c r="J91" s="991" t="s">
        <v>2578</v>
      </c>
      <c r="K91" s="993"/>
      <c r="L91" s="991" t="s">
        <v>2704</v>
      </c>
      <c r="M91" s="993"/>
    </row>
    <row r="92" spans="1:13" ht="30" customHeight="1" thickBot="1" x14ac:dyDescent="0.25">
      <c r="A92" s="989"/>
      <c r="B92" s="989"/>
      <c r="C92" s="989"/>
      <c r="D92" s="989"/>
      <c r="E92" s="989"/>
      <c r="F92" s="995" t="s">
        <v>2580</v>
      </c>
      <c r="G92" s="996"/>
      <c r="H92" s="1025" t="s">
        <v>2581</v>
      </c>
      <c r="I92" s="1026"/>
      <c r="J92" s="100" t="s">
        <v>2580</v>
      </c>
      <c r="K92" s="100" t="s">
        <v>2581</v>
      </c>
      <c r="L92" s="100" t="s">
        <v>2580</v>
      </c>
      <c r="M92" s="15" t="s">
        <v>2581</v>
      </c>
    </row>
    <row r="93" spans="1:13" ht="30" customHeight="1" thickBot="1" x14ac:dyDescent="0.25">
      <c r="A93" s="429" t="s">
        <v>2781</v>
      </c>
      <c r="B93" s="429" t="s">
        <v>1383</v>
      </c>
      <c r="C93" s="429" t="s">
        <v>2782</v>
      </c>
      <c r="D93" s="429" t="s">
        <v>2783</v>
      </c>
      <c r="E93" s="429" t="s">
        <v>3558</v>
      </c>
      <c r="F93" s="768">
        <v>4</v>
      </c>
      <c r="G93" s="769"/>
      <c r="H93" s="768">
        <v>1</v>
      </c>
      <c r="I93" s="430"/>
      <c r="J93" s="778">
        <v>261</v>
      </c>
      <c r="K93" s="778">
        <v>151</v>
      </c>
      <c r="L93" s="778">
        <v>41</v>
      </c>
      <c r="M93" s="778">
        <v>17</v>
      </c>
    </row>
    <row r="94" spans="1:13" ht="30" customHeight="1" x14ac:dyDescent="0.2">
      <c r="A94" s="206"/>
      <c r="B94" s="206"/>
      <c r="C94" s="206"/>
      <c r="D94" s="158"/>
      <c r="E94" s="158"/>
      <c r="F94" s="158"/>
      <c r="G94" s="207"/>
      <c r="H94" s="158"/>
      <c r="I94" s="158"/>
      <c r="J94" s="208"/>
      <c r="K94" s="208"/>
      <c r="L94" s="208"/>
      <c r="M94" s="208"/>
    </row>
  </sheetData>
  <mergeCells count="121"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view="pageBreakPreview" zoomScale="80" zoomScaleNormal="80" zoomScaleSheetLayoutView="80" workbookViewId="0">
      <pane ySplit="6" topLeftCell="A7" activePane="bottomLeft" state="frozen"/>
      <selection activeCell="A2" sqref="A2:D2"/>
      <selection pane="bottomLeft" activeCell="A2" sqref="A2:D2"/>
    </sheetView>
  </sheetViews>
  <sheetFormatPr defaultColWidth="9" defaultRowHeight="13" x14ac:dyDescent="0.2"/>
  <cols>
    <col min="1" max="1" width="7.36328125" style="212" customWidth="1"/>
    <col min="2" max="2" width="5.7265625" style="212" bestFit="1" customWidth="1"/>
    <col min="3" max="3" width="3.36328125" style="212" customWidth="1"/>
    <col min="4" max="4" width="8.7265625" style="213" customWidth="1"/>
    <col min="5" max="6" width="6.7265625" style="212" customWidth="1"/>
    <col min="7" max="7" width="6.90625" style="212" customWidth="1"/>
    <col min="8" max="8" width="8.08984375" style="212" customWidth="1"/>
    <col min="9" max="9" width="4.7265625" style="212" customWidth="1"/>
    <col min="10" max="10" width="8.6328125" style="212" customWidth="1"/>
    <col min="11" max="11" width="6.08984375" style="212" customWidth="1"/>
    <col min="12" max="12" width="9" style="212"/>
    <col min="13" max="13" width="5.08984375" style="212" customWidth="1"/>
    <col min="14" max="14" width="9.08984375" style="212" customWidth="1"/>
    <col min="15" max="15" width="6" style="212" customWidth="1"/>
    <col min="16" max="17" width="10.26953125" style="212" customWidth="1"/>
    <col min="18" max="16384" width="9" style="214"/>
  </cols>
  <sheetData>
    <row r="1" spans="1:18" ht="20.149999999999999" customHeight="1" x14ac:dyDescent="0.2"/>
    <row r="2" spans="1:18" ht="40" customHeight="1" x14ac:dyDescent="0.2">
      <c r="A2" s="215" t="s">
        <v>2785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8" ht="20.149999999999999" customHeight="1" thickBot="1" x14ac:dyDescent="0.25">
      <c r="O3" s="1038" t="s">
        <v>3195</v>
      </c>
      <c r="P3" s="1038"/>
      <c r="Q3" s="1038"/>
    </row>
    <row r="4" spans="1:18" ht="20.149999999999999" customHeight="1" x14ac:dyDescent="0.2">
      <c r="A4" s="1039" t="s">
        <v>2786</v>
      </c>
      <c r="B4" s="1040"/>
      <c r="C4" s="1040"/>
      <c r="D4" s="1041"/>
      <c r="E4" s="1039" t="s">
        <v>2787</v>
      </c>
      <c r="F4" s="1040"/>
      <c r="G4" s="1041"/>
      <c r="H4" s="1039" t="s">
        <v>2788</v>
      </c>
      <c r="I4" s="1041"/>
      <c r="J4" s="1039" t="s">
        <v>2789</v>
      </c>
      <c r="K4" s="1040"/>
      <c r="L4" s="1040"/>
      <c r="M4" s="1040"/>
      <c r="N4" s="1040"/>
      <c r="O4" s="1041"/>
      <c r="P4" s="1048" t="s">
        <v>2790</v>
      </c>
      <c r="Q4" s="1048" t="s">
        <v>2791</v>
      </c>
    </row>
    <row r="5" spans="1:18" ht="20.149999999999999" customHeight="1" x14ac:dyDescent="0.2">
      <c r="A5" s="1042"/>
      <c r="B5" s="1043"/>
      <c r="C5" s="1043"/>
      <c r="D5" s="1044"/>
      <c r="E5" s="1042"/>
      <c r="F5" s="1043"/>
      <c r="G5" s="1044"/>
      <c r="H5" s="1042"/>
      <c r="I5" s="1044"/>
      <c r="J5" s="1042"/>
      <c r="K5" s="1043"/>
      <c r="L5" s="1043"/>
      <c r="M5" s="1043"/>
      <c r="N5" s="1043"/>
      <c r="O5" s="1044"/>
      <c r="P5" s="1049"/>
      <c r="Q5" s="1049"/>
    </row>
    <row r="6" spans="1:18" ht="40" customHeight="1" thickBot="1" x14ac:dyDescent="0.25">
      <c r="A6" s="1045"/>
      <c r="B6" s="1046"/>
      <c r="C6" s="1046"/>
      <c r="D6" s="1047"/>
      <c r="E6" s="216" t="s">
        <v>2792</v>
      </c>
      <c r="F6" s="217" t="s">
        <v>2793</v>
      </c>
      <c r="G6" s="218" t="s">
        <v>2794</v>
      </c>
      <c r="H6" s="1045"/>
      <c r="I6" s="1047"/>
      <c r="J6" s="1045" t="s">
        <v>2795</v>
      </c>
      <c r="K6" s="1046"/>
      <c r="L6" s="1046" t="s">
        <v>2796</v>
      </c>
      <c r="M6" s="1046"/>
      <c r="N6" s="1046" t="s">
        <v>2797</v>
      </c>
      <c r="O6" s="1047"/>
      <c r="P6" s="1050"/>
      <c r="Q6" s="1050"/>
    </row>
    <row r="7" spans="1:18" ht="40" customHeight="1" x14ac:dyDescent="0.2">
      <c r="A7" s="1051" t="s">
        <v>2798</v>
      </c>
      <c r="B7" s="1054" t="s">
        <v>2799</v>
      </c>
      <c r="C7" s="1054"/>
      <c r="D7" s="1055"/>
      <c r="E7" s="794">
        <f>E8+E9</f>
        <v>326</v>
      </c>
      <c r="F7" s="795">
        <f>F8+F9</f>
        <v>323</v>
      </c>
      <c r="G7" s="796">
        <f>G9</f>
        <v>3</v>
      </c>
      <c r="H7" s="794">
        <f t="shared" ref="H7:P7" si="0">H8+H9</f>
        <v>4524</v>
      </c>
      <c r="I7" s="323"/>
      <c r="J7" s="794">
        <f>J8+J9</f>
        <v>91334</v>
      </c>
      <c r="K7" s="795"/>
      <c r="L7" s="795">
        <f>L8+L9</f>
        <v>46466</v>
      </c>
      <c r="M7" s="795"/>
      <c r="N7" s="795">
        <f t="shared" si="0"/>
        <v>44868</v>
      </c>
      <c r="O7" s="796"/>
      <c r="P7" s="797">
        <f t="shared" si="0"/>
        <v>6859</v>
      </c>
      <c r="Q7" s="797">
        <f>SUM(Q8:Q9)</f>
        <v>1158</v>
      </c>
    </row>
    <row r="8" spans="1:18" ht="40" customHeight="1" x14ac:dyDescent="0.2">
      <c r="A8" s="1052"/>
      <c r="B8" s="1056" t="s">
        <v>2800</v>
      </c>
      <c r="C8" s="1056"/>
      <c r="D8" s="1057"/>
      <c r="E8" s="788">
        <v>1</v>
      </c>
      <c r="F8" s="789">
        <v>1</v>
      </c>
      <c r="G8" s="790" t="s">
        <v>2094</v>
      </c>
      <c r="H8" s="788">
        <v>18</v>
      </c>
      <c r="I8" s="324"/>
      <c r="J8" s="788">
        <f>L8+N8</f>
        <v>646</v>
      </c>
      <c r="K8" s="789"/>
      <c r="L8" s="789">
        <v>325</v>
      </c>
      <c r="M8" s="789"/>
      <c r="N8" s="789">
        <v>321</v>
      </c>
      <c r="O8" s="790"/>
      <c r="P8" s="798">
        <v>27</v>
      </c>
      <c r="Q8" s="798">
        <v>12</v>
      </c>
      <c r="R8" s="219"/>
    </row>
    <row r="9" spans="1:18" ht="40" customHeight="1" thickBot="1" x14ac:dyDescent="0.25">
      <c r="A9" s="1053"/>
      <c r="B9" s="1058" t="s">
        <v>2801</v>
      </c>
      <c r="C9" s="1058"/>
      <c r="D9" s="1059"/>
      <c r="E9" s="791">
        <f>F9+G9</f>
        <v>325</v>
      </c>
      <c r="F9" s="792">
        <v>322</v>
      </c>
      <c r="G9" s="793">
        <v>3</v>
      </c>
      <c r="H9" s="791">
        <v>4506</v>
      </c>
      <c r="I9" s="325"/>
      <c r="J9" s="791">
        <f>SUM(L9,N9)</f>
        <v>90688</v>
      </c>
      <c r="K9" s="792"/>
      <c r="L9" s="792">
        <v>46141</v>
      </c>
      <c r="M9" s="792"/>
      <c r="N9" s="792">
        <v>44547</v>
      </c>
      <c r="O9" s="793"/>
      <c r="P9" s="799">
        <v>6832</v>
      </c>
      <c r="Q9" s="799">
        <v>1146</v>
      </c>
      <c r="R9" s="219"/>
    </row>
    <row r="10" spans="1:18" ht="40" customHeight="1" x14ac:dyDescent="0.2">
      <c r="A10" s="1051" t="s">
        <v>2802</v>
      </c>
      <c r="B10" s="1054" t="s">
        <v>2799</v>
      </c>
      <c r="C10" s="1054"/>
      <c r="D10" s="1055"/>
      <c r="E10" s="794">
        <f>SUM(E11:E14)</f>
        <v>169</v>
      </c>
      <c r="F10" s="795">
        <f>SUM(F11:F14)</f>
        <v>167</v>
      </c>
      <c r="G10" s="796">
        <f>SUM(G11:G14)</f>
        <v>2</v>
      </c>
      <c r="H10" s="794">
        <f>SUM(H11:H14)</f>
        <v>1981</v>
      </c>
      <c r="I10" s="323"/>
      <c r="J10" s="794">
        <f>SUM(J11:J14)</f>
        <v>48353</v>
      </c>
      <c r="K10" s="795"/>
      <c r="L10" s="795">
        <f>SUM(L11:L14)</f>
        <v>25037</v>
      </c>
      <c r="M10" s="795"/>
      <c r="N10" s="795">
        <f>SUM(N11:N14)</f>
        <v>23316</v>
      </c>
      <c r="O10" s="796"/>
      <c r="P10" s="797">
        <f>SUM(P11:P14)</f>
        <v>4107</v>
      </c>
      <c r="Q10" s="797">
        <f>SUM(Q11:Q14)</f>
        <v>503</v>
      </c>
    </row>
    <row r="11" spans="1:18" ht="40" customHeight="1" x14ac:dyDescent="0.2">
      <c r="A11" s="1052"/>
      <c r="B11" s="1056" t="s">
        <v>2800</v>
      </c>
      <c r="C11" s="1056"/>
      <c r="D11" s="1057"/>
      <c r="E11" s="800">
        <v>1</v>
      </c>
      <c r="F11" s="801">
        <v>1</v>
      </c>
      <c r="G11" s="802" t="s">
        <v>2094</v>
      </c>
      <c r="H11" s="788">
        <v>12</v>
      </c>
      <c r="I11" s="220"/>
      <c r="J11" s="800">
        <f>L11+N11</f>
        <v>468</v>
      </c>
      <c r="K11" s="801"/>
      <c r="L11" s="801">
        <v>234</v>
      </c>
      <c r="M11" s="801"/>
      <c r="N11" s="801">
        <v>234</v>
      </c>
      <c r="O11" s="802"/>
      <c r="P11" s="807">
        <v>24</v>
      </c>
      <c r="Q11" s="807">
        <v>4</v>
      </c>
      <c r="R11" s="219"/>
    </row>
    <row r="12" spans="1:18" ht="40" customHeight="1" x14ac:dyDescent="0.2">
      <c r="A12" s="1052"/>
      <c r="B12" s="1056" t="s">
        <v>770</v>
      </c>
      <c r="C12" s="1056"/>
      <c r="D12" s="1057"/>
      <c r="E12" s="788">
        <v>4</v>
      </c>
      <c r="F12" s="789">
        <v>4</v>
      </c>
      <c r="G12" s="803" t="s">
        <v>2094</v>
      </c>
      <c r="H12" s="800">
        <v>23</v>
      </c>
      <c r="I12" s="220"/>
      <c r="J12" s="800">
        <f>L12+N12</f>
        <v>662</v>
      </c>
      <c r="K12" s="801"/>
      <c r="L12" s="801">
        <v>299</v>
      </c>
      <c r="M12" s="801"/>
      <c r="N12" s="801">
        <v>363</v>
      </c>
      <c r="O12" s="802"/>
      <c r="P12" s="807">
        <v>58</v>
      </c>
      <c r="Q12" s="807">
        <v>4</v>
      </c>
      <c r="R12" s="219"/>
    </row>
    <row r="13" spans="1:18" ht="40" customHeight="1" x14ac:dyDescent="0.2">
      <c r="A13" s="1052"/>
      <c r="B13" s="1060" t="s">
        <v>2803</v>
      </c>
      <c r="C13" s="1060"/>
      <c r="D13" s="1061"/>
      <c r="E13" s="788">
        <f>F13+G13</f>
        <v>156</v>
      </c>
      <c r="F13" s="789">
        <f>158-F12</f>
        <v>154</v>
      </c>
      <c r="G13" s="790">
        <v>2</v>
      </c>
      <c r="H13" s="800">
        <v>1900</v>
      </c>
      <c r="I13" s="220"/>
      <c r="J13" s="800">
        <f>L13+N13</f>
        <v>46023</v>
      </c>
      <c r="K13" s="801"/>
      <c r="L13" s="801">
        <v>23967</v>
      </c>
      <c r="M13" s="801"/>
      <c r="N13" s="801">
        <v>22056</v>
      </c>
      <c r="O13" s="802"/>
      <c r="P13" s="807">
        <v>3925</v>
      </c>
      <c r="Q13" s="807">
        <f>481-Q12</f>
        <v>477</v>
      </c>
      <c r="R13" s="219"/>
    </row>
    <row r="14" spans="1:18" ht="40" customHeight="1" thickBot="1" x14ac:dyDescent="0.25">
      <c r="A14" s="1053"/>
      <c r="B14" s="1062" t="s">
        <v>2804</v>
      </c>
      <c r="C14" s="1062"/>
      <c r="D14" s="1063"/>
      <c r="E14" s="791">
        <v>8</v>
      </c>
      <c r="F14" s="792">
        <v>8</v>
      </c>
      <c r="G14" s="793" t="s">
        <v>2094</v>
      </c>
      <c r="H14" s="804">
        <v>46</v>
      </c>
      <c r="I14" s="222"/>
      <c r="J14" s="804">
        <f>L14+N14</f>
        <v>1200</v>
      </c>
      <c r="K14" s="805"/>
      <c r="L14" s="805">
        <v>537</v>
      </c>
      <c r="M14" s="805"/>
      <c r="N14" s="805">
        <v>663</v>
      </c>
      <c r="O14" s="806"/>
      <c r="P14" s="808">
        <v>100</v>
      </c>
      <c r="Q14" s="808">
        <v>18</v>
      </c>
      <c r="R14" s="219"/>
    </row>
    <row r="15" spans="1:18" ht="40" customHeight="1" x14ac:dyDescent="0.2">
      <c r="A15" s="1051" t="s">
        <v>2805</v>
      </c>
      <c r="B15" s="1054" t="s">
        <v>2799</v>
      </c>
      <c r="C15" s="1054"/>
      <c r="D15" s="1055"/>
      <c r="E15" s="794">
        <v>4</v>
      </c>
      <c r="F15" s="795">
        <f t="shared" ref="F15:Q15" si="1">SUM(F16)</f>
        <v>4</v>
      </c>
      <c r="G15" s="796" t="s">
        <v>2806</v>
      </c>
      <c r="H15" s="794">
        <f t="shared" si="1"/>
        <v>48</v>
      </c>
      <c r="I15" s="323"/>
      <c r="J15" s="794">
        <f t="shared" si="1"/>
        <v>411</v>
      </c>
      <c r="K15" s="795"/>
      <c r="L15" s="795">
        <f t="shared" si="1"/>
        <v>222</v>
      </c>
      <c r="M15" s="795"/>
      <c r="N15" s="795">
        <f t="shared" si="1"/>
        <v>189</v>
      </c>
      <c r="O15" s="796"/>
      <c r="P15" s="797">
        <f t="shared" si="1"/>
        <v>103</v>
      </c>
      <c r="Q15" s="797">
        <f t="shared" si="1"/>
        <v>32</v>
      </c>
    </row>
    <row r="16" spans="1:18" ht="40" customHeight="1" thickBot="1" x14ac:dyDescent="0.25">
      <c r="A16" s="1053"/>
      <c r="B16" s="1058" t="s">
        <v>2803</v>
      </c>
      <c r="C16" s="1058"/>
      <c r="D16" s="1059"/>
      <c r="E16" s="791">
        <v>4</v>
      </c>
      <c r="F16" s="792">
        <v>4</v>
      </c>
      <c r="G16" s="793" t="s">
        <v>2807</v>
      </c>
      <c r="H16" s="791">
        <v>48</v>
      </c>
      <c r="I16" s="325"/>
      <c r="J16" s="791">
        <f>L16+N16</f>
        <v>411</v>
      </c>
      <c r="K16" s="792"/>
      <c r="L16" s="792">
        <v>222</v>
      </c>
      <c r="M16" s="792"/>
      <c r="N16" s="792">
        <v>189</v>
      </c>
      <c r="O16" s="793"/>
      <c r="P16" s="799">
        <v>103</v>
      </c>
      <c r="Q16" s="799">
        <v>32</v>
      </c>
      <c r="R16" s="219"/>
    </row>
    <row r="17" spans="1:18" ht="40" customHeight="1" x14ac:dyDescent="0.2">
      <c r="A17" s="1051" t="s">
        <v>2808</v>
      </c>
      <c r="B17" s="1054" t="s">
        <v>2799</v>
      </c>
      <c r="C17" s="1054"/>
      <c r="D17" s="1055"/>
      <c r="E17" s="794">
        <f>SUM(E18:E20)</f>
        <v>73</v>
      </c>
      <c r="F17" s="795">
        <f t="shared" ref="F17:G17" si="2">SUM(F18:F20)</f>
        <v>70</v>
      </c>
      <c r="G17" s="796">
        <f t="shared" si="2"/>
        <v>3</v>
      </c>
      <c r="H17" s="794">
        <f>SUM(H18:H20)</f>
        <v>1412</v>
      </c>
      <c r="I17" s="811" t="s">
        <v>2809</v>
      </c>
      <c r="J17" s="815">
        <f>SUM(J18:J20)</f>
        <v>42727</v>
      </c>
      <c r="K17" s="816" t="s">
        <v>3566</v>
      </c>
      <c r="L17" s="817">
        <f>SUM(L18:L20)</f>
        <v>21884</v>
      </c>
      <c r="M17" s="816" t="s">
        <v>3567</v>
      </c>
      <c r="N17" s="817">
        <f>SUM(N18:N20)</f>
        <v>20843</v>
      </c>
      <c r="O17" s="811" t="s">
        <v>3568</v>
      </c>
      <c r="P17" s="797">
        <f t="shared" ref="P17" si="3">SUM(P18:P20)</f>
        <v>3631</v>
      </c>
      <c r="Q17" s="797">
        <f>SUM(Q18:Q20)</f>
        <v>840</v>
      </c>
    </row>
    <row r="18" spans="1:18" ht="40" customHeight="1" x14ac:dyDescent="0.2">
      <c r="A18" s="1052"/>
      <c r="B18" s="1064" t="s">
        <v>2810</v>
      </c>
      <c r="C18" s="1060" t="s">
        <v>2811</v>
      </c>
      <c r="D18" s="812" t="s">
        <v>2812</v>
      </c>
      <c r="E18" s="800">
        <f>F18+G18</f>
        <v>50</v>
      </c>
      <c r="F18" s="801">
        <v>47</v>
      </c>
      <c r="G18" s="802">
        <v>3</v>
      </c>
      <c r="H18" s="800">
        <v>852</v>
      </c>
      <c r="I18" s="810" t="s">
        <v>2813</v>
      </c>
      <c r="J18" s="800">
        <f>L18+N18</f>
        <v>25584</v>
      </c>
      <c r="K18" s="814" t="s">
        <v>3565</v>
      </c>
      <c r="L18" s="813">
        <f>14564-L19</f>
        <v>14003</v>
      </c>
      <c r="M18" s="814" t="s">
        <v>3563</v>
      </c>
      <c r="N18" s="813">
        <f>12450-N19</f>
        <v>11581</v>
      </c>
      <c r="O18" s="810" t="s">
        <v>3564</v>
      </c>
      <c r="P18" s="807">
        <f>2567-P19</f>
        <v>2454</v>
      </c>
      <c r="Q18" s="807">
        <f>592-Q19</f>
        <v>570</v>
      </c>
      <c r="R18" s="219"/>
    </row>
    <row r="19" spans="1:18" ht="40" customHeight="1" x14ac:dyDescent="0.2">
      <c r="A19" s="1052"/>
      <c r="B19" s="1064"/>
      <c r="C19" s="1060"/>
      <c r="D19" s="812" t="s">
        <v>2814</v>
      </c>
      <c r="E19" s="800">
        <v>2</v>
      </c>
      <c r="F19" s="801">
        <v>2</v>
      </c>
      <c r="G19" s="802" t="s">
        <v>2094</v>
      </c>
      <c r="H19" s="800">
        <v>42</v>
      </c>
      <c r="I19" s="810" t="s">
        <v>2806</v>
      </c>
      <c r="J19" s="800">
        <f>L19+N19</f>
        <v>1430</v>
      </c>
      <c r="K19" s="814" t="s">
        <v>2807</v>
      </c>
      <c r="L19" s="813">
        <v>561</v>
      </c>
      <c r="M19" s="814" t="s">
        <v>2806</v>
      </c>
      <c r="N19" s="813">
        <v>869</v>
      </c>
      <c r="O19" s="810" t="s">
        <v>1385</v>
      </c>
      <c r="P19" s="807">
        <v>113</v>
      </c>
      <c r="Q19" s="807">
        <v>22</v>
      </c>
      <c r="R19" s="219"/>
    </row>
    <row r="20" spans="1:18" ht="40" customHeight="1" x14ac:dyDescent="0.2">
      <c r="A20" s="1052"/>
      <c r="B20" s="1064"/>
      <c r="C20" s="1060" t="s">
        <v>2815</v>
      </c>
      <c r="D20" s="1061"/>
      <c r="E20" s="800">
        <v>21</v>
      </c>
      <c r="F20" s="801">
        <v>21</v>
      </c>
      <c r="G20" s="802" t="s">
        <v>2094</v>
      </c>
      <c r="H20" s="788">
        <v>518</v>
      </c>
      <c r="I20" s="809" t="s">
        <v>2816</v>
      </c>
      <c r="J20" s="800">
        <f>L20+N20</f>
        <v>15713</v>
      </c>
      <c r="K20" s="814" t="s">
        <v>3562</v>
      </c>
      <c r="L20" s="813">
        <f>7346+M20</f>
        <v>7320</v>
      </c>
      <c r="M20" s="814" t="s">
        <v>3560</v>
      </c>
      <c r="N20" s="813">
        <f>8769+O20</f>
        <v>8393</v>
      </c>
      <c r="O20" s="810" t="s">
        <v>3561</v>
      </c>
      <c r="P20" s="807">
        <v>1064</v>
      </c>
      <c r="Q20" s="807">
        <v>248</v>
      </c>
      <c r="R20" s="219"/>
    </row>
    <row r="21" spans="1:18" ht="40" customHeight="1" x14ac:dyDescent="0.2">
      <c r="A21" s="1052"/>
      <c r="B21" s="1064" t="s">
        <v>2817</v>
      </c>
      <c r="C21" s="1060" t="s">
        <v>2818</v>
      </c>
      <c r="D21" s="1061"/>
      <c r="E21" s="800">
        <v>73</v>
      </c>
      <c r="F21" s="801">
        <v>70</v>
      </c>
      <c r="G21" s="802">
        <v>3</v>
      </c>
      <c r="H21" s="788">
        <v>1362</v>
      </c>
      <c r="I21" s="809" t="s">
        <v>2819</v>
      </c>
      <c r="J21" s="800">
        <f>L21+N21</f>
        <v>42308</v>
      </c>
      <c r="K21" s="814" t="s">
        <v>3566</v>
      </c>
      <c r="L21" s="813">
        <v>21620</v>
      </c>
      <c r="M21" s="814" t="s">
        <v>3569</v>
      </c>
      <c r="N21" s="813">
        <v>20688</v>
      </c>
      <c r="O21" s="810" t="s">
        <v>3570</v>
      </c>
      <c r="P21" s="807">
        <v>3512</v>
      </c>
      <c r="Q21" s="807">
        <v>819</v>
      </c>
      <c r="R21" s="219"/>
    </row>
    <row r="22" spans="1:18" ht="40" customHeight="1" thickBot="1" x14ac:dyDescent="0.25">
      <c r="A22" s="1053"/>
      <c r="B22" s="1065"/>
      <c r="C22" s="1058" t="s">
        <v>2820</v>
      </c>
      <c r="D22" s="1059"/>
      <c r="E22" s="804">
        <v>8</v>
      </c>
      <c r="F22" s="805">
        <v>8</v>
      </c>
      <c r="G22" s="806" t="s">
        <v>2094</v>
      </c>
      <c r="H22" s="804">
        <v>50</v>
      </c>
      <c r="I22" s="822" t="s">
        <v>2094</v>
      </c>
      <c r="J22" s="819">
        <f>L22+N22</f>
        <v>419</v>
      </c>
      <c r="K22" s="818" t="s">
        <v>2094</v>
      </c>
      <c r="L22" s="820">
        <v>264</v>
      </c>
      <c r="M22" s="818" t="s">
        <v>2094</v>
      </c>
      <c r="N22" s="820">
        <v>155</v>
      </c>
      <c r="O22" s="821" t="s">
        <v>2806</v>
      </c>
      <c r="P22" s="808">
        <v>119</v>
      </c>
      <c r="Q22" s="808">
        <v>21</v>
      </c>
      <c r="R22" s="219"/>
    </row>
    <row r="23" spans="1:18" ht="40" customHeight="1" x14ac:dyDescent="0.2">
      <c r="A23" s="1051" t="s">
        <v>2821</v>
      </c>
      <c r="B23" s="1054" t="s">
        <v>2799</v>
      </c>
      <c r="C23" s="1054"/>
      <c r="D23" s="1055"/>
      <c r="E23" s="794">
        <f>SUM(E24:E26)</f>
        <v>24</v>
      </c>
      <c r="F23" s="795">
        <f>SUM(F24:F26)</f>
        <v>24</v>
      </c>
      <c r="G23" s="796" t="s">
        <v>2806</v>
      </c>
      <c r="H23" s="794">
        <f>SUM(H24:H26)</f>
        <v>532</v>
      </c>
      <c r="I23" s="326"/>
      <c r="J23" s="794">
        <f>SUM(J24:J26)</f>
        <v>2476</v>
      </c>
      <c r="K23" s="322"/>
      <c r="L23" s="795">
        <f>SUM(L24:L26)</f>
        <v>1678</v>
      </c>
      <c r="M23" s="322"/>
      <c r="N23" s="795">
        <f>SUM(N24:N26)</f>
        <v>798</v>
      </c>
      <c r="O23" s="323"/>
      <c r="P23" s="797">
        <f>SUM(P24:P26)</f>
        <v>1299</v>
      </c>
      <c r="Q23" s="797">
        <f>SUM(Q24:Q26)</f>
        <v>251</v>
      </c>
    </row>
    <row r="24" spans="1:18" ht="40" customHeight="1" x14ac:dyDescent="0.2">
      <c r="A24" s="1052"/>
      <c r="B24" s="1056" t="s">
        <v>2800</v>
      </c>
      <c r="C24" s="1056"/>
      <c r="D24" s="1057"/>
      <c r="E24" s="800">
        <v>1</v>
      </c>
      <c r="F24" s="801">
        <v>1</v>
      </c>
      <c r="G24" s="802" t="s">
        <v>2094</v>
      </c>
      <c r="H24" s="800">
        <v>9</v>
      </c>
      <c r="I24" s="327"/>
      <c r="J24" s="800">
        <f>SUM(L24:N24)</f>
        <v>59</v>
      </c>
      <c r="K24" s="221"/>
      <c r="L24" s="801">
        <v>39</v>
      </c>
      <c r="M24" s="221"/>
      <c r="N24" s="801">
        <v>20</v>
      </c>
      <c r="O24" s="220"/>
      <c r="P24" s="807">
        <v>31</v>
      </c>
      <c r="Q24" s="807">
        <v>4</v>
      </c>
      <c r="R24" s="219"/>
    </row>
    <row r="25" spans="1:18" ht="40" customHeight="1" x14ac:dyDescent="0.2">
      <c r="A25" s="1052"/>
      <c r="B25" s="1060" t="s">
        <v>2811</v>
      </c>
      <c r="C25" s="1060"/>
      <c r="D25" s="812" t="s">
        <v>2822</v>
      </c>
      <c r="E25" s="800">
        <v>20</v>
      </c>
      <c r="F25" s="801">
        <v>20</v>
      </c>
      <c r="G25" s="802" t="s">
        <v>2094</v>
      </c>
      <c r="H25" s="800">
        <v>478</v>
      </c>
      <c r="I25" s="327"/>
      <c r="J25" s="800">
        <f>L25+N25</f>
        <v>2171</v>
      </c>
      <c r="K25" s="221"/>
      <c r="L25" s="801">
        <v>1468</v>
      </c>
      <c r="M25" s="221"/>
      <c r="N25" s="801">
        <v>703</v>
      </c>
      <c r="O25" s="220"/>
      <c r="P25" s="807">
        <v>1164</v>
      </c>
      <c r="Q25" s="807">
        <v>233</v>
      </c>
      <c r="R25" s="219"/>
    </row>
    <row r="26" spans="1:18" ht="40" customHeight="1" thickBot="1" x14ac:dyDescent="0.25">
      <c r="A26" s="1053"/>
      <c r="B26" s="1058"/>
      <c r="C26" s="1058"/>
      <c r="D26" s="823" t="s">
        <v>2814</v>
      </c>
      <c r="E26" s="804">
        <v>3</v>
      </c>
      <c r="F26" s="805">
        <v>3</v>
      </c>
      <c r="G26" s="806" t="s">
        <v>2094</v>
      </c>
      <c r="H26" s="804">
        <v>45</v>
      </c>
      <c r="I26" s="328"/>
      <c r="J26" s="804">
        <f>L26+N26</f>
        <v>246</v>
      </c>
      <c r="K26" s="223"/>
      <c r="L26" s="805">
        <v>171</v>
      </c>
      <c r="M26" s="223"/>
      <c r="N26" s="805">
        <v>75</v>
      </c>
      <c r="O26" s="222"/>
      <c r="P26" s="808">
        <v>104</v>
      </c>
      <c r="Q26" s="808">
        <v>14</v>
      </c>
      <c r="R26" s="219"/>
    </row>
    <row r="27" spans="1:18" x14ac:dyDescent="0.2">
      <c r="A27" s="1066" t="s">
        <v>2823</v>
      </c>
      <c r="B27" s="1066"/>
      <c r="C27" s="1067"/>
      <c r="D27" s="1067"/>
      <c r="E27" s="1067"/>
      <c r="F27" s="1067"/>
      <c r="G27" s="1067"/>
      <c r="H27" s="1067"/>
      <c r="I27" s="1067"/>
      <c r="J27" s="1067"/>
      <c r="K27" s="1067"/>
      <c r="L27" s="1067"/>
      <c r="M27" s="1067"/>
      <c r="N27" s="1067"/>
      <c r="O27" s="1067"/>
      <c r="P27" s="1067"/>
      <c r="Q27" s="1067"/>
    </row>
    <row r="28" spans="1:18" x14ac:dyDescent="0.2">
      <c r="A28" s="1066" t="s">
        <v>2824</v>
      </c>
      <c r="B28" s="1066"/>
      <c r="C28" s="1067"/>
      <c r="D28" s="1067"/>
      <c r="E28" s="1067"/>
      <c r="F28" s="1067"/>
      <c r="G28" s="1067"/>
      <c r="H28" s="1067"/>
      <c r="I28" s="1067"/>
      <c r="J28" s="1067"/>
      <c r="K28" s="1067"/>
      <c r="L28" s="1067"/>
      <c r="M28" s="1067"/>
      <c r="N28" s="1067"/>
      <c r="O28" s="1067"/>
      <c r="P28" s="1067"/>
      <c r="Q28" s="1067"/>
    </row>
    <row r="29" spans="1:18" x14ac:dyDescent="0.2">
      <c r="A29" s="1066" t="s">
        <v>2825</v>
      </c>
      <c r="B29" s="1066"/>
      <c r="C29" s="1067"/>
      <c r="D29" s="1067"/>
      <c r="E29" s="1067"/>
      <c r="F29" s="1067"/>
      <c r="G29" s="1067"/>
      <c r="H29" s="1067"/>
      <c r="I29" s="1067"/>
      <c r="J29" s="1067"/>
      <c r="K29" s="1067"/>
      <c r="L29" s="1067"/>
      <c r="M29" s="1067"/>
      <c r="N29" s="1067"/>
      <c r="O29" s="1067"/>
      <c r="P29" s="1067"/>
      <c r="Q29" s="1067"/>
    </row>
    <row r="30" spans="1:18" x14ac:dyDescent="0.2">
      <c r="A30" s="1066" t="s">
        <v>2826</v>
      </c>
      <c r="B30" s="1066"/>
      <c r="C30" s="1067"/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  <c r="O30" s="1067"/>
      <c r="P30" s="1067"/>
      <c r="Q30" s="1067"/>
    </row>
    <row r="31" spans="1:18" x14ac:dyDescent="0.2">
      <c r="A31" s="1066" t="s">
        <v>2827</v>
      </c>
      <c r="B31" s="1066"/>
      <c r="C31" s="1066"/>
      <c r="D31" s="1068"/>
      <c r="E31" s="1066"/>
      <c r="F31" s="1066"/>
      <c r="G31" s="1066"/>
      <c r="H31" s="1066"/>
      <c r="I31" s="1066"/>
      <c r="J31" s="1066"/>
      <c r="K31" s="1066"/>
      <c r="L31" s="1066"/>
      <c r="M31" s="1066"/>
      <c r="N31" s="1066"/>
      <c r="O31" s="1066"/>
      <c r="P31" s="1066"/>
      <c r="Q31" s="1066"/>
    </row>
  </sheetData>
  <mergeCells count="40">
    <mergeCell ref="A28:Q28"/>
    <mergeCell ref="A29:Q29"/>
    <mergeCell ref="A30:Q30"/>
    <mergeCell ref="A31:Q31"/>
    <mergeCell ref="C22:D22"/>
    <mergeCell ref="A23:A26"/>
    <mergeCell ref="B23:D23"/>
    <mergeCell ref="B24:D24"/>
    <mergeCell ref="B25:C26"/>
    <mergeCell ref="A27:Q27"/>
    <mergeCell ref="A15:A16"/>
    <mergeCell ref="B15:D15"/>
    <mergeCell ref="B16:D16"/>
    <mergeCell ref="A17:A22"/>
    <mergeCell ref="B17:D17"/>
    <mergeCell ref="B18:B20"/>
    <mergeCell ref="C18:C19"/>
    <mergeCell ref="C20:D20"/>
    <mergeCell ref="B21:B22"/>
    <mergeCell ref="C21:D21"/>
    <mergeCell ref="A7:A9"/>
    <mergeCell ref="B7:D7"/>
    <mergeCell ref="B8:D8"/>
    <mergeCell ref="B9:D9"/>
    <mergeCell ref="A10:A14"/>
    <mergeCell ref="B10:D10"/>
    <mergeCell ref="B11:D11"/>
    <mergeCell ref="B12:D12"/>
    <mergeCell ref="B13:D13"/>
    <mergeCell ref="B14:D14"/>
    <mergeCell ref="O3:Q3"/>
    <mergeCell ref="A4:D6"/>
    <mergeCell ref="E4:G5"/>
    <mergeCell ref="H4:I6"/>
    <mergeCell ref="J4:O5"/>
    <mergeCell ref="P4:P6"/>
    <mergeCell ref="Q4:Q6"/>
    <mergeCell ref="J6:K6"/>
    <mergeCell ref="L6:M6"/>
    <mergeCell ref="N6:O6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9" fitToHeight="0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4"/>
  <sheetViews>
    <sheetView view="pageBreakPreview" topLeftCell="A10" zoomScaleNormal="100" zoomScaleSheetLayoutView="100" workbookViewId="0">
      <selection activeCell="A2" sqref="A2:D2"/>
    </sheetView>
  </sheetViews>
  <sheetFormatPr defaultColWidth="9" defaultRowHeight="13" x14ac:dyDescent="0.2"/>
  <cols>
    <col min="1" max="1" width="6" style="224" customWidth="1"/>
    <col min="2" max="2" width="7.36328125" customWidth="1"/>
    <col min="3" max="4" width="4.26953125" customWidth="1"/>
    <col min="5" max="6" width="4.90625" customWidth="1"/>
    <col min="7" max="11" width="10" customWidth="1"/>
    <col min="12" max="13" width="4.90625" customWidth="1"/>
    <col min="14" max="18" width="10" customWidth="1"/>
    <col min="19" max="19" width="1.08984375" customWidth="1"/>
    <col min="20" max="20" width="9" style="225"/>
    <col min="21" max="16384" width="9" style="224"/>
  </cols>
  <sheetData>
    <row r="1" spans="1:20" ht="20.149999999999999" customHeight="1" x14ac:dyDescent="0.2"/>
    <row r="2" spans="1:20" ht="40" customHeight="1" x14ac:dyDescent="0.2">
      <c r="A2" s="226" t="s">
        <v>2828</v>
      </c>
      <c r="C2" s="226"/>
      <c r="D2" s="226"/>
      <c r="E2" s="226"/>
      <c r="F2" s="226"/>
      <c r="G2" s="226"/>
      <c r="H2" s="226"/>
      <c r="I2" s="226"/>
      <c r="J2" s="227"/>
      <c r="K2" s="227"/>
      <c r="P2" s="228"/>
    </row>
    <row r="3" spans="1:20" ht="20.149999999999999" customHeight="1" thickBot="1" x14ac:dyDescent="0.25">
      <c r="B3" s="229"/>
      <c r="N3" s="1069" t="s">
        <v>3192</v>
      </c>
      <c r="O3" s="1069"/>
      <c r="P3" s="1069"/>
      <c r="Q3" s="1069"/>
      <c r="R3" s="1069"/>
    </row>
    <row r="4" spans="1:20" ht="40" customHeight="1" thickBot="1" x14ac:dyDescent="0.25">
      <c r="A4" s="1070" t="s">
        <v>2829</v>
      </c>
      <c r="B4" s="1071"/>
      <c r="C4" s="1074" t="s">
        <v>2830</v>
      </c>
      <c r="D4" s="1075"/>
      <c r="E4" s="1078" t="s">
        <v>2831</v>
      </c>
      <c r="F4" s="1079"/>
      <c r="G4" s="1079"/>
      <c r="H4" s="1079"/>
      <c r="I4" s="1079"/>
      <c r="J4" s="1079"/>
      <c r="K4" s="1080"/>
      <c r="L4" s="1078" t="s">
        <v>2832</v>
      </c>
      <c r="M4" s="1079"/>
      <c r="N4" s="1079"/>
      <c r="O4" s="1079"/>
      <c r="P4" s="1079"/>
      <c r="Q4" s="1079"/>
      <c r="R4" s="1080"/>
      <c r="S4" s="230"/>
    </row>
    <row r="5" spans="1:20" ht="40" customHeight="1" thickBot="1" x14ac:dyDescent="0.25">
      <c r="A5" s="1072"/>
      <c r="B5" s="1073"/>
      <c r="C5" s="1076"/>
      <c r="D5" s="1077"/>
      <c r="E5" s="1081" t="s">
        <v>2577</v>
      </c>
      <c r="F5" s="1082"/>
      <c r="G5" s="231" t="s">
        <v>2833</v>
      </c>
      <c r="H5" s="231" t="s">
        <v>2834</v>
      </c>
      <c r="I5" s="231" t="s">
        <v>2835</v>
      </c>
      <c r="J5" s="231" t="s">
        <v>2836</v>
      </c>
      <c r="K5" s="232" t="s">
        <v>2837</v>
      </c>
      <c r="L5" s="1081" t="s">
        <v>2577</v>
      </c>
      <c r="M5" s="1082"/>
      <c r="N5" s="231" t="s">
        <v>2833</v>
      </c>
      <c r="O5" s="231" t="s">
        <v>2838</v>
      </c>
      <c r="P5" s="231" t="s">
        <v>2835</v>
      </c>
      <c r="Q5" s="233" t="s">
        <v>2836</v>
      </c>
      <c r="R5" s="234" t="s">
        <v>2837</v>
      </c>
      <c r="S5" s="230"/>
    </row>
    <row r="6" spans="1:20" ht="40" customHeight="1" thickBot="1" x14ac:dyDescent="0.25">
      <c r="A6" s="1081" t="s">
        <v>2839</v>
      </c>
      <c r="B6" s="1083"/>
      <c r="C6" s="235">
        <v>1</v>
      </c>
      <c r="D6" s="329"/>
      <c r="E6" s="824" t="s">
        <v>63</v>
      </c>
      <c r="F6" s="825"/>
      <c r="G6" s="826" t="s">
        <v>63</v>
      </c>
      <c r="H6" s="826" t="s">
        <v>63</v>
      </c>
      <c r="I6" s="826" t="s">
        <v>63</v>
      </c>
      <c r="J6" s="231" t="s">
        <v>63</v>
      </c>
      <c r="K6" s="232" t="s">
        <v>63</v>
      </c>
      <c r="L6" s="235">
        <v>4</v>
      </c>
      <c r="M6" s="330"/>
      <c r="N6" s="238">
        <v>23</v>
      </c>
      <c r="O6" s="238">
        <v>662</v>
      </c>
      <c r="P6" s="238">
        <v>58</v>
      </c>
      <c r="Q6" s="239">
        <v>4</v>
      </c>
      <c r="R6" s="868">
        <v>0</v>
      </c>
      <c r="S6" s="230"/>
      <c r="T6" s="240"/>
    </row>
    <row r="7" spans="1:20" ht="40" customHeight="1" thickBot="1" x14ac:dyDescent="0.25">
      <c r="A7" s="1084" t="s">
        <v>2814</v>
      </c>
      <c r="B7" s="760" t="s">
        <v>881</v>
      </c>
      <c r="C7" s="235">
        <v>1</v>
      </c>
      <c r="D7" s="329"/>
      <c r="E7" s="235">
        <v>92</v>
      </c>
      <c r="F7" s="331"/>
      <c r="G7" s="238">
        <v>1754</v>
      </c>
      <c r="H7" s="238">
        <v>39624</v>
      </c>
      <c r="I7" s="238">
        <v>2565</v>
      </c>
      <c r="J7" s="854">
        <v>110</v>
      </c>
      <c r="K7" s="855">
        <v>17</v>
      </c>
      <c r="L7" s="235">
        <v>42</v>
      </c>
      <c r="M7" s="237">
        <v>-1</v>
      </c>
      <c r="N7" s="238">
        <v>740</v>
      </c>
      <c r="O7" s="238">
        <v>19578</v>
      </c>
      <c r="P7" s="238">
        <v>1436</v>
      </c>
      <c r="Q7" s="239">
        <v>57</v>
      </c>
      <c r="R7" s="236">
        <v>2</v>
      </c>
      <c r="S7" s="230"/>
      <c r="T7" s="240"/>
    </row>
    <row r="8" spans="1:20" ht="40" customHeight="1" x14ac:dyDescent="0.2">
      <c r="A8" s="1084"/>
      <c r="B8" s="883" t="s">
        <v>2840</v>
      </c>
      <c r="C8" s="827">
        <v>3</v>
      </c>
      <c r="D8" s="332"/>
      <c r="E8" s="827">
        <v>22</v>
      </c>
      <c r="F8" s="333"/>
      <c r="G8" s="834">
        <v>285</v>
      </c>
      <c r="H8" s="840">
        <v>5111</v>
      </c>
      <c r="I8" s="847">
        <v>425</v>
      </c>
      <c r="J8" s="834">
        <v>26</v>
      </c>
      <c r="K8" s="856">
        <v>0</v>
      </c>
      <c r="L8" s="827" t="s">
        <v>3577</v>
      </c>
      <c r="M8" s="333"/>
      <c r="N8" s="847">
        <v>112</v>
      </c>
      <c r="O8" s="870">
        <v>2630</v>
      </c>
      <c r="P8" s="847">
        <v>248</v>
      </c>
      <c r="Q8" s="876">
        <v>16</v>
      </c>
      <c r="R8" s="856">
        <v>0</v>
      </c>
      <c r="S8" s="230"/>
    </row>
    <row r="9" spans="1:20" ht="40" customHeight="1" thickBot="1" x14ac:dyDescent="0.25">
      <c r="A9" s="1084"/>
      <c r="B9" s="759" t="s">
        <v>2841</v>
      </c>
      <c r="C9" s="828">
        <v>6</v>
      </c>
      <c r="D9" s="334"/>
      <c r="E9" s="828">
        <v>38</v>
      </c>
      <c r="F9" s="335"/>
      <c r="G9" s="835">
        <v>402</v>
      </c>
      <c r="H9" s="841">
        <v>7491</v>
      </c>
      <c r="I9" s="848">
        <v>609</v>
      </c>
      <c r="J9" s="835">
        <v>45</v>
      </c>
      <c r="K9" s="857">
        <v>0</v>
      </c>
      <c r="L9" s="828">
        <v>14</v>
      </c>
      <c r="M9" s="335"/>
      <c r="N9" s="848">
        <v>150</v>
      </c>
      <c r="O9" s="871">
        <v>3695</v>
      </c>
      <c r="P9" s="848">
        <v>317</v>
      </c>
      <c r="Q9" s="877">
        <v>21</v>
      </c>
      <c r="R9" s="857">
        <v>2</v>
      </c>
      <c r="S9" s="230"/>
    </row>
    <row r="10" spans="1:20" ht="40" customHeight="1" thickBot="1" x14ac:dyDescent="0.25">
      <c r="A10" s="1084"/>
      <c r="B10" s="884" t="s">
        <v>2842</v>
      </c>
      <c r="C10" s="829">
        <v>1</v>
      </c>
      <c r="D10" s="336"/>
      <c r="E10" s="829">
        <v>8</v>
      </c>
      <c r="F10" s="331"/>
      <c r="G10" s="836">
        <v>120</v>
      </c>
      <c r="H10" s="842">
        <v>2352</v>
      </c>
      <c r="I10" s="849">
        <v>180</v>
      </c>
      <c r="J10" s="842">
        <v>11</v>
      </c>
      <c r="K10" s="858">
        <v>0</v>
      </c>
      <c r="L10" s="829">
        <v>5</v>
      </c>
      <c r="M10" s="331"/>
      <c r="N10" s="869">
        <v>55</v>
      </c>
      <c r="O10" s="872">
        <v>1269</v>
      </c>
      <c r="P10" s="836">
        <v>119</v>
      </c>
      <c r="Q10" s="878">
        <v>7</v>
      </c>
      <c r="R10" s="882">
        <v>0</v>
      </c>
      <c r="S10" s="230"/>
    </row>
    <row r="11" spans="1:20" ht="40" customHeight="1" x14ac:dyDescent="0.2">
      <c r="A11" s="1084"/>
      <c r="B11" s="885" t="s">
        <v>2843</v>
      </c>
      <c r="C11" s="830">
        <v>4</v>
      </c>
      <c r="D11" s="337"/>
      <c r="E11" s="830">
        <v>31</v>
      </c>
      <c r="F11" s="338"/>
      <c r="G11" s="837">
        <v>588</v>
      </c>
      <c r="H11" s="843">
        <v>12786</v>
      </c>
      <c r="I11" s="850">
        <v>874</v>
      </c>
      <c r="J11" s="843">
        <v>47</v>
      </c>
      <c r="K11" s="859">
        <v>4</v>
      </c>
      <c r="L11" s="830">
        <v>13</v>
      </c>
      <c r="M11" s="338"/>
      <c r="N11" s="851">
        <v>245</v>
      </c>
      <c r="O11" s="873">
        <v>6410</v>
      </c>
      <c r="P11" s="837">
        <v>473</v>
      </c>
      <c r="Q11" s="879">
        <v>24</v>
      </c>
      <c r="R11" s="860">
        <v>2</v>
      </c>
      <c r="S11" s="230"/>
    </row>
    <row r="12" spans="1:20" ht="40" customHeight="1" x14ac:dyDescent="0.2">
      <c r="A12" s="1084"/>
      <c r="B12" s="885" t="s">
        <v>2844</v>
      </c>
      <c r="C12" s="830">
        <v>7</v>
      </c>
      <c r="D12" s="337"/>
      <c r="E12" s="830">
        <v>15</v>
      </c>
      <c r="F12" s="338"/>
      <c r="G12" s="837">
        <v>158</v>
      </c>
      <c r="H12" s="844">
        <v>2571</v>
      </c>
      <c r="I12" s="851">
        <v>258</v>
      </c>
      <c r="J12" s="837">
        <v>15</v>
      </c>
      <c r="K12" s="860">
        <v>0</v>
      </c>
      <c r="L12" s="830">
        <v>8</v>
      </c>
      <c r="M12" s="338"/>
      <c r="N12" s="851">
        <v>67</v>
      </c>
      <c r="O12" s="873">
        <v>1368</v>
      </c>
      <c r="P12" s="837">
        <v>152</v>
      </c>
      <c r="Q12" s="879">
        <v>9</v>
      </c>
      <c r="R12" s="860">
        <v>1</v>
      </c>
      <c r="S12" s="230"/>
    </row>
    <row r="13" spans="1:20" ht="40" customHeight="1" x14ac:dyDescent="0.2">
      <c r="A13" s="1084"/>
      <c r="B13" s="759" t="s">
        <v>2845</v>
      </c>
      <c r="C13" s="831">
        <v>5</v>
      </c>
      <c r="D13" s="339"/>
      <c r="E13" s="831">
        <v>22</v>
      </c>
      <c r="F13" s="340"/>
      <c r="G13" s="838">
        <v>276</v>
      </c>
      <c r="H13" s="845">
        <v>5148</v>
      </c>
      <c r="I13" s="852">
        <v>430</v>
      </c>
      <c r="J13" s="838">
        <v>27</v>
      </c>
      <c r="K13" s="861">
        <v>0</v>
      </c>
      <c r="L13" s="831">
        <v>8</v>
      </c>
      <c r="M13" s="340"/>
      <c r="N13" s="852">
        <v>99</v>
      </c>
      <c r="O13" s="874">
        <v>2472</v>
      </c>
      <c r="P13" s="838">
        <v>209</v>
      </c>
      <c r="Q13" s="880">
        <v>11</v>
      </c>
      <c r="R13" s="861">
        <v>0</v>
      </c>
      <c r="S13" s="230"/>
    </row>
    <row r="14" spans="1:20" ht="40" customHeight="1" x14ac:dyDescent="0.2">
      <c r="A14" s="1084"/>
      <c r="B14" s="883" t="s">
        <v>2846</v>
      </c>
      <c r="C14" s="827">
        <v>2</v>
      </c>
      <c r="D14" s="886">
        <v>-1</v>
      </c>
      <c r="E14" s="827">
        <v>26</v>
      </c>
      <c r="F14" s="832">
        <v>-1</v>
      </c>
      <c r="G14" s="834">
        <v>322</v>
      </c>
      <c r="H14" s="840">
        <v>6189</v>
      </c>
      <c r="I14" s="847">
        <v>487</v>
      </c>
      <c r="J14" s="834">
        <v>27</v>
      </c>
      <c r="K14" s="856">
        <v>1</v>
      </c>
      <c r="L14" s="827">
        <v>17</v>
      </c>
      <c r="M14" s="333"/>
      <c r="N14" s="847">
        <v>155</v>
      </c>
      <c r="O14" s="870">
        <v>3144</v>
      </c>
      <c r="P14" s="834">
        <v>329</v>
      </c>
      <c r="Q14" s="876">
        <v>19</v>
      </c>
      <c r="R14" s="856">
        <v>0</v>
      </c>
      <c r="S14" s="230"/>
    </row>
    <row r="15" spans="1:20" ht="40" customHeight="1" x14ac:dyDescent="0.2">
      <c r="A15" s="1084"/>
      <c r="B15" s="883" t="s">
        <v>2847</v>
      </c>
      <c r="C15" s="827">
        <v>3</v>
      </c>
      <c r="D15" s="341"/>
      <c r="E15" s="827">
        <v>13</v>
      </c>
      <c r="F15" s="832">
        <v>-1</v>
      </c>
      <c r="G15" s="834">
        <v>108</v>
      </c>
      <c r="H15" s="840">
        <v>1661</v>
      </c>
      <c r="I15" s="847">
        <v>184</v>
      </c>
      <c r="J15" s="834">
        <v>15</v>
      </c>
      <c r="K15" s="856">
        <v>1</v>
      </c>
      <c r="L15" s="827">
        <v>8</v>
      </c>
      <c r="M15" s="832">
        <v>-1</v>
      </c>
      <c r="N15" s="847">
        <v>53</v>
      </c>
      <c r="O15" s="870">
        <v>971</v>
      </c>
      <c r="P15" s="834">
        <v>137</v>
      </c>
      <c r="Q15" s="876">
        <v>8</v>
      </c>
      <c r="R15" s="856">
        <v>0</v>
      </c>
      <c r="S15" s="230"/>
    </row>
    <row r="16" spans="1:20" ht="40" customHeight="1" x14ac:dyDescent="0.2">
      <c r="A16" s="1084"/>
      <c r="B16" s="883" t="s">
        <v>2848</v>
      </c>
      <c r="C16" s="827">
        <v>10</v>
      </c>
      <c r="D16" s="341"/>
      <c r="E16" s="827">
        <v>25</v>
      </c>
      <c r="F16" s="832">
        <v>-1</v>
      </c>
      <c r="G16" s="834">
        <v>222</v>
      </c>
      <c r="H16" s="840">
        <v>3550</v>
      </c>
      <c r="I16" s="847">
        <v>363</v>
      </c>
      <c r="J16" s="834">
        <v>22</v>
      </c>
      <c r="K16" s="856">
        <v>0</v>
      </c>
      <c r="L16" s="827">
        <v>10</v>
      </c>
      <c r="M16" s="333"/>
      <c r="N16" s="847">
        <v>98</v>
      </c>
      <c r="O16" s="870">
        <v>2093</v>
      </c>
      <c r="P16" s="834">
        <v>204</v>
      </c>
      <c r="Q16" s="876">
        <v>12</v>
      </c>
      <c r="R16" s="856">
        <v>0</v>
      </c>
      <c r="S16" s="230"/>
    </row>
    <row r="17" spans="1:20" ht="40" customHeight="1" thickBot="1" x14ac:dyDescent="0.25">
      <c r="A17" s="1084"/>
      <c r="B17" s="759" t="s">
        <v>2849</v>
      </c>
      <c r="C17" s="833">
        <v>3</v>
      </c>
      <c r="D17" s="342"/>
      <c r="E17" s="833">
        <v>32</v>
      </c>
      <c r="F17" s="343"/>
      <c r="G17" s="839">
        <v>271</v>
      </c>
      <c r="H17" s="846">
        <v>4205</v>
      </c>
      <c r="I17" s="853">
        <v>457</v>
      </c>
      <c r="J17" s="839">
        <v>33</v>
      </c>
      <c r="K17" s="862">
        <v>3</v>
      </c>
      <c r="L17" s="833">
        <v>19</v>
      </c>
      <c r="M17" s="343"/>
      <c r="N17" s="853">
        <v>126</v>
      </c>
      <c r="O17" s="875">
        <v>2393</v>
      </c>
      <c r="P17" s="839">
        <v>301</v>
      </c>
      <c r="Q17" s="881">
        <v>25</v>
      </c>
      <c r="R17" s="862">
        <v>3</v>
      </c>
      <c r="S17" s="230"/>
    </row>
    <row r="18" spans="1:20" ht="40" customHeight="1" thickBot="1" x14ac:dyDescent="0.25">
      <c r="A18" s="1081" t="s">
        <v>220</v>
      </c>
      <c r="B18" s="1083"/>
      <c r="C18" s="863" t="s">
        <v>2850</v>
      </c>
      <c r="D18" s="864"/>
      <c r="E18" s="863" t="s">
        <v>63</v>
      </c>
      <c r="F18" s="865"/>
      <c r="G18" s="866" t="s">
        <v>63</v>
      </c>
      <c r="H18" s="867" t="s">
        <v>63</v>
      </c>
      <c r="I18" s="866" t="s">
        <v>63</v>
      </c>
      <c r="J18" s="866" t="s">
        <v>63</v>
      </c>
      <c r="K18" s="761" t="s">
        <v>63</v>
      </c>
      <c r="L18" s="833">
        <v>8</v>
      </c>
      <c r="M18" s="343"/>
      <c r="N18" s="853">
        <v>46</v>
      </c>
      <c r="O18" s="875">
        <v>1200</v>
      </c>
      <c r="P18" s="836">
        <v>100</v>
      </c>
      <c r="Q18" s="836">
        <v>0</v>
      </c>
      <c r="R18" s="862">
        <v>0</v>
      </c>
      <c r="S18" s="230"/>
      <c r="T18" s="240"/>
    </row>
    <row r="19" spans="1:20" ht="40" customHeight="1" thickBot="1" x14ac:dyDescent="0.25">
      <c r="A19" s="1081" t="s">
        <v>61</v>
      </c>
      <c r="B19" s="1083"/>
      <c r="C19" s="863" t="s">
        <v>63</v>
      </c>
      <c r="D19" s="344"/>
      <c r="E19" s="833">
        <v>1</v>
      </c>
      <c r="F19" s="343"/>
      <c r="G19" s="839">
        <v>18</v>
      </c>
      <c r="H19" s="846">
        <v>646</v>
      </c>
      <c r="I19" s="839">
        <v>27</v>
      </c>
      <c r="J19" s="839">
        <v>0</v>
      </c>
      <c r="K19" s="887">
        <v>0</v>
      </c>
      <c r="L19" s="833">
        <v>1</v>
      </c>
      <c r="M19" s="343"/>
      <c r="N19" s="839">
        <v>12</v>
      </c>
      <c r="O19" s="846">
        <v>468</v>
      </c>
      <c r="P19" s="839">
        <v>24</v>
      </c>
      <c r="Q19" s="839">
        <v>0</v>
      </c>
      <c r="R19" s="862">
        <v>0</v>
      </c>
      <c r="S19" s="230"/>
      <c r="T19" s="240"/>
    </row>
    <row r="20" spans="1:20" s="243" customFormat="1" ht="40" customHeight="1" thickBot="1" x14ac:dyDescent="0.25">
      <c r="A20" s="1085" t="s">
        <v>2851</v>
      </c>
      <c r="B20" s="1086"/>
      <c r="C20" s="889">
        <f>SUM(C6:C19)</f>
        <v>46</v>
      </c>
      <c r="D20" s="888">
        <f t="shared" ref="D20:R20" si="0">SUM(D6:D19)</f>
        <v>-1</v>
      </c>
      <c r="E20" s="889">
        <f t="shared" si="0"/>
        <v>325</v>
      </c>
      <c r="F20" s="890">
        <f t="shared" si="0"/>
        <v>-3</v>
      </c>
      <c r="G20" s="891">
        <f t="shared" si="0"/>
        <v>4524</v>
      </c>
      <c r="H20" s="891">
        <f t="shared" si="0"/>
        <v>91334</v>
      </c>
      <c r="I20" s="891">
        <f t="shared" si="0"/>
        <v>6859</v>
      </c>
      <c r="J20" s="891">
        <f t="shared" si="0"/>
        <v>378</v>
      </c>
      <c r="K20" s="892">
        <f t="shared" si="0"/>
        <v>26</v>
      </c>
      <c r="L20" s="889">
        <f t="shared" si="0"/>
        <v>157</v>
      </c>
      <c r="M20" s="890">
        <f t="shared" si="0"/>
        <v>-2</v>
      </c>
      <c r="N20" s="891">
        <f t="shared" si="0"/>
        <v>1981</v>
      </c>
      <c r="O20" s="891">
        <f t="shared" si="0"/>
        <v>48353</v>
      </c>
      <c r="P20" s="892">
        <f t="shared" si="0"/>
        <v>4107</v>
      </c>
      <c r="Q20" s="893">
        <f t="shared" si="0"/>
        <v>213</v>
      </c>
      <c r="R20" s="894">
        <f t="shared" si="0"/>
        <v>10</v>
      </c>
      <c r="S20" s="241">
        <f>SUM(S7:S19)</f>
        <v>0</v>
      </c>
      <c r="T20" s="242"/>
    </row>
    <row r="21" spans="1:20" s="243" customFormat="1" ht="12.75" customHeight="1" x14ac:dyDescent="0.2">
      <c r="A21" s="228" t="s">
        <v>2852</v>
      </c>
      <c r="B21" s="228"/>
      <c r="C21" s="228"/>
      <c r="D21" s="228"/>
      <c r="E21" s="228"/>
      <c r="F21" s="228"/>
      <c r="G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44"/>
      <c r="T21" s="242"/>
    </row>
    <row r="22" spans="1:20" s="243" customFormat="1" ht="12.75" customHeight="1" x14ac:dyDescent="0.2">
      <c r="A22" s="245" t="s">
        <v>2853</v>
      </c>
      <c r="B22" s="245"/>
      <c r="C22" s="245"/>
      <c r="D22" s="245"/>
      <c r="E22" s="245"/>
      <c r="F22" s="245"/>
      <c r="G22" s="245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44"/>
      <c r="T22" s="242"/>
    </row>
    <row r="23" spans="1:20" s="243" customFormat="1" ht="12.75" customHeight="1" x14ac:dyDescent="0.2">
      <c r="A23" s="228" t="s">
        <v>2854</v>
      </c>
      <c r="B23" s="228"/>
      <c r="C23" s="228"/>
      <c r="D23" s="228"/>
      <c r="E23" s="228"/>
      <c r="F23" s="228"/>
      <c r="G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44"/>
      <c r="T23" s="242"/>
    </row>
    <row r="24" spans="1:20" s="243" customFormat="1" ht="12.75" customHeight="1" x14ac:dyDescent="0.2">
      <c r="A24" s="228" t="s">
        <v>2855</v>
      </c>
      <c r="B24" s="228"/>
      <c r="C24" s="228"/>
      <c r="D24" s="228"/>
      <c r="E24" s="228"/>
      <c r="F24" s="228"/>
      <c r="G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44"/>
      <c r="T24" s="242"/>
    </row>
    <row r="25" spans="1:20" s="243" customFormat="1" ht="12.75" customHeight="1" x14ac:dyDescent="0.2">
      <c r="A25" s="228" t="s">
        <v>2856</v>
      </c>
      <c r="B25" s="228"/>
      <c r="C25" s="228"/>
      <c r="D25" s="228"/>
      <c r="E25" s="228"/>
      <c r="F25" s="228"/>
      <c r="G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44"/>
      <c r="T25" s="242"/>
    </row>
    <row r="26" spans="1:20" ht="12.75" customHeight="1" x14ac:dyDescent="0.2">
      <c r="A26" s="228" t="s">
        <v>2857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</row>
    <row r="37" spans="2:2" x14ac:dyDescent="0.2">
      <c r="B37" s="246"/>
    </row>
    <row r="38" spans="2:2" x14ac:dyDescent="0.2">
      <c r="B38" s="246"/>
    </row>
    <row r="39" spans="2:2" x14ac:dyDescent="0.2">
      <c r="B39" s="246"/>
    </row>
    <row r="40" spans="2:2" x14ac:dyDescent="0.2">
      <c r="B40" s="246"/>
    </row>
    <row r="41" spans="2:2" x14ac:dyDescent="0.2">
      <c r="B41" s="246"/>
    </row>
    <row r="42" spans="2:2" x14ac:dyDescent="0.2">
      <c r="B42" s="246"/>
    </row>
    <row r="43" spans="2:2" x14ac:dyDescent="0.2">
      <c r="B43" s="246"/>
    </row>
    <row r="44" spans="2:2" x14ac:dyDescent="0.2">
      <c r="B44" s="246"/>
    </row>
  </sheetData>
  <mergeCells count="12">
    <mergeCell ref="A6:B6"/>
    <mergeCell ref="A7:A17"/>
    <mergeCell ref="A18:B18"/>
    <mergeCell ref="A19:B19"/>
    <mergeCell ref="A20:B20"/>
    <mergeCell ref="N3:R3"/>
    <mergeCell ref="A4:B5"/>
    <mergeCell ref="C4:D5"/>
    <mergeCell ref="E4:K4"/>
    <mergeCell ref="L4:R4"/>
    <mergeCell ref="E5:F5"/>
    <mergeCell ref="L5:M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rstPageNumber="5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1 高等学校</vt:lpstr>
      <vt:lpstr>2 特別支援学校</vt:lpstr>
      <vt:lpstr>3 中学校</vt:lpstr>
      <vt:lpstr>4 小学校 </vt:lpstr>
      <vt:lpstr>5 義務教育学校</vt:lpstr>
      <vt:lpstr>１熊本県教育委員会</vt:lpstr>
      <vt:lpstr>2 市町村教育委員会</vt:lpstr>
      <vt:lpstr>参考資料１</vt:lpstr>
      <vt:lpstr>参考資料２</vt:lpstr>
      <vt:lpstr>参考資料３</vt:lpstr>
      <vt:lpstr>参考資料４</vt:lpstr>
      <vt:lpstr>参考資料５</vt:lpstr>
      <vt:lpstr>参考資料６</vt:lpstr>
      <vt:lpstr>参考資料７</vt:lpstr>
      <vt:lpstr>'1 高等学校'!Print_Area</vt:lpstr>
      <vt:lpstr>'2 市町村教育委員会'!Print_Area</vt:lpstr>
      <vt:lpstr>'2 特別支援学校'!Print_Area</vt:lpstr>
      <vt:lpstr>'3 中学校'!Print_Area</vt:lpstr>
      <vt:lpstr>'4 小学校 '!Print_Area</vt:lpstr>
      <vt:lpstr>'5 義務教育学校'!Print_Area</vt:lpstr>
      <vt:lpstr>参考資料６!Print_Area</vt:lpstr>
      <vt:lpstr>参考資料７!Print_Area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令和7年度（2025年度）学校一覧（確定値）</dc:title>
  <dc:creator>KSK</dc:creator>
  <cp:lastModifiedBy>1550203</cp:lastModifiedBy>
  <cp:lastPrinted>2026-01-22T04:23:25Z</cp:lastPrinted>
  <dcterms:created xsi:type="dcterms:W3CDTF">2003-05-02T01:56:19Z</dcterms:created>
  <dcterms:modified xsi:type="dcterms:W3CDTF">2026-01-26T06:07:22Z</dcterms:modified>
</cp:coreProperties>
</file>