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20" windowHeight="8535" tabRatio="729" activeTab="0"/>
  </bookViews>
  <sheets>
    <sheet name="11_20" sheetId="1" r:id="rId1"/>
  </sheets>
  <definedNames>
    <definedName name="DATA" localSheetId="0">'11_20'!$B$10:$D$36,'11_20'!$F$6:$H$35</definedName>
    <definedName name="K_Top1" localSheetId="0">'11_20'!$B$10</definedName>
    <definedName name="K_TOP2" localSheetId="0">'11_20'!$F$10</definedName>
    <definedName name="Last1" localSheetId="0">'11_20'!$D$10</definedName>
    <definedName name="_xlnm.Print_Area" localSheetId="0">'11_20'!$A$1:$H$40</definedName>
    <definedName name="Tag1" localSheetId="0">'11_20'!#REF!</definedName>
    <definedName name="Tag1">#REF!</definedName>
    <definedName name="Tag2" localSheetId="0">'11_20'!$A$11</definedName>
    <definedName name="Tag3" localSheetId="0">'11_20'!$E$6</definedName>
    <definedName name="Top1" localSheetId="0">'11_20'!$A$6</definedName>
  </definedNames>
  <calcPr fullCalcOnLoad="1"/>
</workbook>
</file>

<file path=xl/sharedStrings.xml><?xml version="1.0" encoding="utf-8"?>
<sst xmlns="http://schemas.openxmlformats.org/spreadsheetml/2006/main" count="72" uniqueCount="69">
  <si>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</si>
  <si>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</si>
  <si>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</si>
  <si>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</si>
  <si>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</si>
  <si>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</si>
  <si>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</si>
  <si>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</si>
  <si>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</si>
  <si>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</si>
  <si>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</si>
  <si>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</si>
  <si>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</si>
  <si>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</si>
  <si>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</si>
  <si>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</si>
  <si>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</si>
  <si>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</si>
  <si>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</si>
  <si>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</si>
  <si>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</si>
  <si>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</si>
  <si>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</si>
  <si>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</si>
  <si>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</si>
  <si>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</si>
  <si>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</si>
  <si>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</si>
  <si>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</si>
  <si>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</si>
  <si>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</si>
  <si>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</si>
  <si>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</si>
  <si>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</si>
  <si>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</si>
  <si>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</si>
  <si>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</si>
  <si>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</si>
  <si>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</si>
  <si>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</si>
  <si>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</si>
  <si>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</si>
  <si>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</si>
  <si>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　（単位　件）</t>
  </si>
  <si>
    <t>契約数合計</t>
  </si>
  <si>
    <t>衛星契約数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</si>
  <si>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</si>
  <si>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</si>
  <si>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</si>
  <si>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</si>
  <si>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</si>
  <si>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</si>
  <si>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</si>
  <si>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</si>
  <si>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合 志 市</t>
  </si>
  <si>
    <t>天 草 市</t>
  </si>
  <si>
    <t>和 水 町</t>
  </si>
  <si>
    <t>氷 川 町</t>
  </si>
  <si>
    <t>市町村</t>
  </si>
  <si>
    <t>ＮＨＫ熊本放送局</t>
  </si>
  <si>
    <t>葦 北 郡</t>
  </si>
  <si>
    <t>地上契約数</t>
  </si>
  <si>
    <t>嘉 島 町</t>
  </si>
  <si>
    <t>１１－２０　放送受信契約数（平成２１～平成２５年度）</t>
  </si>
  <si>
    <t>平成２１年度</t>
  </si>
  <si>
    <t>　　２２　　</t>
  </si>
  <si>
    <t>　　２３　　</t>
  </si>
  <si>
    <t>　　２４　　</t>
  </si>
  <si>
    <t>　　２５　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</si>
</sst>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>
      <alignment vertical="center"/>
    </xf>
    <xf numFmtId="202" fontId="12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 quotePrefix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>
      <alignment vertical="center"/>
    </xf>
    <xf numFmtId="178" fontId="10" fillId="0" borderId="14" xfId="0" applyFont="1" applyFill="1" applyBorder="1" applyAlignment="1">
      <alignment vertical="center"/>
    </xf>
    <xf numFmtId="178" fontId="10" fillId="0" borderId="15" xfId="0" applyFont="1" applyFill="1" applyBorder="1" applyAlignment="1">
      <alignment vertical="center"/>
    </xf>
    <xf numFmtId="178" fontId="10" fillId="0" borderId="16" xfId="0" applyFont="1" applyFill="1" applyBorder="1" applyAlignment="1" applyProtection="1" quotePrefix="1">
      <alignment horizontal="center" vertical="center"/>
      <protection/>
    </xf>
    <xf numFmtId="178" fontId="11" fillId="0" borderId="16" xfId="0" applyFont="1" applyFill="1" applyBorder="1" applyAlignment="1" applyProtection="1" quotePrefix="1">
      <alignment horizontal="center" vertical="center"/>
      <protection/>
    </xf>
    <xf numFmtId="178" fontId="11" fillId="0" borderId="16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 applyProtection="1">
      <alignment horizontal="center" vertical="center"/>
      <protection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7" xfId="0" applyNumberFormat="1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 quotePrefix="1">
      <alignment horizontal="center" vertical="center"/>
      <protection/>
    </xf>
    <xf numFmtId="178" fontId="10" fillId="0" borderId="14" xfId="0" applyFont="1" applyFill="1" applyBorder="1" applyAlignment="1" applyProtection="1" quotePrefix="1">
      <alignment horizontal="center" vertical="center"/>
      <protection/>
    </xf>
    <xf numFmtId="202" fontId="13" fillId="0" borderId="18" xfId="61" applyNumberFormat="1" applyFont="1" applyFill="1" applyBorder="1" applyAlignment="1" applyProtection="1">
      <alignment horizontal="right" vertical="center"/>
      <protection/>
    </xf>
    <xf numFmtId="202" fontId="13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19" xfId="61" applyNumberFormat="1" applyFont="1" applyFill="1" applyBorder="1" applyAlignment="1" applyProtection="1">
      <alignment horizontal="right" vertical="center"/>
      <protection/>
    </xf>
    <xf numFmtId="178" fontId="10" fillId="0" borderId="19" xfId="0" applyFont="1" applyFill="1" applyBorder="1" applyAlignment="1">
      <alignment vertical="center"/>
    </xf>
    <xf numFmtId="178" fontId="14" fillId="0" borderId="0" xfId="0" applyFont="1" applyFill="1" applyAlignment="1">
      <alignment vertical="center"/>
    </xf>
    <xf numFmtId="202" fontId="12" fillId="0" borderId="20" xfId="61" applyNumberFormat="1" applyFont="1" applyFill="1" applyBorder="1" applyAlignment="1" applyProtection="1">
      <alignment horizontal="right" vertical="center"/>
      <protection/>
    </xf>
    <xf numFmtId="178" fontId="49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6"/>
  <sheetViews>
    <sheetView showGridLines="0" showZeros="0" tabSelected="1" zoomScalePageLayoutView="0" workbookViewId="0" topLeftCell="A1">
      <selection activeCell="A1" sqref="A1"/>
    </sheetView>
  </sheetViews>
  <sheetFormatPr defaultColWidth="10.59765625" defaultRowHeight="15"/>
  <cols>
    <col min="1" max="1" width="12.8984375" style="1" customWidth="1"/>
    <col min="2" max="4" width="10.59765625" style="1" customWidth="1"/>
    <col min="5" max="5" width="12.8984375" style="1" customWidth="1"/>
    <col min="6" max="8" width="10.59765625" style="1" customWidth="1"/>
    <col min="9" max="16384" width="10.59765625" style="1" customWidth="1"/>
  </cols>
  <sheetData>
    <row r="1" spans="1:5" ht="19.5" customHeight="1">
      <c r="A1" s="30" t="s">
        <v>63</v>
      </c>
      <c r="B1" s="28"/>
      <c r="C1" s="28"/>
      <c r="D1" s="28"/>
      <c r="E1" s="28"/>
    </row>
    <row r="2" spans="1:3" ht="15" customHeight="1">
      <c r="A2" s="2"/>
      <c r="C2" s="2"/>
    </row>
    <row r="3" spans="1:8" ht="15" customHeight="1">
      <c r="A3" s="5" t="s">
        <v>43</v>
      </c>
      <c r="B3" s="3"/>
      <c r="C3" s="3"/>
      <c r="D3" s="3"/>
      <c r="E3" s="3"/>
      <c r="F3" s="3"/>
      <c r="G3" s="3"/>
      <c r="H3" s="6" t="s">
        <v>59</v>
      </c>
    </row>
    <row r="4" spans="1:8" ht="15" customHeight="1">
      <c r="A4" s="7" t="s">
        <v>46</v>
      </c>
      <c r="B4" s="8" t="s">
        <v>44</v>
      </c>
      <c r="C4" s="9" t="s">
        <v>61</v>
      </c>
      <c r="D4" s="9" t="s">
        <v>45</v>
      </c>
      <c r="E4" s="8" t="s">
        <v>58</v>
      </c>
      <c r="F4" s="8" t="s">
        <v>44</v>
      </c>
      <c r="G4" s="9" t="s">
        <v>61</v>
      </c>
      <c r="H4" s="9" t="s">
        <v>45</v>
      </c>
    </row>
    <row r="5" spans="1:8" ht="15" customHeight="1">
      <c r="A5" s="10"/>
      <c r="B5" s="11"/>
      <c r="C5" s="22"/>
      <c r="D5" s="12"/>
      <c r="E5" s="11"/>
      <c r="F5" s="11"/>
      <c r="G5" s="22"/>
      <c r="H5" s="12"/>
    </row>
    <row r="6" spans="1:8" ht="19.5" customHeight="1">
      <c r="A6" s="7" t="s">
        <v>64</v>
      </c>
      <c r="B6" s="4">
        <v>547987</v>
      </c>
      <c r="C6" s="4">
        <v>356172</v>
      </c>
      <c r="D6" s="4">
        <v>191815</v>
      </c>
      <c r="E6" s="18" t="s">
        <v>19</v>
      </c>
      <c r="F6" s="23">
        <f>SUM(F7:F12)</f>
        <v>14100</v>
      </c>
      <c r="G6" s="24">
        <f>+F6-H6</f>
        <v>7704</v>
      </c>
      <c r="H6" s="23">
        <f>SUM(H7:H12)</f>
        <v>6396</v>
      </c>
    </row>
    <row r="7" spans="1:8" ht="19.5" customHeight="1">
      <c r="A7" s="13" t="s">
        <v>65</v>
      </c>
      <c r="B7" s="4">
        <v>559124</v>
      </c>
      <c r="C7" s="4">
        <v>354776</v>
      </c>
      <c r="D7" s="4">
        <v>204348</v>
      </c>
      <c r="E7" s="19" t="s">
        <v>20</v>
      </c>
      <c r="F7" s="25">
        <v>1869</v>
      </c>
      <c r="G7" s="25">
        <f aca="true" t="shared" si="0" ref="G7:G12">+F7-H7</f>
        <v>815</v>
      </c>
      <c r="H7" s="25">
        <v>1054</v>
      </c>
    </row>
    <row r="8" spans="1:8" ht="19.5" customHeight="1">
      <c r="A8" s="13" t="s">
        <v>66</v>
      </c>
      <c r="B8" s="4">
        <v>564771</v>
      </c>
      <c r="C8" s="4">
        <v>348559</v>
      </c>
      <c r="D8" s="4">
        <v>216212</v>
      </c>
      <c r="E8" s="19" t="s">
        <v>21</v>
      </c>
      <c r="F8" s="25">
        <v>2820</v>
      </c>
      <c r="G8" s="25">
        <f t="shared" si="0"/>
        <v>1327</v>
      </c>
      <c r="H8" s="25">
        <v>1493</v>
      </c>
    </row>
    <row r="9" spans="1:8" ht="19.5" customHeight="1">
      <c r="A9" s="13" t="s">
        <v>67</v>
      </c>
      <c r="B9" s="4">
        <v>571153</v>
      </c>
      <c r="C9" s="4">
        <f>B9-D9</f>
        <v>342217</v>
      </c>
      <c r="D9" s="4">
        <v>228936</v>
      </c>
      <c r="E9" s="19" t="s">
        <v>22</v>
      </c>
      <c r="F9" s="25">
        <v>490</v>
      </c>
      <c r="G9" s="25">
        <f t="shared" si="0"/>
        <v>257</v>
      </c>
      <c r="H9" s="25">
        <v>233</v>
      </c>
    </row>
    <row r="10" spans="1:8" ht="19.5" customHeight="1">
      <c r="A10" s="14" t="s">
        <v>68</v>
      </c>
      <c r="B10" s="24">
        <v>577356</v>
      </c>
      <c r="C10" s="24">
        <f>K_Top1-Last1</f>
        <v>336554</v>
      </c>
      <c r="D10" s="24">
        <v>240802</v>
      </c>
      <c r="E10" s="19" t="s">
        <v>23</v>
      </c>
      <c r="F10" s="25">
        <v>2406</v>
      </c>
      <c r="G10" s="25">
        <f t="shared" si="0"/>
        <v>1457</v>
      </c>
      <c r="H10" s="25">
        <v>949</v>
      </c>
    </row>
    <row r="11" spans="1:8" ht="19.5" customHeight="1">
      <c r="A11" s="15" t="s">
        <v>0</v>
      </c>
      <c r="B11" s="24">
        <f>SUM(B13:B26)</f>
        <v>465604</v>
      </c>
      <c r="C11" s="24">
        <f>B11-D11</f>
        <v>271159</v>
      </c>
      <c r="D11" s="24">
        <f>SUM(D13:D26)</f>
        <v>194445</v>
      </c>
      <c r="E11" s="19" t="s">
        <v>24</v>
      </c>
      <c r="F11" s="25">
        <v>1999</v>
      </c>
      <c r="G11" s="25">
        <f t="shared" si="0"/>
        <v>1191</v>
      </c>
      <c r="H11" s="25">
        <v>808</v>
      </c>
    </row>
    <row r="12" spans="1:8" ht="19.5" customHeight="1">
      <c r="A12" s="15" t="s">
        <v>1</v>
      </c>
      <c r="B12" s="24">
        <f>B27+B29+B34+F6+F13+F19+F21+F24+F34</f>
        <v>111752</v>
      </c>
      <c r="C12" s="24">
        <f>B12-D12</f>
        <v>65395</v>
      </c>
      <c r="D12" s="24">
        <f>D27+D29+D34+H6+H13+H19+H21+H24+H34</f>
        <v>46357</v>
      </c>
      <c r="E12" s="19" t="s">
        <v>52</v>
      </c>
      <c r="F12" s="25">
        <v>4516</v>
      </c>
      <c r="G12" s="25">
        <f t="shared" si="0"/>
        <v>2657</v>
      </c>
      <c r="H12" s="25">
        <v>1859</v>
      </c>
    </row>
    <row r="13" spans="1:8" ht="19.5" customHeight="1">
      <c r="A13" s="16" t="s">
        <v>2</v>
      </c>
      <c r="B13" s="25">
        <v>229995</v>
      </c>
      <c r="C13" s="25">
        <f aca="true" t="shared" si="1" ref="C13:C26">B13-D13</f>
        <v>127854</v>
      </c>
      <c r="D13" s="25">
        <v>102141</v>
      </c>
      <c r="E13" s="20" t="s">
        <v>25</v>
      </c>
      <c r="F13" s="24">
        <f>SUM(F14:F18)</f>
        <v>26114</v>
      </c>
      <c r="G13" s="24">
        <f aca="true" t="shared" si="2" ref="G13:G35">+F13-H13</f>
        <v>15557</v>
      </c>
      <c r="H13" s="24">
        <f>SUM(H14:H18)</f>
        <v>10557</v>
      </c>
    </row>
    <row r="14" spans="1:8" ht="19.5" customHeight="1">
      <c r="A14" s="16" t="s">
        <v>3</v>
      </c>
      <c r="B14" s="25">
        <v>41870</v>
      </c>
      <c r="C14" s="25">
        <f t="shared" si="1"/>
        <v>25472</v>
      </c>
      <c r="D14" s="25">
        <v>16398</v>
      </c>
      <c r="E14" s="19" t="s">
        <v>26</v>
      </c>
      <c r="F14" s="25">
        <v>5290</v>
      </c>
      <c r="G14" s="25">
        <f t="shared" si="2"/>
        <v>3236</v>
      </c>
      <c r="H14" s="25">
        <v>2054</v>
      </c>
    </row>
    <row r="15" spans="1:8" ht="19.5" customHeight="1">
      <c r="A15" s="16" t="s">
        <v>4</v>
      </c>
      <c r="B15" s="25">
        <v>12439</v>
      </c>
      <c r="C15" s="25">
        <f t="shared" si="1"/>
        <v>7807</v>
      </c>
      <c r="D15" s="25">
        <v>4632</v>
      </c>
      <c r="E15" s="19" t="s">
        <v>62</v>
      </c>
      <c r="F15" s="25">
        <v>2475</v>
      </c>
      <c r="G15" s="25">
        <f t="shared" si="2"/>
        <v>1383</v>
      </c>
      <c r="H15" s="25">
        <v>1092</v>
      </c>
    </row>
    <row r="16" spans="1:8" ht="19.5" customHeight="1">
      <c r="A16" s="16" t="s">
        <v>5</v>
      </c>
      <c r="B16" s="25">
        <v>18691</v>
      </c>
      <c r="C16" s="25">
        <f t="shared" si="1"/>
        <v>11711</v>
      </c>
      <c r="D16" s="25">
        <v>6980</v>
      </c>
      <c r="E16" s="19" t="s">
        <v>27</v>
      </c>
      <c r="F16" s="25">
        <v>9268</v>
      </c>
      <c r="G16" s="25">
        <f t="shared" si="2"/>
        <v>5361</v>
      </c>
      <c r="H16" s="25">
        <v>3907</v>
      </c>
    </row>
    <row r="17" spans="1:8" ht="19.5" customHeight="1">
      <c r="A17" s="16" t="s">
        <v>6</v>
      </c>
      <c r="B17" s="25">
        <v>10188</v>
      </c>
      <c r="C17" s="25">
        <f t="shared" si="1"/>
        <v>5903</v>
      </c>
      <c r="D17" s="25">
        <v>4285</v>
      </c>
      <c r="E17" s="19" t="s">
        <v>28</v>
      </c>
      <c r="F17" s="25">
        <v>3415</v>
      </c>
      <c r="G17" s="25">
        <f t="shared" si="2"/>
        <v>2005</v>
      </c>
      <c r="H17" s="25">
        <v>1410</v>
      </c>
    </row>
    <row r="18" spans="1:8" ht="19.5" customHeight="1">
      <c r="A18" s="16" t="s">
        <v>7</v>
      </c>
      <c r="B18" s="25">
        <v>21996</v>
      </c>
      <c r="C18" s="25">
        <f t="shared" si="1"/>
        <v>12603</v>
      </c>
      <c r="D18" s="25">
        <v>9393</v>
      </c>
      <c r="E18" s="19" t="s">
        <v>53</v>
      </c>
      <c r="F18" s="25">
        <v>5666</v>
      </c>
      <c r="G18" s="25">
        <f t="shared" si="2"/>
        <v>3572</v>
      </c>
      <c r="H18" s="25">
        <v>2094</v>
      </c>
    </row>
    <row r="19" spans="1:8" ht="19.5" customHeight="1">
      <c r="A19" s="16" t="s">
        <v>8</v>
      </c>
      <c r="B19" s="25">
        <v>17496</v>
      </c>
      <c r="C19" s="25">
        <f t="shared" si="1"/>
        <v>10770</v>
      </c>
      <c r="D19" s="25">
        <v>6726</v>
      </c>
      <c r="E19" s="20" t="s">
        <v>29</v>
      </c>
      <c r="F19" s="24">
        <f>F20</f>
        <v>3733</v>
      </c>
      <c r="G19" s="24">
        <f t="shared" si="2"/>
        <v>2259</v>
      </c>
      <c r="H19" s="24">
        <f>H20</f>
        <v>1474</v>
      </c>
    </row>
    <row r="20" spans="1:8" ht="19.5" customHeight="1">
      <c r="A20" s="16" t="s">
        <v>9</v>
      </c>
      <c r="B20" s="25">
        <v>15033</v>
      </c>
      <c r="C20" s="25">
        <f t="shared" si="1"/>
        <v>8673</v>
      </c>
      <c r="D20" s="25">
        <v>6360</v>
      </c>
      <c r="E20" s="19" t="s">
        <v>57</v>
      </c>
      <c r="F20" s="25">
        <v>3733</v>
      </c>
      <c r="G20" s="25">
        <f t="shared" si="2"/>
        <v>2259</v>
      </c>
      <c r="H20" s="25">
        <v>1474</v>
      </c>
    </row>
    <row r="21" spans="1:8" ht="19.5" customHeight="1">
      <c r="A21" s="16" t="s">
        <v>10</v>
      </c>
      <c r="B21" s="25">
        <v>10443</v>
      </c>
      <c r="C21" s="25">
        <f t="shared" si="1"/>
        <v>6365</v>
      </c>
      <c r="D21" s="25">
        <v>4078</v>
      </c>
      <c r="E21" s="21" t="s">
        <v>60</v>
      </c>
      <c r="F21" s="24">
        <f>SUM(F22:F23)</f>
        <v>8335</v>
      </c>
      <c r="G21" s="24">
        <f t="shared" si="2"/>
        <v>4316</v>
      </c>
      <c r="H21" s="24">
        <f>SUM(H22:H23)</f>
        <v>4019</v>
      </c>
    </row>
    <row r="22" spans="1:8" ht="19.5" customHeight="1">
      <c r="A22" s="16" t="s">
        <v>48</v>
      </c>
      <c r="B22" s="25">
        <v>10925</v>
      </c>
      <c r="C22" s="25">
        <f t="shared" si="1"/>
        <v>6790</v>
      </c>
      <c r="D22" s="25">
        <v>4135</v>
      </c>
      <c r="E22" s="19" t="s">
        <v>30</v>
      </c>
      <c r="F22" s="25">
        <v>6676</v>
      </c>
      <c r="G22" s="25">
        <f t="shared" si="2"/>
        <v>3351</v>
      </c>
      <c r="H22" s="25">
        <v>3325</v>
      </c>
    </row>
    <row r="23" spans="1:8" ht="19.5" customHeight="1">
      <c r="A23" s="16" t="s">
        <v>50</v>
      </c>
      <c r="B23" s="25">
        <v>18676</v>
      </c>
      <c r="C23" s="25">
        <f t="shared" si="1"/>
        <v>11222</v>
      </c>
      <c r="D23" s="25">
        <v>7454</v>
      </c>
      <c r="E23" s="19" t="s">
        <v>31</v>
      </c>
      <c r="F23" s="25">
        <v>1659</v>
      </c>
      <c r="G23" s="25">
        <f t="shared" si="2"/>
        <v>965</v>
      </c>
      <c r="H23" s="25">
        <v>694</v>
      </c>
    </row>
    <row r="24" spans="1:8" ht="19.5" customHeight="1">
      <c r="A24" s="16" t="s">
        <v>51</v>
      </c>
      <c r="B24" s="25">
        <v>9595</v>
      </c>
      <c r="C24" s="25">
        <f t="shared" si="1"/>
        <v>5212</v>
      </c>
      <c r="D24" s="25">
        <v>4383</v>
      </c>
      <c r="E24" s="20" t="s">
        <v>32</v>
      </c>
      <c r="F24" s="24">
        <f>SUM(F25:F33)</f>
        <v>18168</v>
      </c>
      <c r="G24" s="24">
        <f t="shared" si="2"/>
        <v>11375</v>
      </c>
      <c r="H24" s="24">
        <f>SUM(H25:H33)</f>
        <v>6793</v>
      </c>
    </row>
    <row r="25" spans="1:8" ht="19.5" customHeight="1">
      <c r="A25" s="16" t="s">
        <v>55</v>
      </c>
      <c r="B25" s="25">
        <v>32242</v>
      </c>
      <c r="C25" s="25">
        <f t="shared" si="1"/>
        <v>21876</v>
      </c>
      <c r="D25" s="25">
        <v>10366</v>
      </c>
      <c r="E25" s="19" t="s">
        <v>33</v>
      </c>
      <c r="F25" s="25">
        <v>3171</v>
      </c>
      <c r="G25" s="25">
        <f t="shared" si="2"/>
        <v>2203</v>
      </c>
      <c r="H25" s="25">
        <v>968</v>
      </c>
    </row>
    <row r="26" spans="1:8" ht="19.5" customHeight="1">
      <c r="A26" s="16" t="s">
        <v>54</v>
      </c>
      <c r="B26" s="25">
        <v>16015</v>
      </c>
      <c r="C26" s="25">
        <f t="shared" si="1"/>
        <v>8901</v>
      </c>
      <c r="D26" s="25">
        <v>7114</v>
      </c>
      <c r="E26" s="19" t="s">
        <v>34</v>
      </c>
      <c r="F26" s="25">
        <v>3479</v>
      </c>
      <c r="G26" s="25">
        <f t="shared" si="2"/>
        <v>2242</v>
      </c>
      <c r="H26" s="25">
        <v>1237</v>
      </c>
    </row>
    <row r="27" spans="1:8" ht="19.5" customHeight="1">
      <c r="A27" s="15" t="s">
        <v>11</v>
      </c>
      <c r="B27" s="24">
        <f>B28</f>
        <v>3671</v>
      </c>
      <c r="C27" s="24">
        <f aca="true" t="shared" si="3" ref="C27:C36">+B27-D27</f>
        <v>2286</v>
      </c>
      <c r="D27" s="24">
        <f>D28</f>
        <v>1385</v>
      </c>
      <c r="E27" s="19" t="s">
        <v>35</v>
      </c>
      <c r="F27" s="25">
        <v>1482</v>
      </c>
      <c r="G27" s="25">
        <f t="shared" si="2"/>
        <v>968</v>
      </c>
      <c r="H27" s="25">
        <v>514</v>
      </c>
    </row>
    <row r="28" spans="1:8" ht="19.5" customHeight="1">
      <c r="A28" s="16" t="s">
        <v>49</v>
      </c>
      <c r="B28" s="25">
        <v>3671</v>
      </c>
      <c r="C28" s="25">
        <f t="shared" si="3"/>
        <v>2286</v>
      </c>
      <c r="D28" s="25">
        <v>1385</v>
      </c>
      <c r="E28" s="19" t="s">
        <v>36</v>
      </c>
      <c r="F28" s="25">
        <v>853</v>
      </c>
      <c r="G28" s="25">
        <f t="shared" si="2"/>
        <v>504</v>
      </c>
      <c r="H28" s="25">
        <v>349</v>
      </c>
    </row>
    <row r="29" spans="1:8" ht="19.5" customHeight="1">
      <c r="A29" s="15" t="s">
        <v>12</v>
      </c>
      <c r="B29" s="24">
        <f>SUM(B30:B33)</f>
        <v>13746</v>
      </c>
      <c r="C29" s="24">
        <f t="shared" si="3"/>
        <v>8796</v>
      </c>
      <c r="D29" s="24">
        <f>SUM(D30:D33)</f>
        <v>4950</v>
      </c>
      <c r="E29" s="19" t="s">
        <v>37</v>
      </c>
      <c r="F29" s="25">
        <v>1424</v>
      </c>
      <c r="G29" s="25">
        <f t="shared" si="2"/>
        <v>911</v>
      </c>
      <c r="H29" s="25">
        <v>513</v>
      </c>
    </row>
    <row r="30" spans="1:8" ht="19.5" customHeight="1">
      <c r="A30" s="16" t="s">
        <v>13</v>
      </c>
      <c r="B30" s="25">
        <v>1646</v>
      </c>
      <c r="C30" s="25">
        <f t="shared" si="3"/>
        <v>1056</v>
      </c>
      <c r="D30" s="25">
        <v>590</v>
      </c>
      <c r="E30" s="19" t="s">
        <v>38</v>
      </c>
      <c r="F30" s="25">
        <v>524</v>
      </c>
      <c r="G30" s="25">
        <f t="shared" si="2"/>
        <v>201</v>
      </c>
      <c r="H30" s="25">
        <v>323</v>
      </c>
    </row>
    <row r="31" spans="1:8" ht="19.5" customHeight="1">
      <c r="A31" s="16" t="s">
        <v>14</v>
      </c>
      <c r="B31" s="25">
        <v>3327</v>
      </c>
      <c r="C31" s="25">
        <f t="shared" si="3"/>
        <v>2188</v>
      </c>
      <c r="D31" s="25">
        <v>1139</v>
      </c>
      <c r="E31" s="19" t="s">
        <v>39</v>
      </c>
      <c r="F31" s="25">
        <v>1087</v>
      </c>
      <c r="G31" s="25">
        <f t="shared" si="2"/>
        <v>848</v>
      </c>
      <c r="H31" s="25">
        <v>239</v>
      </c>
    </row>
    <row r="32" spans="1:8" ht="19.5" customHeight="1">
      <c r="A32" s="16" t="s">
        <v>15</v>
      </c>
      <c r="B32" s="25">
        <v>5180</v>
      </c>
      <c r="C32" s="25">
        <f t="shared" si="3"/>
        <v>3268</v>
      </c>
      <c r="D32" s="25">
        <v>1912</v>
      </c>
      <c r="E32" s="19" t="s">
        <v>40</v>
      </c>
      <c r="F32" s="25">
        <v>1471</v>
      </c>
      <c r="G32" s="25">
        <f t="shared" si="2"/>
        <v>583</v>
      </c>
      <c r="H32" s="25">
        <v>888</v>
      </c>
    </row>
    <row r="33" spans="1:8" ht="19.5" customHeight="1">
      <c r="A33" s="16" t="s">
        <v>56</v>
      </c>
      <c r="B33" s="25">
        <v>3593</v>
      </c>
      <c r="C33" s="25">
        <f t="shared" si="3"/>
        <v>2284</v>
      </c>
      <c r="D33" s="25">
        <v>1309</v>
      </c>
      <c r="E33" s="19" t="s">
        <v>47</v>
      </c>
      <c r="F33" s="25">
        <v>4677</v>
      </c>
      <c r="G33" s="25">
        <f t="shared" si="2"/>
        <v>2915</v>
      </c>
      <c r="H33" s="25">
        <v>1762</v>
      </c>
    </row>
    <row r="34" spans="1:8" ht="19.5" customHeight="1">
      <c r="A34" s="15" t="s">
        <v>16</v>
      </c>
      <c r="B34" s="24">
        <f>SUM(B35:B36)</f>
        <v>20981</v>
      </c>
      <c r="C34" s="24">
        <f t="shared" si="3"/>
        <v>11181</v>
      </c>
      <c r="D34" s="24">
        <f>SUM(D35:D36)</f>
        <v>9800</v>
      </c>
      <c r="E34" s="20" t="s">
        <v>41</v>
      </c>
      <c r="F34" s="24">
        <f>F35</f>
        <v>2904</v>
      </c>
      <c r="G34" s="24">
        <f t="shared" si="2"/>
        <v>1921</v>
      </c>
      <c r="H34" s="24">
        <f>H35</f>
        <v>983</v>
      </c>
    </row>
    <row r="35" spans="1:8" ht="19.5" customHeight="1">
      <c r="A35" s="16" t="s">
        <v>17</v>
      </c>
      <c r="B35" s="25">
        <v>10119</v>
      </c>
      <c r="C35" s="25">
        <f t="shared" si="3"/>
        <v>5308</v>
      </c>
      <c r="D35" s="25">
        <v>4811</v>
      </c>
      <c r="E35" s="19" t="s">
        <v>42</v>
      </c>
      <c r="F35" s="25">
        <v>2904</v>
      </c>
      <c r="G35" s="25">
        <f t="shared" si="2"/>
        <v>1921</v>
      </c>
      <c r="H35" s="25">
        <v>983</v>
      </c>
    </row>
    <row r="36" spans="1:8" ht="19.5" customHeight="1">
      <c r="A36" s="17" t="s">
        <v>18</v>
      </c>
      <c r="B36" s="26">
        <v>10862</v>
      </c>
      <c r="C36" s="29">
        <f t="shared" si="3"/>
        <v>5873</v>
      </c>
      <c r="D36" s="26">
        <v>4989</v>
      </c>
      <c r="E36" s="11"/>
      <c r="F36" s="27"/>
      <c r="G36" s="27"/>
      <c r="H36" s="27"/>
    </row>
    <row r="37" ht="19.5" customHeight="1"/>
    <row r="38" ht="19.5" customHeight="1"/>
    <row r="39" ht="19.5" customHeight="1"/>
    <row r="40" ht="19.5" customHeight="1"/>
  </sheetData>
  <sheetProtection/>
  <printOptions horizontalCentered="1"/>
  <pageMargins left="0.3937007874015748" right="0.3937007874015748" top="0.5905511811023623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2014-01-09T08:09:44Z</cp:lastPrinted>
  <dcterms:created xsi:type="dcterms:W3CDTF">1998-01-28T01:13:55Z</dcterms:created>
  <dcterms:modified xsi:type="dcterms:W3CDTF">2014-10-22T04:51:33Z</dcterms:modified>
  <cp:category/>
  <cp:version/>
  <cp:contentType/>
  <cp:contentStatus/>
</cp:coreProperties>
</file>