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CF931D8-8B08-431C-98EF-A52D8269B125}"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<sst xmlns="http://schemas.openxmlformats.org/spreadsheetml/2006/main" count="2977" uniqueCount="1050">
  <si>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</si>
  <si>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</si>
  <si>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</si>
  <si>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</si>
  <si>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</si>
  <si>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</si>
  <si>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</si>
  <si>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</si>
  <si>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</si>
  <si>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</si>
  <si>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</si>
  <si>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</si>
  <si>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</si>
  <si>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</si>
  <si>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</si>
  <si>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</si>
  <si>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</si>
  <si>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</si>
  <si>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</si>
  <si>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</si>
  <si>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</si>
  <si>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</si>
  <si>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</si>
  <si>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</si>
  <si>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</si>
  <si>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</si>
  <si>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</si>
  <si>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</si>
  <si>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</si>
  <si>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</si>
  <si>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</si>
  <si>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</si>
  <si>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</si>
  <si>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</si>
  <si>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</si>
  <si>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</si>
  <si>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</si>
  <si>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</si>
  <si>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</si>
  <si>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</si>
  <si>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</si>
  <si>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</si>
  <si>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</si>
  <si>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</si>
  <si>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</si>
  <si>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</si>
  <si>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</si>
  <si>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</si>
  <si>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</si>
  <si>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</si>
  <si>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</si>
  <si>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</si>
  <si>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</si>
  <si>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</si>
  <si>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</si>
  <si>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</si>
  <si>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</si>
  <si>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</si>
  <si>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</si>
  <si>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</si>
  <si>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</si>
  <si>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</si>
  <si>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</si>
  <si>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</si>
  <si>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</si>
  <si>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</si>
  <si>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</si>
  <si>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</si>
  <si>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</si>
  <si>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</si>
  <si>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</si>
  <si>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</si>
  <si>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</si>
  <si>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</si>
  <si>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</si>
  <si>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</si>
  <si>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</si>
  <si>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</si>
  <si>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</si>
  <si>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</si>
  <si>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</si>
  <si>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</si>
  <si>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</si>
  <si>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</si>
  <si>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</si>
  <si>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</si>
  <si>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</si>
  <si>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</si>
  <si>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</si>
  <si>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</si>
  <si>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</si>
  <si>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</si>
  <si>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</si>
  <si>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</si>
  <si>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</si>
  <si>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</si>
  <si>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</si>
  <si>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</si>
  <si>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</si>
  <si>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</si>
  <si>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</si>
  <si>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</si>
  <si>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</si>
  <si>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</si>
  <si>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</si>
  <si>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</si>
  <si>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</si>
  <si>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</si>
  <si>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</si>
  <si>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</si>
  <si>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</si>
  <si>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</si>
  <si>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</si>
  <si>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</si>
  <si>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</si>
  <si>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</si>
  <si>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</si>
  <si>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</si>
  <si>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</si>
  <si>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</si>
  <si>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</si>
  <si>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</si>
  <si>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</si>
  <si>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</si>
  <si>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</si>
  <si>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</si>
  <si>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</si>
  <si>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</si>
  <si>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</si>
  <si>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</si>
  <si>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</si>
  <si>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</si>
  <si>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</si>
  <si>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</si>
  <si>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</si>
  <si>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</si>
  <si>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</si>
  <si>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</si>
  <si>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</si>
  <si>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</si>
  <si>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</si>
  <si>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</si>
  <si>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</si>
  <si>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</si>
  <si>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</si>
  <si>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</si>
  <si>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</si>
  <si>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</si>
  <si>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</si>
  <si>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</si>
  <si>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</si>
  <si>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</si>
  <si>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</si>
  <si>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</si>
  <si>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</si>
  <si>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</si>
  <si>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</si>
  <si>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</si>
  <si>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</si>
  <si>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</si>
  <si>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</si>
  <si>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</si>
  <si>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</si>
  <si>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</si>
  <si>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</si>
  <si>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</si>
  <si>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</si>
  <si>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</si>
  <si>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</si>
  <si>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</si>
  <si>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</si>
  <si>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</si>
  <si>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</si>
  <si>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</si>
  <si>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</si>
  <si>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</si>
  <si>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</si>
  <si>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</si>
  <si>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</si>
  <si>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</si>
  <si>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</si>
  <si>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</si>
  <si>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</si>
  <si>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</si>
  <si>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</si>
  <si>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</si>
  <si>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</si>
  <si>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</si>
  <si>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</si>
  <si>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</si>
  <si>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</si>
  <si>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</si>
  <si>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</si>
  <si>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</si>
  <si>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</si>
  <si>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</si>
  <si>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</si>
  <si>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</si>
  <si>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</si>
  <si>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</si>
  <si>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</si>
  <si>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</si>
  <si>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</si>
  <si>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</si>
  <si>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</si>
  <si>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</si>
  <si>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</si>
  <si>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</si>
  <si>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</si>
  <si>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</si>
  <si>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</si>
  <si>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</si>
  <si>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</si>
  <si>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</si>
  <si>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</si>
  <si>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</si>
  <si>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</si>
  <si>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</si>
  <si>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</si>
  <si>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</si>
  <si>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</si>
  <si>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</si>
  <si>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</si>
  <si>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</si>
  <si>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</si>
  <si>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</si>
  <si>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</si>
  <si>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</si>
  <si>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</si>
  <si>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</si>
  <si>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</si>
  <si>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</si>
  <si>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</si>
  <si>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</si>
  <si>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</si>
  <si>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</si>
  <si>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</si>
  <si>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</si>
  <si>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</si>
  <si>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</si>
  <si>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</si>
  <si>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</si>
  <si>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</si>
  <si>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</si>
  <si>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</si>
  <si>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</si>
  <si>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</si>
  <si>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</si>
  <si>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</si>
  <si>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</si>
  <si>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</si>
  <si>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</si>
  <si>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</si>
  <si>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</si>
  <si>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</si>
  <si>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</si>
  <si>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</si>
  <si>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</si>
  <si>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</si>
  <si>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</si>
  <si>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</si>
  <si>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</si>
  <si>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</si>
  <si>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</si>
  <si>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</si>
  <si>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</si>
  <si>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</si>
  <si>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</si>
  <si>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</si>
  <si>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</si>
  <si>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</si>
  <si>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</si>
  <si>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</si>
  <si>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</si>
  <si>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</si>
  <si>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</si>
  <si>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</si>
  <si>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</si>
  <si>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</si>
  <si>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</si>
  <si>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</si>
  <si>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</si>
  <si>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</si>
  <si>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</si>
  <si>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</si>
  <si>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</si>
  <si>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</si>
  <si>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</si>
  <si>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</si>
  <si>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</si>
  <si>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</si>
  <si>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</si>
  <si>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</si>
  <si>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</si>
  <si>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</si>
  <si>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</si>
  <si>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</si>
  <si>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</si>
  <si>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</si>
  <si>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</si>
  <si>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</si>
  <si>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</si>
  <si>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</si>
  <si>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</si>
  <si>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</si>
  <si>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</si>
  <si>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</si>
  <si>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</si>
  <si>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</si>
  <si>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</si>
  <si>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</si>
  <si>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</si>
  <si>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</si>
  <si>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</si>
  <si>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</si>
  <si>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</si>
  <si>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</si>
  <si>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</si>
  <si>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</si>
  <si>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</si>
  <si>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</si>
  <si>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</si>
  <si>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</si>
  <si>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</si>
  <si>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</si>
  <si>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</si>
  <si>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</si>
  <si>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</si>
  <si>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</si>
  <si>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</si>
  <si>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</si>
  <si>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</si>
  <si>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</si>
  <si>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</si>
  <si>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</si>
  <si>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</si>
  <si>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</si>
  <si>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</si>
  <si>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</si>
  <si>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</si>
  <si>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</si>
  <si>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</si>
  <si>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</si>
  <si>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</si>
  <si>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</si>
  <si>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</si>
  <si>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</si>
  <si>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</si>
  <si>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</si>
  <si>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</si>
  <si>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</si>
  <si>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</si>
  <si>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</si>
  <si>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</si>
  <si>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</si>
  <si>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</si>
  <si>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</si>
  <si>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</si>
  <si>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</si>
  <si>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</si>
  <si>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</si>
  <si>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</si>
  <si>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</si>
  <si>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</si>
  <si>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</si>
  <si>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</si>
  <si>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</si>
  <si>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</si>
  <si>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</si>
  <si>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</si>
  <si>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</si>
  <si>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</si>
  <si>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</si>
  <si>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</si>
  <si>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</si>
  <si>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</si>
  <si>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</si>
  <si>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</si>
  <si>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</si>
  <si>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</si>
  <si>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</si>
  <si>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</si>
  <si>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</si>
  <si>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</si>
  <si>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</si>
  <si>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</si>
  <si>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</si>
  <si>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</si>
  <si>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</si>
  <si>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</si>
  <si>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</si>
  <si>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</si>
  <si>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</si>
  <si>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</si>
  <si>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</si>
  <si>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</si>
  <si>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</si>
  <si>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</si>
  <si>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</si>
  <si>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</si>
  <si>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</si>
  <si>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</si>
  <si>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</si>
  <si>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</si>
  <si>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</si>
  <si>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</si>
  <si>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</si>
  <si>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</si>
  <si>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</si>
  <si>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</si>
  <si>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</si>
  <si>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</si>
  <si>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</si>
  <si>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</si>
  <si>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</si>
  <si>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</si>
  <si>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</si>
  <si>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</si>
  <si>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</si>
  <si>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</si>
  <si>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</si>
  <si>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</si>
  <si>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</si>
  <si>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</si>
  <si>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</si>
  <si>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</si>
  <si>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</si>
  <si>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</si>
  <si>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</si>
  <si>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</si>
  <si>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</si>
  <si>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</si>
  <si>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</si>
  <si>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</si>
  <si>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</si>
  <si>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</si>
  <si>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</si>
  <si>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</si>
  <si>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</si>
  <si>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</si>
  <si>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</si>
  <si>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</si>
  <si>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</si>
  <si>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</si>
  <si>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</si>
  <si>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</si>
  <si>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</si>
  <si>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</si>
  <si>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</si>
  <si>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</si>
  <si>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</si>
  <si>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</si>
  <si>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</si>
  <si>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</si>
  <si>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</si>
  <si>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</si>
  <si>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</si>
  <si>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</si>
  <si>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</si>
  <si>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</si>
  <si>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</si>
  <si>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</si>
  <si>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</si>
  <si>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</si>
  <si>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</si>
  <si>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</si>
  <si>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</si>
  <si>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</si>
  <si>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</si>
  <si>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</si>
  <si>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</si>
  <si>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</si>
  <si>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</si>
  <si>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</si>
  <si>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</si>
  <si>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</si>
  <si>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</si>
  <si>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</si>
  <si>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</si>
  <si>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</si>
  <si>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</si>
  <si>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</si>
  <si>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</si>
  <si>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</si>
  <si>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</si>
  <si>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</si>
  <si>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</si>
  <si>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</si>
  <si>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</si>
  <si>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</si>
  <si>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</si>
  <si>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</si>
  <si>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</si>
  <si>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</si>
  <si>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</si>
  <si>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</si>
  <si>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</si>
  <si>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</si>
  <si>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</si>
  <si>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</si>
  <si>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</si>
  <si>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</si>
  <si>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</si>
  <si>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</si>
  <si>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</si>
  <si>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</si>
  <si>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</si>
  <si>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</si>
  <si>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</si>
  <si>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</si>
  <si>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</si>
  <si>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</si>
  <si>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</si>
  <si>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</si>
  <si>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</si>
  <si>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</si>
  <si>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</si>
  <si>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</si>
  <si>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</si>
  <si>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</si>
  <si>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</si>
  <si>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</si>
  <si>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</si>
  <si>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</si>
  <si>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</si>
  <si>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</si>
  <si>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</si>
  <si>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</si>
  <si>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</si>
  <si>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</si>
  <si>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</si>
  <si>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</si>
  <si>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</si>
  <si>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</si>
  <si>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</si>
  <si>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</si>
  <si>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</si>
  <si>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</si>
  <si>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</si>
  <si>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</si>
  <si>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</si>
  <si>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</si>
  <si>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</si>
  <si>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</si>
  <si>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</si>
  <si>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</si>
  <si>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</si>
  <si>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</si>
  <si>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</si>
  <si>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</si>
  <si>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</si>
  <si>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</si>
  <si>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</si>
  <si>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</si>
  <si>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</si>
  <si>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</si>
  <si>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</si>
  <si>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</si>
  <si>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</si>
  <si>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</si>
  <si>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</si>
  <si>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</si>
  <si>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</si>
  <si>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</si>
  <si>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</si>
  <si>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</si>
  <si>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</si>
  <si>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</si>
  <si>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</si>
  <si>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</si>
  <si>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</si>
  <si>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</si>
  <si>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</si>
  <si>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</si>
  <si>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</si>
  <si>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</si>
  <si>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</si>
  <si>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</si>
  <si>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</si>
  <si>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</si>
  <si>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</si>
  <si>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</si>
  <si>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</si>
  <si>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</si>
  <si>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</si>
  <si>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</si>
  <si>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</si>
  <si>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</si>
  <si>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</si>
  <si>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</si>
  <si>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</si>
  <si>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</si>
  <si>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</si>
  <si>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</si>
  <si>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</si>
  <si>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</si>
  <si>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</si>
  <si>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</si>
  <si>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</si>
  <si>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</si>
  <si>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</si>
  <si>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</si>
  <si>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</si>
  <si>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</si>
  <si>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</si>
  <si>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</si>
  <si>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</si>
  <si>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</si>
  <si>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</si>
  <si>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</si>
  <si>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</si>
  <si>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</si>
  <si>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</si>
  <si>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</si>
  <si>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</si>
  <si>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</si>
  <si>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</si>
  <si>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</si>
  <si>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</si>
  <si>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</si>
  <si>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</si>
  <si>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</si>
  <si>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</si>
  <si>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</si>
  <si>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</si>
  <si>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</si>
  <si>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</si>
  <si>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</si>
  <si>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</si>
  <si>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</si>
  <si>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</si>
  <si>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</si>
  <si>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</si>
  <si>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</si>
  <si>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</si>
  <si>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</si>
  <si>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</si>
  <si>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</si>
  <si>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</si>
  <si>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</si>
  <si>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</si>
  <si>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</si>
  <si>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</si>
  <si>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</si>
  <si>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</si>
  <si>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</si>
  <si>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</si>
  <si>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</si>
  <si>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</si>
  <si>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</si>
  <si>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</si>
  <si>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</si>
  <si>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</si>
  <si>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</si>
  <si>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</si>
  <si>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</si>
  <si>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</si>
  <si>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</si>
  <si>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</si>
  <si>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</si>
  <si>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</si>
  <si>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</si>
  <si>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</si>
  <si>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</si>
  <si>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</si>
  <si>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</si>
  <si>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</si>
  <si>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</si>
  <si>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</si>
  <si>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</si>
  <si>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</si>
  <si>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</si>
  <si>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</si>
  <si>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</si>
  <si>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</si>
  <si>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</si>
  <si>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</si>
  <si>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</si>
  <si>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</si>
  <si>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</si>
  <si>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</si>
  <si>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</si>
  <si>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</si>
  <si>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</si>
  <si>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</si>
  <si>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</si>
  <si>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</si>
  <si>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</si>
  <si>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</si>
  <si>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</si>
  <si>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</si>
  <si>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</si>
  <si>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</si>
  <si>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</si>
  <si>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</si>
  <si>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</si>
  <si>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</si>
  <si>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</si>
  <si>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</si>
  <si>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</si>
  <si>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</si>
  <si>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</si>
  <si>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</si>
  <si>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</si>
  <si>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</si>
  <si>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</si>
  <si>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</si>
  <si>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</si>
  <si>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</si>
  <si>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</si>
  <si>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</si>
  <si>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</si>
  <si>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</si>
  <si>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</si>
  <si>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</si>
  <si>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</si>
  <si>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</si>
  <si>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</si>
  <si>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</si>
  <si>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</si>
  <si>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</si>
  <si>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</si>
  <si>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</si>
  <si>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</si>
  <si>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</si>
  <si>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</si>
  <si>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</si>
  <si>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</si>
  <si>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</si>
  <si>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</si>
  <si>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</si>
  <si>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</si>
  <si>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</si>
  <si>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</si>
  <si>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</si>
  <si>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</si>
  <si>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</si>
  <si>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</si>
  <si>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</si>
  <si>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</si>
  <si>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</si>
  <si>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</si>
  <si>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</si>
  <si>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</si>
  <si>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</si>
  <si>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</si>
  <si>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</si>
  <si>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</si>
  <si>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</si>
  <si>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</si>
  <si>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</si>
  <si>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</si>
  <si>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</si>
  <si>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</si>
  <si>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</si>
  <si>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</si>
  <si>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</si>
  <si>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</si>
  <si>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</si>
  <si>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</si>
  <si>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</si>
  <si>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</si>
  <si>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</si>
  <si>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</si>
  <si>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</si>
  <si>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</si>
  <si>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</si>
  <si>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</si>
  <si>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</si>
  <si>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</si>
  <si>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</si>
  <si>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</si>
  <si>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</si>
  <si>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</si>
  <si>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</si>
  <si>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</si>
  <si>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</si>
  <si>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</si>
  <si>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</si>
  <si>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</si>
  <si>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</si>
  <si>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</si>
  <si>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</si>
  <si>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</si>
  <si>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</si>
  <si>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</si>
  <si>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</si>
  <si>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</si>
  <si>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</si>
  <si>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</si>
  <si>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</si>
  <si>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</si>
  <si>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</si>
  <si>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</si>
  <si>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</si>
  <si>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</si>
  <si>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</si>
  <si>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</si>
  <si>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</si>
  <si>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</si>
  <si>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</si>
  <si>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</si>
  <si>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</si>
  <si>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</si>
  <si>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</si>
  <si>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</si>
  <si>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</si>
  <si>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</si>
  <si>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</si>
  <si>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</si>
  <si>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</si>
  <si>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</si>
  <si>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</si>
  <si>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</si>
  <si>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</si>
  <si>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</si>
  <si>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</si>
  <si>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</si>
  <si>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</si>
  <si>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</si>
  <si>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</si>
  <si>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</si>
  <si>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</si>
  <si>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</si>
  <si>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</si>
  <si>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</si>
  <si>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</si>
  <si>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</si>
  <si>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</si>
  <si>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</si>
  <si>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</si>
  <si>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</si>
  <si>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</si>
  <si>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</si>
  <si>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</si>
  <si>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</si>
  <si>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</si>
  <si>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</si>
  <si>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</si>
  <si>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</si>
  <si>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</si>
  <si>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</si>
  <si>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</si>
  <si>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</si>
  <si>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</si>
  <si>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</si>
  <si>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</si>
  <si>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</si>
  <si>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</si>
  <si>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</si>
  <si>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</si>
  <si>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</si>
  <si>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</si>
  <si>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</si>
  <si>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</si>
  <si>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</si>
  <si>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</si>
  <si>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</si>
  <si>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</si>
  <si>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</si>
  <si>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</si>
  <si>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</si>
  <si>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</si>
  <si>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</si>
  <si>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</si>
  <si>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</si>
  <si>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</si>
  <si>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</si>
  <si>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</si>
  <si>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</si>
  <si>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</si>
  <si>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</si>
  <si>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</si>
  <si>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</si>
  <si>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</si>
  <si>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</si>
  <si>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</si>
  <si>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</si>
  <si>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</si>
  <si>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</si>
  <si>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</si>
  <si>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</si>
  <si>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</si>
  <si>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</si>
  <si>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</si>
  <si>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</si>
  <si>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</si>
  <si>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</si>
  <si>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</si>
  <si>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</si>
  <si>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</si>
  <si>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</si>
  <si>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</si>
  <si>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</si>
  <si>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</si>
  <si>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</si>
  <si>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</si>
  <si>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</si>
  <si>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</si>
  <si>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</si>
  <si>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</si>
  <si>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</si>
  <si>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</si>
  <si>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</si>
  <si>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</si>
  <si>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</si>
  <si>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</si>
  <si>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</si>
  <si>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</si>
  <si>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</si>
  <si>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</si>
  <si>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</si>
  <si>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</si>
  <si>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</si>
  <si>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</si>
  <si>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</si>
  <si>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</si>
  <si>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</si>
  <si>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</si>
  <si>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</si>
  <si>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</si>
  <si>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</si>
  <si>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</si>
  <si>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</si>
  <si>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</si>
  <si>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</si>
  <si>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</si>
  <si>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</si>
  <si>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</si>
  <si>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</si>
  <si>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</si>
  <si>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</si>
  <si>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</si>
  <si>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</si>
  <si>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</si>
  <si>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</si>
  <si>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</si>
  <si>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</si>
  <si>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</si>
  <si>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</si>
  <si>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</si>
  <si>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</si>
  <si>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</si>
  <si>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</si>
  <si>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</si>
  <si>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</si>
  <si>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</si>
  <si>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</si>
  <si>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</si>
  <si>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</si>
  <si>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</si>
  <si>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</si>
  <si>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</si>
  <si>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</si>
  <si>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</si>
  <si>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</si>
  <si>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</si>
  <si>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</si>
  <si>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</si>
  <si>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</si>
  <si>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</si>
  <si>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</si>
  <si>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</si>
  <si>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</si>
  <si>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</si>
  <si>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</si>
  <si>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</si>
  <si>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</si>
  <si>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</si>
  <si>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</si>
  <si>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</si>
  <si>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</si>
  <si>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</si>
  <si>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</si>
  <si>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</si>
  <si>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</si>
  <si>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</si>
  <si>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</si>
  <si>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</si>
  <si>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</si>
  <si>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</si>
  <si>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</si>
  <si>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</si>
  <si>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</si>
  <si>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</si>
  <si>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</si>
  <si>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</si>
  <si>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</si>
  <si>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</si>
  <si>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</si>
  <si>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</si>
  <si>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</si>
  <si>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</si>
  <si>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</si>
  <si>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</si>
  <si>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</si>
  <si>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</si>
  <si>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</si>
  <si>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</si>
  <si>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</si>
  <si>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</si>
  <si>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</si>
  <si>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</si>
  <si>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</si>
  <si>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</si>
  <si>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</si>
  <si>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</si>
  <si>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</si>
  <si>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</si>
  <si>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</si>
  <si>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</si>
  <si>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</si>
  <si>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</si>
  <si>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</si>
  <si>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</si>
  <si>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</si>
  <si>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</si>
  <si>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</si>
  <si>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</si>
  <si>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</si>
  <si>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</si>
  <si>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</si>
  <si>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</si>
  <si>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</si>
  <si>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</si>
  <si>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</si>
  <si>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</si>
  <si>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</si>
  <si>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</si>
  <si>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</si>
  <si>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</si>
  <si>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</si>
  <si>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</si>
  <si>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</si>
  <si>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</si>
  <si>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</si>
  <si>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</si>
  <si>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渕上病院</t>
    <phoneticPr fontId="3"/>
  </si>
  <si>
    <t>〒867-0067 水俣市塩浜町２－１９</t>
    <phoneticPr fontId="3"/>
  </si>
  <si>
    <t>〇</t>
  </si>
  <si>
    <t>医療法人</t>
  </si>
  <si>
    <t>複数の診療科で活用</t>
  </si>
  <si>
    <t>内科</t>
  </si>
  <si>
    <t>循環器内科</t>
  </si>
  <si>
    <t>リハビリテーション科</t>
  </si>
  <si>
    <t>療養病棟入院料１</t>
  </si>
  <si>
    <t>ＤＰＣ病院ではない</t>
  </si>
  <si>
    <t>-</t>
    <phoneticPr fontId="3"/>
  </si>
  <si>
    <t>１病棟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</si>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</sst>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1384b20b1f5a0d103f5710bb67a043cd7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35</v>
      </c>
      <c r="K103" s="237" t="str">
        <f t="shared" si="1"/>
        <v/>
      </c>
      <c r="L103" s="258">
        <v>35</v>
      </c>
    </row>
    <row r="104" spans="1:22" s="83" customFormat="1" ht="34.5" customHeight="1">
      <c r="A104" s="244" t="s">
        <v>614</v>
      </c>
      <c r="B104" s="84"/>
      <c r="C104" s="395"/>
      <c r="D104" s="396"/>
      <c r="E104" s="427"/>
      <c r="F104" s="428"/>
      <c r="G104" s="319" t="s">
        <v>47</v>
      </c>
      <c r="H104" s="321"/>
      <c r="I104" s="419"/>
      <c r="J104" s="256">
        <f t="shared" si="0"/>
        <v>35</v>
      </c>
      <c r="K104" s="237" t="str">
        <f t="shared" si="1"/>
        <v/>
      </c>
      <c r="L104" s="258">
        <v>35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35</v>
      </c>
      <c r="K106" s="237" t="str">
        <f t="shared" si="1"/>
        <v/>
      </c>
      <c r="L106" s="258">
        <v>35</v>
      </c>
    </row>
    <row r="107" spans="1:22" s="83" customFormat="1" ht="34.5" customHeight="1">
      <c r="A107" s="244" t="s">
        <v>614</v>
      </c>
      <c r="B107" s="84"/>
      <c r="C107" s="395"/>
      <c r="D107" s="396"/>
      <c r="E107" s="427"/>
      <c r="F107" s="428"/>
      <c r="G107" s="319" t="s">
        <v>47</v>
      </c>
      <c r="H107" s="321"/>
      <c r="I107" s="419"/>
      <c r="J107" s="256">
        <f t="shared" si="0"/>
        <v>35</v>
      </c>
      <c r="K107" s="237" t="str">
        <f t="shared" si="1"/>
        <v/>
      </c>
      <c r="L107" s="258">
        <v>35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35</v>
      </c>
      <c r="K109" s="237" t="str">
        <f t="shared" si="1"/>
        <v/>
      </c>
      <c r="L109" s="258">
        <v>35</v>
      </c>
    </row>
    <row r="110" spans="1:22" s="83" customFormat="1" ht="34.5" customHeight="1">
      <c r="A110" s="244" t="s">
        <v>614</v>
      </c>
      <c r="B110" s="84"/>
      <c r="C110" s="395"/>
      <c r="D110" s="396"/>
      <c r="E110" s="431"/>
      <c r="F110" s="432"/>
      <c r="G110" s="316" t="s">
        <v>47</v>
      </c>
      <c r="H110" s="318"/>
      <c r="I110" s="419"/>
      <c r="J110" s="256">
        <f t="shared" si="0"/>
        <v>35</v>
      </c>
      <c r="K110" s="237" t="str">
        <f t="shared" si="1"/>
        <v/>
      </c>
      <c r="L110" s="258">
        <v>35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29</v>
      </c>
      <c r="K157" s="264" t="str">
        <f t="shared" si="3"/>
        <v/>
      </c>
      <c r="L157" s="117">
        <v>29</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0.2</v>
      </c>
      <c r="K272" s="81" t="str">
        <f t="shared" si="8"/>
        <v/>
      </c>
      <c r="L272" s="148">
        <v>0.2</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1.1000000000000001</v>
      </c>
      <c r="K274" s="81" t="str">
        <f t="shared" si="8"/>
        <v/>
      </c>
      <c r="L274" s="148">
        <v>1.1000000000000001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15</v>
      </c>
      <c r="K392" s="81" t="str">
        <f t="shared" ref="K392:K397" si="11">IF(OR(COUNTIF(L392:L392,"未確認")&gt;0,COUNTIF(L392:L392,"~*")&gt;0),"※","")</f>
        <v/>
      </c>
      <c r="L392" s="147">
        <v>15</v>
      </c>
    </row>
    <row r="393" spans="1:22" s="83" customFormat="1" ht="34.5" customHeight="1">
      <c r="A393" s="249" t="s">
        <v>773</v>
      </c>
      <c r="B393" s="84"/>
      <c r="C393" s="369"/>
      <c r="D393" s="379"/>
      <c r="E393" s="319" t="s">
        <v>224</v>
      </c>
      <c r="F393" s="320"/>
      <c r="G393" s="320"/>
      <c r="H393" s="321"/>
      <c r="I393" s="342"/>
      <c r="J393" s="140">
        <f t="shared" si="10"/>
        <v>15</v>
      </c>
      <c r="K393" s="81" t="str">
        <f t="shared" si="11"/>
        <v/>
      </c>
      <c r="L393" s="147">
        <v>15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10719</v>
      </c>
      <c r="K396" s="81" t="str">
        <f t="shared" si="11"/>
        <v/>
      </c>
      <c r="L396" s="147">
        <v>10719</v>
      </c>
    </row>
    <row r="397" spans="1:22" s="83" customFormat="1" ht="34.5" customHeight="1">
      <c r="A397" s="250" t="s">
        <v>777</v>
      </c>
      <c r="B397" s="119"/>
      <c r="C397" s="369"/>
      <c r="D397" s="319" t="s">
        <v>228</v>
      </c>
      <c r="E397" s="320"/>
      <c r="F397" s="320"/>
      <c r="G397" s="320"/>
      <c r="H397" s="321"/>
      <c r="I397" s="343"/>
      <c r="J397" s="140">
        <f t="shared" si="10"/>
        <v>61</v>
      </c>
      <c r="K397" s="81" t="str">
        <f t="shared" si="11"/>
        <v/>
      </c>
      <c r="L397" s="147">
        <v>61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58</v>
      </c>
      <c r="K405" s="81" t="str">
        <f t="shared" ref="K405:K422" si="13">IF(OR(COUNTIF(L405:L405,"未確認")&gt;0,COUNTIF(L405:L405,"~*")&gt;0),"※","")</f>
        <v/>
      </c>
      <c r="L405" s="147">
        <v>58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28</v>
      </c>
      <c r="K407" s="81" t="str">
        <f t="shared" si="13"/>
        <v/>
      </c>
      <c r="L407" s="147">
        <v>28</v>
      </c>
    </row>
    <row r="408" spans="1:22" s="83" customFormat="1" ht="34.5" customHeight="1">
      <c r="A408" s="251" t="s">
        <v>781</v>
      </c>
      <c r="B408" s="119"/>
      <c r="C408" s="368"/>
      <c r="D408" s="368"/>
      <c r="E408" s="319" t="s">
        <v>236</v>
      </c>
      <c r="F408" s="320"/>
      <c r="G408" s="320"/>
      <c r="H408" s="321"/>
      <c r="I408" s="360"/>
      <c r="J408" s="140">
        <f t="shared" si="12"/>
        <v>15</v>
      </c>
      <c r="K408" s="81" t="str">
        <f t="shared" si="13"/>
        <v/>
      </c>
      <c r="L408" s="147">
        <v>15</v>
      </c>
    </row>
    <row r="409" spans="1:22" s="83" customFormat="1" ht="34.5" customHeight="1">
      <c r="A409" s="251" t="s">
        <v>782</v>
      </c>
      <c r="B409" s="119"/>
      <c r="C409" s="368"/>
      <c r="D409" s="368"/>
      <c r="E409" s="316" t="s">
        <v>989</v>
      </c>
      <c r="F409" s="317"/>
      <c r="G409" s="317"/>
      <c r="H409" s="318"/>
      <c r="I409" s="360"/>
      <c r="J409" s="140">
        <f t="shared" si="12"/>
        <v>15</v>
      </c>
      <c r="K409" s="81" t="str">
        <f t="shared" si="13"/>
        <v/>
      </c>
      <c r="L409" s="147">
        <v>15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61</v>
      </c>
      <c r="K413" s="81" t="str">
        <f t="shared" si="13"/>
        <v/>
      </c>
      <c r="L413" s="147">
        <v>61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18</v>
      </c>
      <c r="K415" s="81" t="str">
        <f t="shared" si="13"/>
        <v/>
      </c>
      <c r="L415" s="147">
        <v>18</v>
      </c>
    </row>
    <row r="416" spans="1:22" s="83" customFormat="1" ht="34.5" customHeight="1">
      <c r="A416" s="251" t="s">
        <v>789</v>
      </c>
      <c r="B416" s="119"/>
      <c r="C416" s="368"/>
      <c r="D416" s="368"/>
      <c r="E416" s="319" t="s">
        <v>243</v>
      </c>
      <c r="F416" s="320"/>
      <c r="G416" s="320"/>
      <c r="H416" s="321"/>
      <c r="I416" s="360"/>
      <c r="J416" s="140">
        <f t="shared" si="12"/>
        <v>3</v>
      </c>
      <c r="K416" s="81" t="str">
        <f t="shared" si="13"/>
        <v/>
      </c>
      <c r="L416" s="147">
        <v>3</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23</v>
      </c>
      <c r="K421" s="81" t="str">
        <f t="shared" si="13"/>
        <v/>
      </c>
      <c r="L421" s="147">
        <v>23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61</v>
      </c>
      <c r="K430" s="193" t="str">
        <f>IF(OR(COUNTIF(L430:L430,"未確認")&gt;0,COUNTIF(L430:L430,"~*")&gt;0),"※","")</f>
        <v/>
      </c>
      <c r="L430" s="147">
        <v>61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43</v>
      </c>
      <c r="K433" s="193" t="str">
        <f>IF(OR(COUNTIF(L433:L433,"未確認")&gt;0,COUNTIF(L433:L433,"~*")&gt;0),"※","")</f>
        <v/>
      </c>
      <c r="L433" s="147">
        <v>43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18</v>
      </c>
      <c r="K434" s="193" t="str">
        <f>IF(OR(COUNTIF(L434:L434,"未確認")&gt;0,COUNTIF(L434:L434,"~*")&gt;0),"※","")</f>
        <v/>
      </c>
      <c r="L434" s="147">
        <v>18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15</v>
      </c>
      <c r="K646" s="201" t="str">
        <f t="shared" ref="K646:K660" si="32">IF(OR(COUNTIF(L646:L646,"未確認")&gt;0,COUNTIF(L646:L646,"*")&gt;0),"※","")</f>
        <v/>
      </c>
      <c r="L646" s="117">
        <v>15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16</v>
      </c>
      <c r="K683" s="201" t="str">
        <f>IF(OR(COUNTIF(L683:L683,"未確認")&gt;0,COUNTIF(L683:L683,"*")&gt;0),"※","")</f>
        <v/>
      </c>
      <c r="L683" s="117">
        <v>16</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698209-4690-4A81-A93A-24D29E303B7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2019-12-23T02:08:52Z</dcterms:modified>
</cp:coreProperties>
</file>