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34B6E9-7961-48D2-993E-B99D546945E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<sst xmlns="http://schemas.openxmlformats.org/spreadsheetml/2006/main" count="3196" uniqueCount="1049">
  <si>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</si>
  <si>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</si>
  <si>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</si>
  <si>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</si>
  <si>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</si>
  <si>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</si>
  <si>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</si>
  <si>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</si>
  <si>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</si>
  <si>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</si>
  <si>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</si>
  <si>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</si>
  <si>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</si>
  <si>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</si>
  <si>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</si>
  <si>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</si>
  <si>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</si>
  <si>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</si>
  <si>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</si>
  <si>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</si>
  <si>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</si>
  <si>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</si>
  <si>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</si>
  <si>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</si>
  <si>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</si>
  <si>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</si>
  <si>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</si>
  <si>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</si>
  <si>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</si>
  <si>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</si>
  <si>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</si>
  <si>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</si>
  <si>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</si>
  <si>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</si>
  <si>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</si>
  <si>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</si>
  <si>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</si>
  <si>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</si>
  <si>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</si>
  <si>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</si>
  <si>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</si>
  <si>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</si>
  <si>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</si>
  <si>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</si>
  <si>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</si>
  <si>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</si>
  <si>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</si>
  <si>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</si>
  <si>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</si>
  <si>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</si>
  <si>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</si>
  <si>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</si>
  <si>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</si>
  <si>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</si>
  <si>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</si>
  <si>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</si>
  <si>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</si>
  <si>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</si>
  <si>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</si>
  <si>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</si>
  <si>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</si>
  <si>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</si>
  <si>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</si>
  <si>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</si>
  <si>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</si>
  <si>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</si>
  <si>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</si>
  <si>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</si>
  <si>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</si>
  <si>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</si>
  <si>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</si>
  <si>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</si>
  <si>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</si>
  <si>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</si>
  <si>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</si>
  <si>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</si>
  <si>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</si>
  <si>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</si>
  <si>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</si>
  <si>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</si>
  <si>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</si>
  <si>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</si>
  <si>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</si>
  <si>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</si>
  <si>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</si>
  <si>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</si>
  <si>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</si>
  <si>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</si>
  <si>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</si>
  <si>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</si>
  <si>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</si>
  <si>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</si>
  <si>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</si>
  <si>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</si>
  <si>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</si>
  <si>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</si>
  <si>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</si>
  <si>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</si>
  <si>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</si>
  <si>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</si>
  <si>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</si>
  <si>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</si>
  <si>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</si>
  <si>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</si>
  <si>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</si>
  <si>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</si>
  <si>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</si>
  <si>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</si>
  <si>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</si>
  <si>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</si>
  <si>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</si>
  <si>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</si>
  <si>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</si>
  <si>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</si>
  <si>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</si>
  <si>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</si>
  <si>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</si>
  <si>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</si>
  <si>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</si>
  <si>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</si>
  <si>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</si>
  <si>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</si>
  <si>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</si>
  <si>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</si>
  <si>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</si>
  <si>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</si>
  <si>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</si>
  <si>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</si>
  <si>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</si>
  <si>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</si>
  <si>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</si>
  <si>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</si>
  <si>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</si>
  <si>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</si>
  <si>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</si>
  <si>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</si>
  <si>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</si>
  <si>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</si>
  <si>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</si>
  <si>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</si>
  <si>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</si>
  <si>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</si>
  <si>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</si>
  <si>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</si>
  <si>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</si>
  <si>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</si>
  <si>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</si>
  <si>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</si>
  <si>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</si>
  <si>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</si>
  <si>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</si>
  <si>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</si>
  <si>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</si>
  <si>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</si>
  <si>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</si>
  <si>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</si>
  <si>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</si>
  <si>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</si>
  <si>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</si>
  <si>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</si>
  <si>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</si>
  <si>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</si>
  <si>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</si>
  <si>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</si>
  <si>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</si>
  <si>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</si>
  <si>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</si>
  <si>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</si>
  <si>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</si>
  <si>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</si>
  <si>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</si>
  <si>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</si>
  <si>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</si>
  <si>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</si>
  <si>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</si>
  <si>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</si>
  <si>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</si>
  <si>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</si>
  <si>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</si>
  <si>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</si>
  <si>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</si>
  <si>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</si>
  <si>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</si>
  <si>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</si>
  <si>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</si>
  <si>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</si>
  <si>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</si>
  <si>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</si>
  <si>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</si>
  <si>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</si>
  <si>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</si>
  <si>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</si>
  <si>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</si>
  <si>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</si>
  <si>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</si>
  <si>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</si>
  <si>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</si>
  <si>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</si>
  <si>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</si>
  <si>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</si>
  <si>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</si>
  <si>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</si>
  <si>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</si>
  <si>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</si>
  <si>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</si>
  <si>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</si>
  <si>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</si>
  <si>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</si>
  <si>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</si>
  <si>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</si>
  <si>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</si>
  <si>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</si>
  <si>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</si>
  <si>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</si>
  <si>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</si>
  <si>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</si>
  <si>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</si>
  <si>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</si>
  <si>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</si>
  <si>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</si>
  <si>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</si>
  <si>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</si>
  <si>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</si>
  <si>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</si>
  <si>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</si>
  <si>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</si>
  <si>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</si>
  <si>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</si>
  <si>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</si>
  <si>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</si>
  <si>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</si>
  <si>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</si>
  <si>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</si>
  <si>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</si>
  <si>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</si>
  <si>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</si>
  <si>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</si>
  <si>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</si>
  <si>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</si>
  <si>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</si>
  <si>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</si>
  <si>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</si>
  <si>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</si>
  <si>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</si>
  <si>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</si>
  <si>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</si>
  <si>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</si>
  <si>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</si>
  <si>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</si>
  <si>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</si>
  <si>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</si>
  <si>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</si>
  <si>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</si>
  <si>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</si>
  <si>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</si>
  <si>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</si>
  <si>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</si>
  <si>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</si>
  <si>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</si>
  <si>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</si>
  <si>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</si>
  <si>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</si>
  <si>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</si>
  <si>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</si>
  <si>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</si>
  <si>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</si>
  <si>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</si>
  <si>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</si>
  <si>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</si>
  <si>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</si>
  <si>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</si>
  <si>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</si>
  <si>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</si>
  <si>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</si>
  <si>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</si>
  <si>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</si>
  <si>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</si>
  <si>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</si>
  <si>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</si>
  <si>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</si>
  <si>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</si>
  <si>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</si>
  <si>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</si>
  <si>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</si>
  <si>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</si>
  <si>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</si>
  <si>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</si>
  <si>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</si>
  <si>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</si>
  <si>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</si>
  <si>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</si>
  <si>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</si>
  <si>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</si>
  <si>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</si>
  <si>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</si>
  <si>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</si>
  <si>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</si>
  <si>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</si>
  <si>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</si>
  <si>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</si>
  <si>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</si>
  <si>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</si>
  <si>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</si>
  <si>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</si>
  <si>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</si>
  <si>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</si>
  <si>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</si>
  <si>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</si>
  <si>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</si>
  <si>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</si>
  <si>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</si>
  <si>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</si>
  <si>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</si>
  <si>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</si>
  <si>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</si>
  <si>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</si>
  <si>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</si>
  <si>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</si>
  <si>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</si>
  <si>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</si>
  <si>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</si>
  <si>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</si>
  <si>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</si>
  <si>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</si>
  <si>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</si>
  <si>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</si>
  <si>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</si>
  <si>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</si>
  <si>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</si>
  <si>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</si>
  <si>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</si>
  <si>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</si>
  <si>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</si>
  <si>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</si>
  <si>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</si>
  <si>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</si>
  <si>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</si>
  <si>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</si>
  <si>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</si>
  <si>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</si>
  <si>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</si>
  <si>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</si>
  <si>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</si>
  <si>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</si>
  <si>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</si>
  <si>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</si>
  <si>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</si>
  <si>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</si>
  <si>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</si>
  <si>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</si>
  <si>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</si>
  <si>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</si>
  <si>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</si>
  <si>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</si>
  <si>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</si>
  <si>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</si>
  <si>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</si>
  <si>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</si>
  <si>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</si>
  <si>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</si>
  <si>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</si>
  <si>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</si>
  <si>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</si>
  <si>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</si>
  <si>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</si>
  <si>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</si>
  <si>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</si>
  <si>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</si>
  <si>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</si>
  <si>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</si>
  <si>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</si>
  <si>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</si>
  <si>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</si>
  <si>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</si>
  <si>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</si>
  <si>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</si>
  <si>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</si>
  <si>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</si>
  <si>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</si>
  <si>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</si>
  <si>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</si>
  <si>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</si>
  <si>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</si>
  <si>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</si>
  <si>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</si>
  <si>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</si>
  <si>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</si>
  <si>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</si>
  <si>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</si>
  <si>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</si>
  <si>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</si>
  <si>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</si>
  <si>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</si>
  <si>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</si>
  <si>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</si>
  <si>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</si>
  <si>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</si>
  <si>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</si>
  <si>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</si>
  <si>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</si>
  <si>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</si>
  <si>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</si>
  <si>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</si>
  <si>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</si>
  <si>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</si>
  <si>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</si>
  <si>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</si>
  <si>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</si>
  <si>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</si>
  <si>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</si>
  <si>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</si>
  <si>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</si>
  <si>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</si>
  <si>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</si>
  <si>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</si>
  <si>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</si>
  <si>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</si>
  <si>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</si>
  <si>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</si>
  <si>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</si>
  <si>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</si>
  <si>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</si>
  <si>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</si>
  <si>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</si>
  <si>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</si>
  <si>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</si>
  <si>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</si>
  <si>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</si>
  <si>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</si>
  <si>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</si>
  <si>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</si>
  <si>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</si>
  <si>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</si>
  <si>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</si>
  <si>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</si>
  <si>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</si>
  <si>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</si>
  <si>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</si>
  <si>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</si>
  <si>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</si>
  <si>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</si>
  <si>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</si>
  <si>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</si>
  <si>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</si>
  <si>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</si>
  <si>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</si>
  <si>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</si>
  <si>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</si>
  <si>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</si>
  <si>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</si>
  <si>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</si>
  <si>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</si>
  <si>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</si>
  <si>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</si>
  <si>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</si>
  <si>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</si>
  <si>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</si>
  <si>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</si>
  <si>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</si>
  <si>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</si>
  <si>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</si>
  <si>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</si>
  <si>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</si>
  <si>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</si>
  <si>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</si>
  <si>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</si>
  <si>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</si>
  <si>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</si>
  <si>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</si>
  <si>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</si>
  <si>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</si>
  <si>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</si>
  <si>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</si>
  <si>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</si>
  <si>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</si>
  <si>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</si>
  <si>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</si>
  <si>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</si>
  <si>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</si>
  <si>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</si>
  <si>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</si>
  <si>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</si>
  <si>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</si>
  <si>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</si>
  <si>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</si>
  <si>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</si>
  <si>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</si>
  <si>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</si>
  <si>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</si>
  <si>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</si>
  <si>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</si>
  <si>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</si>
  <si>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</si>
  <si>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</si>
  <si>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</si>
  <si>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</si>
  <si>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</si>
  <si>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</si>
  <si>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</si>
  <si>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</si>
  <si>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</si>
  <si>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</si>
  <si>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</si>
  <si>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</si>
  <si>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</si>
  <si>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</si>
  <si>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</si>
  <si>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</si>
  <si>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</si>
  <si>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</si>
  <si>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</si>
  <si>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</si>
  <si>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</si>
  <si>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</si>
  <si>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</si>
  <si>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</si>
  <si>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</si>
  <si>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</si>
  <si>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</si>
  <si>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</si>
  <si>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</si>
  <si>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</si>
  <si>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</si>
  <si>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</si>
  <si>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</si>
  <si>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</si>
  <si>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</si>
  <si>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</si>
  <si>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</si>
  <si>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</si>
  <si>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</si>
  <si>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</si>
  <si>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</si>
  <si>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</si>
  <si>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</si>
  <si>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</si>
  <si>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</si>
  <si>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</si>
  <si>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</si>
  <si>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</si>
  <si>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</si>
  <si>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</si>
  <si>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</si>
  <si>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</si>
  <si>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</si>
  <si>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</si>
  <si>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</si>
  <si>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</si>
  <si>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</si>
  <si>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</si>
  <si>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</si>
  <si>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</si>
  <si>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</si>
  <si>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</si>
  <si>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</si>
  <si>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</si>
  <si>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</si>
  <si>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</si>
  <si>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</si>
  <si>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</si>
  <si>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</si>
  <si>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</si>
  <si>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</si>
  <si>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</si>
  <si>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</si>
  <si>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</si>
  <si>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</si>
  <si>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</si>
  <si>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</si>
  <si>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</si>
  <si>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</si>
  <si>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</si>
  <si>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</si>
  <si>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</si>
  <si>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</si>
  <si>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</si>
  <si>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</si>
  <si>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</si>
  <si>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</si>
  <si>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</si>
  <si>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</si>
  <si>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</si>
  <si>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</si>
  <si>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</si>
  <si>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</si>
  <si>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</si>
  <si>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</si>
  <si>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</si>
  <si>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</si>
  <si>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</si>
  <si>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</si>
  <si>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</si>
  <si>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</si>
  <si>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</si>
  <si>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</si>
  <si>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</si>
  <si>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</si>
  <si>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</si>
  <si>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</si>
  <si>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</si>
  <si>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</si>
  <si>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</si>
  <si>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</si>
  <si>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</si>
  <si>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</si>
  <si>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</si>
  <si>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</si>
  <si>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</si>
  <si>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</si>
  <si>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</si>
  <si>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</si>
  <si>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</si>
  <si>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</si>
  <si>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</si>
  <si>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</si>
  <si>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</si>
  <si>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</si>
  <si>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</si>
  <si>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</si>
  <si>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</si>
  <si>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</si>
  <si>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</si>
  <si>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</si>
  <si>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</si>
  <si>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</si>
  <si>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</si>
  <si>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</si>
  <si>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</si>
  <si>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</si>
  <si>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</si>
  <si>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</si>
  <si>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</si>
  <si>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</si>
  <si>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</si>
  <si>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</si>
  <si>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</si>
  <si>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</si>
  <si>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</si>
  <si>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</si>
  <si>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</si>
  <si>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</si>
  <si>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</si>
  <si>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</si>
  <si>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</si>
  <si>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</si>
  <si>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</si>
  <si>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</si>
  <si>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</si>
  <si>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</si>
  <si>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</si>
  <si>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</si>
  <si>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</si>
  <si>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</si>
  <si>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</si>
  <si>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</si>
  <si>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</si>
  <si>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</si>
  <si>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</si>
  <si>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</si>
  <si>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</si>
  <si>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</si>
  <si>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</si>
  <si>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</si>
  <si>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</si>
  <si>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</si>
  <si>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</si>
  <si>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</si>
  <si>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</si>
  <si>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</si>
  <si>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</si>
  <si>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</si>
  <si>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</si>
  <si>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</si>
  <si>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</si>
  <si>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</si>
  <si>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</si>
  <si>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</si>
  <si>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</si>
  <si>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</si>
  <si>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</si>
  <si>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</si>
  <si>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</si>
  <si>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</si>
  <si>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</si>
  <si>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</si>
  <si>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</si>
  <si>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</si>
  <si>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</si>
  <si>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</si>
  <si>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</si>
  <si>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</si>
  <si>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</si>
  <si>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</si>
  <si>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</si>
  <si>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</si>
  <si>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</si>
  <si>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</si>
  <si>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</si>
  <si>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</si>
  <si>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</si>
  <si>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</si>
  <si>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</si>
  <si>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</si>
  <si>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</si>
  <si>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</si>
  <si>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</si>
  <si>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</si>
  <si>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</si>
  <si>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</si>
  <si>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</si>
  <si>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</si>
  <si>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</si>
  <si>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</si>
  <si>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</si>
  <si>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</si>
  <si>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</si>
  <si>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</si>
  <si>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</si>
  <si>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</si>
  <si>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</si>
  <si>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</si>
  <si>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</si>
  <si>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</si>
  <si>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</si>
  <si>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</si>
  <si>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</si>
  <si>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</si>
  <si>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</si>
  <si>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</si>
  <si>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</si>
  <si>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</si>
  <si>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</si>
  <si>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</si>
  <si>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</si>
  <si>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</si>
  <si>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</si>
  <si>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</si>
  <si>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</si>
  <si>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</si>
  <si>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</si>
  <si>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</si>
  <si>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</si>
  <si>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</si>
  <si>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</si>
  <si>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</si>
  <si>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</si>
  <si>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</si>
  <si>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</si>
  <si>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</si>
  <si>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</si>
  <si>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</si>
  <si>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</si>
  <si>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</si>
  <si>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</si>
  <si>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</si>
  <si>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</si>
  <si>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</si>
  <si>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</si>
  <si>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</si>
  <si>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</si>
  <si>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</si>
  <si>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</si>
  <si>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</si>
  <si>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</si>
  <si>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</si>
  <si>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</si>
  <si>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</si>
  <si>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</si>
  <si>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</si>
  <si>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</si>
  <si>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</si>
  <si>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</si>
  <si>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</si>
  <si>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</si>
  <si>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</si>
  <si>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</si>
  <si>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</si>
  <si>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</si>
  <si>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</si>
  <si>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</si>
  <si>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</si>
  <si>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</si>
  <si>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</si>
  <si>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</si>
  <si>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</si>
  <si>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</si>
  <si>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</si>
  <si>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</si>
  <si>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</si>
  <si>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</si>
  <si>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</si>
  <si>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</si>
  <si>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</si>
  <si>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</si>
  <si>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</si>
  <si>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</si>
  <si>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</si>
  <si>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</si>
  <si>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</si>
  <si>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</si>
  <si>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</si>
  <si>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</si>
  <si>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</si>
  <si>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</si>
  <si>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</si>
  <si>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</si>
  <si>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</si>
  <si>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</si>
  <si>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</si>
  <si>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</si>
  <si>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</si>
  <si>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</si>
  <si>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</si>
  <si>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</si>
  <si>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</si>
  <si>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</si>
  <si>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</si>
  <si>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</si>
  <si>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</si>
  <si>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</si>
  <si>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</si>
  <si>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</si>
  <si>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</si>
  <si>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</si>
  <si>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</si>
  <si>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</si>
  <si>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</si>
  <si>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</si>
  <si>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</si>
  <si>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</si>
  <si>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</si>
  <si>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</si>
  <si>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</si>
  <si>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</si>
  <si>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</si>
  <si>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</si>
  <si>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</si>
  <si>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</si>
  <si>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</si>
  <si>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</si>
  <si>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</si>
  <si>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</si>
  <si>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</si>
  <si>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</si>
  <si>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</si>
  <si>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</si>
  <si>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</si>
  <si>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</si>
  <si>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</si>
  <si>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</si>
  <si>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</si>
  <si>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</si>
  <si>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</si>
  <si>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</si>
  <si>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</si>
  <si>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</si>
  <si>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</si>
  <si>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</si>
  <si>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</si>
  <si>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</si>
  <si>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</si>
  <si>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</si>
  <si>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</si>
  <si>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</si>
  <si>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</si>
  <si>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</si>
  <si>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</si>
  <si>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</si>
  <si>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</si>
  <si>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</si>
  <si>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</si>
  <si>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</si>
  <si>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</si>
  <si>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</si>
  <si>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</si>
  <si>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</si>
  <si>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</si>
  <si>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</si>
  <si>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</si>
  <si>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</si>
  <si>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</si>
  <si>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</si>
  <si>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</si>
  <si>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</si>
  <si>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</si>
  <si>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</si>
  <si>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</si>
  <si>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</si>
  <si>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</si>
  <si>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</si>
  <si>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</si>
  <si>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</si>
  <si>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</si>
  <si>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</si>
  <si>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</si>
  <si>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</si>
  <si>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</si>
  <si>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</si>
  <si>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</si>
  <si>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</si>
  <si>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</si>
  <si>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</si>
  <si>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</si>
  <si>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</si>
  <si>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</si>
  <si>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</si>
  <si>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</si>
  <si>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</si>
  <si>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</si>
  <si>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</si>
  <si>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</si>
  <si>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</si>
  <si>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</si>
  <si>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</si>
  <si>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</si>
  <si>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</si>
  <si>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</si>
  <si>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</si>
  <si>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</si>
  <si>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</si>
  <si>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</si>
  <si>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</si>
  <si>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</si>
  <si>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</si>
  <si>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</si>
  <si>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</si>
  <si>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</si>
  <si>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</si>
  <si>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</si>
  <si>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</si>
  <si>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</si>
  <si>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</si>
  <si>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</si>
  <si>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</si>
  <si>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</si>
  <si>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</si>
  <si>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</si>
  <si>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</si>
  <si>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</si>
  <si>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</si>
  <si>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</si>
  <si>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</si>
  <si>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</si>
  <si>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</si>
  <si>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</si>
  <si>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</si>
  <si>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</si>
  <si>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</si>
  <si>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</si>
  <si>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</si>
  <si>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</si>
  <si>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</si>
  <si>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</si>
  <si>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</si>
  <si>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</si>
  <si>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</si>
  <si>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</si>
  <si>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</si>
  <si>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</si>
  <si>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</si>
  <si>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</si>
  <si>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</si>
  <si>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</si>
  <si>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</si>
  <si>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</si>
  <si>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</si>
  <si>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</si>
  <si>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</si>
  <si>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</si>
  <si>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</si>
  <si>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</si>
  <si>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</si>
  <si>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</si>
  <si>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</si>
  <si>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</si>
  <si>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</si>
  <si>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</si>
  <si>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</si>
  <si>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</si>
  <si>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</si>
  <si>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</si>
  <si>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</si>
  <si>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</si>
  <si>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</si>
  <si>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</si>
  <si>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</si>
  <si>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</si>
  <si>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</si>
  <si>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</si>
  <si>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</si>
  <si>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</si>
  <si>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</si>
  <si>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</si>
  <si>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</si>
  <si>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</si>
  <si>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</si>
  <si>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</si>
  <si>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</si>
  <si>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</si>
  <si>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</si>
  <si>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</si>
  <si>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</si>
  <si>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</si>
  <si>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</si>
  <si>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</si>
  <si>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</si>
  <si>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</si>
  <si>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</si>
  <si>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</si>
  <si>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</si>
  <si>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</si>
  <si>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</si>
  <si>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</si>
  <si>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</si>
  <si>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</si>
  <si>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</si>
  <si>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</si>
  <si>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</si>
  <si>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</si>
  <si>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</si>
  <si>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</si>
  <si>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</si>
  <si>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</si>
  <si>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</si>
  <si>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</si>
  <si>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</si>
  <si>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</si>
  <si>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</si>
  <si>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</si>
  <si>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</si>
  <si>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</si>
  <si>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</si>
  <si>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</si>
  <si>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</si>
  <si>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</si>
  <si>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</si>
  <si>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</si>
  <si>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重症心身障害児施設はまゆう療育園</t>
    <phoneticPr fontId="3"/>
  </si>
  <si>
    <t>〒863-2503 天草郡苓北町志岐１０５９</t>
    <phoneticPr fontId="3"/>
  </si>
  <si>
    <t>〇</t>
  </si>
  <si>
    <t>社会福祉法人</t>
  </si>
  <si>
    <t>内科</t>
  </si>
  <si>
    <t>ＤＰＣ病院ではない</t>
  </si>
  <si>
    <t>-</t>
    <phoneticPr fontId="3"/>
  </si>
  <si>
    <t>西棟</t>
  </si>
  <si>
    <t>慢性期機能</t>
  </si>
  <si>
    <t>東棟</t>
  </si>
  <si>
    <t>療養病棟入院料１</t>
  </si>
  <si>
    <t>２階棟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</si>
</sst>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3363d779cae2d46cf6a8a99a35ba41679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1046</v>
      </c>
      <c r="N89" s="262" t="s">
        <v>1048</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110</v>
      </c>
      <c r="K99" s="237" t="str">
        <f>IF(OR(COUNTIF(L99:N99,"未確認")&gt;0,COUNTIF(L99:N99,"~*")&gt;0),"※","")</f>
        <v/>
      </c>
      <c r="L99" s="258">
        <v>60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IF(OR(COUNTIF(L101:N101,"未確認")&gt;0,COUNTIF(L101:N101,"~*")&gt;0),"※","")</f>
        <v/>
      </c>
      <c r="L101" s="258">
        <v>60</v>
      </c>
      <c r="M101" s="258">
        <v>50</v>
      </c>
      <c r="N101" s="258">
        <v>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IF(OR(COUNTIF(L101:N101,"未確認")&gt;0,COUNTIF(L101:N101,"~*")&gt;0),"※","")</f>
        <v/>
      </c>
      <c r="L102" s="258">
        <v>60</v>
      </c>
      <c r="M102" s="258">
        <v>50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60</v>
      </c>
      <c r="M109" s="258">
        <v>0</v>
      </c>
      <c r="N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60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60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639</v>
      </c>
      <c r="N131" s="98" t="s">
        <v>1047</v>
      </c>
    </row>
    <row r="132" spans="1:22" s="83" customFormat="1" ht="34.5" customHeight="1">
      <c r="A132" s="244" t="s">
        <v>621</v>
      </c>
      <c r="B132" s="84"/>
      <c r="C132" s="295"/>
      <c r="D132" s="297"/>
      <c r="E132" s="320" t="s">
        <v>58</v>
      </c>
      <c r="F132" s="321"/>
      <c r="G132" s="321"/>
      <c r="H132" s="322"/>
      <c r="I132" s="389"/>
      <c r="J132" s="101"/>
      <c r="K132" s="102"/>
      <c r="L132" s="82">
        <v>60</v>
      </c>
      <c r="M132" s="82">
        <v>50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59</v>
      </c>
      <c r="K157" s="264" t="str">
        <f t="shared" si="3"/>
        <v/>
      </c>
      <c r="L157" s="117">
        <v>0</v>
      </c>
      <c r="M157" s="117">
        <v>0</v>
      </c>
      <c r="N157" s="117">
        <v>59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60</v>
      </c>
      <c r="K167" s="264" t="str">
        <f t="shared" si="3"/>
        <v/>
      </c>
      <c r="L167" s="117">
        <v>60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49</v>
      </c>
      <c r="K209" s="264" t="str">
        <f t="shared" ref="K209:K240" si="7">IF(OR(COUNTIF(L209:N209,"未確認")&gt;0,COUNTIF(L209:N209,"~*")&gt;0),"※","")</f>
        <v/>
      </c>
      <c r="L209" s="117">
        <v>0</v>
      </c>
      <c r="M209" s="117">
        <v>49</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8.0399999999999991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39</v>
      </c>
      <c r="K269" s="81" t="str">
        <f t="shared" si="8"/>
        <v/>
      </c>
      <c r="L269" s="147">
        <v>24</v>
      </c>
      <c r="M269" s="147">
        <v>7</v>
      </c>
      <c r="N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30</v>
      </c>
      <c r="K271" s="81" t="str">
        <f t="shared" si="8"/>
        <v/>
      </c>
      <c r="L271" s="147">
        <v>15</v>
      </c>
      <c r="M271" s="147">
        <v>7</v>
      </c>
      <c r="N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70</v>
      </c>
      <c r="K273" s="81" t="str">
        <f t="shared" si="8"/>
        <v/>
      </c>
      <c r="L273" s="147">
        <v>19</v>
      </c>
      <c r="M273" s="147">
        <v>26</v>
      </c>
      <c r="N273" s="147">
        <v>25</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1048</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v>
      </c>
      <c r="K392" s="81" t="str">
        <f t="shared" ref="K392:K397" si="12">IF(OR(COUNTIF(L392:N392,"未確認")&gt;0,COUNTIF(L392:N392,"~*")&gt;0),"※","")</f>
        <v/>
      </c>
      <c r="L392" s="147">
        <v>5</v>
      </c>
      <c r="M392" s="147">
        <v>3</v>
      </c>
      <c r="N392" s="147">
        <v>1</v>
      </c>
    </row>
    <row r="393" spans="1:22" s="83" customFormat="1" ht="34.5" customHeight="1">
      <c r="A393" s="249" t="s">
        <v>773</v>
      </c>
      <c r="B393" s="84"/>
      <c r="C393" s="370"/>
      <c r="D393" s="380"/>
      <c r="E393" s="320" t="s">
        <v>224</v>
      </c>
      <c r="F393" s="321"/>
      <c r="G393" s="321"/>
      <c r="H393" s="322"/>
      <c r="I393" s="343"/>
      <c r="J393" s="140">
        <f t="shared" si="11"/>
        <v>9</v>
      </c>
      <c r="K393" s="81" t="str">
        <f t="shared" si="12"/>
        <v/>
      </c>
      <c r="L393" s="147">
        <v>5</v>
      </c>
      <c r="M393" s="147">
        <v>3</v>
      </c>
      <c r="N393" s="147">
        <v>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61173</v>
      </c>
      <c r="K396" s="81" t="str">
        <f t="shared" si="12"/>
        <v/>
      </c>
      <c r="L396" s="147">
        <v>21733</v>
      </c>
      <c r="M396" s="147">
        <v>17927</v>
      </c>
      <c r="N396" s="147">
        <v>21513</v>
      </c>
    </row>
    <row r="397" spans="1:22" s="83" customFormat="1" ht="34.5" customHeight="1">
      <c r="A397" s="250" t="s">
        <v>777</v>
      </c>
      <c r="B397" s="119"/>
      <c r="C397" s="370"/>
      <c r="D397" s="320" t="s">
        <v>228</v>
      </c>
      <c r="E397" s="321"/>
      <c r="F397" s="321"/>
      <c r="G397" s="321"/>
      <c r="H397" s="322"/>
      <c r="I397" s="344"/>
      <c r="J397" s="140">
        <f t="shared" si="11"/>
        <v>6</v>
      </c>
      <c r="K397" s="81" t="str">
        <f t="shared" si="12"/>
        <v/>
      </c>
      <c r="L397" s="147">
        <v>2</v>
      </c>
      <c r="M397" s="147">
        <v>3</v>
      </c>
      <c r="N397" s="147">
        <v>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v>
      </c>
      <c r="K405" s="81" t="str">
        <f t="shared" ref="K405:K422" si="14">IF(OR(COUNTIF(L405:N405,"未確認")&gt;0,COUNTIF(L405:N405,"~*")&gt;0),"※","")</f>
        <v/>
      </c>
      <c r="L405" s="147">
        <v>5</v>
      </c>
      <c r="M405" s="147">
        <v>3</v>
      </c>
      <c r="N405" s="147">
        <v>1</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0</v>
      </c>
      <c r="M406" s="147">
        <v>3</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6</v>
      </c>
      <c r="K408" s="81" t="str">
        <f t="shared" si="14"/>
        <v/>
      </c>
      <c r="L408" s="147">
        <v>5</v>
      </c>
      <c r="M408" s="147">
        <v>0</v>
      </c>
      <c r="N408" s="147">
        <v>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v>
      </c>
      <c r="K413" s="81" t="str">
        <f t="shared" si="14"/>
        <v/>
      </c>
      <c r="L413" s="147">
        <v>2</v>
      </c>
      <c r="M413" s="147">
        <v>3</v>
      </c>
      <c r="N413" s="147">
        <v>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0</v>
      </c>
      <c r="M416" s="147">
        <v>2</v>
      </c>
      <c r="N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3</v>
      </c>
      <c r="K421" s="81" t="str">
        <f t="shared" si="14"/>
        <v/>
      </c>
      <c r="L421" s="147">
        <v>2</v>
      </c>
      <c r="M421" s="147">
        <v>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v>
      </c>
      <c r="K430" s="193" t="str">
        <f>IF(OR(COUNTIF(L430:N430,"未確認")&gt;0,COUNTIF(L430:N430,"~*")&gt;0),"※","")</f>
        <v/>
      </c>
      <c r="L430" s="147">
        <v>2</v>
      </c>
      <c r="M430" s="147">
        <v>3</v>
      </c>
      <c r="N430" s="147">
        <v>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v>
      </c>
      <c r="K433" s="193" t="str">
        <f>IF(OR(COUNTIF(L433:N433,"未確認")&gt;0,COUNTIF(L433:N433,"~*")&gt;0),"※","")</f>
        <v/>
      </c>
      <c r="L433" s="147">
        <v>2</v>
      </c>
      <c r="M433" s="147">
        <v>3</v>
      </c>
      <c r="N433" s="147">
        <v>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1048</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1048</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29</v>
      </c>
      <c r="K636" s="201" t="str">
        <f t="shared" si="31"/>
        <v/>
      </c>
      <c r="L636" s="117">
        <v>29</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22</v>
      </c>
      <c r="K638" s="201" t="str">
        <f t="shared" si="31"/>
        <v>※</v>
      </c>
      <c r="L638" s="117">
        <v>22</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119</v>
      </c>
      <c r="K646" s="201" t="str">
        <f t="shared" ref="K646:K660" si="33">IF(OR(COUNTIF(L646:N646,"未確認")&gt;0,COUNTIF(L646:N646,"*")&gt;0),"※","")</f>
        <v/>
      </c>
      <c r="L646" s="117">
        <v>60</v>
      </c>
      <c r="M646" s="117">
        <v>0</v>
      </c>
      <c r="N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119</v>
      </c>
      <c r="K652" s="201" t="str">
        <f t="shared" si="33"/>
        <v/>
      </c>
      <c r="L652" s="117">
        <v>60</v>
      </c>
      <c r="M652" s="117">
        <v>0</v>
      </c>
      <c r="N652" s="117">
        <v>59</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63</v>
      </c>
      <c r="K658" s="201" t="str">
        <f t="shared" si="33"/>
        <v/>
      </c>
      <c r="L658" s="117">
        <v>12</v>
      </c>
      <c r="M658" s="117">
        <v>0</v>
      </c>
      <c r="N658" s="117">
        <v>51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36</v>
      </c>
      <c r="K695" s="201" t="str">
        <f>IF(OR(COUNTIF(L695:N695,"未確認")&gt;0,COUNTIF(L695:N695,"*")&gt;0),"※","")</f>
        <v/>
      </c>
      <c r="L695" s="117">
        <v>36</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119</v>
      </c>
      <c r="K696" s="201" t="str">
        <f>IF(OR(COUNTIF(L696:N696,"未確認")&gt;0,COUNTIF(L696:N696,"*")&gt;0),"※","")</f>
        <v/>
      </c>
      <c r="L696" s="117">
        <v>60</v>
      </c>
      <c r="M696" s="117">
        <v>0</v>
      </c>
      <c r="N696" s="117">
        <v>59</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9C3F30-8D0B-41E1-81CA-352A19190A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2019-12-23T02:09:53Z</dcterms:modified>
</cp:coreProperties>
</file>