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980" activeTab="0"/>
  </bookViews>
  <sheets>
    <sheet name="第２１－１表" sheetId="1" r:id="rId1"/>
  </sheets>
  <definedNames>
    <definedName name="_xlnm.Print_Area" localSheetId="0">'第２１－１表'!$A$1:$J$66</definedName>
    <definedName name="_xlnm.Print_Titles" localSheetId="0">'第２１－１表'!$A:$A</definedName>
  </definedNames>
  <calcPr fullCalcOnLoad="1"/>
</workbook>
</file>

<file path=xl/sharedStrings.xml><?xml version="1.0" encoding="utf-8"?>
<sst xmlns="http://schemas.openxmlformats.org/spreadsheetml/2006/main" count="95" uniqueCount="71">
  <si>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</si>
  <si>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</si>
  <si>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</si>
  <si>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</si>
  <si>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</si>
  <si>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</si>
  <si>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</si>
  <si>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</si>
  <si>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</si>
  <si>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</si>
  <si>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</si>
  <si>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</si>
  <si>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</si>
  <si>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</si>
  <si>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</si>
  <si>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</si>
  <si>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</si>
  <si>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</si>
  <si>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</si>
  <si>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</si>
  <si>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</si>
  <si>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</si>
  <si>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</si>
  <si>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</si>
  <si>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</si>
  <si>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</si>
  <si>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</si>
  <si>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</si>
  <si>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</si>
  <si>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</si>
  <si>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</si>
  <si>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</si>
  <si>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</si>
  <si>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</si>
  <si>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</si>
  <si>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</si>
  <si>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</si>
  <si>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</si>
  <si>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</si>
  <si>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</si>
  <si>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</si>
  <si>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</si>
  <si>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</si>
  <si>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</si>
  <si>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</si>
  <si>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</si>
  <si>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</si>
  <si>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</si>
  <si>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</si>
  <si>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</si>
  <si>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</si>
  <si>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</si>
  <si>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</si>
  <si>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</si>
  <si>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</si>
  <si>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</si>
  <si>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対象者数</t>
  </si>
  <si>
    <t>受診者数</t>
  </si>
  <si>
    <t>健康診査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</si>
  <si>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</si>
  <si>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</si>
  <si>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第２１－１表　健康診査、肺がん検診及び大腸がん検診対象者数・受診者数・受診率，市区町村、種類別</t>
  </si>
  <si>
    <t>受診率 3)</t>
  </si>
  <si>
    <t>肺がん 2)</t>
  </si>
  <si>
    <t>大腸がん 2)</t>
  </si>
  <si>
    <t>健康診査 1)</t>
  </si>
  <si>
    <t>注：1) 健康診査の受診者数は、「健康診査」、「訪問健康診査」及び「介護家族訪問健康診査」の受診者数の合計である。</t>
  </si>
  <si>
    <t>　　3) 受診率は、計数が不詳の市区町村を除いた値である。</t>
  </si>
  <si>
    <t>　　2) 「がん対策推進基本計画」（平成24年6月8日閣議決定）及び「がん予防重点健康教育及びがん検診実施のための指針」</t>
  </si>
  <si>
    <r>
      <t>　　　 （平成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日健康局長通知別添）に基づき、がん検診の受診率の算定対象年齢を40歳から69歳までとした。</t>
    </r>
  </si>
  <si>
    <t>平成２８年度地域保健・健康増進事業報告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</si>
</sst>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  <numFmt numFmtId="184" formatCode="0.0_);[Red]\(0.0\)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20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20" xfId="49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38" fontId="0" fillId="0" borderId="0" xfId="49" applyFont="1" applyFill="1" applyAlignment="1">
      <alignment horizontal="left"/>
    </xf>
    <xf numFmtId="184" fontId="0" fillId="0" borderId="10" xfId="49" applyNumberFormat="1" applyFill="1" applyBorder="1" applyAlignment="1">
      <alignment horizontal="right"/>
    </xf>
    <xf numFmtId="184" fontId="0" fillId="0" borderId="20" xfId="49" applyNumberFormat="1" applyFill="1" applyBorder="1" applyAlignment="1">
      <alignment horizontal="right"/>
    </xf>
    <xf numFmtId="184" fontId="0" fillId="0" borderId="12" xfId="49" applyNumberFormat="1" applyFill="1" applyBorder="1" applyAlignment="1">
      <alignment horizontal="right"/>
    </xf>
    <xf numFmtId="184" fontId="0" fillId="0" borderId="13" xfId="49" applyNumberFormat="1" applyFill="1" applyBorder="1" applyAlignment="1">
      <alignment horizontal="right"/>
    </xf>
    <xf numFmtId="184" fontId="0" fillId="0" borderId="15" xfId="49" applyNumberFormat="1" applyFill="1" applyBorder="1" applyAlignment="1">
      <alignment horizontal="right"/>
    </xf>
    <xf numFmtId="184" fontId="0" fillId="0" borderId="14" xfId="49" applyNumberFormat="1" applyFill="1" applyBorder="1" applyAlignment="1">
      <alignment horizontal="right"/>
    </xf>
    <xf numFmtId="184" fontId="0" fillId="0" borderId="18" xfId="49" applyNumberForma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view="pageBreakPreview" zoomScale="90" zoomScaleNormal="75" zoomScaleSheetLayoutView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9.00390625" defaultRowHeight="13.5"/>
  <cols>
    <col min="1" max="1" width="16.75390625" style="3" customWidth="1"/>
    <col min="2" max="2" width="10.625" style="2" customWidth="1"/>
    <col min="3" max="5" width="11.625" style="2" customWidth="1"/>
    <col min="6" max="10" width="10.625" style="2" customWidth="1"/>
    <col min="11" max="16384" width="9.00390625" style="2" customWidth="1"/>
  </cols>
  <sheetData>
    <row r="1" spans="1:2" ht="13.5">
      <c r="A1" s="1"/>
      <c r="B1" s="1" t="s">
        <v>61</v>
      </c>
    </row>
    <row r="2" spans="1:10" ht="13.5" customHeight="1">
      <c r="A2" s="25"/>
      <c r="B2" s="23" t="s">
        <v>56</v>
      </c>
      <c r="C2" s="24"/>
      <c r="D2" s="24"/>
      <c r="E2" s="24" t="s">
        <v>57</v>
      </c>
      <c r="F2" s="24"/>
      <c r="G2" s="24"/>
      <c r="H2" s="24" t="s">
        <v>62</v>
      </c>
      <c r="I2" s="24"/>
      <c r="J2" s="24"/>
    </row>
    <row r="3" spans="1:10" ht="13.5">
      <c r="A3" s="26"/>
      <c r="B3" s="14" t="s">
        <v>58</v>
      </c>
      <c r="C3" s="14" t="s">
        <v>63</v>
      </c>
      <c r="D3" s="14" t="s">
        <v>64</v>
      </c>
      <c r="E3" s="14" t="s">
        <v>65</v>
      </c>
      <c r="F3" s="14" t="s">
        <v>63</v>
      </c>
      <c r="G3" s="14" t="s">
        <v>64</v>
      </c>
      <c r="H3" s="14" t="s">
        <v>58</v>
      </c>
      <c r="I3" s="14" t="s">
        <v>63</v>
      </c>
      <c r="J3" s="14" t="s">
        <v>64</v>
      </c>
    </row>
    <row r="4" spans="1:10" ht="13.5">
      <c r="A4" s="4" t="s">
        <v>10</v>
      </c>
      <c r="B4" s="15">
        <v>1565091</v>
      </c>
      <c r="C4" s="15">
        <v>52548891</v>
      </c>
      <c r="D4" s="15">
        <v>52551752</v>
      </c>
      <c r="E4" s="15">
        <v>118956</v>
      </c>
      <c r="F4" s="15">
        <v>4071463</v>
      </c>
      <c r="G4" s="15">
        <v>4639186</v>
      </c>
      <c r="H4" s="28">
        <v>7.4</v>
      </c>
      <c r="I4" s="28">
        <v>7.7</v>
      </c>
      <c r="J4" s="28">
        <v>8.8</v>
      </c>
    </row>
    <row r="5" spans="1:10" ht="13.5">
      <c r="A5" s="4" t="s">
        <v>11</v>
      </c>
      <c r="B5" s="15">
        <f>SUM(B6,B7,B9,B14,B22,B28,B31,B35,B46,B53,B57)</f>
        <v>19900</v>
      </c>
      <c r="C5" s="15">
        <f aca="true" t="shared" si="0" ref="C5:I5">SUM(C6,C7,C9,C14,C22,C28,C31,C35,C46,C53,C57)</f>
        <v>719077</v>
      </c>
      <c r="D5" s="15">
        <f t="shared" si="0"/>
        <v>719019</v>
      </c>
      <c r="E5" s="15">
        <f t="shared" si="0"/>
        <v>910</v>
      </c>
      <c r="F5" s="15">
        <f t="shared" si="0"/>
        <v>71409</v>
      </c>
      <c r="G5" s="15">
        <f t="shared" si="0"/>
        <v>71284</v>
      </c>
      <c r="H5" s="28">
        <v>4.6</v>
      </c>
      <c r="I5" s="28">
        <v>9.9</v>
      </c>
      <c r="J5" s="28">
        <v>9.9</v>
      </c>
    </row>
    <row r="6" spans="1:10" ht="13.5">
      <c r="A6" s="22" t="s">
        <v>60</v>
      </c>
      <c r="B6" s="16">
        <v>12300</v>
      </c>
      <c r="C6" s="16">
        <v>291677</v>
      </c>
      <c r="D6" s="16">
        <v>291677</v>
      </c>
      <c r="E6" s="16">
        <v>572</v>
      </c>
      <c r="F6" s="16">
        <v>10964</v>
      </c>
      <c r="G6" s="16">
        <v>11210</v>
      </c>
      <c r="H6" s="29">
        <v>4.7</v>
      </c>
      <c r="I6" s="29">
        <v>3.8</v>
      </c>
      <c r="J6" s="29">
        <v>3.8</v>
      </c>
    </row>
    <row r="7" spans="1:10" ht="13.5">
      <c r="A7" s="5" t="s">
        <v>0</v>
      </c>
      <c r="B7" s="6">
        <f>SUM(B8)</f>
        <v>346</v>
      </c>
      <c r="C7" s="6">
        <f aca="true" t="shared" si="1" ref="C7:J7">SUM(C8)</f>
        <v>20834</v>
      </c>
      <c r="D7" s="6">
        <f t="shared" si="1"/>
        <v>20849</v>
      </c>
      <c r="E7" s="6">
        <f t="shared" si="1"/>
        <v>22</v>
      </c>
      <c r="F7" s="6">
        <f t="shared" si="1"/>
        <v>2573</v>
      </c>
      <c r="G7" s="6">
        <f t="shared" si="1"/>
        <v>2586</v>
      </c>
      <c r="H7" s="30">
        <f>H8</f>
        <v>6.4</v>
      </c>
      <c r="I7" s="30">
        <f>I8</f>
        <v>12.4</v>
      </c>
      <c r="J7" s="30">
        <f>J8</f>
        <v>12.4</v>
      </c>
    </row>
    <row r="8" spans="1:10" ht="13.5">
      <c r="A8" s="7" t="s">
        <v>12</v>
      </c>
      <c r="B8" s="17">
        <v>346</v>
      </c>
      <c r="C8" s="17">
        <v>20834</v>
      </c>
      <c r="D8" s="17">
        <v>20849</v>
      </c>
      <c r="E8" s="17">
        <v>22</v>
      </c>
      <c r="F8" s="17">
        <v>2573</v>
      </c>
      <c r="G8" s="17">
        <v>2586</v>
      </c>
      <c r="H8" s="31">
        <v>6.4</v>
      </c>
      <c r="I8" s="31">
        <v>12.4</v>
      </c>
      <c r="J8" s="31">
        <v>12.4</v>
      </c>
    </row>
    <row r="9" spans="1:10" ht="13.5">
      <c r="A9" s="5" t="s">
        <v>1</v>
      </c>
      <c r="B9" s="6">
        <f>SUM(B10:B13)</f>
        <v>916</v>
      </c>
      <c r="C9" s="6">
        <f aca="true" t="shared" si="2" ref="C9:I9">SUM(C10:C13)</f>
        <v>70898</v>
      </c>
      <c r="D9" s="6">
        <f t="shared" si="2"/>
        <v>70898</v>
      </c>
      <c r="E9" s="6">
        <f t="shared" si="2"/>
        <v>24</v>
      </c>
      <c r="F9" s="6">
        <f t="shared" si="2"/>
        <v>6703</v>
      </c>
      <c r="G9" s="6">
        <f t="shared" si="2"/>
        <v>10717</v>
      </c>
      <c r="H9" s="30">
        <f>(E9/B9)*100</f>
        <v>2.6200873362445414</v>
      </c>
      <c r="I9" s="30">
        <f>(F9/C9)*100</f>
        <v>9.45442748737623</v>
      </c>
      <c r="J9" s="30">
        <f>(G9/D9)*100</f>
        <v>15.11608225902</v>
      </c>
    </row>
    <row r="10" spans="1:10" ht="13.5">
      <c r="A10" s="7" t="s">
        <v>13</v>
      </c>
      <c r="B10" s="17">
        <v>395</v>
      </c>
      <c r="C10" s="17">
        <v>19606</v>
      </c>
      <c r="D10" s="17">
        <v>19606</v>
      </c>
      <c r="E10" s="17">
        <v>3</v>
      </c>
      <c r="F10" s="17">
        <v>1397</v>
      </c>
      <c r="G10" s="17">
        <v>1857</v>
      </c>
      <c r="H10" s="31">
        <v>0.8</v>
      </c>
      <c r="I10" s="31">
        <v>7.1</v>
      </c>
      <c r="J10" s="31">
        <v>9.5</v>
      </c>
    </row>
    <row r="11" spans="1:10" ht="13.5">
      <c r="A11" s="9" t="s">
        <v>14</v>
      </c>
      <c r="B11" s="19">
        <v>196</v>
      </c>
      <c r="C11" s="19">
        <v>23355</v>
      </c>
      <c r="D11" s="19">
        <v>23355</v>
      </c>
      <c r="E11" s="19">
        <v>16</v>
      </c>
      <c r="F11" s="19">
        <v>1615</v>
      </c>
      <c r="G11" s="19">
        <v>5278</v>
      </c>
      <c r="H11" s="32">
        <v>8.2</v>
      </c>
      <c r="I11" s="32">
        <v>6.9</v>
      </c>
      <c r="J11" s="32">
        <v>22.6</v>
      </c>
    </row>
    <row r="12" spans="1:10" ht="13.5">
      <c r="A12" s="9" t="s">
        <v>15</v>
      </c>
      <c r="B12" s="19">
        <v>118</v>
      </c>
      <c r="C12" s="19">
        <v>12701</v>
      </c>
      <c r="D12" s="19">
        <v>12701</v>
      </c>
      <c r="E12" s="19">
        <v>5</v>
      </c>
      <c r="F12" s="19">
        <v>1378</v>
      </c>
      <c r="G12" s="19">
        <v>1389</v>
      </c>
      <c r="H12" s="32">
        <v>4.2</v>
      </c>
      <c r="I12" s="32">
        <v>10.8</v>
      </c>
      <c r="J12" s="32">
        <v>10.9</v>
      </c>
    </row>
    <row r="13" spans="1:10" ht="13.5">
      <c r="A13" s="8" t="s">
        <v>16</v>
      </c>
      <c r="B13" s="18">
        <v>207</v>
      </c>
      <c r="C13" s="18">
        <v>15236</v>
      </c>
      <c r="D13" s="18">
        <v>15236</v>
      </c>
      <c r="E13" s="18" t="s">
        <v>59</v>
      </c>
      <c r="F13" s="18">
        <v>2313</v>
      </c>
      <c r="G13" s="18">
        <v>2193</v>
      </c>
      <c r="H13" s="33" t="s">
        <v>59</v>
      </c>
      <c r="I13" s="33">
        <v>15.2</v>
      </c>
      <c r="J13" s="33">
        <v>14.4</v>
      </c>
    </row>
    <row r="14" spans="1:10" ht="13.5">
      <c r="A14" s="10" t="s">
        <v>2</v>
      </c>
      <c r="B14" s="6">
        <f>SUM(B15:B21)</f>
        <v>321</v>
      </c>
      <c r="C14" s="6">
        <f aca="true" t="shared" si="3" ref="C14:I14">SUM(C15:C21)</f>
        <v>26789</v>
      </c>
      <c r="D14" s="6">
        <f t="shared" si="3"/>
        <v>26789</v>
      </c>
      <c r="E14" s="6">
        <f t="shared" si="3"/>
        <v>35</v>
      </c>
      <c r="F14" s="6">
        <f t="shared" si="3"/>
        <v>5161</v>
      </c>
      <c r="G14" s="6">
        <f t="shared" si="3"/>
        <v>4658</v>
      </c>
      <c r="H14" s="30">
        <f>(E14/B14)*100</f>
        <v>10.903426791277258</v>
      </c>
      <c r="I14" s="30">
        <f>(F14/C14)*100</f>
        <v>19.265370114599275</v>
      </c>
      <c r="J14" s="30">
        <f>(G14/D14)*100</f>
        <v>17.38773377132405</v>
      </c>
    </row>
    <row r="15" spans="1:10" ht="13.5">
      <c r="A15" s="11" t="s">
        <v>17</v>
      </c>
      <c r="B15" s="17">
        <v>176</v>
      </c>
      <c r="C15" s="17">
        <v>10906</v>
      </c>
      <c r="D15" s="17">
        <v>10906</v>
      </c>
      <c r="E15" s="17">
        <v>16</v>
      </c>
      <c r="F15" s="17">
        <v>1948</v>
      </c>
      <c r="G15" s="17">
        <v>1698</v>
      </c>
      <c r="H15" s="31">
        <v>9.1</v>
      </c>
      <c r="I15" s="31">
        <v>17.9</v>
      </c>
      <c r="J15" s="31">
        <v>15.6</v>
      </c>
    </row>
    <row r="16" spans="1:10" ht="13.5">
      <c r="A16" s="9" t="s">
        <v>18</v>
      </c>
      <c r="B16" s="19">
        <v>19</v>
      </c>
      <c r="C16" s="19">
        <v>1658</v>
      </c>
      <c r="D16" s="19">
        <v>1658</v>
      </c>
      <c r="E16" s="19">
        <v>2</v>
      </c>
      <c r="F16" s="19">
        <v>366</v>
      </c>
      <c r="G16" s="19">
        <v>322</v>
      </c>
      <c r="H16" s="32">
        <v>10.5</v>
      </c>
      <c r="I16" s="32">
        <v>22.1</v>
      </c>
      <c r="J16" s="32">
        <v>19.4</v>
      </c>
    </row>
    <row r="17" spans="1:10" ht="13.5">
      <c r="A17" s="9" t="s">
        <v>19</v>
      </c>
      <c r="B17" s="19">
        <v>47</v>
      </c>
      <c r="C17" s="19">
        <v>3045</v>
      </c>
      <c r="D17" s="19">
        <v>3045</v>
      </c>
      <c r="E17" s="19">
        <v>8</v>
      </c>
      <c r="F17" s="19">
        <v>686</v>
      </c>
      <c r="G17" s="19">
        <v>550</v>
      </c>
      <c r="H17" s="32">
        <v>17</v>
      </c>
      <c r="I17" s="32">
        <v>22.5</v>
      </c>
      <c r="J17" s="32">
        <v>18.1</v>
      </c>
    </row>
    <row r="18" spans="1:10" ht="13.5">
      <c r="A18" s="9" t="s">
        <v>20</v>
      </c>
      <c r="B18" s="19">
        <v>8</v>
      </c>
      <c r="C18" s="19">
        <v>630</v>
      </c>
      <c r="D18" s="19">
        <v>630</v>
      </c>
      <c r="E18" s="19">
        <v>4</v>
      </c>
      <c r="F18" s="19">
        <v>201</v>
      </c>
      <c r="G18" s="19">
        <v>196</v>
      </c>
      <c r="H18" s="32">
        <v>50</v>
      </c>
      <c r="I18" s="32">
        <v>31.9</v>
      </c>
      <c r="J18" s="32">
        <v>31.1</v>
      </c>
    </row>
    <row r="19" spans="1:10" ht="13.5">
      <c r="A19" s="9" t="s">
        <v>21</v>
      </c>
      <c r="B19" s="19">
        <v>32</v>
      </c>
      <c r="C19" s="19">
        <v>2790</v>
      </c>
      <c r="D19" s="19">
        <v>2790</v>
      </c>
      <c r="E19" s="19">
        <v>2</v>
      </c>
      <c r="F19" s="19">
        <v>519</v>
      </c>
      <c r="G19" s="19">
        <v>548</v>
      </c>
      <c r="H19" s="32">
        <v>6.3</v>
      </c>
      <c r="I19" s="32">
        <v>18.6</v>
      </c>
      <c r="J19" s="32">
        <v>19.6</v>
      </c>
    </row>
    <row r="20" spans="1:10" ht="13.5">
      <c r="A20" s="9" t="s">
        <v>22</v>
      </c>
      <c r="B20" s="19">
        <v>2</v>
      </c>
      <c r="C20" s="19">
        <v>2970</v>
      </c>
      <c r="D20" s="19">
        <v>2970</v>
      </c>
      <c r="E20" s="19" t="s">
        <v>59</v>
      </c>
      <c r="F20" s="19">
        <v>486</v>
      </c>
      <c r="G20" s="19">
        <v>433</v>
      </c>
      <c r="H20" s="32" t="s">
        <v>59</v>
      </c>
      <c r="I20" s="32">
        <v>16.4</v>
      </c>
      <c r="J20" s="32">
        <v>14.6</v>
      </c>
    </row>
    <row r="21" spans="1:10" ht="13.5">
      <c r="A21" s="8" t="s">
        <v>23</v>
      </c>
      <c r="B21" s="18">
        <v>37</v>
      </c>
      <c r="C21" s="18">
        <v>4790</v>
      </c>
      <c r="D21" s="18">
        <v>4790</v>
      </c>
      <c r="E21" s="18">
        <v>3</v>
      </c>
      <c r="F21" s="18">
        <v>955</v>
      </c>
      <c r="G21" s="18">
        <v>911</v>
      </c>
      <c r="H21" s="33">
        <v>8.1</v>
      </c>
      <c r="I21" s="33">
        <v>19.9</v>
      </c>
      <c r="J21" s="33">
        <v>19</v>
      </c>
    </row>
    <row r="22" spans="1:10" ht="13.5">
      <c r="A22" s="10" t="s">
        <v>3</v>
      </c>
      <c r="B22" s="6">
        <f>SUM(B23:B27)</f>
        <v>501</v>
      </c>
      <c r="C22" s="6">
        <f aca="true" t="shared" si="4" ref="C22:I22">SUM(C23:C27)</f>
        <v>35623</v>
      </c>
      <c r="D22" s="6">
        <f t="shared" si="4"/>
        <v>35609</v>
      </c>
      <c r="E22" s="6">
        <f t="shared" si="4"/>
        <v>9</v>
      </c>
      <c r="F22" s="6">
        <f t="shared" si="4"/>
        <v>5819</v>
      </c>
      <c r="G22" s="6">
        <f t="shared" si="4"/>
        <v>6171</v>
      </c>
      <c r="H22" s="30">
        <f>(E22/B22)*100</f>
        <v>1.7964071856287425</v>
      </c>
      <c r="I22" s="30">
        <f>(F22/C22)*100</f>
        <v>16.33495213766387</v>
      </c>
      <c r="J22" s="30">
        <f>(G22/D22)*100</f>
        <v>17.329888511331404</v>
      </c>
    </row>
    <row r="23" spans="1:10" ht="13.5">
      <c r="A23" s="11" t="s">
        <v>24</v>
      </c>
      <c r="B23" s="17">
        <v>116</v>
      </c>
      <c r="C23" s="17">
        <v>7673</v>
      </c>
      <c r="D23" s="17">
        <v>7659</v>
      </c>
      <c r="E23" s="17">
        <v>2</v>
      </c>
      <c r="F23" s="17">
        <v>1095</v>
      </c>
      <c r="G23" s="17">
        <v>1148</v>
      </c>
      <c r="H23" s="31">
        <v>1.7</v>
      </c>
      <c r="I23" s="31">
        <v>14.3</v>
      </c>
      <c r="J23" s="31">
        <v>15</v>
      </c>
    </row>
    <row r="24" spans="1:10" ht="13.5">
      <c r="A24" s="9" t="s">
        <v>25</v>
      </c>
      <c r="B24" s="19">
        <v>18</v>
      </c>
      <c r="C24" s="19">
        <v>3441</v>
      </c>
      <c r="D24" s="19">
        <v>3441</v>
      </c>
      <c r="E24" s="19" t="s">
        <v>59</v>
      </c>
      <c r="F24" s="19">
        <v>562</v>
      </c>
      <c r="G24" s="19">
        <v>536</v>
      </c>
      <c r="H24" s="32" t="s">
        <v>59</v>
      </c>
      <c r="I24" s="32">
        <v>16.3</v>
      </c>
      <c r="J24" s="32">
        <v>15.6</v>
      </c>
    </row>
    <row r="25" spans="1:10" ht="13.5">
      <c r="A25" s="9" t="s">
        <v>26</v>
      </c>
      <c r="B25" s="19">
        <v>196</v>
      </c>
      <c r="C25" s="19">
        <v>13588</v>
      </c>
      <c r="D25" s="19">
        <v>13588</v>
      </c>
      <c r="E25" s="19">
        <v>4</v>
      </c>
      <c r="F25" s="19">
        <v>1089</v>
      </c>
      <c r="G25" s="19">
        <v>1348</v>
      </c>
      <c r="H25" s="32">
        <v>2</v>
      </c>
      <c r="I25" s="32">
        <v>8</v>
      </c>
      <c r="J25" s="32">
        <v>9.9</v>
      </c>
    </row>
    <row r="26" spans="1:10" ht="13.5">
      <c r="A26" s="9" t="s">
        <v>27</v>
      </c>
      <c r="B26" s="19">
        <v>68</v>
      </c>
      <c r="C26" s="19">
        <v>4365</v>
      </c>
      <c r="D26" s="19">
        <v>4365</v>
      </c>
      <c r="E26" s="19">
        <v>1</v>
      </c>
      <c r="F26" s="19">
        <v>845</v>
      </c>
      <c r="G26" s="19">
        <v>828</v>
      </c>
      <c r="H26" s="32">
        <v>1.5</v>
      </c>
      <c r="I26" s="32">
        <v>19.4</v>
      </c>
      <c r="J26" s="32">
        <v>19</v>
      </c>
    </row>
    <row r="27" spans="1:10" ht="13.5">
      <c r="A27" s="8" t="s">
        <v>28</v>
      </c>
      <c r="B27" s="18">
        <v>103</v>
      </c>
      <c r="C27" s="18">
        <v>6556</v>
      </c>
      <c r="D27" s="18">
        <v>6556</v>
      </c>
      <c r="E27" s="18">
        <v>2</v>
      </c>
      <c r="F27" s="18">
        <v>2228</v>
      </c>
      <c r="G27" s="18">
        <v>2311</v>
      </c>
      <c r="H27" s="33">
        <v>1.9</v>
      </c>
      <c r="I27" s="33">
        <v>34</v>
      </c>
      <c r="J27" s="33">
        <v>35.3</v>
      </c>
    </row>
    <row r="28" spans="1:10" ht="13.5">
      <c r="A28" s="10" t="s">
        <v>4</v>
      </c>
      <c r="B28" s="6">
        <f>SUM(B29:B30)</f>
        <v>1595</v>
      </c>
      <c r="C28" s="6">
        <f aca="true" t="shared" si="5" ref="C28:I28">SUM(C29:C30)</f>
        <v>58040</v>
      </c>
      <c r="D28" s="6">
        <f t="shared" si="5"/>
        <v>57981</v>
      </c>
      <c r="E28" s="6">
        <f t="shared" si="5"/>
        <v>18</v>
      </c>
      <c r="F28" s="6">
        <f t="shared" si="5"/>
        <v>5580</v>
      </c>
      <c r="G28" s="6">
        <f t="shared" si="5"/>
        <v>4191</v>
      </c>
      <c r="H28" s="30">
        <f>(E28/B28)*100</f>
        <v>1.128526645768025</v>
      </c>
      <c r="I28" s="30">
        <f>(F28/C28)*100</f>
        <v>9.614059269469331</v>
      </c>
      <c r="J28" s="30">
        <f>(G28/D28)*100</f>
        <v>7.228229937393284</v>
      </c>
    </row>
    <row r="29" spans="1:10" ht="13.5">
      <c r="A29" s="11" t="s">
        <v>29</v>
      </c>
      <c r="B29" s="17">
        <v>1539</v>
      </c>
      <c r="C29" s="17">
        <v>52914</v>
      </c>
      <c r="D29" s="17">
        <v>52914</v>
      </c>
      <c r="E29" s="17">
        <v>18</v>
      </c>
      <c r="F29" s="17">
        <v>4421</v>
      </c>
      <c r="G29" s="17">
        <v>3952</v>
      </c>
      <c r="H29" s="31">
        <v>1.2</v>
      </c>
      <c r="I29" s="31">
        <v>8.4</v>
      </c>
      <c r="J29" s="31">
        <v>7.5</v>
      </c>
    </row>
    <row r="30" spans="1:10" ht="13.5">
      <c r="A30" s="8" t="s">
        <v>30</v>
      </c>
      <c r="B30" s="18">
        <v>56</v>
      </c>
      <c r="C30" s="18">
        <v>5126</v>
      </c>
      <c r="D30" s="18">
        <v>5067</v>
      </c>
      <c r="E30" s="18" t="s">
        <v>59</v>
      </c>
      <c r="F30" s="18">
        <v>1159</v>
      </c>
      <c r="G30" s="18">
        <v>239</v>
      </c>
      <c r="H30" s="33" t="s">
        <v>59</v>
      </c>
      <c r="I30" s="33">
        <v>22.6</v>
      </c>
      <c r="J30" s="33">
        <v>4.7</v>
      </c>
    </row>
    <row r="31" spans="1:10" ht="13.5">
      <c r="A31" s="10" t="s">
        <v>5</v>
      </c>
      <c r="B31" s="6">
        <f>SUM(B32:B34)</f>
        <v>444</v>
      </c>
      <c r="C31" s="6">
        <f aca="true" t="shared" si="6" ref="C31:I31">SUM(C32:C34)</f>
        <v>19530</v>
      </c>
      <c r="D31" s="6">
        <f t="shared" si="6"/>
        <v>19530</v>
      </c>
      <c r="E31" s="6">
        <f t="shared" si="6"/>
        <v>69</v>
      </c>
      <c r="F31" s="6">
        <f t="shared" si="6"/>
        <v>2287</v>
      </c>
      <c r="G31" s="6">
        <f t="shared" si="6"/>
        <v>2401</v>
      </c>
      <c r="H31" s="30">
        <f>(E31/B31)*100</f>
        <v>15.54054054054054</v>
      </c>
      <c r="I31" s="30">
        <f>(F31/C31)*100</f>
        <v>11.710189452124936</v>
      </c>
      <c r="J31" s="30">
        <f>(G31/D31)*100</f>
        <v>12.293906810035843</v>
      </c>
    </row>
    <row r="32" spans="1:10" ht="13.5">
      <c r="A32" s="7" t="s">
        <v>31</v>
      </c>
      <c r="B32" s="17">
        <v>272</v>
      </c>
      <c r="C32" s="17">
        <v>10365</v>
      </c>
      <c r="D32" s="17">
        <v>10365</v>
      </c>
      <c r="E32" s="17">
        <v>11</v>
      </c>
      <c r="F32" s="17">
        <v>1031</v>
      </c>
      <c r="G32" s="17">
        <v>1041</v>
      </c>
      <c r="H32" s="31">
        <v>4</v>
      </c>
      <c r="I32" s="31">
        <v>9.9</v>
      </c>
      <c r="J32" s="31">
        <v>10</v>
      </c>
    </row>
    <row r="33" spans="1:10" ht="13.5">
      <c r="A33" s="9" t="s">
        <v>32</v>
      </c>
      <c r="B33" s="19">
        <v>145</v>
      </c>
      <c r="C33" s="19">
        <v>7215</v>
      </c>
      <c r="D33" s="19">
        <v>7215</v>
      </c>
      <c r="E33" s="19">
        <v>57</v>
      </c>
      <c r="F33" s="19">
        <v>1014</v>
      </c>
      <c r="G33" s="19">
        <v>1097</v>
      </c>
      <c r="H33" s="32">
        <v>39.3</v>
      </c>
      <c r="I33" s="32">
        <v>14.1</v>
      </c>
      <c r="J33" s="32">
        <v>15.2</v>
      </c>
    </row>
    <row r="34" spans="1:10" ht="13.5">
      <c r="A34" s="8" t="s">
        <v>33</v>
      </c>
      <c r="B34" s="18">
        <v>27</v>
      </c>
      <c r="C34" s="18">
        <v>1950</v>
      </c>
      <c r="D34" s="18">
        <v>1950</v>
      </c>
      <c r="E34" s="18">
        <v>1</v>
      </c>
      <c r="F34" s="18">
        <v>242</v>
      </c>
      <c r="G34" s="18">
        <v>263</v>
      </c>
      <c r="H34" s="33">
        <v>3.7</v>
      </c>
      <c r="I34" s="33">
        <v>12.4</v>
      </c>
      <c r="J34" s="33">
        <v>13.5</v>
      </c>
    </row>
    <row r="35" spans="1:10" ht="13.5">
      <c r="A35" s="10" t="s">
        <v>6</v>
      </c>
      <c r="B35" s="6">
        <f>SUM(B36:B45)</f>
        <v>741</v>
      </c>
      <c r="C35" s="6">
        <f aca="true" t="shared" si="7" ref="C35:I35">SUM(C36:C45)</f>
        <v>36450</v>
      </c>
      <c r="D35" s="6">
        <f t="shared" si="7"/>
        <v>36450</v>
      </c>
      <c r="E35" s="6">
        <f t="shared" si="7"/>
        <v>59</v>
      </c>
      <c r="F35" s="6">
        <f t="shared" si="7"/>
        <v>7530</v>
      </c>
      <c r="G35" s="6">
        <f t="shared" si="7"/>
        <v>7816</v>
      </c>
      <c r="H35" s="30">
        <f>(E35/B35)*100</f>
        <v>7.96221322537112</v>
      </c>
      <c r="I35" s="30">
        <f>(F35/C35)*100</f>
        <v>20.658436213991767</v>
      </c>
      <c r="J35" s="30">
        <f>(G35/D35)*100</f>
        <v>21.44307270233196</v>
      </c>
    </row>
    <row r="36" spans="1:10" ht="13.5">
      <c r="A36" s="7" t="s">
        <v>34</v>
      </c>
      <c r="B36" s="17">
        <v>393</v>
      </c>
      <c r="C36" s="17">
        <v>13456</v>
      </c>
      <c r="D36" s="17">
        <v>13456</v>
      </c>
      <c r="E36" s="17">
        <v>41</v>
      </c>
      <c r="F36" s="17">
        <v>2077</v>
      </c>
      <c r="G36" s="17">
        <v>1940</v>
      </c>
      <c r="H36" s="31">
        <v>10.4</v>
      </c>
      <c r="I36" s="31">
        <v>15.4</v>
      </c>
      <c r="J36" s="31">
        <v>14.4</v>
      </c>
    </row>
    <row r="37" spans="1:10" ht="13.5">
      <c r="A37" s="9" t="s">
        <v>35</v>
      </c>
      <c r="B37" s="19">
        <v>50</v>
      </c>
      <c r="C37" s="19">
        <v>4466</v>
      </c>
      <c r="D37" s="19">
        <v>4466</v>
      </c>
      <c r="E37" s="19">
        <v>2</v>
      </c>
      <c r="F37" s="19">
        <v>942</v>
      </c>
      <c r="G37" s="19">
        <v>858</v>
      </c>
      <c r="H37" s="32">
        <v>4</v>
      </c>
      <c r="I37" s="32">
        <v>21.1</v>
      </c>
      <c r="J37" s="32">
        <v>19.2</v>
      </c>
    </row>
    <row r="38" spans="1:10" ht="13.5">
      <c r="A38" s="12" t="s">
        <v>36</v>
      </c>
      <c r="B38" s="19">
        <v>51</v>
      </c>
      <c r="C38" s="19">
        <v>3975</v>
      </c>
      <c r="D38" s="19">
        <v>3975</v>
      </c>
      <c r="E38" s="19">
        <v>2</v>
      </c>
      <c r="F38" s="19">
        <v>1077</v>
      </c>
      <c r="G38" s="19">
        <v>954</v>
      </c>
      <c r="H38" s="32">
        <v>3.9</v>
      </c>
      <c r="I38" s="32">
        <v>27.1</v>
      </c>
      <c r="J38" s="32">
        <v>24</v>
      </c>
    </row>
    <row r="39" spans="1:10" ht="13.5">
      <c r="A39" s="9" t="s">
        <v>37</v>
      </c>
      <c r="B39" s="19">
        <v>33</v>
      </c>
      <c r="C39" s="19">
        <v>1633</v>
      </c>
      <c r="D39" s="19">
        <v>1633</v>
      </c>
      <c r="E39" s="19" t="s">
        <v>59</v>
      </c>
      <c r="F39" s="19">
        <v>431</v>
      </c>
      <c r="G39" s="19">
        <v>452</v>
      </c>
      <c r="H39" s="32" t="s">
        <v>59</v>
      </c>
      <c r="I39" s="32">
        <v>26.4</v>
      </c>
      <c r="J39" s="32">
        <v>27.7</v>
      </c>
    </row>
    <row r="40" spans="1:10" ht="13.5">
      <c r="A40" s="9" t="s">
        <v>38</v>
      </c>
      <c r="B40" s="19">
        <v>14</v>
      </c>
      <c r="C40" s="19">
        <v>903</v>
      </c>
      <c r="D40" s="19">
        <v>903</v>
      </c>
      <c r="E40" s="19" t="s">
        <v>59</v>
      </c>
      <c r="F40" s="19">
        <v>261</v>
      </c>
      <c r="G40" s="19">
        <v>201</v>
      </c>
      <c r="H40" s="32" t="s">
        <v>59</v>
      </c>
      <c r="I40" s="32">
        <v>28.9</v>
      </c>
      <c r="J40" s="32">
        <v>22.3</v>
      </c>
    </row>
    <row r="41" spans="1:10" ht="13.5">
      <c r="A41" s="9" t="s">
        <v>39</v>
      </c>
      <c r="B41" s="19">
        <v>22</v>
      </c>
      <c r="C41" s="19">
        <v>1943</v>
      </c>
      <c r="D41" s="19">
        <v>1943</v>
      </c>
      <c r="E41" s="19">
        <v>2</v>
      </c>
      <c r="F41" s="19">
        <v>81</v>
      </c>
      <c r="G41" s="19">
        <v>560</v>
      </c>
      <c r="H41" s="32">
        <v>9.1</v>
      </c>
      <c r="I41" s="32">
        <v>4.2</v>
      </c>
      <c r="J41" s="32">
        <v>28.8</v>
      </c>
    </row>
    <row r="42" spans="1:10" ht="13.5">
      <c r="A42" s="12" t="s">
        <v>40</v>
      </c>
      <c r="B42" s="19">
        <v>7</v>
      </c>
      <c r="C42" s="19">
        <v>656</v>
      </c>
      <c r="D42" s="19">
        <v>656</v>
      </c>
      <c r="E42" s="19">
        <v>1</v>
      </c>
      <c r="F42" s="19">
        <v>251</v>
      </c>
      <c r="G42" s="19">
        <v>234</v>
      </c>
      <c r="H42" s="32">
        <v>14.3</v>
      </c>
      <c r="I42" s="32">
        <v>38.3</v>
      </c>
      <c r="J42" s="32">
        <v>35.7</v>
      </c>
    </row>
    <row r="43" spans="1:10" ht="13.5">
      <c r="A43" s="9" t="s">
        <v>41</v>
      </c>
      <c r="B43" s="19">
        <v>8</v>
      </c>
      <c r="C43" s="19">
        <v>1385</v>
      </c>
      <c r="D43" s="19">
        <v>1385</v>
      </c>
      <c r="E43" s="19">
        <v>2</v>
      </c>
      <c r="F43" s="19">
        <v>312</v>
      </c>
      <c r="G43" s="19">
        <v>394</v>
      </c>
      <c r="H43" s="32">
        <v>25</v>
      </c>
      <c r="I43" s="32">
        <v>22.5</v>
      </c>
      <c r="J43" s="32">
        <v>28.4</v>
      </c>
    </row>
    <row r="44" spans="1:10" ht="13.5">
      <c r="A44" s="9" t="s">
        <v>42</v>
      </c>
      <c r="B44" s="19">
        <v>35</v>
      </c>
      <c r="C44" s="19">
        <v>1628</v>
      </c>
      <c r="D44" s="19">
        <v>1628</v>
      </c>
      <c r="E44" s="19" t="s">
        <v>59</v>
      </c>
      <c r="F44" s="19">
        <v>384</v>
      </c>
      <c r="G44" s="19">
        <v>360</v>
      </c>
      <c r="H44" s="32" t="s">
        <v>59</v>
      </c>
      <c r="I44" s="32">
        <v>23.6</v>
      </c>
      <c r="J44" s="32">
        <v>22.1</v>
      </c>
    </row>
    <row r="45" spans="1:10" ht="13.5">
      <c r="A45" s="8" t="s">
        <v>43</v>
      </c>
      <c r="B45" s="18">
        <v>128</v>
      </c>
      <c r="C45" s="18">
        <v>6405</v>
      </c>
      <c r="D45" s="18">
        <v>6405</v>
      </c>
      <c r="E45" s="18">
        <v>9</v>
      </c>
      <c r="F45" s="18">
        <v>1714</v>
      </c>
      <c r="G45" s="18">
        <v>1863</v>
      </c>
      <c r="H45" s="33">
        <v>7</v>
      </c>
      <c r="I45" s="33">
        <v>26.8</v>
      </c>
      <c r="J45" s="33">
        <v>29.1</v>
      </c>
    </row>
    <row r="46" spans="1:10" ht="13.5">
      <c r="A46" s="10" t="s">
        <v>7</v>
      </c>
      <c r="B46" s="6">
        <f>SUM(B47:B52)</f>
        <v>989</v>
      </c>
      <c r="C46" s="6">
        <f aca="true" t="shared" si="8" ref="C46:I46">SUM(C47:C52)</f>
        <v>65735</v>
      </c>
      <c r="D46" s="6">
        <f t="shared" si="8"/>
        <v>65735</v>
      </c>
      <c r="E46" s="6">
        <f t="shared" si="8"/>
        <v>60</v>
      </c>
      <c r="F46" s="6">
        <f t="shared" si="8"/>
        <v>9234</v>
      </c>
      <c r="G46" s="6">
        <f t="shared" si="8"/>
        <v>7365</v>
      </c>
      <c r="H46" s="30">
        <f>(E46/B46)*100</f>
        <v>6.066734074823053</v>
      </c>
      <c r="I46" s="30">
        <f>(F46/C46)*100</f>
        <v>14.047311173651783</v>
      </c>
      <c r="J46" s="30">
        <f>(G46/D46)*100</f>
        <v>11.204076975735909</v>
      </c>
    </row>
    <row r="47" spans="1:10" ht="13.5">
      <c r="A47" s="7" t="s">
        <v>44</v>
      </c>
      <c r="B47" s="17">
        <v>811</v>
      </c>
      <c r="C47" s="17">
        <v>21646</v>
      </c>
      <c r="D47" s="17">
        <v>21646</v>
      </c>
      <c r="E47" s="17">
        <v>36</v>
      </c>
      <c r="F47" s="17">
        <v>2023</v>
      </c>
      <c r="G47" s="17">
        <v>2074</v>
      </c>
      <c r="H47" s="31">
        <v>4.4</v>
      </c>
      <c r="I47" s="31">
        <v>9.3</v>
      </c>
      <c r="J47" s="31">
        <v>9.6</v>
      </c>
    </row>
    <row r="48" spans="1:10" ht="13.5">
      <c r="A48" s="9" t="s">
        <v>45</v>
      </c>
      <c r="B48" s="19">
        <v>8</v>
      </c>
      <c r="C48" s="19">
        <v>26978</v>
      </c>
      <c r="D48" s="19">
        <v>26978</v>
      </c>
      <c r="E48" s="19">
        <v>8</v>
      </c>
      <c r="F48" s="19">
        <v>3906</v>
      </c>
      <c r="G48" s="19">
        <v>2601</v>
      </c>
      <c r="H48" s="32">
        <v>100</v>
      </c>
      <c r="I48" s="32">
        <v>14.5</v>
      </c>
      <c r="J48" s="32">
        <v>9.6</v>
      </c>
    </row>
    <row r="49" spans="1:10" ht="13.5">
      <c r="A49" s="9" t="s">
        <v>46</v>
      </c>
      <c r="B49" s="19">
        <v>12</v>
      </c>
      <c r="C49" s="19">
        <v>2138</v>
      </c>
      <c r="D49" s="19">
        <v>2138</v>
      </c>
      <c r="E49" s="19" t="s">
        <v>59</v>
      </c>
      <c r="F49" s="19">
        <v>507</v>
      </c>
      <c r="G49" s="19">
        <v>407</v>
      </c>
      <c r="H49" s="32" t="s">
        <v>59</v>
      </c>
      <c r="I49" s="32">
        <v>23.7</v>
      </c>
      <c r="J49" s="32">
        <v>19</v>
      </c>
    </row>
    <row r="50" spans="1:10" ht="13.5">
      <c r="A50" s="9" t="s">
        <v>47</v>
      </c>
      <c r="B50" s="19">
        <v>45</v>
      </c>
      <c r="C50" s="19">
        <v>4033</v>
      </c>
      <c r="D50" s="19">
        <v>4033</v>
      </c>
      <c r="E50" s="19">
        <v>11</v>
      </c>
      <c r="F50" s="19">
        <v>617</v>
      </c>
      <c r="G50" s="19">
        <v>554</v>
      </c>
      <c r="H50" s="32">
        <v>24.4</v>
      </c>
      <c r="I50" s="32">
        <v>15.3</v>
      </c>
      <c r="J50" s="32">
        <v>13.7</v>
      </c>
    </row>
    <row r="51" spans="1:10" ht="13.5">
      <c r="A51" s="9" t="s">
        <v>48</v>
      </c>
      <c r="B51" s="19">
        <v>88</v>
      </c>
      <c r="C51" s="19">
        <v>6713</v>
      </c>
      <c r="D51" s="19">
        <v>6713</v>
      </c>
      <c r="E51" s="19">
        <v>2</v>
      </c>
      <c r="F51" s="19">
        <v>1026</v>
      </c>
      <c r="G51" s="19">
        <v>790</v>
      </c>
      <c r="H51" s="32">
        <v>2.3</v>
      </c>
      <c r="I51" s="32">
        <v>15.3</v>
      </c>
      <c r="J51" s="32">
        <v>11.8</v>
      </c>
    </row>
    <row r="52" spans="1:10" ht="13.5">
      <c r="A52" s="8" t="s">
        <v>49</v>
      </c>
      <c r="B52" s="18">
        <v>25</v>
      </c>
      <c r="C52" s="18">
        <v>4227</v>
      </c>
      <c r="D52" s="18">
        <v>4227</v>
      </c>
      <c r="E52" s="18">
        <v>3</v>
      </c>
      <c r="F52" s="18">
        <v>1155</v>
      </c>
      <c r="G52" s="18">
        <v>939</v>
      </c>
      <c r="H52" s="33">
        <v>12</v>
      </c>
      <c r="I52" s="33">
        <v>27.3</v>
      </c>
      <c r="J52" s="33">
        <v>22.2</v>
      </c>
    </row>
    <row r="53" spans="1:10" ht="13.5">
      <c r="A53" s="5" t="s">
        <v>8</v>
      </c>
      <c r="B53" s="6">
        <f>SUM(B54:B56)</f>
        <v>792</v>
      </c>
      <c r="C53" s="6">
        <f aca="true" t="shared" si="9" ref="C53:I53">SUM(C54:C56)</f>
        <v>43703</v>
      </c>
      <c r="D53" s="6">
        <f t="shared" si="9"/>
        <v>43703</v>
      </c>
      <c r="E53" s="6">
        <f t="shared" si="9"/>
        <v>24</v>
      </c>
      <c r="F53" s="6">
        <f t="shared" si="9"/>
        <v>6833</v>
      </c>
      <c r="G53" s="6">
        <f t="shared" si="9"/>
        <v>5835</v>
      </c>
      <c r="H53" s="30">
        <f>(E53/B53)*100</f>
        <v>3.0303030303030303</v>
      </c>
      <c r="I53" s="30">
        <f>(F53/C53)*100</f>
        <v>15.635082259799098</v>
      </c>
      <c r="J53" s="30">
        <f>(G53/D53)*100</f>
        <v>13.35148616799762</v>
      </c>
    </row>
    <row r="54" spans="1:10" ht="13.5">
      <c r="A54" s="7" t="s">
        <v>50</v>
      </c>
      <c r="B54" s="17">
        <v>326</v>
      </c>
      <c r="C54" s="17">
        <v>14990</v>
      </c>
      <c r="D54" s="17">
        <v>14990</v>
      </c>
      <c r="E54" s="17">
        <v>3</v>
      </c>
      <c r="F54" s="17">
        <v>1747</v>
      </c>
      <c r="G54" s="17">
        <v>1974</v>
      </c>
      <c r="H54" s="31">
        <v>0.9</v>
      </c>
      <c r="I54" s="31">
        <v>11.7</v>
      </c>
      <c r="J54" s="31">
        <v>13.2</v>
      </c>
    </row>
    <row r="55" spans="1:10" ht="13.5">
      <c r="A55" s="9" t="s">
        <v>51</v>
      </c>
      <c r="B55" s="19">
        <v>396</v>
      </c>
      <c r="C55" s="19">
        <v>24387</v>
      </c>
      <c r="D55" s="19">
        <v>24387</v>
      </c>
      <c r="E55" s="19">
        <v>21</v>
      </c>
      <c r="F55" s="19">
        <v>4337</v>
      </c>
      <c r="G55" s="19">
        <v>3251</v>
      </c>
      <c r="H55" s="32">
        <v>5.3</v>
      </c>
      <c r="I55" s="32">
        <v>17.8</v>
      </c>
      <c r="J55" s="32">
        <v>13.3</v>
      </c>
    </row>
    <row r="56" spans="1:10" ht="13.5">
      <c r="A56" s="8" t="s">
        <v>52</v>
      </c>
      <c r="B56" s="18">
        <v>70</v>
      </c>
      <c r="C56" s="18">
        <v>4326</v>
      </c>
      <c r="D56" s="18">
        <v>4326</v>
      </c>
      <c r="E56" s="18" t="s">
        <v>59</v>
      </c>
      <c r="F56" s="18">
        <v>749</v>
      </c>
      <c r="G56" s="18">
        <v>610</v>
      </c>
      <c r="H56" s="33" t="s">
        <v>59</v>
      </c>
      <c r="I56" s="33">
        <v>17.3</v>
      </c>
      <c r="J56" s="33">
        <v>14.1</v>
      </c>
    </row>
    <row r="57" spans="1:10" ht="13.5">
      <c r="A57" s="10" t="s">
        <v>9</v>
      </c>
      <c r="B57" s="6">
        <f>SUM(B58:B60)</f>
        <v>955</v>
      </c>
      <c r="C57" s="6">
        <f aca="true" t="shared" si="10" ref="C57:I57">SUM(C58:C60)</f>
        <v>49798</v>
      </c>
      <c r="D57" s="6">
        <f t="shared" si="10"/>
        <v>49798</v>
      </c>
      <c r="E57" s="6">
        <f t="shared" si="10"/>
        <v>18</v>
      </c>
      <c r="F57" s="6">
        <f t="shared" si="10"/>
        <v>8725</v>
      </c>
      <c r="G57" s="6">
        <f t="shared" si="10"/>
        <v>8334</v>
      </c>
      <c r="H57" s="30">
        <f>(E57/B57)*100</f>
        <v>1.8848167539267016</v>
      </c>
      <c r="I57" s="30">
        <f>(F57/C57)*100</f>
        <v>17.520783967227597</v>
      </c>
      <c r="J57" s="30">
        <f>(G57/D57)*100</f>
        <v>16.735611871962732</v>
      </c>
    </row>
    <row r="58" spans="1:10" ht="13.5">
      <c r="A58" s="7" t="s">
        <v>53</v>
      </c>
      <c r="B58" s="17">
        <v>179</v>
      </c>
      <c r="C58" s="17">
        <v>11948</v>
      </c>
      <c r="D58" s="17">
        <v>11948</v>
      </c>
      <c r="E58" s="17">
        <v>3</v>
      </c>
      <c r="F58" s="17">
        <v>2103</v>
      </c>
      <c r="G58" s="17">
        <v>1614</v>
      </c>
      <c r="H58" s="31">
        <v>1.7</v>
      </c>
      <c r="I58" s="31">
        <v>17.6</v>
      </c>
      <c r="J58" s="31">
        <v>13.5</v>
      </c>
    </row>
    <row r="59" spans="1:10" ht="13.5">
      <c r="A59" s="9" t="s">
        <v>54</v>
      </c>
      <c r="B59" s="19">
        <v>761</v>
      </c>
      <c r="C59" s="19">
        <v>34704</v>
      </c>
      <c r="D59" s="19">
        <v>34704</v>
      </c>
      <c r="E59" s="19">
        <v>15</v>
      </c>
      <c r="F59" s="19">
        <v>6103</v>
      </c>
      <c r="G59" s="19">
        <v>6170</v>
      </c>
      <c r="H59" s="32">
        <v>2</v>
      </c>
      <c r="I59" s="32">
        <v>17.6</v>
      </c>
      <c r="J59" s="32">
        <v>17.8</v>
      </c>
    </row>
    <row r="60" spans="1:10" ht="13.5">
      <c r="A60" s="13" t="s">
        <v>55</v>
      </c>
      <c r="B60" s="20">
        <v>15</v>
      </c>
      <c r="C60" s="20">
        <v>3146</v>
      </c>
      <c r="D60" s="20">
        <v>3146</v>
      </c>
      <c r="E60" s="20" t="s">
        <v>59</v>
      </c>
      <c r="F60" s="20">
        <v>519</v>
      </c>
      <c r="G60" s="20">
        <v>550</v>
      </c>
      <c r="H60" s="34" t="s">
        <v>59</v>
      </c>
      <c r="I60" s="34">
        <v>16.5</v>
      </c>
      <c r="J60" s="34">
        <v>17.5</v>
      </c>
    </row>
    <row r="62" ht="13.5">
      <c r="A62" s="3" t="s">
        <v>66</v>
      </c>
    </row>
    <row r="63" ht="13.5">
      <c r="A63" s="27" t="s">
        <v>68</v>
      </c>
    </row>
    <row r="64" ht="13.5">
      <c r="A64" s="27" t="s">
        <v>69</v>
      </c>
    </row>
    <row r="65" ht="13.5">
      <c r="A65" s="3" t="s">
        <v>67</v>
      </c>
    </row>
    <row r="66" ht="13.5">
      <c r="J66" s="21" t="s">
        <v>70</v>
      </c>
    </row>
  </sheetData>
  <sheetProtection/>
  <mergeCells count="1">
    <mergeCell ref="A2:A3"/>
  </mergeCells>
  <printOptions/>
  <pageMargins left="0.7874015748031497" right="0.7874015748031497" top="0.7874015748031497" bottom="0.7874015748031497" header="0" footer="0"/>
  <pageSetup fitToHeight="0" fitToWidth="1" horizontalDpi="600" verticalDpi="600" orientation="portrait" paperSize="9" scale="65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2014-05-21T00:17:31Z</cp:lastPrinted>
  <dcterms:created xsi:type="dcterms:W3CDTF">2006-01-06T04:10:52Z</dcterms:created>
  <dcterms:modified xsi:type="dcterms:W3CDTF">2018-09-20T07:20:53Z</dcterms:modified>
  <cp:category/>
  <cp:version/>
  <cp:contentType/>
  <cp:contentStatus/>
</cp:coreProperties>
</file>