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71.183\法務経理班\60 危機管理\10_要領　等\R8\01教育庁防災計画取扱要領改正\最終まとめ\様式\送付用\"/>
    </mc:Choice>
  </mc:AlternateContent>
  <xr:revisionPtr revIDLastSave="0" documentId="13_ncr:1_{8D585C66-9E31-433F-95A5-5E8E06870FD9}" xr6:coauthVersionLast="47" xr6:coauthVersionMax="47" xr10:uidLastSave="{00000000-0000-0000-0000-000000000000}"/>
  <bookViews>
    <workbookView xWindow="-120" yWindow="-120" windowWidth="29040" windowHeight="15720" activeTab="1" xr2:uid="{F7DC0817-F9E0-43EB-8919-92D8552DF425}"/>
  </bookViews>
  <sheets>
    <sheet name="被害情報収集（物的）" sheetId="1" r:id="rId1"/>
    <sheet name="記入例" sheetId="3" r:id="rId2"/>
  </sheets>
  <definedNames>
    <definedName name="_xlnm._FilterDatabase" localSheetId="1" hidden="1">記入例!$A$14:$AE$14</definedName>
    <definedName name="_xlnm._FilterDatabase" localSheetId="0" hidden="1">'被害情報収集（物的）'!$A$14:$AE$14</definedName>
    <definedName name="_xlnm.Print_Area" localSheetId="1">記入例!$A$1:$AE$45</definedName>
    <definedName name="_xlnm.Print_Area" localSheetId="0">'被害情報収集（物的）'!$A$1:$AE$45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5" i="3" l="1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F45" i="3"/>
  <c r="E45" i="3"/>
  <c r="D45" i="3"/>
  <c r="B45" i="3"/>
  <c r="Q8" i="3"/>
  <c r="O8" i="3"/>
  <c r="M8" i="3"/>
  <c r="K8" i="3"/>
  <c r="I8" i="3"/>
  <c r="Q7" i="3"/>
  <c r="O7" i="3"/>
  <c r="M7" i="3"/>
  <c r="K7" i="3"/>
  <c r="I7" i="3"/>
  <c r="Q3" i="3"/>
  <c r="S7" i="3" l="1"/>
  <c r="S8" i="3"/>
  <c r="Q3" i="1" l="1"/>
  <c r="I8" i="1"/>
  <c r="Z45" i="1" l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F45" i="1"/>
  <c r="E45" i="1"/>
  <c r="D45" i="1"/>
  <c r="B45" i="1"/>
  <c r="AC45" i="1"/>
  <c r="Q8" i="1"/>
  <c r="O8" i="1"/>
  <c r="M8" i="1"/>
  <c r="K8" i="1"/>
  <c r="Q7" i="1"/>
  <c r="O7" i="1"/>
  <c r="M7" i="1"/>
  <c r="K7" i="1"/>
  <c r="S8" i="1" l="1"/>
  <c r="I7" i="1" l="1"/>
  <c r="S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3" authorId="0" shapeId="0" xr:uid="{D340607E-1473-47D8-9AAC-79338C5A74A8}">
      <text>
        <r>
          <rPr>
            <b/>
            <sz val="9"/>
            <color indexed="81"/>
            <rFont val="MS P ゴシック"/>
            <family val="3"/>
            <charset val="128"/>
          </rPr>
          <t>セル「Ｇ１６」のデータが表示されます</t>
        </r>
      </text>
    </comment>
    <comment ref="AC16" authorId="0" shapeId="0" xr:uid="{7D8C2A4D-43BE-4B0E-9D8F-B84DBC892E3B}">
      <text>
        <r>
          <rPr>
            <sz val="12"/>
            <color indexed="81"/>
            <rFont val="MS P ゴシック"/>
            <family val="3"/>
            <charset val="128"/>
          </rPr>
          <t>調査中の場合は調査中と記入</t>
        </r>
      </text>
    </comment>
    <comment ref="AD16" authorId="0" shapeId="0" xr:uid="{7830C6AB-E327-4B43-8223-83E3D8DB7474}">
      <text>
        <r>
          <rPr>
            <sz val="12"/>
            <color indexed="81"/>
            <rFont val="MS P ゴシック"/>
            <family val="3"/>
            <charset val="128"/>
          </rPr>
          <t>災害復旧事業に申請予定の有無を記載
（この記載を以て
申請を送付したことにはならない）</t>
        </r>
      </text>
    </comment>
    <comment ref="AE16" authorId="0" shapeId="0" xr:uid="{5FDFE5F4-3150-44FF-A75D-658DC8B9EA60}">
      <text>
        <r>
          <rPr>
            <sz val="12"/>
            <color indexed="81"/>
            <rFont val="MS P ゴシック"/>
            <family val="3"/>
            <charset val="128"/>
          </rPr>
          <t>見積、自己積算など、根拠を記載</t>
        </r>
      </text>
    </comment>
  </commentList>
</comments>
</file>

<file path=xl/sharedStrings.xml><?xml version="1.0" encoding="utf-8"?>
<sst xmlns="http://schemas.openxmlformats.org/spreadsheetml/2006/main" count="197" uniqueCount="93">
  <si>
    <t>メールアドレス</t>
  </si>
  <si>
    <t>都道府県名</t>
  </si>
  <si>
    <t>市区町村名</t>
  </si>
  <si>
    <t>設置者名</t>
  </si>
  <si>
    <t>施設名を記入する。</t>
    <rPh sb="0" eb="3">
      <t>シセツメイ</t>
    </rPh>
    <rPh sb="4" eb="6">
      <t>キニュウ</t>
    </rPh>
    <phoneticPr fontId="18"/>
  </si>
  <si>
    <t>報告する日時を入力する
データ形式「2026/1/1  0:00:00」</t>
    <rPh sb="0" eb="2">
      <t>ホウコク</t>
    </rPh>
    <rPh sb="4" eb="6">
      <t>ニチジ</t>
    </rPh>
    <rPh sb="7" eb="9">
      <t>ニュウリョク</t>
    </rPh>
    <rPh sb="16" eb="18">
      <t>ケイシキ</t>
    </rPh>
    <phoneticPr fontId="18"/>
  </si>
  <si>
    <t>「はい」「いいえ」から選択する</t>
    <rPh sb="11" eb="13">
      <t>センタク</t>
    </rPh>
    <phoneticPr fontId="18"/>
  </si>
  <si>
    <t>同左</t>
    <rPh sb="0" eb="2">
      <t>ドウサ</t>
    </rPh>
    <phoneticPr fontId="18"/>
  </si>
  <si>
    <t>報告者と連絡がとれるアドレスを入力する</t>
    <rPh sb="0" eb="3">
      <t>ホウコクシャ</t>
    </rPh>
    <rPh sb="4" eb="6">
      <t>レンラク</t>
    </rPh>
    <rPh sb="15" eb="17">
      <t>ニュウリョク</t>
    </rPh>
    <phoneticPr fontId="18"/>
  </si>
  <si>
    <t>日付入力（データ形式「2026/1/1 」）</t>
    <rPh sb="0" eb="2">
      <t>ヒヅケ</t>
    </rPh>
    <rPh sb="2" eb="4">
      <t>ニュウリョク</t>
    </rPh>
    <phoneticPr fontId="18"/>
  </si>
  <si>
    <t>【問３】問２で「被害なし」以外を選択した場合、具体的な被害状況を簡潔に記入してください。</t>
    <phoneticPr fontId="18"/>
  </si>
  <si>
    <t>テキスト入力
＜記入例＞
グラウンドの半分程度に土砂が流入し堆積</t>
    <rPh sb="4" eb="6">
      <t>ニュウリョク</t>
    </rPh>
    <phoneticPr fontId="18"/>
  </si>
  <si>
    <t xml:space="preserve">
テキスト入力
＜記入例＞
防球ネットの大部分が大風で破損、支柱倒壊
倉庫１棟が倒壊</t>
    <rPh sb="5" eb="7">
      <t>ニュウリョク</t>
    </rPh>
    <phoneticPr fontId="18"/>
  </si>
  <si>
    <t xml:space="preserve">
テキスト入力</t>
    <rPh sb="5" eb="7">
      <t>ニュウリョク</t>
    </rPh>
    <phoneticPr fontId="18"/>
  </si>
  <si>
    <t>基本情報</t>
    <rPh sb="0" eb="4">
      <t>キホンジョウホウ</t>
    </rPh>
    <phoneticPr fontId="18"/>
  </si>
  <si>
    <t>作成日時</t>
  </si>
  <si>
    <t>その他</t>
    <rPh sb="2" eb="3">
      <t>ホカ</t>
    </rPh>
    <phoneticPr fontId="18"/>
  </si>
  <si>
    <t>被害なし</t>
    <rPh sb="0" eb="2">
      <t>ヒガイ</t>
    </rPh>
    <phoneticPr fontId="18"/>
  </si>
  <si>
    <t>倒壊、傾斜</t>
    <phoneticPr fontId="18"/>
  </si>
  <si>
    <t>柱、梁の損傷やひび割れ</t>
    <phoneticPr fontId="18"/>
  </si>
  <si>
    <t>内装材、設備などの剥がれや落下</t>
    <phoneticPr fontId="18"/>
  </si>
  <si>
    <t>外装材、屋根材などの剥がれや落下</t>
    <phoneticPr fontId="18"/>
  </si>
  <si>
    <t>床上浸水</t>
    <phoneticPr fontId="18"/>
  </si>
  <si>
    <t>床下浸水</t>
    <phoneticPr fontId="18"/>
  </si>
  <si>
    <t>ガラス割れ</t>
    <phoneticPr fontId="18"/>
  </si>
  <si>
    <t>雨漏り</t>
    <phoneticPr fontId="18"/>
  </si>
  <si>
    <t>その他</t>
    <phoneticPr fontId="18"/>
  </si>
  <si>
    <t>土砂崩れ</t>
    <rPh sb="0" eb="3">
      <t>ドシャクズ</t>
    </rPh>
    <phoneticPr fontId="18"/>
  </si>
  <si>
    <t>グラウンド冠水</t>
    <rPh sb="5" eb="7">
      <t>カンスイ</t>
    </rPh>
    <phoneticPr fontId="18"/>
  </si>
  <si>
    <t>その他の建物、工作物の被害</t>
    <rPh sb="11" eb="13">
      <t>ヒガイ</t>
    </rPh>
    <phoneticPr fontId="18"/>
  </si>
  <si>
    <t>入力リストから選択する</t>
    <phoneticPr fontId="18"/>
  </si>
  <si>
    <t>施設種別</t>
    <rPh sb="0" eb="4">
      <t>シセツシュベツ</t>
    </rPh>
    <phoneticPr fontId="18"/>
  </si>
  <si>
    <t>施設名</t>
    <rPh sb="0" eb="3">
      <t>シセツメイ</t>
    </rPh>
    <phoneticPr fontId="18"/>
  </si>
  <si>
    <t xml:space="preserve">
入力リストから選択する</t>
    <rPh sb="1" eb="3">
      <t>ニュウリョク</t>
    </rPh>
    <rPh sb="8" eb="10">
      <t>センタク</t>
    </rPh>
    <phoneticPr fontId="18"/>
  </si>
  <si>
    <t>入力リスト
「社教」公民館、図書館、博物館、青年の家、
「社体」体育館、運動場、水泳プール、柔剣道場、相撲場、漕艇場、
「青少年」少年自然の家、
「文化」文化施設、
「その他」その他、
から選択する</t>
    <rPh sb="0" eb="2">
      <t>ニュウリョク</t>
    </rPh>
    <rPh sb="97" eb="99">
      <t>センタク</t>
    </rPh>
    <phoneticPr fontId="18"/>
  </si>
  <si>
    <t>建物の被害</t>
    <rPh sb="0" eb="2">
      <t>タテモノ</t>
    </rPh>
    <rPh sb="3" eb="5">
      <t>ヒガイ</t>
    </rPh>
    <phoneticPr fontId="18"/>
  </si>
  <si>
    <t>敷地、外構の被害</t>
    <rPh sb="0" eb="2">
      <t>シキチ</t>
    </rPh>
    <rPh sb="3" eb="5">
      <t>ガイコウ</t>
    </rPh>
    <rPh sb="6" eb="8">
      <t>ヒガイ</t>
    </rPh>
    <phoneticPr fontId="18"/>
  </si>
  <si>
    <t>施設情報</t>
    <rPh sb="0" eb="2">
      <t>シセツ</t>
    </rPh>
    <rPh sb="2" eb="4">
      <t>ジョウホウ</t>
    </rPh>
    <phoneticPr fontId="18"/>
  </si>
  <si>
    <t>施設が所在する都道府県名を入力する</t>
    <rPh sb="0" eb="2">
      <t>シセツ</t>
    </rPh>
    <rPh sb="3" eb="5">
      <t>ショザイ</t>
    </rPh>
    <rPh sb="7" eb="11">
      <t>トドウフケン</t>
    </rPh>
    <rPh sb="11" eb="12">
      <t>メイ</t>
    </rPh>
    <rPh sb="13" eb="15">
      <t>ニュウリョク</t>
    </rPh>
    <phoneticPr fontId="18"/>
  </si>
  <si>
    <t>施設が所在する市区町村名を入力する</t>
    <rPh sb="0" eb="2">
      <t>シセツ</t>
    </rPh>
    <rPh sb="3" eb="5">
      <t>ショザイ</t>
    </rPh>
    <rPh sb="7" eb="11">
      <t>シクチョウソン</t>
    </rPh>
    <rPh sb="11" eb="12">
      <t>ナ</t>
    </rPh>
    <rPh sb="13" eb="15">
      <t>ニュウリョク</t>
    </rPh>
    <phoneticPr fontId="18"/>
  </si>
  <si>
    <t>施設の設置者名を入力する</t>
    <rPh sb="0" eb="2">
      <t>シセツ</t>
    </rPh>
    <rPh sb="3" eb="6">
      <t>セッチシャ</t>
    </rPh>
    <rPh sb="6" eb="7">
      <t>メイ</t>
    </rPh>
    <rPh sb="8" eb="10">
      <t>ニュウリョク</t>
    </rPh>
    <phoneticPr fontId="18"/>
  </si>
  <si>
    <t xml:space="preserve">
テキスト入力
＜記入例＞
管理棟の窓ガラスが強風で破損（約100枚）
管理棟の柱に大規模な破断があり建物傾斜</t>
    <rPh sb="5" eb="7">
      <t>ニュウリョク</t>
    </rPh>
    <rPh sb="16" eb="19">
      <t>カンリトウ</t>
    </rPh>
    <rPh sb="39" eb="42">
      <t>カンリトウ</t>
    </rPh>
    <phoneticPr fontId="18"/>
  </si>
  <si>
    <t xml:space="preserve">
テキスト入力
＜記入例＞
床上浸水により音楽室のグラウンドピアノ、図書館の図書約200冊が水没
土砂流入によりレクレーション用具が埋没</t>
    <rPh sb="5" eb="7">
      <t>ニュウリョク</t>
    </rPh>
    <rPh sb="66" eb="68">
      <t>ヨウグ</t>
    </rPh>
    <phoneticPr fontId="18"/>
  </si>
  <si>
    <t>【問５】問４で「被害なし」以外を回答した場合、具体的な被災状況を簡潔に記入してください。</t>
    <phoneticPr fontId="18"/>
  </si>
  <si>
    <t>【問６】その他の建物、工作物に被害があれば被害状況を簡潔に記入してください。</t>
    <phoneticPr fontId="18"/>
  </si>
  <si>
    <t>【問８】問７で「はい」を選択した場合、具体的な被害状況を簡潔に記入してください。</t>
    <phoneticPr fontId="18"/>
  </si>
  <si>
    <t>【問９】その他、回答の補足、連絡事項等があれば記入してください</t>
    <phoneticPr fontId="18"/>
  </si>
  <si>
    <r>
      <t>【問１】被災した年月日を入力してください。</t>
    </r>
    <r>
      <rPr>
        <sz val="10"/>
        <color rgb="FFFF0000"/>
        <rFont val="ＭＳ Ｐ明朝"/>
        <family val="1"/>
        <charset val="128"/>
      </rPr>
      <t>（必須回答）</t>
    </r>
    <phoneticPr fontId="18"/>
  </si>
  <si>
    <r>
      <t>【問２】建物の被害を選択してください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4" eb="6">
      <t>タテモノ</t>
    </rPh>
    <rPh sb="19" eb="23">
      <t>ヒッスカイトウ</t>
    </rPh>
    <rPh sb="25" eb="27">
      <t>フクスウ</t>
    </rPh>
    <rPh sb="27" eb="29">
      <t>センタク</t>
    </rPh>
    <phoneticPr fontId="18"/>
  </si>
  <si>
    <r>
      <t>【問４】敷地、外構の被害を選択してください。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7" eb="9">
      <t>ガイコウ</t>
    </rPh>
    <phoneticPr fontId="18"/>
  </si>
  <si>
    <t>什器類等の被害</t>
    <rPh sb="3" eb="4">
      <t>トウ</t>
    </rPh>
    <rPh sb="5" eb="7">
      <t>ヒガイ</t>
    </rPh>
    <phoneticPr fontId="18"/>
  </si>
  <si>
    <t>【問７】什器類等に被害を受けていますか。（必須回答）</t>
    <rPh sb="7" eb="8">
      <t>トウ</t>
    </rPh>
    <phoneticPr fontId="18"/>
  </si>
  <si>
    <t>被害額
（概算）</t>
    <phoneticPr fontId="18"/>
  </si>
  <si>
    <t>申請予定</t>
    <phoneticPr fontId="18"/>
  </si>
  <si>
    <t>金額根拠</t>
    <phoneticPr fontId="18"/>
  </si>
  <si>
    <t>社会教育施設</t>
    <rPh sb="0" eb="2">
      <t>シャカイ</t>
    </rPh>
    <rPh sb="2" eb="4">
      <t>キョウイク</t>
    </rPh>
    <rPh sb="4" eb="6">
      <t>シセツ</t>
    </rPh>
    <phoneticPr fontId="23"/>
  </si>
  <si>
    <t>その他</t>
    <rPh sb="2" eb="3">
      <t>タ</t>
    </rPh>
    <phoneticPr fontId="23"/>
  </si>
  <si>
    <t>施設被害（施設）</t>
    <phoneticPr fontId="18"/>
  </si>
  <si>
    <t>青少年自然の家</t>
    <rPh sb="0" eb="3">
      <t>セイショウネン</t>
    </rPh>
    <phoneticPr fontId="23"/>
  </si>
  <si>
    <t>社会体育施設</t>
    <rPh sb="0" eb="2">
      <t>シャカイ</t>
    </rPh>
    <phoneticPr fontId="23"/>
  </si>
  <si>
    <t>文化施設</t>
    <rPh sb="0" eb="2">
      <t>ブンカ</t>
    </rPh>
    <phoneticPr fontId="23"/>
  </si>
  <si>
    <t>合計</t>
    <rPh sb="0" eb="2">
      <t>ゴウケイ</t>
    </rPh>
    <phoneticPr fontId="23"/>
  </si>
  <si>
    <t>被害件数</t>
    <rPh sb="0" eb="4">
      <t>ヒガイケンスウ</t>
    </rPh>
    <phoneticPr fontId="18"/>
  </si>
  <si>
    <t>種別</t>
    <rPh sb="0" eb="2">
      <t>シュベツ</t>
    </rPh>
    <phoneticPr fontId="23"/>
  </si>
  <si>
    <t>報告日時</t>
    <rPh sb="0" eb="4">
      <t>ホウコクニチジ</t>
    </rPh>
    <phoneticPr fontId="18"/>
  </si>
  <si>
    <t>現在</t>
    <rPh sb="0" eb="2">
      <t>ゲンザイ</t>
    </rPh>
    <phoneticPr fontId="18"/>
  </si>
  <si>
    <t>所属名：</t>
    <rPh sb="0" eb="3">
      <t>ショゾクメイ</t>
    </rPh>
    <phoneticPr fontId="18"/>
  </si>
  <si>
    <t>被害額（千円）</t>
    <rPh sb="0" eb="3">
      <t>ヒガイガク</t>
    </rPh>
    <rPh sb="4" eb="6">
      <t>センエン</t>
    </rPh>
    <phoneticPr fontId="18"/>
  </si>
  <si>
    <t>※更新・修正した箇所はセルを色づけしてください。</t>
  </si>
  <si>
    <t>日付</t>
    <rPh sb="0" eb="2">
      <t>ヒヅケ</t>
    </rPh>
    <phoneticPr fontId="18"/>
  </si>
  <si>
    <t>時間</t>
    <rPh sb="0" eb="2">
      <t>ジカン</t>
    </rPh>
    <phoneticPr fontId="18"/>
  </si>
  <si>
    <t>様式２　：【社教等用】物的被害情報報告票</t>
    <rPh sb="0" eb="2">
      <t>ヨウシキ</t>
    </rPh>
    <rPh sb="6" eb="8">
      <t>シャキョウ</t>
    </rPh>
    <rPh sb="8" eb="9">
      <t>トウ</t>
    </rPh>
    <rPh sb="9" eb="10">
      <t>ヨウ</t>
    </rPh>
    <rPh sb="11" eb="13">
      <t>ブッテキ</t>
    </rPh>
    <rPh sb="13" eb="15">
      <t>ヒガイ</t>
    </rPh>
    <rPh sb="15" eb="17">
      <t>ジョウホウ</t>
    </rPh>
    <rPh sb="17" eb="19">
      <t>ホウコク</t>
    </rPh>
    <rPh sb="19" eb="20">
      <t>ヒョウ</t>
    </rPh>
    <phoneticPr fontId="18"/>
  </si>
  <si>
    <t>災害名</t>
    <rPh sb="0" eb="3">
      <t>サイガイメイ</t>
    </rPh>
    <phoneticPr fontId="18"/>
  </si>
  <si>
    <t>倒壊、傾斜</t>
  </si>
  <si>
    <t>柱、梁の損傷やひび割れ</t>
  </si>
  <si>
    <t>内装材、設備などの剥がれや落下</t>
  </si>
  <si>
    <t>外装材、屋根材などの剥がれや落下</t>
  </si>
  <si>
    <t>床上浸水</t>
  </si>
  <si>
    <t>床下浸水</t>
  </si>
  <si>
    <t>ガラス割れ</t>
  </si>
  <si>
    <t>雨漏り</t>
  </si>
  <si>
    <t>その他</t>
  </si>
  <si>
    <t>被害なし</t>
  </si>
  <si>
    <t>土砂崩れ</t>
  </si>
  <si>
    <t>グラウンド冠水</t>
  </si>
  <si>
    <t>〇〇少年自然の家</t>
    <rPh sb="2" eb="4">
      <t>ショウネン</t>
    </rPh>
    <rPh sb="4" eb="6">
      <t>シゼン</t>
    </rPh>
    <rPh sb="7" eb="8">
      <t>イエ</t>
    </rPh>
    <phoneticPr fontId="18"/>
  </si>
  <si>
    <t>△△運動公園</t>
    <rPh sb="2" eb="6">
      <t>ウンドウコウエン</t>
    </rPh>
    <phoneticPr fontId="18"/>
  </si>
  <si>
    <t>青少年</t>
  </si>
  <si>
    <t>社体</t>
  </si>
  <si>
    <t>…u@pref.kumamoto.lg.jp</t>
    <phoneticPr fontId="18"/>
  </si>
  <si>
    <t>熊本県</t>
    <rPh sb="0" eb="3">
      <t>クマモトケン</t>
    </rPh>
    <phoneticPr fontId="18"/>
  </si>
  <si>
    <t>〇〇市</t>
    <rPh sb="2" eb="3">
      <t>シ</t>
    </rPh>
    <phoneticPr fontId="18"/>
  </si>
  <si>
    <t>××市</t>
    <rPh sb="2" eb="3">
      <t>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</si>
</sst>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_);[Red]\(#,##0\)"/>
    <numFmt numFmtId="178" formatCode="[$]ggge&quot;年&quot;m&quot;月&quot;d&quot;日&quot;;@" x16r2:formatCode16="[$-ja-JP-x-gannen]ggge&quot;年&quot;m&quot;月&quot;d&quot;日&quot;;@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22" fontId="20" fillId="0" borderId="10" xfId="0" applyNumberFormat="1" applyFont="1" applyBorder="1">
      <alignment vertical="center"/>
    </xf>
    <xf numFmtId="14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21" fillId="34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34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22" fontId="21" fillId="33" borderId="10" xfId="0" applyNumberFormat="1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34" borderId="14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177" fontId="24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30" fillId="0" borderId="10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10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31" fillId="36" borderId="0" xfId="0" applyFont="1" applyFill="1">
      <alignment vertical="center"/>
    </xf>
    <xf numFmtId="0" fontId="19" fillId="36" borderId="0" xfId="0" applyFont="1" applyFill="1">
      <alignment vertical="center"/>
    </xf>
    <xf numFmtId="0" fontId="20" fillId="36" borderId="0" xfId="0" applyFont="1" applyFill="1">
      <alignment vertical="center"/>
    </xf>
    <xf numFmtId="0" fontId="20" fillId="36" borderId="10" xfId="0" applyFont="1" applyFill="1" applyBorder="1" applyAlignment="1">
      <alignment horizontal="center" vertical="center"/>
    </xf>
    <xf numFmtId="0" fontId="0" fillId="36" borderId="10" xfId="0" applyFill="1" applyBorder="1">
      <alignment vertical="center"/>
    </xf>
    <xf numFmtId="0" fontId="30" fillId="36" borderId="10" xfId="0" applyFont="1" applyFill="1" applyBorder="1">
      <alignment vertical="center"/>
    </xf>
    <xf numFmtId="0" fontId="32" fillId="36" borderId="0" xfId="0" applyFont="1" applyFill="1">
      <alignment vertical="center"/>
    </xf>
    <xf numFmtId="0" fontId="25" fillId="36" borderId="0" xfId="0" applyFont="1" applyFill="1">
      <alignment vertical="center"/>
    </xf>
    <xf numFmtId="177" fontId="24" fillId="36" borderId="0" xfId="0" applyNumberFormat="1" applyFont="1" applyFill="1">
      <alignment vertical="center"/>
    </xf>
    <xf numFmtId="177" fontId="0" fillId="36" borderId="0" xfId="0" applyNumberFormat="1" applyFill="1">
      <alignment vertical="center"/>
    </xf>
    <xf numFmtId="178" fontId="20" fillId="36" borderId="10" xfId="0" applyNumberFormat="1" applyFont="1" applyFill="1" applyBorder="1">
      <alignment vertical="center"/>
    </xf>
    <xf numFmtId="178" fontId="0" fillId="36" borderId="10" xfId="0" applyNumberFormat="1" applyFill="1" applyBorder="1">
      <alignment vertical="center"/>
    </xf>
    <xf numFmtId="0" fontId="20" fillId="36" borderId="38" xfId="0" applyFont="1" applyFill="1" applyBorder="1" applyAlignment="1">
      <alignment horizontal="center" vertical="center"/>
    </xf>
    <xf numFmtId="0" fontId="0" fillId="36" borderId="39" xfId="0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0" fillId="36" borderId="41" xfId="0" applyFill="1" applyBorder="1" applyAlignment="1">
      <alignment horizontal="center" vertical="center"/>
    </xf>
    <xf numFmtId="0" fontId="0" fillId="36" borderId="40" xfId="0" applyFill="1" applyBorder="1" applyAlignment="1">
      <alignment horizontal="center" vertical="center"/>
    </xf>
    <xf numFmtId="0" fontId="20" fillId="36" borderId="14" xfId="0" applyFont="1" applyFill="1" applyBorder="1">
      <alignment vertical="center"/>
    </xf>
    <xf numFmtId="0" fontId="0" fillId="36" borderId="17" xfId="0" applyFill="1" applyBorder="1">
      <alignment vertical="center"/>
    </xf>
    <xf numFmtId="0" fontId="20" fillId="36" borderId="28" xfId="0" applyFont="1" applyFill="1" applyBorder="1">
      <alignment vertical="center"/>
    </xf>
    <xf numFmtId="0" fontId="0" fillId="36" borderId="30" xfId="0" applyFill="1" applyBorder="1">
      <alignment vertical="center"/>
    </xf>
    <xf numFmtId="0" fontId="24" fillId="36" borderId="19" xfId="0" applyFont="1" applyFill="1" applyBorder="1" applyAlignment="1">
      <alignment horizontal="center" vertical="center"/>
    </xf>
    <xf numFmtId="0" fontId="24" fillId="36" borderId="20" xfId="0" applyFont="1" applyFill="1" applyBorder="1" applyAlignment="1">
      <alignment horizontal="center" vertical="center"/>
    </xf>
    <xf numFmtId="0" fontId="0" fillId="36" borderId="20" xfId="0" applyFill="1" applyBorder="1" applyAlignment="1">
      <alignment horizontal="center" vertical="center"/>
    </xf>
    <xf numFmtId="0" fontId="0" fillId="36" borderId="21" xfId="0" applyFill="1" applyBorder="1" applyAlignment="1">
      <alignment horizontal="center" vertical="center"/>
    </xf>
    <xf numFmtId="0" fontId="0" fillId="36" borderId="10" xfId="0" applyFill="1" applyBorder="1">
      <alignment vertical="center"/>
    </xf>
    <xf numFmtId="176" fontId="24" fillId="36" borderId="10" xfId="0" applyNumberFormat="1" applyFont="1" applyFill="1" applyBorder="1">
      <alignment vertical="center"/>
    </xf>
    <xf numFmtId="0" fontId="0" fillId="36" borderId="35" xfId="0" applyFill="1" applyBorder="1">
      <alignment vertical="center"/>
    </xf>
    <xf numFmtId="176" fontId="24" fillId="36" borderId="36" xfId="0" applyNumberFormat="1" applyFont="1" applyFill="1" applyBorder="1">
      <alignment vertical="center"/>
    </xf>
    <xf numFmtId="0" fontId="0" fillId="36" borderId="37" xfId="0" applyFill="1" applyBorder="1">
      <alignment vertical="center"/>
    </xf>
    <xf numFmtId="177" fontId="24" fillId="36" borderId="25" xfId="0" applyNumberFormat="1" applyFont="1" applyFill="1" applyBorder="1">
      <alignment vertical="center"/>
    </xf>
    <xf numFmtId="177" fontId="0" fillId="36" borderId="26" xfId="0" applyNumberFormat="1" applyFill="1" applyBorder="1">
      <alignment vertical="center"/>
    </xf>
    <xf numFmtId="177" fontId="24" fillId="36" borderId="26" xfId="0" applyNumberFormat="1" applyFont="1" applyFill="1" applyBorder="1">
      <alignment vertical="center"/>
    </xf>
    <xf numFmtId="177" fontId="0" fillId="36" borderId="27" xfId="0" applyNumberFormat="1" applyFill="1" applyBorder="1">
      <alignment vertical="center"/>
    </xf>
    <xf numFmtId="0" fontId="21" fillId="34" borderId="15" xfId="0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0" fillId="36" borderId="10" xfId="0" applyFont="1" applyFill="1" applyBorder="1">
      <alignment vertical="center"/>
    </xf>
    <xf numFmtId="0" fontId="26" fillId="35" borderId="22" xfId="0" applyFont="1" applyFill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176" fontId="24" fillId="36" borderId="34" xfId="0" applyNumberFormat="1" applyFont="1" applyFill="1" applyBorder="1">
      <alignment vertical="center"/>
    </xf>
    <xf numFmtId="0" fontId="26" fillId="35" borderId="23" xfId="0" applyFont="1" applyFill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6" fillId="35" borderId="28" xfId="0" applyFont="1" applyFill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8" fillId="36" borderId="10" xfId="0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horizontal="center" vertical="center"/>
    </xf>
    <xf numFmtId="0" fontId="25" fillId="36" borderId="31" xfId="0" applyFont="1" applyFill="1" applyBorder="1">
      <alignment vertical="center"/>
    </xf>
    <xf numFmtId="0" fontId="25" fillId="36" borderId="32" xfId="0" applyFont="1" applyFill="1" applyBorder="1">
      <alignment vertical="center"/>
    </xf>
    <xf numFmtId="0" fontId="25" fillId="36" borderId="29" xfId="0" applyFont="1" applyFill="1" applyBorder="1">
      <alignment vertical="center"/>
    </xf>
    <xf numFmtId="0" fontId="25" fillId="36" borderId="33" xfId="0" applyFont="1" applyFill="1" applyBorder="1">
      <alignment vertical="center"/>
    </xf>
    <xf numFmtId="177" fontId="24" fillId="36" borderId="29" xfId="0" applyNumberFormat="1" applyFont="1" applyFill="1" applyBorder="1">
      <alignment vertical="center"/>
    </xf>
    <xf numFmtId="177" fontId="0" fillId="36" borderId="33" xfId="0" applyNumberFormat="1" applyFill="1" applyBorder="1">
      <alignment vertical="center"/>
    </xf>
    <xf numFmtId="176" fontId="24" fillId="0" borderId="36" xfId="0" applyNumberFormat="1" applyFont="1" applyBorder="1">
      <alignment vertical="center"/>
    </xf>
    <xf numFmtId="0" fontId="0" fillId="0" borderId="37" xfId="0" applyBorder="1">
      <alignment vertical="center"/>
    </xf>
    <xf numFmtId="0" fontId="25" fillId="0" borderId="29" xfId="0" applyFont="1" applyBorder="1">
      <alignment vertical="center"/>
    </xf>
    <xf numFmtId="0" fontId="25" fillId="0" borderId="33" xfId="0" applyFont="1" applyBorder="1">
      <alignment vertical="center"/>
    </xf>
    <xf numFmtId="177" fontId="24" fillId="0" borderId="25" xfId="0" applyNumberFormat="1" applyFont="1" applyBorder="1">
      <alignment vertical="center"/>
    </xf>
    <xf numFmtId="177" fontId="0" fillId="0" borderId="26" xfId="0" applyNumberFormat="1" applyBorder="1">
      <alignment vertical="center"/>
    </xf>
    <xf numFmtId="177" fontId="24" fillId="0" borderId="26" xfId="0" applyNumberFormat="1" applyFont="1" applyBorder="1">
      <alignment vertical="center"/>
    </xf>
    <xf numFmtId="177" fontId="0" fillId="0" borderId="27" xfId="0" applyNumberFormat="1" applyBorder="1">
      <alignment vertical="center"/>
    </xf>
    <xf numFmtId="177" fontId="24" fillId="0" borderId="29" xfId="0" applyNumberFormat="1" applyFont="1" applyBorder="1">
      <alignment vertical="center"/>
    </xf>
    <xf numFmtId="177" fontId="0" fillId="0" borderId="33" xfId="0" applyNumberFormat="1" applyBorder="1">
      <alignment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176" fontId="24" fillId="0" borderId="34" xfId="0" applyNumberFormat="1" applyFont="1" applyBorder="1">
      <alignment vertical="center"/>
    </xf>
    <xf numFmtId="0" fontId="0" fillId="0" borderId="10" xfId="0" applyBorder="1">
      <alignment vertical="center"/>
    </xf>
    <xf numFmtId="176" fontId="24" fillId="0" borderId="10" xfId="0" applyNumberFormat="1" applyFont="1" applyBorder="1">
      <alignment vertical="center"/>
    </xf>
    <xf numFmtId="0" fontId="0" fillId="0" borderId="35" xfId="0" applyBorder="1">
      <alignment vertical="center"/>
    </xf>
    <xf numFmtId="0" fontId="20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14" xfId="0" applyFont="1" applyBorder="1">
      <alignment vertical="center"/>
    </xf>
    <xf numFmtId="0" fontId="0" fillId="0" borderId="17" xfId="0" applyBorder="1">
      <alignment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78" fontId="20" fillId="0" borderId="10" xfId="0" applyNumberFormat="1" applyFont="1" applyBorder="1">
      <alignment vertical="center"/>
    </xf>
    <xf numFmtId="178" fontId="0" fillId="0" borderId="10" xfId="0" applyNumberFormat="1" applyBorder="1">
      <alignment vertical="center"/>
    </xf>
    <xf numFmtId="0" fontId="20" fillId="0" borderId="10" xfId="0" applyFont="1" applyBorder="1">
      <alignment vertical="center"/>
    </xf>
    <xf numFmtId="0" fontId="20" fillId="0" borderId="28" xfId="0" applyFont="1" applyBorder="1">
      <alignment vertical="center"/>
    </xf>
    <xf numFmtId="0" fontId="0" fillId="0" borderId="30" xfId="0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123264</xdr:colOff>
      <xdr:row>14</xdr:row>
      <xdr:rowOff>3686735</xdr:rowOff>
    </xdr:from>
    <xdr:ext cx="8269942" cy="72838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E165BC-624A-404D-8CE3-2AA1C1DD3DB9}"/>
            </a:ext>
          </a:extLst>
        </xdr:cNvPr>
        <xdr:cNvSpPr txBox="1"/>
      </xdr:nvSpPr>
      <xdr:spPr>
        <a:xfrm>
          <a:off x="5098676" y="10343029"/>
          <a:ext cx="8269942" cy="728383"/>
        </a:xfrm>
        <a:prstGeom prst="rect">
          <a:avLst/>
        </a:prstGeom>
        <a:solidFill>
          <a:srgbClr val="FFFFCC"/>
        </a:solidFill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・該当するものを複数選択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・「建物」被害無し、「敷地、外構」被害有りの場合、問２は「被害なし」を選択し、問４で被害内容を選択する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問３・問５には具体的な被災状況を記載する</a:t>
          </a:r>
        </a:p>
        <a:p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322793" cy="108697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733E2-8418-4445-B203-7A55F0E4C457}"/>
            </a:ext>
          </a:extLst>
        </xdr:cNvPr>
        <xdr:cNvSpPr txBox="1"/>
      </xdr:nvSpPr>
      <xdr:spPr>
        <a:xfrm>
          <a:off x="773206" y="12236824"/>
          <a:ext cx="5322793" cy="1086972"/>
        </a:xfrm>
        <a:prstGeom prst="rect">
          <a:avLst/>
        </a:prstGeom>
        <a:solidFill>
          <a:srgbClr val="FFFFCC"/>
        </a:solidFill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・同じ施設の被害は１行に収める。</a:t>
          </a: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・複数セルの記載や、セルの結合などは行わない。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・更新・修正した箇所は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朱書き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し、セルを色づけしてください。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C0CF-2A2D-454C-8203-E92D7014404E}">
  <sheetPr>
    <pageSetUpPr fitToPage="1"/>
  </sheetPr>
  <dimension ref="A1:AE45"/>
  <sheetViews>
    <sheetView view="pageBreakPreview" topLeftCell="A5" zoomScale="85" zoomScaleNormal="85" zoomScaleSheetLayoutView="85" workbookViewId="0">
      <selection activeCell="W8" sqref="W8"/>
    </sheetView>
  </sheetViews>
  <sheetFormatPr defaultColWidth="7.625" defaultRowHeight="13.5"/>
  <cols>
    <col min="1" max="1" width="10.125" style="5" customWidth="1"/>
    <col min="2" max="2" width="7.625" style="7"/>
    <col min="3" max="7" width="7.625" style="5"/>
    <col min="8" max="8" width="9.25" style="5" bestFit="1" customWidth="1"/>
    <col min="9" max="16384" width="7.625" style="5"/>
  </cols>
  <sheetData>
    <row r="1" spans="1:31" ht="39.75" customHeight="1">
      <c r="A1" s="22" t="s">
        <v>71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4.45" customHeight="1">
      <c r="A2" s="22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36" t="s">
        <v>64</v>
      </c>
      <c r="P2" s="37"/>
      <c r="Q2" s="34" t="s">
        <v>69</v>
      </c>
      <c r="R2" s="35"/>
      <c r="S2" s="25" t="s">
        <v>70</v>
      </c>
      <c r="T2" s="40" t="s">
        <v>65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36" customHeight="1">
      <c r="A3" s="24"/>
      <c r="B3" s="23"/>
      <c r="C3" s="24"/>
      <c r="D3" s="77" t="s">
        <v>72</v>
      </c>
      <c r="E3" s="78"/>
      <c r="F3" s="48"/>
      <c r="G3" s="48"/>
      <c r="H3" s="48"/>
      <c r="I3" s="48"/>
      <c r="J3" s="48"/>
      <c r="K3" s="48"/>
      <c r="L3" s="48"/>
      <c r="M3" s="24"/>
      <c r="N3" s="24"/>
      <c r="O3" s="38"/>
      <c r="P3" s="39"/>
      <c r="Q3" s="32">
        <f>+G16</f>
        <v>0</v>
      </c>
      <c r="R3" s="33"/>
      <c r="S3" s="26"/>
      <c r="T3" s="41"/>
      <c r="U3" s="24"/>
      <c r="V3" s="24"/>
      <c r="W3" s="24"/>
      <c r="X3" s="24"/>
      <c r="Y3" s="27" t="s">
        <v>66</v>
      </c>
      <c r="Z3" s="69"/>
      <c r="AA3" s="48"/>
      <c r="AB3" s="48"/>
      <c r="AC3" s="48"/>
      <c r="AD3" s="48"/>
      <c r="AE3" s="24"/>
    </row>
    <row r="4" spans="1:31" ht="14.25" thickBot="1">
      <c r="A4" s="24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21" customHeight="1" thickBot="1">
      <c r="A5" s="24"/>
      <c r="B5" s="23"/>
      <c r="C5" s="24"/>
      <c r="D5" s="24"/>
      <c r="E5" s="24"/>
      <c r="F5" s="24"/>
      <c r="G5" s="42"/>
      <c r="H5" s="43"/>
      <c r="I5" s="44" t="s">
        <v>57</v>
      </c>
      <c r="J5" s="45"/>
      <c r="K5" s="45"/>
      <c r="L5" s="45"/>
      <c r="M5" s="45"/>
      <c r="N5" s="45"/>
      <c r="O5" s="46"/>
      <c r="P5" s="46"/>
      <c r="Q5" s="46"/>
      <c r="R5" s="46"/>
      <c r="S5" s="46"/>
      <c r="T5" s="47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21" customHeight="1">
      <c r="A6" s="24"/>
      <c r="B6" s="23"/>
      <c r="C6" s="24"/>
      <c r="D6" s="24"/>
      <c r="E6" s="24"/>
      <c r="F6" s="24"/>
      <c r="G6" s="70" t="s">
        <v>63</v>
      </c>
      <c r="H6" s="71"/>
      <c r="I6" s="70" t="s">
        <v>55</v>
      </c>
      <c r="J6" s="71"/>
      <c r="K6" s="73" t="s">
        <v>58</v>
      </c>
      <c r="L6" s="71"/>
      <c r="M6" s="73" t="s">
        <v>59</v>
      </c>
      <c r="N6" s="71"/>
      <c r="O6" s="73" t="s">
        <v>60</v>
      </c>
      <c r="P6" s="71"/>
      <c r="Q6" s="73" t="s">
        <v>56</v>
      </c>
      <c r="R6" s="74"/>
      <c r="S6" s="75" t="s">
        <v>61</v>
      </c>
      <c r="T6" s="76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21" customHeight="1">
      <c r="A7" s="24"/>
      <c r="B7" s="23"/>
      <c r="C7" s="24"/>
      <c r="D7" s="24"/>
      <c r="E7" s="24"/>
      <c r="F7" s="24"/>
      <c r="G7" s="79" t="s">
        <v>62</v>
      </c>
      <c r="H7" s="80"/>
      <c r="I7" s="72">
        <f>COUNTIF($B16:$B35,"社教")</f>
        <v>0</v>
      </c>
      <c r="J7" s="48"/>
      <c r="K7" s="49">
        <f>COUNTIF($B16:$B35,"青少年")</f>
        <v>0</v>
      </c>
      <c r="L7" s="48"/>
      <c r="M7" s="49">
        <f>COUNTIF($B16:$B35,"社体")</f>
        <v>0</v>
      </c>
      <c r="N7" s="48"/>
      <c r="O7" s="49">
        <f>COUNTIF($B16:$B35,"文化")</f>
        <v>0</v>
      </c>
      <c r="P7" s="48"/>
      <c r="Q7" s="49">
        <f>COUNTIF($B16:$B35,"その他")</f>
        <v>0</v>
      </c>
      <c r="R7" s="50"/>
      <c r="S7" s="51">
        <f>SUM(I7:R7)</f>
        <v>0</v>
      </c>
      <c r="T7" s="52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21" customHeight="1" thickBot="1">
      <c r="A8" s="24"/>
      <c r="B8" s="23"/>
      <c r="C8" s="24"/>
      <c r="D8" s="24"/>
      <c r="E8" s="24"/>
      <c r="F8" s="24"/>
      <c r="G8" s="81" t="s">
        <v>67</v>
      </c>
      <c r="H8" s="82"/>
      <c r="I8" s="53">
        <f ca="1">SUMIF(B16:AC44,"社教",AC16:AC44)</f>
        <v>0</v>
      </c>
      <c r="J8" s="54"/>
      <c r="K8" s="55">
        <f ca="1">SUMIF($B$16:$AC$44,"青少年",$AC$16:$AC$44)</f>
        <v>0</v>
      </c>
      <c r="L8" s="54"/>
      <c r="M8" s="55">
        <f ca="1">SUMIF($B$16:$AC$44,"社体",$AC$16:$AC$44)</f>
        <v>0</v>
      </c>
      <c r="N8" s="54"/>
      <c r="O8" s="55">
        <f ca="1">SUMIF($B$16:$AC$44,"文化",$AC$16:$AC$44)</f>
        <v>0</v>
      </c>
      <c r="P8" s="54"/>
      <c r="Q8" s="55">
        <f ca="1">SUMIF($B$16:$AC$44,"その他",$AC$16:$AC$44)</f>
        <v>0</v>
      </c>
      <c r="R8" s="56"/>
      <c r="S8" s="83">
        <f ca="1">SUM(I8:R8)</f>
        <v>0</v>
      </c>
      <c r="T8" s="8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21.75" customHeight="1">
      <c r="A9" s="24"/>
      <c r="B9" s="23"/>
      <c r="C9" s="24"/>
      <c r="D9" s="24"/>
      <c r="E9" s="24"/>
      <c r="F9" s="24"/>
      <c r="G9" s="29"/>
      <c r="H9" s="29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18.75">
      <c r="A10" s="28" t="s">
        <v>68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7" customFormat="1" ht="46.5" customHeight="1">
      <c r="A11" s="60" t="s">
        <v>14</v>
      </c>
      <c r="B11" s="60"/>
      <c r="C11" s="60"/>
      <c r="D11" s="60"/>
      <c r="E11" s="60"/>
      <c r="F11" s="60"/>
      <c r="G11" s="61" t="s">
        <v>15</v>
      </c>
      <c r="H11" s="59" t="s">
        <v>47</v>
      </c>
      <c r="I11" s="60" t="s">
        <v>35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 t="s">
        <v>36</v>
      </c>
      <c r="U11" s="60"/>
      <c r="V11" s="60"/>
      <c r="W11" s="60"/>
      <c r="X11" s="60"/>
      <c r="Y11" s="8" t="s">
        <v>29</v>
      </c>
      <c r="Z11" s="61" t="s">
        <v>50</v>
      </c>
      <c r="AA11" s="61"/>
      <c r="AB11" s="11" t="s">
        <v>16</v>
      </c>
      <c r="AC11" s="13"/>
      <c r="AD11" s="13"/>
      <c r="AE11" s="13"/>
    </row>
    <row r="12" spans="1:31" s="7" customFormat="1" ht="32.25" customHeight="1">
      <c r="A12" s="60" t="s">
        <v>37</v>
      </c>
      <c r="B12" s="60"/>
      <c r="C12" s="60"/>
      <c r="D12" s="60"/>
      <c r="E12" s="60"/>
      <c r="F12" s="60"/>
      <c r="G12" s="61"/>
      <c r="H12" s="57"/>
      <c r="I12" s="63" t="s">
        <v>48</v>
      </c>
      <c r="J12" s="64"/>
      <c r="K12" s="64"/>
      <c r="L12" s="64"/>
      <c r="M12" s="64"/>
      <c r="N12" s="64"/>
      <c r="O12" s="64"/>
      <c r="P12" s="64"/>
      <c r="Q12" s="64"/>
      <c r="R12" s="65"/>
      <c r="S12" s="62" t="s">
        <v>10</v>
      </c>
      <c r="T12" s="61" t="s">
        <v>49</v>
      </c>
      <c r="U12" s="61"/>
      <c r="V12" s="61"/>
      <c r="W12" s="61"/>
      <c r="X12" s="62" t="s">
        <v>43</v>
      </c>
      <c r="Y12" s="59" t="s">
        <v>44</v>
      </c>
      <c r="Z12" s="62" t="s">
        <v>51</v>
      </c>
      <c r="AA12" s="59" t="s">
        <v>45</v>
      </c>
      <c r="AB12" s="59" t="s">
        <v>46</v>
      </c>
      <c r="AC12" s="57" t="s">
        <v>52</v>
      </c>
      <c r="AD12" s="57" t="s">
        <v>53</v>
      </c>
      <c r="AE12" s="57" t="s">
        <v>54</v>
      </c>
    </row>
    <row r="13" spans="1:31" s="7" customFormat="1" ht="32.25" customHeight="1">
      <c r="A13" s="60"/>
      <c r="B13" s="60"/>
      <c r="C13" s="60"/>
      <c r="D13" s="60"/>
      <c r="E13" s="60"/>
      <c r="F13" s="60"/>
      <c r="G13" s="61"/>
      <c r="H13" s="57"/>
      <c r="I13" s="66"/>
      <c r="J13" s="67"/>
      <c r="K13" s="67"/>
      <c r="L13" s="67"/>
      <c r="M13" s="67"/>
      <c r="N13" s="67"/>
      <c r="O13" s="67"/>
      <c r="P13" s="67"/>
      <c r="Q13" s="67"/>
      <c r="R13" s="68"/>
      <c r="S13" s="62"/>
      <c r="T13" s="61"/>
      <c r="U13" s="61"/>
      <c r="V13" s="61"/>
      <c r="W13" s="61"/>
      <c r="X13" s="62"/>
      <c r="Y13" s="57"/>
      <c r="Z13" s="62"/>
      <c r="AA13" s="57"/>
      <c r="AB13" s="57"/>
      <c r="AC13" s="57"/>
      <c r="AD13" s="57"/>
      <c r="AE13" s="57"/>
    </row>
    <row r="14" spans="1:31" s="1" customFormat="1" ht="183" customHeight="1">
      <c r="A14" s="8" t="s">
        <v>32</v>
      </c>
      <c r="B14" s="8" t="s">
        <v>31</v>
      </c>
      <c r="C14" s="8" t="s">
        <v>0</v>
      </c>
      <c r="D14" s="8" t="s">
        <v>1</v>
      </c>
      <c r="E14" s="8" t="s">
        <v>2</v>
      </c>
      <c r="F14" s="8" t="s">
        <v>3</v>
      </c>
      <c r="G14" s="61"/>
      <c r="H14" s="58"/>
      <c r="I14" s="6" t="s">
        <v>17</v>
      </c>
      <c r="J14" s="6" t="s">
        <v>18</v>
      </c>
      <c r="K14" s="6" t="s">
        <v>19</v>
      </c>
      <c r="L14" s="6" t="s">
        <v>20</v>
      </c>
      <c r="M14" s="8" t="s">
        <v>21</v>
      </c>
      <c r="N14" s="8" t="s">
        <v>22</v>
      </c>
      <c r="O14" s="8" t="s">
        <v>23</v>
      </c>
      <c r="P14" s="8" t="s">
        <v>24</v>
      </c>
      <c r="Q14" s="8" t="s">
        <v>25</v>
      </c>
      <c r="R14" s="8" t="s">
        <v>26</v>
      </c>
      <c r="S14" s="62"/>
      <c r="T14" s="6" t="s">
        <v>17</v>
      </c>
      <c r="U14" s="6" t="s">
        <v>27</v>
      </c>
      <c r="V14" s="6" t="s">
        <v>28</v>
      </c>
      <c r="W14" s="6" t="s">
        <v>16</v>
      </c>
      <c r="X14" s="62"/>
      <c r="Y14" s="58"/>
      <c r="Z14" s="62"/>
      <c r="AA14" s="58"/>
      <c r="AB14" s="58"/>
      <c r="AC14" s="58"/>
      <c r="AD14" s="58"/>
      <c r="AE14" s="58"/>
    </row>
    <row r="15" spans="1:31" s="1" customFormat="1" ht="324.75" hidden="1" customHeight="1">
      <c r="A15" s="9" t="s">
        <v>4</v>
      </c>
      <c r="B15" s="9" t="s">
        <v>34</v>
      </c>
      <c r="C15" s="9" t="s">
        <v>8</v>
      </c>
      <c r="D15" s="9" t="s">
        <v>38</v>
      </c>
      <c r="E15" s="9" t="s">
        <v>39</v>
      </c>
      <c r="F15" s="9" t="s">
        <v>40</v>
      </c>
      <c r="G15" s="10" t="s">
        <v>5</v>
      </c>
      <c r="H15" s="9" t="s">
        <v>9</v>
      </c>
      <c r="I15" s="9" t="s">
        <v>33</v>
      </c>
      <c r="J15" s="9" t="s">
        <v>7</v>
      </c>
      <c r="K15" s="9" t="s">
        <v>7</v>
      </c>
      <c r="L15" s="9" t="s">
        <v>7</v>
      </c>
      <c r="M15" s="9" t="s">
        <v>7</v>
      </c>
      <c r="N15" s="9" t="s">
        <v>7</v>
      </c>
      <c r="O15" s="9" t="s">
        <v>7</v>
      </c>
      <c r="P15" s="9" t="s">
        <v>7</v>
      </c>
      <c r="Q15" s="9" t="s">
        <v>7</v>
      </c>
      <c r="R15" s="9" t="s">
        <v>7</v>
      </c>
      <c r="S15" s="9" t="s">
        <v>41</v>
      </c>
      <c r="T15" s="9" t="s">
        <v>30</v>
      </c>
      <c r="U15" s="9" t="s">
        <v>7</v>
      </c>
      <c r="V15" s="9" t="s">
        <v>7</v>
      </c>
      <c r="W15" s="9" t="s">
        <v>7</v>
      </c>
      <c r="X15" s="9" t="s">
        <v>11</v>
      </c>
      <c r="Y15" s="9" t="s">
        <v>12</v>
      </c>
      <c r="Z15" s="9" t="s">
        <v>6</v>
      </c>
      <c r="AA15" s="9" t="s">
        <v>42</v>
      </c>
      <c r="AB15" s="9" t="s">
        <v>13</v>
      </c>
      <c r="AC15" s="9"/>
      <c r="AD15" s="9"/>
      <c r="AE15" s="9"/>
    </row>
    <row r="16" spans="1:31" ht="29.25" customHeight="1">
      <c r="A16" s="2"/>
      <c r="B16" s="12"/>
      <c r="C16" s="2"/>
      <c r="D16" s="2"/>
      <c r="E16" s="2"/>
      <c r="F16" s="2"/>
      <c r="G16" s="3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9.25" customHeight="1">
      <c r="A17" s="2"/>
      <c r="B17" s="12"/>
      <c r="C17" s="2"/>
      <c r="D17" s="2"/>
      <c r="E17" s="2"/>
      <c r="F17" s="2"/>
      <c r="G17" s="3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9.25" customHeight="1">
      <c r="A18" s="2"/>
      <c r="B18" s="12"/>
      <c r="C18" s="2"/>
      <c r="D18" s="2"/>
      <c r="E18" s="2"/>
      <c r="F18" s="2"/>
      <c r="G18" s="3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>
      <c r="A19" s="2"/>
      <c r="B19" s="12"/>
      <c r="C19" s="2"/>
      <c r="D19" s="2"/>
      <c r="E19" s="2"/>
      <c r="F19" s="2"/>
      <c r="G19" s="3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>
      <c r="A20" s="2"/>
      <c r="B20" s="12"/>
      <c r="C20" s="2"/>
      <c r="D20" s="2"/>
      <c r="E20" s="2"/>
      <c r="F20" s="2"/>
      <c r="G20" s="3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9.25" customHeight="1">
      <c r="A21" s="2"/>
      <c r="B21" s="12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>
      <c r="A22" s="2"/>
      <c r="B22" s="12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9.25" customHeight="1">
      <c r="A23" s="2"/>
      <c r="B23" s="12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9.25" customHeight="1">
      <c r="A24" s="2"/>
      <c r="B24" s="12"/>
      <c r="C24" s="2"/>
      <c r="D24" s="2"/>
      <c r="E24" s="2"/>
      <c r="F24" s="2"/>
      <c r="G24" s="3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9.25" customHeight="1">
      <c r="A25" s="2"/>
      <c r="B25" s="12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9.25" customHeight="1">
      <c r="A26" s="2"/>
      <c r="B26" s="12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9.25" customHeight="1">
      <c r="A27" s="2"/>
      <c r="B27" s="12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29.25" customHeight="1">
      <c r="A28" s="2"/>
      <c r="B28" s="12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29.25" customHeight="1">
      <c r="A29" s="2"/>
      <c r="B29" s="12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29.25" customHeight="1">
      <c r="A30" s="2"/>
      <c r="B30" s="12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3.25" customHeight="1">
      <c r="A31" s="2"/>
      <c r="B31" s="12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23.25" customHeight="1">
      <c r="A32" s="2"/>
      <c r="B32" s="12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23.25" customHeight="1">
      <c r="A33" s="2"/>
      <c r="B33" s="12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3.25" customHeight="1">
      <c r="A34" s="2"/>
      <c r="B34" s="12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3.1" customHeight="1">
      <c r="A35" s="2"/>
      <c r="B35" s="12"/>
      <c r="C35" s="2"/>
      <c r="D35" s="2"/>
      <c r="E35" s="2"/>
      <c r="F35" s="2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3.25" customHeight="1">
      <c r="A36" s="2"/>
      <c r="B36" s="12"/>
      <c r="C36" s="2"/>
      <c r="D36" s="2"/>
      <c r="E36" s="2"/>
      <c r="F36" s="2"/>
      <c r="G36" s="3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3.25" customHeight="1">
      <c r="A37" s="2"/>
      <c r="B37" s="12"/>
      <c r="C37" s="2"/>
      <c r="D37" s="2"/>
      <c r="E37" s="2"/>
      <c r="F37" s="2"/>
      <c r="G37" s="3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3.25" customHeight="1">
      <c r="A38" s="2"/>
      <c r="B38" s="12"/>
      <c r="C38" s="2"/>
      <c r="D38" s="2"/>
      <c r="E38" s="2"/>
      <c r="F38" s="2"/>
      <c r="G38" s="3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3.25" customHeight="1">
      <c r="A39" s="2"/>
      <c r="B39" s="12"/>
      <c r="C39" s="2"/>
      <c r="D39" s="2"/>
      <c r="E39" s="2"/>
      <c r="F39" s="2"/>
      <c r="G39" s="3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3.25" customHeight="1">
      <c r="A40" s="2"/>
      <c r="B40" s="12"/>
      <c r="C40" s="2"/>
      <c r="D40" s="2"/>
      <c r="E40" s="2"/>
      <c r="F40" s="2"/>
      <c r="G40" s="3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3.25" customHeight="1">
      <c r="A41" s="2"/>
      <c r="B41" s="12"/>
      <c r="C41" s="2"/>
      <c r="D41" s="2"/>
      <c r="E41" s="2"/>
      <c r="F41" s="2"/>
      <c r="G41" s="3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3.25" customHeight="1">
      <c r="A42" s="2"/>
      <c r="B42" s="12"/>
      <c r="C42" s="2"/>
      <c r="D42" s="2"/>
      <c r="E42" s="2"/>
      <c r="F42" s="2"/>
      <c r="G42" s="3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3.25" customHeight="1">
      <c r="A43" s="2"/>
      <c r="B43" s="12"/>
      <c r="C43" s="2"/>
      <c r="D43" s="2"/>
      <c r="E43" s="2"/>
      <c r="F43" s="2"/>
      <c r="G43" s="3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3.25" customHeight="1">
      <c r="A44" s="2"/>
      <c r="B44" s="12"/>
      <c r="C44" s="2"/>
      <c r="D44" s="2"/>
      <c r="E44" s="2"/>
      <c r="F44" s="2"/>
      <c r="G44" s="3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B45" s="7">
        <f>SUBTOTAL(3,B16:B44)</f>
        <v>0</v>
      </c>
      <c r="D45" s="5">
        <f t="shared" ref="D45:F45" si="0">SUBTOTAL(3,D16:D44)</f>
        <v>0</v>
      </c>
      <c r="E45" s="5">
        <f t="shared" si="0"/>
        <v>0</v>
      </c>
      <c r="F45" s="5">
        <f t="shared" si="0"/>
        <v>0</v>
      </c>
      <c r="I45" s="5">
        <f t="shared" ref="I45" si="1">SUBTOTAL(3,I16:I44)</f>
        <v>0</v>
      </c>
      <c r="J45" s="5">
        <f t="shared" ref="J45" si="2">SUBTOTAL(3,J16:J44)</f>
        <v>0</v>
      </c>
      <c r="K45" s="5">
        <f t="shared" ref="K45" si="3">SUBTOTAL(3,K16:K44)</f>
        <v>0</v>
      </c>
      <c r="L45" s="5">
        <f t="shared" ref="L45" si="4">SUBTOTAL(3,L16:L44)</f>
        <v>0</v>
      </c>
      <c r="M45" s="5">
        <f t="shared" ref="M45" si="5">SUBTOTAL(3,M16:M44)</f>
        <v>0</v>
      </c>
      <c r="N45" s="5">
        <f t="shared" ref="N45" si="6">SUBTOTAL(3,N16:N44)</f>
        <v>0</v>
      </c>
      <c r="O45" s="5">
        <f t="shared" ref="O45" si="7">SUBTOTAL(3,O16:O44)</f>
        <v>0</v>
      </c>
      <c r="P45" s="5">
        <f t="shared" ref="P45" si="8">SUBTOTAL(3,P16:P44)</f>
        <v>0</v>
      </c>
      <c r="Q45" s="5">
        <f t="shared" ref="Q45" si="9">SUBTOTAL(3,Q16:Q44)</f>
        <v>0</v>
      </c>
      <c r="R45" s="5">
        <f t="shared" ref="R45" si="10">SUBTOTAL(3,R16:R44)</f>
        <v>0</v>
      </c>
      <c r="S45" s="5">
        <f t="shared" ref="S45" si="11">SUBTOTAL(3,S16:S44)</f>
        <v>0</v>
      </c>
      <c r="T45" s="5">
        <f t="shared" ref="T45" si="12">SUBTOTAL(3,T16:T44)</f>
        <v>0</v>
      </c>
      <c r="U45" s="5">
        <f t="shared" ref="U45" si="13">SUBTOTAL(3,U16:U44)</f>
        <v>0</v>
      </c>
      <c r="V45" s="5">
        <f t="shared" ref="V45" si="14">SUBTOTAL(3,V16:V44)</f>
        <v>0</v>
      </c>
      <c r="W45" s="5">
        <f t="shared" ref="W45" si="15">SUBTOTAL(3,W16:W44)</f>
        <v>0</v>
      </c>
      <c r="X45" s="5">
        <f t="shared" ref="X45" si="16">SUBTOTAL(3,X16:X44)</f>
        <v>0</v>
      </c>
      <c r="Y45" s="5">
        <f t="shared" ref="Y45" si="17">SUBTOTAL(3,Y16:Y44)</f>
        <v>0</v>
      </c>
      <c r="Z45" s="5">
        <f t="shared" ref="Z45" si="18">SUBTOTAL(3,Z16:Z44)</f>
        <v>0</v>
      </c>
      <c r="AC45" s="5">
        <f>SUBTOTAL(9,AC16:AC44)</f>
        <v>0</v>
      </c>
    </row>
  </sheetData>
  <autoFilter ref="A14:AE14" xr:uid="{F8D2C0CF-2A2D-454C-8203-E92D7014404E}"/>
  <mergeCells count="48">
    <mergeCell ref="Z3:AD3"/>
    <mergeCell ref="A11:F11"/>
    <mergeCell ref="I6:J6"/>
    <mergeCell ref="I7:J7"/>
    <mergeCell ref="K6:L6"/>
    <mergeCell ref="M6:N6"/>
    <mergeCell ref="O6:P6"/>
    <mergeCell ref="Q6:R6"/>
    <mergeCell ref="S6:T6"/>
    <mergeCell ref="D3:E3"/>
    <mergeCell ref="G6:H6"/>
    <mergeCell ref="G7:H7"/>
    <mergeCell ref="G8:H8"/>
    <mergeCell ref="S8:T8"/>
    <mergeCell ref="K7:L7"/>
    <mergeCell ref="M7:N7"/>
    <mergeCell ref="A12:F13"/>
    <mergeCell ref="H11:H14"/>
    <mergeCell ref="I11:S11"/>
    <mergeCell ref="I12:R13"/>
    <mergeCell ref="S12:S14"/>
    <mergeCell ref="G11:G14"/>
    <mergeCell ref="AC12:AC14"/>
    <mergeCell ref="AD12:AD14"/>
    <mergeCell ref="AE12:AE14"/>
    <mergeCell ref="AB12:AB14"/>
    <mergeCell ref="T11:X11"/>
    <mergeCell ref="T12:W13"/>
    <mergeCell ref="X12:X14"/>
    <mergeCell ref="Z11:AA11"/>
    <mergeCell ref="Y12:Y14"/>
    <mergeCell ref="Z12:Z14"/>
    <mergeCell ref="AA12:AA14"/>
    <mergeCell ref="O7:P7"/>
    <mergeCell ref="Q7:R7"/>
    <mergeCell ref="S7:T7"/>
    <mergeCell ref="I8:J8"/>
    <mergeCell ref="K8:L8"/>
    <mergeCell ref="M8:N8"/>
    <mergeCell ref="O8:P8"/>
    <mergeCell ref="Q8:R8"/>
    <mergeCell ref="Q3:R3"/>
    <mergeCell ref="Q2:R2"/>
    <mergeCell ref="O2:P3"/>
    <mergeCell ref="T2:T3"/>
    <mergeCell ref="G5:H5"/>
    <mergeCell ref="I5:T5"/>
    <mergeCell ref="F3:L3"/>
  </mergeCells>
  <phoneticPr fontId="18"/>
  <dataValidations count="14">
    <dataValidation type="list" allowBlank="1" showInputMessage="1" showErrorMessage="1" sqref="I16:I44 T16:T44" xr:uid="{308564EB-9D61-43CB-9C78-0D0563D8F130}">
      <formula1>"被害なし"</formula1>
    </dataValidation>
    <dataValidation type="list" allowBlank="1" showInputMessage="1" showErrorMessage="1" sqref="Z16:Z44" xr:uid="{851A72A3-7F85-4B12-8509-00E065AF2814}">
      <formula1>"いいえ,はい"</formula1>
    </dataValidation>
    <dataValidation type="list" allowBlank="1" showInputMessage="1" showErrorMessage="1" sqref="J16:J44" xr:uid="{9E13D7CB-F80C-4D7A-855D-98F841A81254}">
      <formula1>"倒壊、傾斜"</formula1>
    </dataValidation>
    <dataValidation type="list" allowBlank="1" showInputMessage="1" showErrorMessage="1" sqref="K16:K44" xr:uid="{B0418530-A5EE-4B1F-8107-152A9CEDD439}">
      <formula1>"柱、梁の損傷やひび割れ"</formula1>
    </dataValidation>
    <dataValidation type="list" allowBlank="1" showInputMessage="1" showErrorMessage="1" sqref="L16:L44" xr:uid="{6BDA8118-076A-475E-9DEE-6BBD7F064512}">
      <formula1>"内装材、設備などの剥がれや落下"</formula1>
    </dataValidation>
    <dataValidation type="list" allowBlank="1" showInputMessage="1" showErrorMessage="1" sqref="M16:M44" xr:uid="{52FDBC13-2E69-4DAB-A8E4-58E6853CF674}">
      <formula1>"外装材、屋根材などの剥がれや落下"</formula1>
    </dataValidation>
    <dataValidation type="list" allowBlank="1" showInputMessage="1" showErrorMessage="1" sqref="N16:N44" xr:uid="{EAEE9BD5-6844-4DD2-89AF-8838D5FFAD56}">
      <formula1>"床上浸水"</formula1>
    </dataValidation>
    <dataValidation type="list" allowBlank="1" showInputMessage="1" showErrorMessage="1" sqref="O16:O44" xr:uid="{FA0A9D42-7182-409C-BEFC-17369C1A90EA}">
      <formula1>"床下浸水"</formula1>
    </dataValidation>
    <dataValidation type="list" allowBlank="1" showInputMessage="1" showErrorMessage="1" sqref="P16:P44" xr:uid="{7E6431BA-EF28-436F-95AC-7B8D2853493F}">
      <formula1>"ガラス割れ"</formula1>
    </dataValidation>
    <dataValidation type="list" allowBlank="1" showInputMessage="1" showErrorMessage="1" sqref="Q16:Q44" xr:uid="{2ED2F72E-496B-4DF1-9C54-17EAC0AEEAA7}">
      <formula1>"雨漏り"</formula1>
    </dataValidation>
    <dataValidation type="list" allowBlank="1" showInputMessage="1" showErrorMessage="1" sqref="R16:R44 W16:W44" xr:uid="{692AD911-5014-4A3D-9A6D-70D7E2992BA8}">
      <formula1>"その他"</formula1>
    </dataValidation>
    <dataValidation type="list" allowBlank="1" showInputMessage="1" showErrorMessage="1" sqref="U16:U44" xr:uid="{F640CEB2-6984-4C04-92BE-CEACE7D5194D}">
      <formula1>"土砂崩れ"</formula1>
    </dataValidation>
    <dataValidation type="list" allowBlank="1" showInputMessage="1" showErrorMessage="1" sqref="V16:V44" xr:uid="{AC000E03-D954-4D95-94B5-C58320EDB9C3}">
      <formula1>"グラウンド冠水"</formula1>
    </dataValidation>
    <dataValidation type="list" allowBlank="1" showInputMessage="1" showErrorMessage="1" sqref="B16:B44" xr:uid="{18CDD9ED-00B1-4C78-A5ED-8521F361EE50}">
      <formula1>"社教,社体,青少年,文化,その他"</formula1>
    </dataValidation>
  </dataValidation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769C-FDDA-40CF-85FB-2CB90268CC69}">
  <sheetPr>
    <pageSetUpPr fitToPage="1"/>
  </sheetPr>
  <dimension ref="A1:AE45"/>
  <sheetViews>
    <sheetView tabSelected="1" view="pageBreakPreview" zoomScale="85" zoomScaleNormal="85" zoomScaleSheetLayoutView="85" workbookViewId="0">
      <selection activeCell="M24" sqref="M24"/>
    </sheetView>
  </sheetViews>
  <sheetFormatPr defaultColWidth="7.625" defaultRowHeight="13.5"/>
  <cols>
    <col min="1" max="1" width="17" style="5" customWidth="1"/>
    <col min="2" max="2" width="7.625" style="7"/>
    <col min="3" max="6" width="7.625" style="5"/>
    <col min="7" max="7" width="14.125" style="5" bestFit="1" customWidth="1"/>
    <col min="8" max="8" width="10.5" style="5" bestFit="1" customWidth="1"/>
    <col min="9" max="16384" width="7.625" style="5"/>
  </cols>
  <sheetData>
    <row r="1" spans="1:31" ht="39.75" customHeight="1">
      <c r="A1" s="18" t="s">
        <v>71</v>
      </c>
    </row>
    <row r="2" spans="1:31" ht="14.45" customHeight="1">
      <c r="A2" s="18"/>
      <c r="O2" s="101" t="s">
        <v>64</v>
      </c>
      <c r="P2" s="102"/>
      <c r="Q2" s="105" t="s">
        <v>69</v>
      </c>
      <c r="R2" s="106"/>
      <c r="S2" s="21" t="s">
        <v>70</v>
      </c>
      <c r="T2" s="107" t="s">
        <v>65</v>
      </c>
    </row>
    <row r="3" spans="1:31" ht="36" customHeight="1">
      <c r="D3" s="109" t="s">
        <v>72</v>
      </c>
      <c r="E3" s="110"/>
      <c r="F3" s="98"/>
      <c r="G3" s="98"/>
      <c r="H3" s="98"/>
      <c r="I3" s="98"/>
      <c r="J3" s="98"/>
      <c r="K3" s="98"/>
      <c r="L3" s="98"/>
      <c r="O3" s="103"/>
      <c r="P3" s="104"/>
      <c r="Q3" s="111">
        <f>+G16</f>
        <v>46174.375</v>
      </c>
      <c r="R3" s="112"/>
      <c r="S3" s="20"/>
      <c r="T3" s="108"/>
      <c r="Y3" s="17" t="s">
        <v>66</v>
      </c>
      <c r="Z3" s="113"/>
      <c r="AA3" s="98"/>
      <c r="AB3" s="98"/>
      <c r="AC3" s="98"/>
      <c r="AD3" s="98"/>
    </row>
    <row r="4" spans="1:31" ht="14.25" thickBot="1"/>
    <row r="5" spans="1:31" ht="21" customHeight="1" thickBot="1">
      <c r="G5" s="114"/>
      <c r="H5" s="115"/>
      <c r="I5" s="116" t="s">
        <v>57</v>
      </c>
      <c r="J5" s="117"/>
      <c r="K5" s="117"/>
      <c r="L5" s="117"/>
      <c r="M5" s="117"/>
      <c r="N5" s="117"/>
      <c r="O5" s="118"/>
      <c r="P5" s="118"/>
      <c r="Q5" s="118"/>
      <c r="R5" s="118"/>
      <c r="S5" s="118"/>
      <c r="T5" s="119"/>
    </row>
    <row r="6" spans="1:31" ht="21" customHeight="1">
      <c r="G6" s="70" t="s">
        <v>63</v>
      </c>
      <c r="H6" s="71"/>
      <c r="I6" s="70" t="s">
        <v>55</v>
      </c>
      <c r="J6" s="71"/>
      <c r="K6" s="73" t="s">
        <v>58</v>
      </c>
      <c r="L6" s="71"/>
      <c r="M6" s="73" t="s">
        <v>59</v>
      </c>
      <c r="N6" s="71"/>
      <c r="O6" s="73" t="s">
        <v>60</v>
      </c>
      <c r="P6" s="71"/>
      <c r="Q6" s="73" t="s">
        <v>56</v>
      </c>
      <c r="R6" s="74"/>
      <c r="S6" s="75" t="s">
        <v>61</v>
      </c>
      <c r="T6" s="76"/>
    </row>
    <row r="7" spans="1:31" ht="21" customHeight="1">
      <c r="G7" s="95" t="s">
        <v>62</v>
      </c>
      <c r="H7" s="96"/>
      <c r="I7" s="97">
        <f>COUNTIF($B16:$B35,"社教")</f>
        <v>0</v>
      </c>
      <c r="J7" s="98"/>
      <c r="K7" s="99">
        <f>COUNTIF($B16:$B35,"青少年")</f>
        <v>1</v>
      </c>
      <c r="L7" s="98"/>
      <c r="M7" s="99">
        <f>COUNTIF($B16:$B35,"社体")</f>
        <v>1</v>
      </c>
      <c r="N7" s="98"/>
      <c r="O7" s="99">
        <f>COUNTIF($B16:$B35,"文化")</f>
        <v>0</v>
      </c>
      <c r="P7" s="98"/>
      <c r="Q7" s="99">
        <f>COUNTIF($B16:$B35,"その他")</f>
        <v>0</v>
      </c>
      <c r="R7" s="100"/>
      <c r="S7" s="85">
        <f>SUM(I7:R7)</f>
        <v>2</v>
      </c>
      <c r="T7" s="86"/>
    </row>
    <row r="8" spans="1:31" ht="21" customHeight="1" thickBot="1">
      <c r="G8" s="87" t="s">
        <v>67</v>
      </c>
      <c r="H8" s="88"/>
      <c r="I8" s="89">
        <f ca="1">SUMIF(B16:AC44,"社教",AC16:AC44)</f>
        <v>0</v>
      </c>
      <c r="J8" s="90"/>
      <c r="K8" s="91">
        <f ca="1">SUMIF($B$16:$AC$44,"青少年",$AC$16:$AC$44)</f>
        <v>0</v>
      </c>
      <c r="L8" s="90"/>
      <c r="M8" s="91">
        <f ca="1">SUMIF($B$16:$AC$44,"社体",$AC$16:$AC$44)</f>
        <v>0</v>
      </c>
      <c r="N8" s="90"/>
      <c r="O8" s="91">
        <f ca="1">SUMIF($B$16:$AC$44,"文化",$AC$16:$AC$44)</f>
        <v>0</v>
      </c>
      <c r="P8" s="90"/>
      <c r="Q8" s="91">
        <f ca="1">SUMIF($B$16:$AC$44,"その他",$AC$16:$AC$44)</f>
        <v>0</v>
      </c>
      <c r="R8" s="92"/>
      <c r="S8" s="93">
        <f ca="1">SUM(I8:R8)</f>
        <v>0</v>
      </c>
      <c r="T8" s="94"/>
    </row>
    <row r="9" spans="1:31" ht="21.75" customHeight="1">
      <c r="G9" s="14"/>
      <c r="H9" s="14"/>
      <c r="I9" s="15"/>
      <c r="J9" s="16"/>
      <c r="K9" s="15"/>
      <c r="L9" s="16"/>
      <c r="M9" s="15"/>
      <c r="N9" s="16"/>
      <c r="O9" s="15"/>
      <c r="P9" s="16"/>
      <c r="Q9" s="15"/>
      <c r="R9" s="16"/>
      <c r="S9" s="15"/>
      <c r="T9" s="16"/>
    </row>
    <row r="10" spans="1:31" ht="18.75">
      <c r="A10" s="19" t="s">
        <v>68</v>
      </c>
    </row>
    <row r="11" spans="1:31" s="7" customFormat="1" ht="46.5" customHeight="1">
      <c r="A11" s="60" t="s">
        <v>14</v>
      </c>
      <c r="B11" s="60"/>
      <c r="C11" s="60"/>
      <c r="D11" s="60"/>
      <c r="E11" s="60"/>
      <c r="F11" s="60"/>
      <c r="G11" s="61" t="s">
        <v>15</v>
      </c>
      <c r="H11" s="59" t="s">
        <v>47</v>
      </c>
      <c r="I11" s="60" t="s">
        <v>35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 t="s">
        <v>36</v>
      </c>
      <c r="U11" s="60"/>
      <c r="V11" s="60"/>
      <c r="W11" s="60"/>
      <c r="X11" s="60"/>
      <c r="Y11" s="8" t="s">
        <v>29</v>
      </c>
      <c r="Z11" s="61" t="s">
        <v>50</v>
      </c>
      <c r="AA11" s="61"/>
      <c r="AB11" s="11" t="s">
        <v>16</v>
      </c>
      <c r="AC11" s="13"/>
      <c r="AD11" s="13"/>
      <c r="AE11" s="13"/>
    </row>
    <row r="12" spans="1:31" s="7" customFormat="1" ht="32.25" customHeight="1">
      <c r="A12" s="60" t="s">
        <v>37</v>
      </c>
      <c r="B12" s="60"/>
      <c r="C12" s="60"/>
      <c r="D12" s="60"/>
      <c r="E12" s="60"/>
      <c r="F12" s="60"/>
      <c r="G12" s="61"/>
      <c r="H12" s="57"/>
      <c r="I12" s="63" t="s">
        <v>48</v>
      </c>
      <c r="J12" s="64"/>
      <c r="K12" s="64"/>
      <c r="L12" s="64"/>
      <c r="M12" s="64"/>
      <c r="N12" s="64"/>
      <c r="O12" s="64"/>
      <c r="P12" s="64"/>
      <c r="Q12" s="64"/>
      <c r="R12" s="65"/>
      <c r="S12" s="62" t="s">
        <v>10</v>
      </c>
      <c r="T12" s="61" t="s">
        <v>49</v>
      </c>
      <c r="U12" s="61"/>
      <c r="V12" s="61"/>
      <c r="W12" s="61"/>
      <c r="X12" s="62" t="s">
        <v>43</v>
      </c>
      <c r="Y12" s="59" t="s">
        <v>44</v>
      </c>
      <c r="Z12" s="62" t="s">
        <v>51</v>
      </c>
      <c r="AA12" s="59" t="s">
        <v>45</v>
      </c>
      <c r="AB12" s="59" t="s">
        <v>46</v>
      </c>
      <c r="AC12" s="57" t="s">
        <v>52</v>
      </c>
      <c r="AD12" s="57" t="s">
        <v>53</v>
      </c>
      <c r="AE12" s="57" t="s">
        <v>54</v>
      </c>
    </row>
    <row r="13" spans="1:31" s="7" customFormat="1" ht="32.25" customHeight="1">
      <c r="A13" s="60"/>
      <c r="B13" s="60"/>
      <c r="C13" s="60"/>
      <c r="D13" s="60"/>
      <c r="E13" s="60"/>
      <c r="F13" s="60"/>
      <c r="G13" s="61"/>
      <c r="H13" s="57"/>
      <c r="I13" s="66"/>
      <c r="J13" s="67"/>
      <c r="K13" s="67"/>
      <c r="L13" s="67"/>
      <c r="M13" s="67"/>
      <c r="N13" s="67"/>
      <c r="O13" s="67"/>
      <c r="P13" s="67"/>
      <c r="Q13" s="67"/>
      <c r="R13" s="68"/>
      <c r="S13" s="62"/>
      <c r="T13" s="61"/>
      <c r="U13" s="61"/>
      <c r="V13" s="61"/>
      <c r="W13" s="61"/>
      <c r="X13" s="62"/>
      <c r="Y13" s="57"/>
      <c r="Z13" s="62"/>
      <c r="AA13" s="57"/>
      <c r="AB13" s="57"/>
      <c r="AC13" s="57"/>
      <c r="AD13" s="57"/>
      <c r="AE13" s="57"/>
    </row>
    <row r="14" spans="1:31" s="1" customFormat="1" ht="183" customHeight="1">
      <c r="A14" s="8" t="s">
        <v>32</v>
      </c>
      <c r="B14" s="8" t="s">
        <v>31</v>
      </c>
      <c r="C14" s="8" t="s">
        <v>0</v>
      </c>
      <c r="D14" s="8" t="s">
        <v>1</v>
      </c>
      <c r="E14" s="8" t="s">
        <v>2</v>
      </c>
      <c r="F14" s="8" t="s">
        <v>3</v>
      </c>
      <c r="G14" s="61"/>
      <c r="H14" s="58"/>
      <c r="I14" s="6" t="s">
        <v>17</v>
      </c>
      <c r="J14" s="6" t="s">
        <v>18</v>
      </c>
      <c r="K14" s="6" t="s">
        <v>19</v>
      </c>
      <c r="L14" s="6" t="s">
        <v>20</v>
      </c>
      <c r="M14" s="8" t="s">
        <v>21</v>
      </c>
      <c r="N14" s="8" t="s">
        <v>22</v>
      </c>
      <c r="O14" s="8" t="s">
        <v>23</v>
      </c>
      <c r="P14" s="8" t="s">
        <v>24</v>
      </c>
      <c r="Q14" s="8" t="s">
        <v>25</v>
      </c>
      <c r="R14" s="8" t="s">
        <v>26</v>
      </c>
      <c r="S14" s="62"/>
      <c r="T14" s="6" t="s">
        <v>17</v>
      </c>
      <c r="U14" s="6" t="s">
        <v>27</v>
      </c>
      <c r="V14" s="6" t="s">
        <v>28</v>
      </c>
      <c r="W14" s="6" t="s">
        <v>16</v>
      </c>
      <c r="X14" s="62"/>
      <c r="Y14" s="58"/>
      <c r="Z14" s="62"/>
      <c r="AA14" s="58"/>
      <c r="AB14" s="58"/>
      <c r="AC14" s="58"/>
      <c r="AD14" s="58"/>
      <c r="AE14" s="58"/>
    </row>
    <row r="15" spans="1:31" s="1" customFormat="1" ht="324.75" customHeight="1">
      <c r="A15" s="9" t="s">
        <v>4</v>
      </c>
      <c r="B15" s="9" t="s">
        <v>34</v>
      </c>
      <c r="C15" s="9" t="s">
        <v>8</v>
      </c>
      <c r="D15" s="9" t="s">
        <v>38</v>
      </c>
      <c r="E15" s="9" t="s">
        <v>39</v>
      </c>
      <c r="F15" s="9" t="s">
        <v>40</v>
      </c>
      <c r="G15" s="10" t="s">
        <v>5</v>
      </c>
      <c r="H15" s="9" t="s">
        <v>9</v>
      </c>
      <c r="I15" s="9" t="s">
        <v>33</v>
      </c>
      <c r="J15" s="9" t="s">
        <v>7</v>
      </c>
      <c r="K15" s="9" t="s">
        <v>7</v>
      </c>
      <c r="L15" s="9" t="s">
        <v>7</v>
      </c>
      <c r="M15" s="9" t="s">
        <v>7</v>
      </c>
      <c r="N15" s="9" t="s">
        <v>7</v>
      </c>
      <c r="O15" s="9" t="s">
        <v>7</v>
      </c>
      <c r="P15" s="9" t="s">
        <v>7</v>
      </c>
      <c r="Q15" s="9" t="s">
        <v>7</v>
      </c>
      <c r="R15" s="9" t="s">
        <v>7</v>
      </c>
      <c r="S15" s="9" t="s">
        <v>41</v>
      </c>
      <c r="T15" s="9" t="s">
        <v>30</v>
      </c>
      <c r="U15" s="9" t="s">
        <v>7</v>
      </c>
      <c r="V15" s="9" t="s">
        <v>7</v>
      </c>
      <c r="W15" s="9" t="s">
        <v>7</v>
      </c>
      <c r="X15" s="9" t="s">
        <v>11</v>
      </c>
      <c r="Y15" s="9" t="s">
        <v>12</v>
      </c>
      <c r="Z15" s="9" t="s">
        <v>6</v>
      </c>
      <c r="AA15" s="9" t="s">
        <v>42</v>
      </c>
      <c r="AB15" s="9" t="s">
        <v>13</v>
      </c>
      <c r="AC15" s="9"/>
      <c r="AD15" s="9"/>
      <c r="AE15" s="9"/>
    </row>
    <row r="16" spans="1:31" ht="23.25" customHeight="1">
      <c r="A16" s="2" t="s">
        <v>85</v>
      </c>
      <c r="B16" s="12" t="s">
        <v>87</v>
      </c>
      <c r="C16" s="2" t="s">
        <v>89</v>
      </c>
      <c r="D16" s="2" t="s">
        <v>90</v>
      </c>
      <c r="E16" s="2" t="s">
        <v>91</v>
      </c>
      <c r="F16" s="2" t="s">
        <v>91</v>
      </c>
      <c r="G16" s="3">
        <v>46174.375</v>
      </c>
      <c r="H16" s="4">
        <v>46173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3.25" customHeight="1">
      <c r="A17" s="2" t="s">
        <v>86</v>
      </c>
      <c r="B17" s="12" t="s">
        <v>88</v>
      </c>
      <c r="C17" s="2" t="s">
        <v>89</v>
      </c>
      <c r="D17" s="2" t="s">
        <v>90</v>
      </c>
      <c r="E17" s="2" t="s">
        <v>92</v>
      </c>
      <c r="F17" s="2" t="s">
        <v>92</v>
      </c>
      <c r="G17" s="3">
        <v>46174.375</v>
      </c>
      <c r="H17" s="4">
        <v>46173</v>
      </c>
      <c r="I17" s="2"/>
      <c r="J17" s="2" t="s">
        <v>73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>
      <c r="A18" s="2"/>
      <c r="B18" s="12"/>
      <c r="C18" s="2"/>
      <c r="D18" s="2"/>
      <c r="E18" s="2"/>
      <c r="F18" s="2"/>
      <c r="G18" s="3"/>
      <c r="H18" s="4"/>
      <c r="I18" s="2"/>
      <c r="J18" s="2"/>
      <c r="K18" s="2" t="s">
        <v>74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3.25" customHeight="1">
      <c r="A19" s="2"/>
      <c r="B19" s="12"/>
      <c r="C19" s="2"/>
      <c r="D19" s="2"/>
      <c r="E19" s="2"/>
      <c r="F19" s="2"/>
      <c r="G19" s="3"/>
      <c r="H19" s="4"/>
      <c r="I19" s="2"/>
      <c r="J19" s="2"/>
      <c r="K19" s="2"/>
      <c r="L19" s="2" t="s">
        <v>75</v>
      </c>
      <c r="M19" s="2"/>
      <c r="N19" s="2"/>
      <c r="O19" s="2"/>
      <c r="P19" s="2"/>
      <c r="Q19" s="2"/>
      <c r="R19" s="2"/>
      <c r="S19" s="2"/>
      <c r="T19" s="2" t="s">
        <v>82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3.25" customHeight="1">
      <c r="A20" s="2"/>
      <c r="B20" s="12"/>
      <c r="C20" s="2"/>
      <c r="D20" s="2"/>
      <c r="E20" s="2"/>
      <c r="F20" s="2"/>
      <c r="G20" s="3"/>
      <c r="H20" s="4"/>
      <c r="I20" s="2"/>
      <c r="J20" s="2"/>
      <c r="K20" s="2"/>
      <c r="L20" s="2"/>
      <c r="M20" s="2" t="s">
        <v>76</v>
      </c>
      <c r="N20" s="2"/>
      <c r="O20" s="2"/>
      <c r="P20" s="2"/>
      <c r="Q20" s="2"/>
      <c r="R20" s="2"/>
      <c r="S20" s="2"/>
      <c r="T20" s="2"/>
      <c r="U20" s="2" t="s">
        <v>83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3.25" customHeight="1">
      <c r="A21" s="2"/>
      <c r="B21" s="12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 t="s">
        <v>77</v>
      </c>
      <c r="O21" s="2"/>
      <c r="P21" s="2"/>
      <c r="Q21" s="2"/>
      <c r="R21" s="2"/>
      <c r="S21" s="2"/>
      <c r="T21" s="2"/>
      <c r="U21" s="2"/>
      <c r="V21" s="2" t="s">
        <v>84</v>
      </c>
      <c r="W21" s="2"/>
      <c r="X21" s="2"/>
      <c r="Y21" s="2"/>
      <c r="Z21" s="2"/>
      <c r="AA21" s="2"/>
      <c r="AB21" s="2"/>
      <c r="AC21" s="2"/>
      <c r="AD21" s="2"/>
      <c r="AE21" s="2"/>
    </row>
    <row r="22" spans="1:31" ht="23.25" customHeight="1">
      <c r="A22" s="2"/>
      <c r="B22" s="12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 t="s">
        <v>78</v>
      </c>
      <c r="P22" s="2"/>
      <c r="Q22" s="2"/>
      <c r="R22" s="2"/>
      <c r="S22" s="2"/>
      <c r="T22" s="2"/>
      <c r="U22" s="2"/>
      <c r="V22" s="2"/>
      <c r="W22" s="2" t="s">
        <v>81</v>
      </c>
      <c r="X22" s="2"/>
      <c r="Y22" s="2"/>
      <c r="Z22" s="2"/>
      <c r="AA22" s="2"/>
      <c r="AB22" s="2"/>
      <c r="AC22" s="2"/>
      <c r="AD22" s="2"/>
      <c r="AE22" s="2"/>
    </row>
    <row r="23" spans="1:31" ht="23.25" customHeight="1">
      <c r="A23" s="2"/>
      <c r="B23" s="12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 t="s">
        <v>79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3.25" customHeight="1">
      <c r="A24" s="2"/>
      <c r="B24" s="12"/>
      <c r="C24" s="2"/>
      <c r="D24" s="2"/>
      <c r="E24" s="2"/>
      <c r="F24" s="2"/>
      <c r="G24" s="3"/>
      <c r="H24" s="4"/>
      <c r="I24" s="2"/>
      <c r="J24" s="2"/>
      <c r="K24" s="2"/>
      <c r="L24" s="2"/>
      <c r="M24" s="2"/>
      <c r="N24" s="2"/>
      <c r="O24" s="2"/>
      <c r="P24" s="2"/>
      <c r="Q24" s="2" t="s">
        <v>80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3.25" customHeight="1">
      <c r="A25" s="2"/>
      <c r="B25" s="12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 t="s">
        <v>81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3.25" customHeight="1">
      <c r="A26" s="2"/>
      <c r="B26" s="12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3.25" customHeight="1">
      <c r="A27" s="2"/>
      <c r="B27" s="12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23.25" customHeight="1">
      <c r="A28" s="2"/>
      <c r="B28" s="12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23.25" customHeight="1">
      <c r="A29" s="2"/>
      <c r="B29" s="12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23.25" customHeight="1">
      <c r="A30" s="2"/>
      <c r="B30" s="12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3.25" customHeight="1">
      <c r="A31" s="2"/>
      <c r="B31" s="12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23.25" customHeight="1">
      <c r="A32" s="2"/>
      <c r="B32" s="12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23.25" customHeight="1">
      <c r="A33" s="2"/>
      <c r="B33" s="12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3.25" customHeight="1">
      <c r="A34" s="2"/>
      <c r="B34" s="12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3.1" customHeight="1">
      <c r="A35" s="2"/>
      <c r="B35" s="12"/>
      <c r="C35" s="2"/>
      <c r="D35" s="2"/>
      <c r="E35" s="2"/>
      <c r="F35" s="2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3.25" customHeight="1">
      <c r="A36" s="2"/>
      <c r="B36" s="12"/>
      <c r="C36" s="2"/>
      <c r="D36" s="2"/>
      <c r="E36" s="2"/>
      <c r="F36" s="2"/>
      <c r="G36" s="3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3.25" customHeight="1">
      <c r="A37" s="2"/>
      <c r="B37" s="12"/>
      <c r="C37" s="2"/>
      <c r="D37" s="2"/>
      <c r="E37" s="2"/>
      <c r="F37" s="2"/>
      <c r="G37" s="3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3.25" customHeight="1">
      <c r="A38" s="2"/>
      <c r="B38" s="12"/>
      <c r="C38" s="2"/>
      <c r="D38" s="2"/>
      <c r="E38" s="2"/>
      <c r="F38" s="2"/>
      <c r="G38" s="3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3.25" customHeight="1">
      <c r="A39" s="2"/>
      <c r="B39" s="12"/>
      <c r="C39" s="2"/>
      <c r="D39" s="2"/>
      <c r="E39" s="2"/>
      <c r="F39" s="2"/>
      <c r="G39" s="3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3.25" customHeight="1">
      <c r="A40" s="2"/>
      <c r="B40" s="12"/>
      <c r="C40" s="2"/>
      <c r="D40" s="2"/>
      <c r="E40" s="2"/>
      <c r="F40" s="2"/>
      <c r="G40" s="3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3.25" customHeight="1">
      <c r="A41" s="2"/>
      <c r="B41" s="12"/>
      <c r="C41" s="2"/>
      <c r="D41" s="2"/>
      <c r="E41" s="2"/>
      <c r="F41" s="2"/>
      <c r="G41" s="3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3.25" customHeight="1">
      <c r="A42" s="2"/>
      <c r="B42" s="12"/>
      <c r="C42" s="2"/>
      <c r="D42" s="2"/>
      <c r="E42" s="2"/>
      <c r="F42" s="2"/>
      <c r="G42" s="3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3.25" customHeight="1">
      <c r="A43" s="2"/>
      <c r="B43" s="12"/>
      <c r="C43" s="2"/>
      <c r="D43" s="2"/>
      <c r="E43" s="2"/>
      <c r="F43" s="2"/>
      <c r="G43" s="3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3.25" customHeight="1">
      <c r="A44" s="2"/>
      <c r="B44" s="12"/>
      <c r="C44" s="2"/>
      <c r="D44" s="2"/>
      <c r="E44" s="2"/>
      <c r="F44" s="2"/>
      <c r="G44" s="3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B45" s="7">
        <f>SUBTOTAL(3,B16:B44)</f>
        <v>2</v>
      </c>
      <c r="D45" s="5">
        <f t="shared" ref="D45:F45" si="0">SUBTOTAL(3,D16:D44)</f>
        <v>2</v>
      </c>
      <c r="E45" s="5">
        <f t="shared" si="0"/>
        <v>2</v>
      </c>
      <c r="F45" s="5">
        <f t="shared" si="0"/>
        <v>2</v>
      </c>
      <c r="I45" s="5">
        <f t="shared" ref="I45:Z45" si="1">SUBTOTAL(3,I16:I44)</f>
        <v>0</v>
      </c>
      <c r="J45" s="5">
        <f t="shared" si="1"/>
        <v>1</v>
      </c>
      <c r="K45" s="5">
        <f t="shared" si="1"/>
        <v>1</v>
      </c>
      <c r="L45" s="5">
        <f t="shared" si="1"/>
        <v>1</v>
      </c>
      <c r="M45" s="5">
        <f t="shared" si="1"/>
        <v>1</v>
      </c>
      <c r="N45" s="5">
        <f t="shared" si="1"/>
        <v>1</v>
      </c>
      <c r="O45" s="5">
        <f t="shared" si="1"/>
        <v>1</v>
      </c>
      <c r="P45" s="5">
        <f t="shared" si="1"/>
        <v>1</v>
      </c>
      <c r="Q45" s="5">
        <f t="shared" si="1"/>
        <v>1</v>
      </c>
      <c r="R45" s="5">
        <f t="shared" si="1"/>
        <v>1</v>
      </c>
      <c r="S45" s="5">
        <f t="shared" si="1"/>
        <v>0</v>
      </c>
      <c r="T45" s="5">
        <f t="shared" si="1"/>
        <v>1</v>
      </c>
      <c r="U45" s="5">
        <f t="shared" si="1"/>
        <v>1</v>
      </c>
      <c r="V45" s="5">
        <f t="shared" si="1"/>
        <v>1</v>
      </c>
      <c r="W45" s="5">
        <f t="shared" si="1"/>
        <v>1</v>
      </c>
      <c r="X45" s="5">
        <f t="shared" si="1"/>
        <v>0</v>
      </c>
      <c r="Y45" s="5">
        <f t="shared" si="1"/>
        <v>0</v>
      </c>
      <c r="Z45" s="5">
        <f t="shared" si="1"/>
        <v>0</v>
      </c>
      <c r="AC45" s="5">
        <f>SUBTOTAL(9,AC16:AC44)</f>
        <v>0</v>
      </c>
    </row>
  </sheetData>
  <autoFilter ref="A14:AE14" xr:uid="{F8D2C0CF-2A2D-454C-8203-E92D7014404E}"/>
  <mergeCells count="48">
    <mergeCell ref="D3:E3"/>
    <mergeCell ref="F3:L3"/>
    <mergeCell ref="Q3:R3"/>
    <mergeCell ref="Z3:AD3"/>
    <mergeCell ref="G5:H5"/>
    <mergeCell ref="I5:T5"/>
    <mergeCell ref="G6:H6"/>
    <mergeCell ref="I6:J6"/>
    <mergeCell ref="K6:L6"/>
    <mergeCell ref="M6:N6"/>
    <mergeCell ref="O6:P6"/>
    <mergeCell ref="Q6:R6"/>
    <mergeCell ref="S6:T6"/>
    <mergeCell ref="O2:P3"/>
    <mergeCell ref="Q2:R2"/>
    <mergeCell ref="T2:T3"/>
    <mergeCell ref="S7:T7"/>
    <mergeCell ref="G8:H8"/>
    <mergeCell ref="I8:J8"/>
    <mergeCell ref="K8:L8"/>
    <mergeCell ref="M8:N8"/>
    <mergeCell ref="O8:P8"/>
    <mergeCell ref="Q8:R8"/>
    <mergeCell ref="S8:T8"/>
    <mergeCell ref="G7:H7"/>
    <mergeCell ref="I7:J7"/>
    <mergeCell ref="K7:L7"/>
    <mergeCell ref="M7:N7"/>
    <mergeCell ref="O7:P7"/>
    <mergeCell ref="Q7:R7"/>
    <mergeCell ref="Z11:AA11"/>
    <mergeCell ref="A12:F13"/>
    <mergeCell ref="I12:R13"/>
    <mergeCell ref="S12:S14"/>
    <mergeCell ref="T12:W13"/>
    <mergeCell ref="A11:F11"/>
    <mergeCell ref="G11:G14"/>
    <mergeCell ref="H11:H14"/>
    <mergeCell ref="I11:S11"/>
    <mergeCell ref="T11:X11"/>
    <mergeCell ref="AD12:AD14"/>
    <mergeCell ref="AE12:AE14"/>
    <mergeCell ref="X12:X14"/>
    <mergeCell ref="Y12:Y14"/>
    <mergeCell ref="Z12:Z14"/>
    <mergeCell ref="AA12:AA14"/>
    <mergeCell ref="AB12:AB14"/>
    <mergeCell ref="AC12:AC14"/>
  </mergeCells>
  <phoneticPr fontId="18"/>
  <dataValidations count="14">
    <dataValidation type="list" allowBlank="1" showInputMessage="1" showErrorMessage="1" sqref="B16:B44" xr:uid="{17DE7345-D886-4258-8E2A-57FB71846AF9}">
      <formula1>"社教,社体,青少年,文化,その他"</formula1>
    </dataValidation>
    <dataValidation type="list" allowBlank="1" showInputMessage="1" showErrorMessage="1" sqref="V16:V44" xr:uid="{D86C2371-B1B1-40BC-A880-A785E6D78F2B}">
      <formula1>"グラウンド冠水"</formula1>
    </dataValidation>
    <dataValidation type="list" allowBlank="1" showInputMessage="1" showErrorMessage="1" sqref="U16:U44" xr:uid="{C1238A25-BDEA-49FE-9EA1-1A158911456C}">
      <formula1>"土砂崩れ"</formula1>
    </dataValidation>
    <dataValidation type="list" allowBlank="1" showInputMessage="1" showErrorMessage="1" sqref="R16:R44 W16:W44" xr:uid="{4C85C552-3398-40AF-AE73-C70F20149F91}">
      <formula1>"その他"</formula1>
    </dataValidation>
    <dataValidation type="list" allowBlank="1" showInputMessage="1" showErrorMessage="1" sqref="Q16:Q44" xr:uid="{640E8B38-002F-4E56-8A41-F02C2EF64681}">
      <formula1>"雨漏り"</formula1>
    </dataValidation>
    <dataValidation type="list" allowBlank="1" showInputMessage="1" showErrorMessage="1" sqref="P16:P44" xr:uid="{2CCCAF59-8D6A-45DE-BDEF-9E0242048356}">
      <formula1>"ガラス割れ"</formula1>
    </dataValidation>
    <dataValidation type="list" allowBlank="1" showInputMessage="1" showErrorMessage="1" sqref="O16:O44" xr:uid="{594CC294-8A9E-4F4C-8FF3-190FCC3AAFC1}">
      <formula1>"床下浸水"</formula1>
    </dataValidation>
    <dataValidation type="list" allowBlank="1" showInputMessage="1" showErrorMessage="1" sqref="N16:N44" xr:uid="{8EAA7AD3-3B2D-4746-9B9B-4A66A8821F94}">
      <formula1>"床上浸水"</formula1>
    </dataValidation>
    <dataValidation type="list" allowBlank="1" showInputMessage="1" showErrorMessage="1" sqref="M16:M44" xr:uid="{A8F0C288-AC22-4F0B-8F4B-4D0C6D8BDDF1}">
      <formula1>"外装材、屋根材などの剥がれや落下"</formula1>
    </dataValidation>
    <dataValidation type="list" allowBlank="1" showInputMessage="1" showErrorMessage="1" sqref="L16:L44" xr:uid="{741BB643-9FFA-4590-B506-CD56E4921496}">
      <formula1>"内装材、設備などの剥がれや落下"</formula1>
    </dataValidation>
    <dataValidation type="list" allowBlank="1" showInputMessage="1" showErrorMessage="1" sqref="K16:K44" xr:uid="{16DA5575-5DB9-430F-88E3-1B96F064682C}">
      <formula1>"柱、梁の損傷やひび割れ"</formula1>
    </dataValidation>
    <dataValidation type="list" allowBlank="1" showInputMessage="1" showErrorMessage="1" sqref="J16:J44" xr:uid="{C16DE334-2EBE-448B-970E-04198CECBBBF}">
      <formula1>"倒壊、傾斜"</formula1>
    </dataValidation>
    <dataValidation type="list" allowBlank="1" showInputMessage="1" showErrorMessage="1" sqref="Z16:Z44" xr:uid="{0499D0D8-DF97-4E65-849E-273C1EA18B01}">
      <formula1>"いいえ,はい"</formula1>
    </dataValidation>
    <dataValidation type="list" allowBlank="1" showInputMessage="1" showErrorMessage="1" sqref="I16:I44 T16:T44" xr:uid="{FA86041B-8CCF-4A44-A292-0A5DAB22DA79}">
      <formula1>"被害なし"</formula1>
    </dataValidation>
  </dataValidations>
  <pageMargins left="0.7" right="0.7" top="0.75" bottom="0.75" header="0.3" footer="0.3"/>
  <pageSetup paperSize="8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被害情報収集（物的）</vt:lpstr>
      <vt:lpstr>記入例</vt:lpstr>
      <vt:lpstr>記入例!Print_Area</vt:lpstr>
      <vt:lpstr>'被害情報収集（物的）'!Print_Area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8800567</dc:creator>
  <cp:lastModifiedBy>8800567</cp:lastModifiedBy>
  <cp:lastPrinted>2026-05-19T07:28:43Z</cp:lastPrinted>
  <dcterms:created xsi:type="dcterms:W3CDTF">2026-01-26T04:50:15Z</dcterms:created>
  <dcterms:modified xsi:type="dcterms:W3CDTF">2026-06-01T07:23:18Z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2026-01-26T05:06:41Z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88d50d79-f3cb-4926-ba1c-20e2e812b337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