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71.183\法務経理班\60 危機管理\10_要領　等\R8\01教育庁防災計画取扱要領改正\最終まとめ\様式\送付用\"/>
    </mc:Choice>
  </mc:AlternateContent>
  <xr:revisionPtr revIDLastSave="0" documentId="13_ncr:1_{E128640E-FFF7-4F47-95CB-BF620D020945}" xr6:coauthVersionLast="47" xr6:coauthVersionMax="47" xr10:uidLastSave="{00000000-0000-0000-0000-000000000000}"/>
  <bookViews>
    <workbookView xWindow="-120" yWindow="-120" windowWidth="29040" windowHeight="15720" activeTab="1" xr2:uid="{F7DC0817-F9E0-43EB-8919-92D8552DF425}"/>
  </bookViews>
  <sheets>
    <sheet name="様式１　被害情報収集（物的）" sheetId="1" r:id="rId1"/>
    <sheet name="記入例" sheetId="3" r:id="rId2"/>
    <sheet name="学校コード及び属性情報" sheetId="2" r:id="rId3"/>
    <sheet name="文科省様式" sheetId="5" r:id="rId4"/>
  </sheets>
  <definedNames>
    <definedName name="_xlnm._FilterDatabase" localSheetId="2" hidden="1">学校コード及び属性情報!$A$2:$P$618</definedName>
    <definedName name="_xlnm._FilterDatabase" localSheetId="1" hidden="1">記入例!$A$15:$BA$15</definedName>
    <definedName name="_xlnm._FilterDatabase" localSheetId="0" hidden="1">'様式１　被害情報収集（物的）'!$A$15:$BA$15</definedName>
    <definedName name="_xlnm.Print_Area" localSheetId="2">学校コード及び属性情報!$A$1:$P$618</definedName>
    <definedName name="_xlnm.Print_Area" localSheetId="1">記入例!$A$1:$BA$63</definedName>
    <definedName name="_xlnm.Print_Titles" localSheetId="2">学校コード及び属性情報!$2:$2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8" i="5" l="1"/>
  <c r="AT8" i="5"/>
  <c r="AU8" i="5"/>
  <c r="AV8" i="5"/>
  <c r="AW8" i="5"/>
  <c r="AX8" i="5"/>
  <c r="AS9" i="5"/>
  <c r="AT9" i="5"/>
  <c r="AU9" i="5"/>
  <c r="AV9" i="5"/>
  <c r="AW9" i="5"/>
  <c r="AX9" i="5"/>
  <c r="AS10" i="5"/>
  <c r="AT10" i="5"/>
  <c r="AU10" i="5"/>
  <c r="AV10" i="5"/>
  <c r="AW10" i="5"/>
  <c r="AX10" i="5"/>
  <c r="AS11" i="5"/>
  <c r="AT11" i="5"/>
  <c r="AU11" i="5"/>
  <c r="AV11" i="5"/>
  <c r="AW11" i="5"/>
  <c r="AX11" i="5"/>
  <c r="AS12" i="5"/>
  <c r="AT12" i="5"/>
  <c r="AU12" i="5"/>
  <c r="AV12" i="5"/>
  <c r="AW12" i="5"/>
  <c r="AX12" i="5"/>
  <c r="AS13" i="5"/>
  <c r="AT13" i="5"/>
  <c r="AU13" i="5"/>
  <c r="AV13" i="5"/>
  <c r="AW13" i="5"/>
  <c r="AX13" i="5"/>
  <c r="AS14" i="5"/>
  <c r="AT14" i="5"/>
  <c r="AU14" i="5"/>
  <c r="AV14" i="5"/>
  <c r="AW14" i="5"/>
  <c r="AX14" i="5"/>
  <c r="AS15" i="5"/>
  <c r="AT15" i="5"/>
  <c r="AU15" i="5"/>
  <c r="AV15" i="5"/>
  <c r="AW15" i="5"/>
  <c r="AX15" i="5"/>
  <c r="AS16" i="5"/>
  <c r="AT16" i="5"/>
  <c r="AU16" i="5"/>
  <c r="AV16" i="5"/>
  <c r="AW16" i="5"/>
  <c r="AX16" i="5"/>
  <c r="AS17" i="5"/>
  <c r="AT17" i="5"/>
  <c r="AU17" i="5"/>
  <c r="AV17" i="5"/>
  <c r="AW17" i="5"/>
  <c r="AX17" i="5"/>
  <c r="AS18" i="5"/>
  <c r="AT18" i="5"/>
  <c r="AU18" i="5"/>
  <c r="AV18" i="5"/>
  <c r="AW18" i="5"/>
  <c r="AX18" i="5"/>
  <c r="AS19" i="5"/>
  <c r="AT19" i="5"/>
  <c r="AU19" i="5"/>
  <c r="AV19" i="5"/>
  <c r="AW19" i="5"/>
  <c r="AX19" i="5"/>
  <c r="AS20" i="5"/>
  <c r="AT20" i="5"/>
  <c r="AU20" i="5"/>
  <c r="AV20" i="5"/>
  <c r="AW20" i="5"/>
  <c r="AX20" i="5"/>
  <c r="AS21" i="5"/>
  <c r="AT21" i="5"/>
  <c r="AU21" i="5"/>
  <c r="AV21" i="5"/>
  <c r="AW21" i="5"/>
  <c r="AX21" i="5"/>
  <c r="AS22" i="5"/>
  <c r="AT22" i="5"/>
  <c r="AU22" i="5"/>
  <c r="AV22" i="5"/>
  <c r="AW22" i="5"/>
  <c r="AX22" i="5"/>
  <c r="AS23" i="5"/>
  <c r="AT23" i="5"/>
  <c r="AU23" i="5"/>
  <c r="AV23" i="5"/>
  <c r="AW23" i="5"/>
  <c r="AX23" i="5"/>
  <c r="AS24" i="5"/>
  <c r="AT24" i="5"/>
  <c r="AU24" i="5"/>
  <c r="AV24" i="5"/>
  <c r="AW24" i="5"/>
  <c r="AX24" i="5"/>
  <c r="AS25" i="5"/>
  <c r="AT25" i="5"/>
  <c r="AU25" i="5"/>
  <c r="AV25" i="5"/>
  <c r="AW25" i="5"/>
  <c r="AX25" i="5"/>
  <c r="AS26" i="5"/>
  <c r="AT26" i="5"/>
  <c r="AU26" i="5"/>
  <c r="AV26" i="5"/>
  <c r="AW26" i="5"/>
  <c r="AX26" i="5"/>
  <c r="AS27" i="5"/>
  <c r="AT27" i="5"/>
  <c r="AU27" i="5"/>
  <c r="AV27" i="5"/>
  <c r="AW27" i="5"/>
  <c r="AX27" i="5"/>
  <c r="AS28" i="5"/>
  <c r="AT28" i="5"/>
  <c r="AU28" i="5"/>
  <c r="AV28" i="5"/>
  <c r="AW28" i="5"/>
  <c r="AX28" i="5"/>
  <c r="AS29" i="5"/>
  <c r="AT29" i="5"/>
  <c r="AU29" i="5"/>
  <c r="AV29" i="5"/>
  <c r="AW29" i="5"/>
  <c r="AX29" i="5"/>
  <c r="AS30" i="5"/>
  <c r="AT30" i="5"/>
  <c r="AU30" i="5"/>
  <c r="AV30" i="5"/>
  <c r="AW30" i="5"/>
  <c r="AX30" i="5"/>
  <c r="AS31" i="5"/>
  <c r="AT31" i="5"/>
  <c r="AU31" i="5"/>
  <c r="AV31" i="5"/>
  <c r="AW31" i="5"/>
  <c r="AX31" i="5"/>
  <c r="AS32" i="5"/>
  <c r="AT32" i="5"/>
  <c r="AU32" i="5"/>
  <c r="AV32" i="5"/>
  <c r="AW32" i="5"/>
  <c r="AX32" i="5"/>
  <c r="AS33" i="5"/>
  <c r="AT33" i="5"/>
  <c r="AU33" i="5"/>
  <c r="AV33" i="5"/>
  <c r="AW33" i="5"/>
  <c r="AX33" i="5"/>
  <c r="AS34" i="5"/>
  <c r="AT34" i="5"/>
  <c r="AU34" i="5"/>
  <c r="AV34" i="5"/>
  <c r="AW34" i="5"/>
  <c r="AX34" i="5"/>
  <c r="AS35" i="5"/>
  <c r="AT35" i="5"/>
  <c r="AU35" i="5"/>
  <c r="AV35" i="5"/>
  <c r="AW35" i="5"/>
  <c r="AX35" i="5"/>
  <c r="AX7" i="5"/>
  <c r="AW7" i="5"/>
  <c r="AV7" i="5"/>
  <c r="AU7" i="5"/>
  <c r="AT7" i="5"/>
  <c r="AS7" i="5"/>
  <c r="AN8" i="5"/>
  <c r="AO8" i="5"/>
  <c r="AP8" i="5"/>
  <c r="AQ8" i="5"/>
  <c r="AR8" i="5"/>
  <c r="AN9" i="5"/>
  <c r="AO9" i="5"/>
  <c r="AP9" i="5"/>
  <c r="AQ9" i="5"/>
  <c r="AR9" i="5"/>
  <c r="AN10" i="5"/>
  <c r="AO10" i="5"/>
  <c r="AP10" i="5"/>
  <c r="AQ10" i="5"/>
  <c r="AR10" i="5"/>
  <c r="AN11" i="5"/>
  <c r="AO11" i="5"/>
  <c r="AP11" i="5"/>
  <c r="AQ11" i="5"/>
  <c r="AR11" i="5"/>
  <c r="AN12" i="5"/>
  <c r="AO12" i="5"/>
  <c r="AP12" i="5"/>
  <c r="AQ12" i="5"/>
  <c r="AR12" i="5"/>
  <c r="AN13" i="5"/>
  <c r="AO13" i="5"/>
  <c r="AP13" i="5"/>
  <c r="AQ13" i="5"/>
  <c r="AR13" i="5"/>
  <c r="AN14" i="5"/>
  <c r="AO14" i="5"/>
  <c r="AP14" i="5"/>
  <c r="AQ14" i="5"/>
  <c r="AR14" i="5"/>
  <c r="AN15" i="5"/>
  <c r="AO15" i="5"/>
  <c r="AP15" i="5"/>
  <c r="AQ15" i="5"/>
  <c r="AR15" i="5"/>
  <c r="AN16" i="5"/>
  <c r="AO16" i="5"/>
  <c r="AP16" i="5"/>
  <c r="AQ16" i="5"/>
  <c r="AR16" i="5"/>
  <c r="AN17" i="5"/>
  <c r="AO17" i="5"/>
  <c r="AP17" i="5"/>
  <c r="AQ17" i="5"/>
  <c r="AR17" i="5"/>
  <c r="AN18" i="5"/>
  <c r="AO18" i="5"/>
  <c r="AP18" i="5"/>
  <c r="AQ18" i="5"/>
  <c r="AR18" i="5"/>
  <c r="AN19" i="5"/>
  <c r="AO19" i="5"/>
  <c r="AP19" i="5"/>
  <c r="AQ19" i="5"/>
  <c r="AR19" i="5"/>
  <c r="AN20" i="5"/>
  <c r="AO20" i="5"/>
  <c r="AP20" i="5"/>
  <c r="AQ20" i="5"/>
  <c r="AR20" i="5"/>
  <c r="AN21" i="5"/>
  <c r="AO21" i="5"/>
  <c r="AP21" i="5"/>
  <c r="AQ21" i="5"/>
  <c r="AR21" i="5"/>
  <c r="AN22" i="5"/>
  <c r="AO22" i="5"/>
  <c r="AP22" i="5"/>
  <c r="AQ22" i="5"/>
  <c r="AR22" i="5"/>
  <c r="AN23" i="5"/>
  <c r="AO23" i="5"/>
  <c r="AP23" i="5"/>
  <c r="AQ23" i="5"/>
  <c r="AR23" i="5"/>
  <c r="AN24" i="5"/>
  <c r="AO24" i="5"/>
  <c r="AP24" i="5"/>
  <c r="AQ24" i="5"/>
  <c r="AR24" i="5"/>
  <c r="AN25" i="5"/>
  <c r="AO25" i="5"/>
  <c r="AP25" i="5"/>
  <c r="AQ25" i="5"/>
  <c r="AR25" i="5"/>
  <c r="AN26" i="5"/>
  <c r="AO26" i="5"/>
  <c r="AP26" i="5"/>
  <c r="AQ26" i="5"/>
  <c r="AR26" i="5"/>
  <c r="AN27" i="5"/>
  <c r="AO27" i="5"/>
  <c r="AP27" i="5"/>
  <c r="AQ27" i="5"/>
  <c r="AR27" i="5"/>
  <c r="AN28" i="5"/>
  <c r="AO28" i="5"/>
  <c r="AP28" i="5"/>
  <c r="AQ28" i="5"/>
  <c r="AR28" i="5"/>
  <c r="AN29" i="5"/>
  <c r="AO29" i="5"/>
  <c r="AP29" i="5"/>
  <c r="AQ29" i="5"/>
  <c r="AR29" i="5"/>
  <c r="AN30" i="5"/>
  <c r="AO30" i="5"/>
  <c r="AP30" i="5"/>
  <c r="AQ30" i="5"/>
  <c r="AR30" i="5"/>
  <c r="AN31" i="5"/>
  <c r="AO31" i="5"/>
  <c r="AP31" i="5"/>
  <c r="AQ31" i="5"/>
  <c r="AR31" i="5"/>
  <c r="AN32" i="5"/>
  <c r="AO32" i="5"/>
  <c r="AP32" i="5"/>
  <c r="AQ32" i="5"/>
  <c r="AR32" i="5"/>
  <c r="AN33" i="5"/>
  <c r="AO33" i="5"/>
  <c r="AP33" i="5"/>
  <c r="AQ33" i="5"/>
  <c r="AR33" i="5"/>
  <c r="AN34" i="5"/>
  <c r="AO34" i="5"/>
  <c r="AP34" i="5"/>
  <c r="AQ34" i="5"/>
  <c r="AR34" i="5"/>
  <c r="AN35" i="5"/>
  <c r="AO35" i="5"/>
  <c r="AP35" i="5"/>
  <c r="AQ35" i="5"/>
  <c r="AR35" i="5"/>
  <c r="AR7" i="5"/>
  <c r="AQ7" i="5"/>
  <c r="AP7" i="5"/>
  <c r="AO7" i="5"/>
  <c r="AN7" i="5"/>
  <c r="AC8" i="5"/>
  <c r="AD8" i="5"/>
  <c r="AE8" i="5"/>
  <c r="AF8" i="5"/>
  <c r="AG8" i="5"/>
  <c r="AH8" i="5"/>
  <c r="AI8" i="5"/>
  <c r="AJ8" i="5"/>
  <c r="AK8" i="5"/>
  <c r="AL8" i="5"/>
  <c r="AM8" i="5"/>
  <c r="AC9" i="5"/>
  <c r="AD9" i="5"/>
  <c r="AE9" i="5"/>
  <c r="AF9" i="5"/>
  <c r="AG9" i="5"/>
  <c r="AH9" i="5"/>
  <c r="AI9" i="5"/>
  <c r="AJ9" i="5"/>
  <c r="AK9" i="5"/>
  <c r="AL9" i="5"/>
  <c r="AM9" i="5"/>
  <c r="AC10" i="5"/>
  <c r="AD10" i="5"/>
  <c r="AE10" i="5"/>
  <c r="AF10" i="5"/>
  <c r="AG10" i="5"/>
  <c r="AH10" i="5"/>
  <c r="AI10" i="5"/>
  <c r="AJ10" i="5"/>
  <c r="AK10" i="5"/>
  <c r="AL10" i="5"/>
  <c r="AM10" i="5"/>
  <c r="AC11" i="5"/>
  <c r="AD11" i="5"/>
  <c r="AE11" i="5"/>
  <c r="AF11" i="5"/>
  <c r="AG11" i="5"/>
  <c r="AH11" i="5"/>
  <c r="AI11" i="5"/>
  <c r="AJ11" i="5"/>
  <c r="AK11" i="5"/>
  <c r="AL11" i="5"/>
  <c r="AM11" i="5"/>
  <c r="AC12" i="5"/>
  <c r="AD12" i="5"/>
  <c r="AE12" i="5"/>
  <c r="AF12" i="5"/>
  <c r="AG12" i="5"/>
  <c r="AH12" i="5"/>
  <c r="AI12" i="5"/>
  <c r="AJ12" i="5"/>
  <c r="AK12" i="5"/>
  <c r="AL12" i="5"/>
  <c r="AM12" i="5"/>
  <c r="AC13" i="5"/>
  <c r="AD13" i="5"/>
  <c r="AE13" i="5"/>
  <c r="AF13" i="5"/>
  <c r="AG13" i="5"/>
  <c r="AH13" i="5"/>
  <c r="AI13" i="5"/>
  <c r="AJ13" i="5"/>
  <c r="AK13" i="5"/>
  <c r="AL13" i="5"/>
  <c r="AM13" i="5"/>
  <c r="AC14" i="5"/>
  <c r="AD14" i="5"/>
  <c r="AE14" i="5"/>
  <c r="AF14" i="5"/>
  <c r="AG14" i="5"/>
  <c r="AH14" i="5"/>
  <c r="AI14" i="5"/>
  <c r="AJ14" i="5"/>
  <c r="AK14" i="5"/>
  <c r="AL14" i="5"/>
  <c r="AM14" i="5"/>
  <c r="AC15" i="5"/>
  <c r="AD15" i="5"/>
  <c r="AE15" i="5"/>
  <c r="AF15" i="5"/>
  <c r="AG15" i="5"/>
  <c r="AH15" i="5"/>
  <c r="AI15" i="5"/>
  <c r="AJ15" i="5"/>
  <c r="AK15" i="5"/>
  <c r="AL15" i="5"/>
  <c r="AM15" i="5"/>
  <c r="AC16" i="5"/>
  <c r="AD16" i="5"/>
  <c r="AE16" i="5"/>
  <c r="AF16" i="5"/>
  <c r="AG16" i="5"/>
  <c r="AH16" i="5"/>
  <c r="AI16" i="5"/>
  <c r="AJ16" i="5"/>
  <c r="AK16" i="5"/>
  <c r="AL16" i="5"/>
  <c r="AM16" i="5"/>
  <c r="AC17" i="5"/>
  <c r="AD17" i="5"/>
  <c r="AE17" i="5"/>
  <c r="AF17" i="5"/>
  <c r="AG17" i="5"/>
  <c r="AH17" i="5"/>
  <c r="AI17" i="5"/>
  <c r="AJ17" i="5"/>
  <c r="AK17" i="5"/>
  <c r="AL17" i="5"/>
  <c r="AM17" i="5"/>
  <c r="AC18" i="5"/>
  <c r="AD18" i="5"/>
  <c r="AE18" i="5"/>
  <c r="AF18" i="5"/>
  <c r="AG18" i="5"/>
  <c r="AH18" i="5"/>
  <c r="AI18" i="5"/>
  <c r="AJ18" i="5"/>
  <c r="AK18" i="5"/>
  <c r="AL18" i="5"/>
  <c r="AM18" i="5"/>
  <c r="AC19" i="5"/>
  <c r="AD19" i="5"/>
  <c r="AE19" i="5"/>
  <c r="AF19" i="5"/>
  <c r="AG19" i="5"/>
  <c r="AH19" i="5"/>
  <c r="AI19" i="5"/>
  <c r="AJ19" i="5"/>
  <c r="AK19" i="5"/>
  <c r="AL19" i="5"/>
  <c r="AM19" i="5"/>
  <c r="AC20" i="5"/>
  <c r="AD20" i="5"/>
  <c r="AE20" i="5"/>
  <c r="AF20" i="5"/>
  <c r="AG20" i="5"/>
  <c r="AH20" i="5"/>
  <c r="AI20" i="5"/>
  <c r="AJ20" i="5"/>
  <c r="AK20" i="5"/>
  <c r="AL20" i="5"/>
  <c r="AM20" i="5"/>
  <c r="AC21" i="5"/>
  <c r="AD21" i="5"/>
  <c r="AE21" i="5"/>
  <c r="AF21" i="5"/>
  <c r="AG21" i="5"/>
  <c r="AH21" i="5"/>
  <c r="AI21" i="5"/>
  <c r="AJ21" i="5"/>
  <c r="AK21" i="5"/>
  <c r="AL21" i="5"/>
  <c r="AM21" i="5"/>
  <c r="AC22" i="5"/>
  <c r="AD22" i="5"/>
  <c r="AE22" i="5"/>
  <c r="AF22" i="5"/>
  <c r="AG22" i="5"/>
  <c r="AH22" i="5"/>
  <c r="AI22" i="5"/>
  <c r="AJ22" i="5"/>
  <c r="AK22" i="5"/>
  <c r="AL22" i="5"/>
  <c r="AM22" i="5"/>
  <c r="AC23" i="5"/>
  <c r="AD23" i="5"/>
  <c r="AE23" i="5"/>
  <c r="AF23" i="5"/>
  <c r="AG23" i="5"/>
  <c r="AH23" i="5"/>
  <c r="AI23" i="5"/>
  <c r="AJ23" i="5"/>
  <c r="AK23" i="5"/>
  <c r="AL23" i="5"/>
  <c r="AM23" i="5"/>
  <c r="AC24" i="5"/>
  <c r="AD24" i="5"/>
  <c r="AE24" i="5"/>
  <c r="AF24" i="5"/>
  <c r="AG24" i="5"/>
  <c r="AH24" i="5"/>
  <c r="AI24" i="5"/>
  <c r="AJ24" i="5"/>
  <c r="AK24" i="5"/>
  <c r="AL24" i="5"/>
  <c r="AM24" i="5"/>
  <c r="AC25" i="5"/>
  <c r="AD25" i="5"/>
  <c r="AE25" i="5"/>
  <c r="AF25" i="5"/>
  <c r="AG25" i="5"/>
  <c r="AH25" i="5"/>
  <c r="AI25" i="5"/>
  <c r="AJ25" i="5"/>
  <c r="AK25" i="5"/>
  <c r="AL25" i="5"/>
  <c r="AM25" i="5"/>
  <c r="AC26" i="5"/>
  <c r="AD26" i="5"/>
  <c r="AE26" i="5"/>
  <c r="AF26" i="5"/>
  <c r="AG26" i="5"/>
  <c r="AH26" i="5"/>
  <c r="AI26" i="5"/>
  <c r="AJ26" i="5"/>
  <c r="AK26" i="5"/>
  <c r="AL26" i="5"/>
  <c r="AM26" i="5"/>
  <c r="AC27" i="5"/>
  <c r="AD27" i="5"/>
  <c r="AE27" i="5"/>
  <c r="AF27" i="5"/>
  <c r="AG27" i="5"/>
  <c r="AH27" i="5"/>
  <c r="AI27" i="5"/>
  <c r="AJ27" i="5"/>
  <c r="AK27" i="5"/>
  <c r="AL27" i="5"/>
  <c r="AM27" i="5"/>
  <c r="AC28" i="5"/>
  <c r="AD28" i="5"/>
  <c r="AE28" i="5"/>
  <c r="AF28" i="5"/>
  <c r="AG28" i="5"/>
  <c r="AH28" i="5"/>
  <c r="AI28" i="5"/>
  <c r="AJ28" i="5"/>
  <c r="AK28" i="5"/>
  <c r="AL28" i="5"/>
  <c r="AM28" i="5"/>
  <c r="AC29" i="5"/>
  <c r="AD29" i="5"/>
  <c r="AE29" i="5"/>
  <c r="AF29" i="5"/>
  <c r="AG29" i="5"/>
  <c r="AH29" i="5"/>
  <c r="AI29" i="5"/>
  <c r="AJ29" i="5"/>
  <c r="AK29" i="5"/>
  <c r="AL29" i="5"/>
  <c r="AM29" i="5"/>
  <c r="AC30" i="5"/>
  <c r="AD30" i="5"/>
  <c r="AE30" i="5"/>
  <c r="AF30" i="5"/>
  <c r="AG30" i="5"/>
  <c r="AH30" i="5"/>
  <c r="AI30" i="5"/>
  <c r="AJ30" i="5"/>
  <c r="AK30" i="5"/>
  <c r="AL30" i="5"/>
  <c r="AM30" i="5"/>
  <c r="AC31" i="5"/>
  <c r="AD31" i="5"/>
  <c r="AE31" i="5"/>
  <c r="AF31" i="5"/>
  <c r="AG31" i="5"/>
  <c r="AH31" i="5"/>
  <c r="AI31" i="5"/>
  <c r="AJ31" i="5"/>
  <c r="AK31" i="5"/>
  <c r="AL31" i="5"/>
  <c r="AM31" i="5"/>
  <c r="AC32" i="5"/>
  <c r="AD32" i="5"/>
  <c r="AE32" i="5"/>
  <c r="AF32" i="5"/>
  <c r="AG32" i="5"/>
  <c r="AH32" i="5"/>
  <c r="AI32" i="5"/>
  <c r="AJ32" i="5"/>
  <c r="AK32" i="5"/>
  <c r="AL32" i="5"/>
  <c r="AM32" i="5"/>
  <c r="AC33" i="5"/>
  <c r="AD33" i="5"/>
  <c r="AE33" i="5"/>
  <c r="AF33" i="5"/>
  <c r="AG33" i="5"/>
  <c r="AH33" i="5"/>
  <c r="AI33" i="5"/>
  <c r="AJ33" i="5"/>
  <c r="AK33" i="5"/>
  <c r="AL33" i="5"/>
  <c r="AM33" i="5"/>
  <c r="AC34" i="5"/>
  <c r="AD34" i="5"/>
  <c r="AE34" i="5"/>
  <c r="AF34" i="5"/>
  <c r="AG34" i="5"/>
  <c r="AH34" i="5"/>
  <c r="AI34" i="5"/>
  <c r="AJ34" i="5"/>
  <c r="AK34" i="5"/>
  <c r="AL34" i="5"/>
  <c r="AM34" i="5"/>
  <c r="AC35" i="5"/>
  <c r="AD35" i="5"/>
  <c r="AE35" i="5"/>
  <c r="AF35" i="5"/>
  <c r="AG35" i="5"/>
  <c r="AH35" i="5"/>
  <c r="AI35" i="5"/>
  <c r="AJ35" i="5"/>
  <c r="AK35" i="5"/>
  <c r="AL35" i="5"/>
  <c r="AM35" i="5"/>
  <c r="AM7" i="5"/>
  <c r="AL7" i="5"/>
  <c r="AK7" i="5"/>
  <c r="AJ7" i="5"/>
  <c r="AI7" i="5"/>
  <c r="AH7" i="5"/>
  <c r="AG7" i="5"/>
  <c r="AF7" i="5"/>
  <c r="AE7" i="5"/>
  <c r="AD7" i="5"/>
  <c r="AC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7" i="5"/>
  <c r="AA8" i="5"/>
  <c r="AA9" i="5"/>
  <c r="AA10" i="5"/>
  <c r="AA11" i="5"/>
  <c r="AA12" i="5"/>
  <c r="AA13" i="5"/>
  <c r="AA14" i="5"/>
  <c r="AA15" i="5"/>
  <c r="AA16" i="5"/>
  <c r="AA17" i="5"/>
  <c r="AA18" i="5"/>
  <c r="AA19" i="5"/>
  <c r="AA20" i="5"/>
  <c r="AA21" i="5"/>
  <c r="AA22" i="5"/>
  <c r="AA23" i="5"/>
  <c r="AA24" i="5"/>
  <c r="AA25" i="5"/>
  <c r="AA26" i="5"/>
  <c r="AA27" i="5"/>
  <c r="AA28" i="5"/>
  <c r="AA29" i="5"/>
  <c r="AA30" i="5"/>
  <c r="AA31" i="5"/>
  <c r="AA32" i="5"/>
  <c r="AA33" i="5"/>
  <c r="AA34" i="5"/>
  <c r="AA35" i="5"/>
  <c r="AA7" i="5"/>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7" i="5"/>
  <c r="Y8" i="5"/>
  <c r="Y9" i="5"/>
  <c r="Y10" i="5"/>
  <c r="Y11" i="5"/>
  <c r="Y12" i="5"/>
  <c r="Y13" i="5"/>
  <c r="Y14" i="5"/>
  <c r="Y15" i="5"/>
  <c r="Y16" i="5"/>
  <c r="Y17" i="5"/>
  <c r="Y18" i="5"/>
  <c r="Y19" i="5"/>
  <c r="Y20" i="5"/>
  <c r="Y21" i="5"/>
  <c r="Y22" i="5"/>
  <c r="Y23" i="5"/>
  <c r="Y24" i="5"/>
  <c r="Y25" i="5"/>
  <c r="Y26" i="5"/>
  <c r="Y27" i="5"/>
  <c r="Y28" i="5"/>
  <c r="Y29" i="5"/>
  <c r="Y30" i="5"/>
  <c r="Y31" i="5"/>
  <c r="Y32" i="5"/>
  <c r="Y33" i="5"/>
  <c r="Y34" i="5"/>
  <c r="Y35" i="5"/>
  <c r="Y7" i="5"/>
  <c r="X8" i="5"/>
  <c r="X9" i="5"/>
  <c r="X10" i="5"/>
  <c r="X11" i="5"/>
  <c r="X12" i="5"/>
  <c r="X13" i="5"/>
  <c r="X14" i="5"/>
  <c r="X15" i="5"/>
  <c r="X16" i="5"/>
  <c r="X17" i="5"/>
  <c r="X18" i="5"/>
  <c r="X19" i="5"/>
  <c r="X20" i="5"/>
  <c r="X21" i="5"/>
  <c r="X22" i="5"/>
  <c r="X23" i="5"/>
  <c r="X24" i="5"/>
  <c r="X25" i="5"/>
  <c r="X26" i="5"/>
  <c r="X27" i="5"/>
  <c r="X28" i="5"/>
  <c r="X29" i="5"/>
  <c r="X30" i="5"/>
  <c r="X31" i="5"/>
  <c r="X32" i="5"/>
  <c r="X33" i="5"/>
  <c r="X34" i="5"/>
  <c r="X35" i="5"/>
  <c r="X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7" i="5"/>
  <c r="V8" i="5"/>
  <c r="V9" i="5"/>
  <c r="V10" i="5"/>
  <c r="V11" i="5"/>
  <c r="V12" i="5"/>
  <c r="V13" i="5"/>
  <c r="V14" i="5"/>
  <c r="V15" i="5"/>
  <c r="V16" i="5"/>
  <c r="V17" i="5"/>
  <c r="V18" i="5"/>
  <c r="V19" i="5"/>
  <c r="V20" i="5"/>
  <c r="V21" i="5"/>
  <c r="V22" i="5"/>
  <c r="V23" i="5"/>
  <c r="V24" i="5"/>
  <c r="V25" i="5"/>
  <c r="V26" i="5"/>
  <c r="V27" i="5"/>
  <c r="V28" i="5"/>
  <c r="V29" i="5"/>
  <c r="V30" i="5"/>
  <c r="V31" i="5"/>
  <c r="V32" i="5"/>
  <c r="V33" i="5"/>
  <c r="V34" i="5"/>
  <c r="V35" i="5"/>
  <c r="V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D7" i="5"/>
  <c r="C7" i="5"/>
  <c r="X3" i="1" l="1"/>
  <c r="D53" i="3"/>
  <c r="D61" i="3"/>
  <c r="D60" i="3"/>
  <c r="D59" i="3"/>
  <c r="D58" i="3"/>
  <c r="D57" i="3"/>
  <c r="D56" i="3"/>
  <c r="D55" i="3"/>
  <c r="D54"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C62" i="3"/>
  <c r="X8" i="3" s="1"/>
  <c r="AB8" i="3"/>
  <c r="X3" i="3"/>
  <c r="I18" i="3"/>
  <c r="K18" i="3"/>
  <c r="I19" i="3"/>
  <c r="K19" i="3"/>
  <c r="I20" i="3"/>
  <c r="K20" i="3"/>
  <c r="I21" i="3"/>
  <c r="K21" i="3"/>
  <c r="I22" i="3"/>
  <c r="K22" i="3"/>
  <c r="I23" i="3"/>
  <c r="K23" i="3"/>
  <c r="I24" i="3"/>
  <c r="K24" i="3"/>
  <c r="I25" i="3"/>
  <c r="K25" i="3"/>
  <c r="I26" i="3"/>
  <c r="K26" i="3"/>
  <c r="I27" i="3"/>
  <c r="K27" i="3"/>
  <c r="I28" i="3"/>
  <c r="K28" i="3"/>
  <c r="I29" i="3"/>
  <c r="K29" i="3"/>
  <c r="I30" i="3"/>
  <c r="K30" i="3"/>
  <c r="I31" i="3"/>
  <c r="K31" i="3"/>
  <c r="I32" i="3"/>
  <c r="K32" i="3"/>
  <c r="I33" i="3"/>
  <c r="K33" i="3"/>
  <c r="I34" i="3"/>
  <c r="K34" i="3"/>
  <c r="I35" i="3"/>
  <c r="K35" i="3"/>
  <c r="I36" i="3"/>
  <c r="K36" i="3"/>
  <c r="I37" i="3"/>
  <c r="K37" i="3"/>
  <c r="I38" i="3"/>
  <c r="K38" i="3"/>
  <c r="I39" i="3"/>
  <c r="K39" i="3"/>
  <c r="I40" i="3"/>
  <c r="K40" i="3"/>
  <c r="I41" i="3"/>
  <c r="K41" i="3"/>
  <c r="I42" i="3"/>
  <c r="K42" i="3"/>
  <c r="I43" i="3"/>
  <c r="K43" i="3"/>
  <c r="I44" i="3"/>
  <c r="K44" i="3"/>
  <c r="I45" i="3"/>
  <c r="K45" i="3"/>
  <c r="I46" i="3"/>
  <c r="K46" i="3"/>
  <c r="I47" i="3"/>
  <c r="K47" i="3"/>
  <c r="I48" i="3"/>
  <c r="K48" i="3"/>
  <c r="I49" i="3"/>
  <c r="K49" i="3"/>
  <c r="I50" i="3"/>
  <c r="K50" i="3"/>
  <c r="I51" i="3"/>
  <c r="K51" i="3"/>
  <c r="I52" i="3"/>
  <c r="K52" i="3"/>
  <c r="I53" i="3"/>
  <c r="K53" i="3"/>
  <c r="I54" i="3"/>
  <c r="K54" i="3"/>
  <c r="I55" i="3"/>
  <c r="K55" i="3"/>
  <c r="I56" i="3"/>
  <c r="K56" i="3"/>
  <c r="I57" i="3"/>
  <c r="K57" i="3"/>
  <c r="I58" i="3"/>
  <c r="K58" i="3"/>
  <c r="K17" i="3"/>
  <c r="I17" i="3"/>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I18" i="1"/>
  <c r="K18" i="1"/>
  <c r="I19" i="1"/>
  <c r="K19" i="1"/>
  <c r="I20" i="1"/>
  <c r="K20" i="1"/>
  <c r="I21" i="1"/>
  <c r="K21" i="1"/>
  <c r="I22" i="1"/>
  <c r="K22" i="1"/>
  <c r="I23" i="1"/>
  <c r="K23" i="1"/>
  <c r="I24" i="1"/>
  <c r="K24" i="1"/>
  <c r="I25" i="1"/>
  <c r="K25" i="1"/>
  <c r="I26" i="1"/>
  <c r="K26" i="1"/>
  <c r="I27" i="1"/>
  <c r="K27" i="1"/>
  <c r="I28" i="1"/>
  <c r="K28" i="1"/>
  <c r="I29" i="1"/>
  <c r="K29" i="1"/>
  <c r="I30" i="1"/>
  <c r="K30" i="1"/>
  <c r="I31" i="1"/>
  <c r="K31" i="1"/>
  <c r="I32" i="1"/>
  <c r="K32" i="1"/>
  <c r="I33" i="1"/>
  <c r="K33" i="1"/>
  <c r="I34" i="1"/>
  <c r="K34" i="1"/>
  <c r="I35" i="1"/>
  <c r="K35" i="1"/>
  <c r="I36" i="1"/>
  <c r="K36" i="1"/>
  <c r="I37" i="1"/>
  <c r="K37" i="1"/>
  <c r="I38" i="1"/>
  <c r="K38" i="1"/>
  <c r="I39" i="1"/>
  <c r="K39" i="1"/>
  <c r="I40" i="1"/>
  <c r="K40" i="1"/>
  <c r="I41" i="1"/>
  <c r="K41" i="1"/>
  <c r="I42" i="1"/>
  <c r="K42" i="1"/>
  <c r="I43" i="1"/>
  <c r="K43" i="1"/>
  <c r="I44" i="1"/>
  <c r="K44" i="1"/>
  <c r="I45" i="1"/>
  <c r="K45" i="1"/>
  <c r="I46" i="1"/>
  <c r="K46" i="1"/>
  <c r="I47" i="1"/>
  <c r="K47" i="1"/>
  <c r="I48" i="1"/>
  <c r="K48" i="1"/>
  <c r="I49" i="1"/>
  <c r="K49" i="1"/>
  <c r="I50" i="1"/>
  <c r="K50" i="1"/>
  <c r="I51" i="1"/>
  <c r="K51" i="1"/>
  <c r="I52" i="1"/>
  <c r="K52" i="1"/>
  <c r="I53" i="1"/>
  <c r="K53" i="1"/>
  <c r="I54" i="1"/>
  <c r="K54" i="1"/>
  <c r="I55" i="1"/>
  <c r="K55" i="1"/>
  <c r="I56" i="1"/>
  <c r="K56" i="1"/>
  <c r="I57" i="1"/>
  <c r="K57" i="1"/>
  <c r="I58" i="1"/>
  <c r="K58" i="1"/>
  <c r="I59" i="1"/>
  <c r="K59" i="1"/>
  <c r="I60" i="1"/>
  <c r="K60" i="1"/>
  <c r="I61" i="1"/>
  <c r="K61" i="1"/>
  <c r="K17" i="1"/>
  <c r="I17" i="1"/>
  <c r="D17" i="1"/>
  <c r="V8" i="3" l="1"/>
  <c r="Z8" i="3"/>
  <c r="P8" i="3"/>
  <c r="R8" i="3"/>
  <c r="T8" i="3"/>
  <c r="AD8" i="3" l="1"/>
  <c r="AY62" i="3"/>
  <c r="AY62" i="1"/>
  <c r="C62" i="1"/>
  <c r="BA62" i="1"/>
  <c r="AZ62" i="1"/>
  <c r="AX62" i="1"/>
  <c r="AU62" i="1"/>
  <c r="AT62" i="1"/>
  <c r="AS62" i="1"/>
  <c r="AR62" i="1"/>
  <c r="AQ62" i="1"/>
  <c r="AP62" i="1"/>
  <c r="AO62" i="1"/>
  <c r="AN62" i="1"/>
  <c r="AL62" i="1"/>
  <c r="AK62" i="1"/>
  <c r="AJ62" i="1"/>
  <c r="AI62" i="1"/>
  <c r="AH62" i="1"/>
  <c r="AG62" i="1"/>
  <c r="AF62" i="1"/>
  <c r="AE62" i="1"/>
  <c r="AD62" i="1"/>
  <c r="AC62" i="1"/>
  <c r="AA62" i="1"/>
  <c r="Z62" i="1"/>
  <c r="Y62" i="1"/>
  <c r="X62" i="1"/>
  <c r="W62" i="1"/>
  <c r="V62" i="1"/>
  <c r="U62" i="1"/>
  <c r="T62" i="1"/>
  <c r="S62" i="1"/>
  <c r="R62" i="1"/>
  <c r="O62" i="1"/>
  <c r="N62" i="1"/>
  <c r="M62" i="1"/>
  <c r="L62" i="1"/>
  <c r="AQ62" i="3" l="1"/>
  <c r="AP62" i="3"/>
  <c r="AO62" i="3"/>
  <c r="AN62" i="3"/>
  <c r="AL62" i="3"/>
  <c r="AK62" i="3"/>
  <c r="AJ62" i="3"/>
  <c r="AI62" i="3"/>
  <c r="AH62" i="3"/>
  <c r="AG62" i="3"/>
  <c r="AF62" i="3"/>
  <c r="AE62" i="3"/>
  <c r="AD62" i="3"/>
  <c r="AC62" i="3"/>
  <c r="AA62" i="3"/>
  <c r="Z62" i="3"/>
  <c r="Y62" i="3"/>
  <c r="X62" i="3"/>
  <c r="W62" i="3"/>
  <c r="V62" i="3"/>
  <c r="U62" i="3"/>
  <c r="T62" i="3"/>
  <c r="S62" i="3"/>
  <c r="R62" i="3"/>
  <c r="K61" i="3"/>
  <c r="I61" i="3"/>
  <c r="H61" i="3"/>
  <c r="G61" i="3"/>
  <c r="K60" i="3"/>
  <c r="I60" i="3"/>
  <c r="H60" i="3"/>
  <c r="G60" i="3"/>
  <c r="K59" i="3"/>
  <c r="I59" i="3"/>
  <c r="H59" i="3"/>
  <c r="G59" i="3"/>
  <c r="H58" i="3"/>
  <c r="G58" i="3"/>
  <c r="H57" i="3"/>
  <c r="G57" i="3"/>
  <c r="H56" i="3"/>
  <c r="G56" i="3"/>
  <c r="H55" i="3"/>
  <c r="G55" i="3"/>
  <c r="H54" i="3"/>
  <c r="G54" i="3"/>
  <c r="H53" i="3"/>
  <c r="G53" i="3"/>
  <c r="H52" i="3"/>
  <c r="G52" i="3"/>
  <c r="H51" i="3"/>
  <c r="G51" i="3"/>
  <c r="H50" i="3"/>
  <c r="G50" i="3"/>
  <c r="H49" i="3"/>
  <c r="G49" i="3"/>
  <c r="H48" i="3"/>
  <c r="G48" i="3"/>
  <c r="H47" i="3"/>
  <c r="G47" i="3"/>
  <c r="H46" i="3"/>
  <c r="G46" i="3"/>
  <c r="H45" i="3"/>
  <c r="G45" i="3"/>
  <c r="H44" i="3"/>
  <c r="G44" i="3"/>
  <c r="H43" i="3"/>
  <c r="G43" i="3"/>
  <c r="H42" i="3"/>
  <c r="G42" i="3"/>
  <c r="H41" i="3"/>
  <c r="G41" i="3"/>
  <c r="H40" i="3"/>
  <c r="G40" i="3"/>
  <c r="H39" i="3"/>
  <c r="G39" i="3"/>
  <c r="H38" i="3"/>
  <c r="G38" i="3"/>
  <c r="H37" i="3"/>
  <c r="G37" i="3"/>
  <c r="H36" i="3"/>
  <c r="G36" i="3"/>
  <c r="H35" i="3"/>
  <c r="G35" i="3"/>
  <c r="H34" i="3"/>
  <c r="G34" i="3"/>
  <c r="H33" i="3"/>
  <c r="G33" i="3"/>
  <c r="H32" i="3"/>
  <c r="G32" i="3"/>
  <c r="H31" i="3"/>
  <c r="G31" i="3"/>
  <c r="H30" i="3"/>
  <c r="G30" i="3"/>
  <c r="H29" i="3"/>
  <c r="G29" i="3"/>
  <c r="H28" i="3"/>
  <c r="G28" i="3"/>
  <c r="H27" i="3"/>
  <c r="G27" i="3"/>
  <c r="H26" i="3"/>
  <c r="G26" i="3"/>
  <c r="H25" i="3"/>
  <c r="G25" i="3"/>
  <c r="H24" i="3"/>
  <c r="G24" i="3"/>
  <c r="H23" i="3"/>
  <c r="G23" i="3"/>
  <c r="H22" i="3"/>
  <c r="G22" i="3"/>
  <c r="H21" i="3"/>
  <c r="G21" i="3"/>
  <c r="H20" i="3"/>
  <c r="G20" i="3"/>
  <c r="H19" i="3"/>
  <c r="G19" i="3"/>
  <c r="H18" i="3"/>
  <c r="G18" i="3"/>
  <c r="H17" i="3"/>
  <c r="G17" i="3"/>
  <c r="H61" i="1"/>
  <c r="G61" i="1"/>
  <c r="H60" i="1"/>
  <c r="G60" i="1"/>
  <c r="H59" i="1"/>
  <c r="G59" i="1"/>
  <c r="H58" i="1"/>
  <c r="G58" i="1"/>
  <c r="H57" i="1"/>
  <c r="G57" i="1"/>
  <c r="H56" i="1"/>
  <c r="G56" i="1"/>
  <c r="H55" i="1"/>
  <c r="G55" i="1"/>
  <c r="H54" i="1"/>
  <c r="G54" i="1"/>
  <c r="H53" i="1"/>
  <c r="G53" i="1"/>
  <c r="H52" i="1"/>
  <c r="G52" i="1"/>
  <c r="H51" i="1"/>
  <c r="G51" i="1"/>
  <c r="H50" i="1"/>
  <c r="G50" i="1"/>
  <c r="H49" i="1"/>
  <c r="G49" i="1"/>
  <c r="H48" i="1"/>
  <c r="G48" i="1"/>
  <c r="H47" i="1"/>
  <c r="G47" i="1"/>
  <c r="H46" i="1"/>
  <c r="G46" i="1"/>
  <c r="H45" i="1"/>
  <c r="G45" i="1"/>
  <c r="H44" i="1"/>
  <c r="G44" i="1"/>
  <c r="H43" i="1"/>
  <c r="G43" i="1"/>
  <c r="H42" i="1"/>
  <c r="G42" i="1"/>
  <c r="H41" i="1"/>
  <c r="G41" i="1"/>
  <c r="H40" i="1"/>
  <c r="G40" i="1"/>
  <c r="H39" i="1"/>
  <c r="G39" i="1"/>
  <c r="H38" i="1"/>
  <c r="G38" i="1"/>
  <c r="H37" i="1"/>
  <c r="G37" i="1"/>
  <c r="H36" i="1"/>
  <c r="G36" i="1"/>
  <c r="H35" i="1"/>
  <c r="G35" i="1"/>
  <c r="H34" i="1"/>
  <c r="G34" i="1"/>
  <c r="H33" i="1"/>
  <c r="G33" i="1"/>
  <c r="H32" i="1"/>
  <c r="G32" i="1"/>
  <c r="H31" i="1"/>
  <c r="G31" i="1"/>
  <c r="H30" i="1"/>
  <c r="G30" i="1"/>
  <c r="H29" i="1"/>
  <c r="G29" i="1"/>
  <c r="H28" i="1"/>
  <c r="G28" i="1"/>
  <c r="H27" i="1"/>
  <c r="G27" i="1"/>
  <c r="H26" i="1"/>
  <c r="G26" i="1"/>
  <c r="H25" i="1"/>
  <c r="G25" i="1"/>
  <c r="H24" i="1"/>
  <c r="G24" i="1"/>
  <c r="H23" i="1"/>
  <c r="G23" i="1"/>
  <c r="H22" i="1"/>
  <c r="G22" i="1"/>
  <c r="H21" i="1"/>
  <c r="G21" i="1"/>
  <c r="H20" i="1"/>
  <c r="G20" i="1"/>
  <c r="H19" i="1"/>
  <c r="G19" i="1"/>
  <c r="H18" i="1"/>
  <c r="G18" i="1"/>
  <c r="H17" i="1"/>
  <c r="G17" i="1"/>
  <c r="R9" i="3" l="1"/>
  <c r="P9" i="3"/>
  <c r="AB9" i="3"/>
  <c r="V9" i="3" l="1"/>
  <c r="T9" i="3"/>
  <c r="X9" i="3"/>
  <c r="Z9" i="3"/>
  <c r="R8" i="1"/>
  <c r="P8" i="1"/>
  <c r="AB8" i="1"/>
  <c r="Z8" i="1"/>
  <c r="X8" i="1"/>
  <c r="V8" i="1"/>
  <c r="T8" i="1"/>
  <c r="AD9" i="3" l="1"/>
  <c r="AB9" i="1"/>
  <c r="P9" i="1"/>
  <c r="R9" i="1"/>
  <c r="V9" i="1"/>
  <c r="X9" i="1"/>
  <c r="Z9" i="1"/>
  <c r="T9" i="1"/>
  <c r="AD8" i="1"/>
  <c r="AD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3" authorId="0" shapeId="0" xr:uid="{426E0367-7A3B-44E8-84B4-DEA583C19EB8}">
      <text>
        <r>
          <rPr>
            <b/>
            <sz val="12"/>
            <color indexed="81"/>
            <rFont val="MS P ゴシック"/>
            <family val="3"/>
            <charset val="128"/>
          </rPr>
          <t xml:space="preserve">入力不要
作成日時（P列　１７行目）のデータが反映されます
</t>
        </r>
      </text>
    </comment>
    <comment ref="AY17" authorId="0" shapeId="0" xr:uid="{B85BBD52-C815-4036-B9FF-8D5CDD4D0EA4}">
      <text>
        <r>
          <rPr>
            <sz val="12"/>
            <color indexed="81"/>
            <rFont val="MS P ゴシック"/>
            <family val="3"/>
            <charset val="128"/>
          </rPr>
          <t>調査中の場合は調査中と記入</t>
        </r>
      </text>
    </comment>
    <comment ref="AZ17" authorId="0" shapeId="0" xr:uid="{9A2153AF-B2F6-4504-B38A-42F45C0310D1}">
      <text>
        <r>
          <rPr>
            <sz val="12"/>
            <color indexed="81"/>
            <rFont val="MS P ゴシック"/>
            <family val="3"/>
            <charset val="128"/>
          </rPr>
          <t>災害復旧事業に申請予定の有無を記載
（この記載を以て
申請を送付したことにはならない）</t>
        </r>
      </text>
    </comment>
    <comment ref="BA17" authorId="0" shapeId="0" xr:uid="{7781EE35-D6F8-43F9-B13E-3E4F53548C97}">
      <text>
        <r>
          <rPr>
            <sz val="12"/>
            <color indexed="81"/>
            <rFont val="MS P ゴシック"/>
            <family val="3"/>
            <charset val="128"/>
          </rPr>
          <t>見積、自己積算など、根拠を記載</t>
        </r>
      </text>
    </comment>
  </commentList>
</comments>
</file>

<file path=xl/sharedStrings.xml><?xml version="1.0" encoding="utf-8"?>
<sst xmlns="http://schemas.openxmlformats.org/spreadsheetml/2006/main" count="8452" uniqueCount="3697">
  <si>
    <t>回答完了日時</t>
  </si>
  <si>
    <t>最終更新日時</t>
  </si>
  <si>
    <t>基本情報</t>
    <rPh sb="0" eb="4">
      <t>キホンジョウホウ</t>
    </rPh>
    <phoneticPr fontId="18"/>
  </si>
  <si>
    <t>作成日時</t>
  </si>
  <si>
    <r>
      <t>【問１】被災した年月日を入力してください。</t>
    </r>
    <r>
      <rPr>
        <sz val="10"/>
        <color rgb="FFFF0000"/>
        <rFont val="ＭＳ Ｐ明朝"/>
        <family val="1"/>
        <charset val="128"/>
      </rPr>
      <t>（必須回答）</t>
    </r>
    <phoneticPr fontId="18"/>
  </si>
  <si>
    <t>校舎の被害</t>
    <rPh sb="0" eb="2">
      <t>コウシャ</t>
    </rPh>
    <rPh sb="3" eb="5">
      <t>ヒガイ</t>
    </rPh>
    <phoneticPr fontId="18"/>
  </si>
  <si>
    <t>体育館、武道場の被害</t>
    <phoneticPr fontId="18"/>
  </si>
  <si>
    <t>グラウンド、敷地の被害</t>
    <rPh sb="6" eb="8">
      <t>シキチ</t>
    </rPh>
    <rPh sb="9" eb="11">
      <t>ヒガイ</t>
    </rPh>
    <phoneticPr fontId="18"/>
  </si>
  <si>
    <t>その他の建物、工作物の被害</t>
    <rPh sb="11" eb="13">
      <t>ヒガイ</t>
    </rPh>
    <phoneticPr fontId="18"/>
  </si>
  <si>
    <t>教材、教具、什器類の被害</t>
    <rPh sb="10" eb="12">
      <t>ヒガイ</t>
    </rPh>
    <phoneticPr fontId="18"/>
  </si>
  <si>
    <t>その他</t>
    <rPh sb="2" eb="3">
      <t>ホカ</t>
    </rPh>
    <phoneticPr fontId="18"/>
  </si>
  <si>
    <t>学校情報</t>
    <rPh sb="0" eb="2">
      <t>ガッコウ</t>
    </rPh>
    <rPh sb="2" eb="4">
      <t>ジョウホウ</t>
    </rPh>
    <phoneticPr fontId="18"/>
  </si>
  <si>
    <t>データ確認</t>
    <rPh sb="3" eb="5">
      <t>カクニン</t>
    </rPh>
    <phoneticPr fontId="18"/>
  </si>
  <si>
    <r>
      <t>【問２】校舎の被害を選択してください</t>
    </r>
    <r>
      <rPr>
        <sz val="10"/>
        <color rgb="FFFF0000"/>
        <rFont val="ＭＳ Ｐ明朝"/>
        <family val="1"/>
        <charset val="128"/>
      </rPr>
      <t>（必須回答）</t>
    </r>
    <r>
      <rPr>
        <sz val="10"/>
        <rFont val="ＭＳ Ｐ明朝"/>
        <family val="1"/>
        <charset val="128"/>
      </rPr>
      <t>（複数選択可）</t>
    </r>
    <rPh sb="19" eb="23">
      <t>ヒッスカイトウ</t>
    </rPh>
    <rPh sb="25" eb="27">
      <t>フクスウ</t>
    </rPh>
    <rPh sb="27" eb="29">
      <t>センタク</t>
    </rPh>
    <rPh sb="29" eb="30">
      <t>カ</t>
    </rPh>
    <phoneticPr fontId="18"/>
  </si>
  <si>
    <t>【問３】問２で「被害なし」以外を選択した場合、具体的な被害状況を簡潔に記入してください。</t>
    <phoneticPr fontId="18"/>
  </si>
  <si>
    <r>
      <t>【問４】体育館、武道場の被害を選択してください。</t>
    </r>
    <r>
      <rPr>
        <sz val="10"/>
        <color rgb="FFFF0000"/>
        <rFont val="ＭＳ Ｐ明朝"/>
        <family val="1"/>
        <charset val="128"/>
      </rPr>
      <t>（必須回答）</t>
    </r>
    <r>
      <rPr>
        <sz val="10"/>
        <rFont val="ＭＳ Ｐ明朝"/>
        <family val="1"/>
        <charset val="128"/>
      </rPr>
      <t>（複数選択可）</t>
    </r>
    <rPh sb="35" eb="36">
      <t>カ</t>
    </rPh>
    <phoneticPr fontId="18"/>
  </si>
  <si>
    <t>【問５】問４で「被害なし」以外を選択した場合、具体的な被害状況を簡潔に記入してください。</t>
    <phoneticPr fontId="18"/>
  </si>
  <si>
    <r>
      <t>【問６】グラウンド、敷地の被害を選択してください。</t>
    </r>
    <r>
      <rPr>
        <sz val="10"/>
        <color rgb="FFFF0000"/>
        <rFont val="ＭＳ Ｐ明朝"/>
        <family val="1"/>
        <charset val="128"/>
      </rPr>
      <t>（必須回答）</t>
    </r>
    <r>
      <rPr>
        <sz val="10"/>
        <rFont val="ＭＳ Ｐ明朝"/>
        <family val="1"/>
        <charset val="128"/>
      </rPr>
      <t>（複数選択可）</t>
    </r>
    <rPh sb="36" eb="37">
      <t>カ</t>
    </rPh>
    <phoneticPr fontId="18"/>
  </si>
  <si>
    <t>【問７】問６で「被害なし」以外を回答した場合、具体的な被災状況を簡潔に記入してください。</t>
    <phoneticPr fontId="18"/>
  </si>
  <si>
    <t>【問８】その他の建物、工作物に被害があれば被害状況を簡潔に記入してください。</t>
    <phoneticPr fontId="18"/>
  </si>
  <si>
    <r>
      <t>【問９】教材、教具、什器類に被害を受けていますか。</t>
    </r>
    <r>
      <rPr>
        <sz val="10"/>
        <color rgb="FFFF0000"/>
        <rFont val="ＭＳ Ｐ明朝"/>
        <family val="1"/>
        <charset val="128"/>
      </rPr>
      <t>（必須回答）</t>
    </r>
    <phoneticPr fontId="18"/>
  </si>
  <si>
    <t>【問10】問９で「はい」を選択した場合、具体的な被害状況を簡潔に記入してください。</t>
    <phoneticPr fontId="18"/>
  </si>
  <si>
    <t>【問11】（私立幼稚園のみ回答してください）施設型給付を受けているか「はい」「いいえ」から選択してください。</t>
    <phoneticPr fontId="18"/>
  </si>
  <si>
    <t>【問12】（私立学校のみ回答してください）回答された情報について、報道機関その他公共の目的のために文部科学省に対して被害情報の詳細に係る問合せがあった場合、提供してよいか「はい」「いいえ」から選択してください。</t>
    <phoneticPr fontId="18"/>
  </si>
  <si>
    <t>【問13】その他、回答の補足、連絡事項等があれば記入してください</t>
    <phoneticPr fontId="18"/>
  </si>
  <si>
    <t>学校コード/組織コード</t>
  </si>
  <si>
    <t>学校名/組織名</t>
  </si>
  <si>
    <t>学部・学科・コース等/部署・課等</t>
  </si>
  <si>
    <t>メールアドレス</t>
  </si>
  <si>
    <t>設置区分1</t>
  </si>
  <si>
    <t>都道府県名</t>
  </si>
  <si>
    <t>市区町村名</t>
  </si>
  <si>
    <t>設置者コード</t>
  </si>
  <si>
    <t>設置者名</t>
  </si>
  <si>
    <t>都道府県確認済み</t>
  </si>
  <si>
    <t>市区町村確認済み</t>
  </si>
  <si>
    <t>大学確認済み</t>
  </si>
  <si>
    <t>その他確認済み</t>
  </si>
  <si>
    <t>被害なし</t>
    <rPh sb="0" eb="2">
      <t>ヒガイ</t>
    </rPh>
    <phoneticPr fontId="18"/>
  </si>
  <si>
    <t>倒壊、傾斜</t>
    <phoneticPr fontId="18"/>
  </si>
  <si>
    <t>柱、梁の損傷やひび割れ</t>
    <phoneticPr fontId="18"/>
  </si>
  <si>
    <t>内装材、設備などの剥がれや落下</t>
    <phoneticPr fontId="18"/>
  </si>
  <si>
    <t>外装材、屋根材などの剥がれや落下</t>
    <phoneticPr fontId="18"/>
  </si>
  <si>
    <t>床上浸水</t>
    <phoneticPr fontId="18"/>
  </si>
  <si>
    <t>床下浸水</t>
    <phoneticPr fontId="18"/>
  </si>
  <si>
    <t>ガラス割れ</t>
    <phoneticPr fontId="18"/>
  </si>
  <si>
    <t>雨漏り</t>
    <phoneticPr fontId="18"/>
  </si>
  <si>
    <t>その他</t>
    <phoneticPr fontId="18"/>
  </si>
  <si>
    <t>土砂崩れ</t>
    <rPh sb="0" eb="3">
      <t>ドシャクズ</t>
    </rPh>
    <phoneticPr fontId="18"/>
  </si>
  <si>
    <t>グラウンド冠水</t>
    <rPh sb="5" eb="7">
      <t>カンスイ</t>
    </rPh>
    <phoneticPr fontId="18"/>
  </si>
  <si>
    <t>入力しない</t>
    <rPh sb="0" eb="2">
      <t>ニュウリョク</t>
    </rPh>
    <phoneticPr fontId="18"/>
  </si>
  <si>
    <t>学校は学校コード表から記入する。
※学校関係施設は記入しない。</t>
    <rPh sb="0" eb="2">
      <t>ガッコウ</t>
    </rPh>
    <rPh sb="3" eb="5">
      <t>ガッコウ</t>
    </rPh>
    <rPh sb="8" eb="9">
      <t>ヒョウ</t>
    </rPh>
    <rPh sb="11" eb="13">
      <t>キニュウ</t>
    </rPh>
    <rPh sb="19" eb="23">
      <t>ガッコウカンケイ</t>
    </rPh>
    <rPh sb="23" eb="25">
      <t>シセツ</t>
    </rPh>
    <rPh sb="26" eb="28">
      <t>キニュウ</t>
    </rPh>
    <phoneticPr fontId="18"/>
  </si>
  <si>
    <t>施設名を記入する。</t>
    <rPh sb="0" eb="3">
      <t>シセツメイ</t>
    </rPh>
    <rPh sb="4" eb="6">
      <t>キニュウ</t>
    </rPh>
    <phoneticPr fontId="18"/>
  </si>
  <si>
    <t>報告者と連絡がとれるアドレスを入力する</t>
    <rPh sb="0" eb="3">
      <t>ホウコクシャ</t>
    </rPh>
    <rPh sb="4" eb="6">
      <t>レンラク</t>
    </rPh>
    <rPh sb="15" eb="17">
      <t>ニュウリョク</t>
    </rPh>
    <phoneticPr fontId="18"/>
  </si>
  <si>
    <t>「公立」「私立」「国立」から選択する</t>
    <rPh sb="1" eb="3">
      <t>コウリツ</t>
    </rPh>
    <rPh sb="5" eb="7">
      <t>シリツ</t>
    </rPh>
    <rPh sb="9" eb="11">
      <t>コクリツ</t>
    </rPh>
    <rPh sb="14" eb="16">
      <t>センタク</t>
    </rPh>
    <phoneticPr fontId="18"/>
  </si>
  <si>
    <t>学校（施設）が所在する都道府県名を入力する</t>
    <rPh sb="0" eb="2">
      <t>ガッコウ</t>
    </rPh>
    <rPh sb="3" eb="5">
      <t>シセツ</t>
    </rPh>
    <rPh sb="7" eb="9">
      <t>ショザイ</t>
    </rPh>
    <rPh sb="11" eb="15">
      <t>トドウフケン</t>
    </rPh>
    <rPh sb="15" eb="16">
      <t>メイ</t>
    </rPh>
    <rPh sb="17" eb="19">
      <t>ニュウリョク</t>
    </rPh>
    <phoneticPr fontId="18"/>
  </si>
  <si>
    <t>学校（施設）が所在する市区町村名を入力する</t>
    <rPh sb="0" eb="2">
      <t>ガッコウ</t>
    </rPh>
    <rPh sb="3" eb="5">
      <t>シセツ</t>
    </rPh>
    <rPh sb="7" eb="9">
      <t>ショザイ</t>
    </rPh>
    <rPh sb="11" eb="15">
      <t>シクチョウソン</t>
    </rPh>
    <rPh sb="15" eb="16">
      <t>ナ</t>
    </rPh>
    <rPh sb="17" eb="19">
      <t>ニュウリョク</t>
    </rPh>
    <phoneticPr fontId="18"/>
  </si>
  <si>
    <t>学校（施設）の設置者名を入力する</t>
    <rPh sb="0" eb="2">
      <t>ガッコウ</t>
    </rPh>
    <rPh sb="3" eb="5">
      <t>シセツ</t>
    </rPh>
    <rPh sb="7" eb="10">
      <t>セッチシャ</t>
    </rPh>
    <rPh sb="10" eb="11">
      <t>メイ</t>
    </rPh>
    <rPh sb="12" eb="14">
      <t>ニュウリョク</t>
    </rPh>
    <phoneticPr fontId="18"/>
  </si>
  <si>
    <t>報告する日時を入力する
データ形式「2026/1/1  0:00:00」</t>
    <rPh sb="0" eb="2">
      <t>ホウコク</t>
    </rPh>
    <rPh sb="4" eb="6">
      <t>ニチジ</t>
    </rPh>
    <rPh sb="7" eb="9">
      <t>ニュウリョク</t>
    </rPh>
    <rPh sb="16" eb="18">
      <t>ケイシキ</t>
    </rPh>
    <phoneticPr fontId="18"/>
  </si>
  <si>
    <t>日付入力（データ形式「2026/1/1 」）</t>
    <rPh sb="0" eb="2">
      <t>ヒヅケ</t>
    </rPh>
    <rPh sb="2" eb="4">
      <t>ニュウリョク</t>
    </rPh>
    <phoneticPr fontId="18"/>
  </si>
  <si>
    <t>同左</t>
    <rPh sb="0" eb="2">
      <t>ドウサ</t>
    </rPh>
    <phoneticPr fontId="18"/>
  </si>
  <si>
    <t xml:space="preserve">
テキスト入力
＜記入例＞
普通校舎の窓ガラスが強風で破損（約100枚）
校舎A棟の柱に大規模な破断があり建物傾斜</t>
    <rPh sb="5" eb="7">
      <t>ニュウリョク</t>
    </rPh>
    <phoneticPr fontId="18"/>
  </si>
  <si>
    <t>入力リストから選択する</t>
    <phoneticPr fontId="18"/>
  </si>
  <si>
    <t>テキスト入力
＜記入例＞
体育館屋根材が飛散し、アリーナが床上水浸</t>
    <rPh sb="4" eb="6">
      <t>ニュウリョク</t>
    </rPh>
    <rPh sb="31" eb="33">
      <t>ユカウエ</t>
    </rPh>
    <phoneticPr fontId="18"/>
  </si>
  <si>
    <t>テキスト入力
＜記入例＞
グラウンドの半分程度に土砂が流入し堆積</t>
    <rPh sb="4" eb="6">
      <t>ニュウリョク</t>
    </rPh>
    <phoneticPr fontId="18"/>
  </si>
  <si>
    <t xml:space="preserve">
テキスト入力
＜記入例＞
防球ネットの大部分が大風で破損、支柱倒壊
倉庫１棟が倒壊</t>
    <rPh sb="5" eb="7">
      <t>ニュウリョク</t>
    </rPh>
    <phoneticPr fontId="18"/>
  </si>
  <si>
    <t>「はい」「いいえ」から選択する</t>
    <rPh sb="11" eb="13">
      <t>センタク</t>
    </rPh>
    <phoneticPr fontId="18"/>
  </si>
  <si>
    <t xml:space="preserve">
テキスト入力
＜記入例＞
床上浸水により音楽室のグラウンドピアノ、図書館の図書約200冊が水没
土砂流入により実習用工作機械が埋没</t>
    <rPh sb="5" eb="7">
      <t>ニュウリョク</t>
    </rPh>
    <phoneticPr fontId="18"/>
  </si>
  <si>
    <t>「はい」「いいえ」から選択する
※国公立学校については、行政機関等の情報公開に係る各種法令等の主旨に鑑み、開示する取扱いとさせていただきます。</t>
    <phoneticPr fontId="18"/>
  </si>
  <si>
    <t xml:space="preserve">
テキスト入力</t>
    <rPh sb="5" eb="7">
      <t>ニュウリョク</t>
    </rPh>
    <phoneticPr fontId="18"/>
  </si>
  <si>
    <t>※行が不足する場合にはを行を追加して使用してください。</t>
    <rPh sb="1" eb="2">
      <t>ギョウ</t>
    </rPh>
    <rPh sb="3" eb="5">
      <t>フソク</t>
    </rPh>
    <rPh sb="7" eb="9">
      <t>バアイ</t>
    </rPh>
    <rPh sb="12" eb="13">
      <t>ギョウ</t>
    </rPh>
    <rPh sb="14" eb="16">
      <t>ツイカ</t>
    </rPh>
    <rPh sb="18" eb="20">
      <t>シヨウ</t>
    </rPh>
    <phoneticPr fontId="18"/>
  </si>
  <si>
    <t>※取りまとめ機関ごとに一つのファイルに集約して提出してください。都道府県教育委員会にあっては管内の市（指定都市を除く。）区町村教育委員会からの被害情報も取りまとめの上一つのファイルに集約して提出してください。</t>
    <rPh sb="1" eb="2">
      <t>ト</t>
    </rPh>
    <rPh sb="6" eb="8">
      <t>キカン</t>
    </rPh>
    <rPh sb="11" eb="12">
      <t>ヒト</t>
    </rPh>
    <rPh sb="19" eb="21">
      <t>シュウヤク</t>
    </rPh>
    <rPh sb="23" eb="25">
      <t>テイシュツ</t>
    </rPh>
    <rPh sb="32" eb="41">
      <t>トドウフケンキョウイクイインカイ</t>
    </rPh>
    <rPh sb="46" eb="48">
      <t>カンナイ</t>
    </rPh>
    <phoneticPr fontId="18"/>
  </si>
  <si>
    <t xml:space="preserve">
入力リストから選択する</t>
    <rPh sb="1" eb="3">
      <t>ニュウリョク</t>
    </rPh>
    <rPh sb="8" eb="10">
      <t>センタク</t>
    </rPh>
    <phoneticPr fontId="18"/>
  </si>
  <si>
    <t>被害額
（概算）</t>
    <phoneticPr fontId="18"/>
  </si>
  <si>
    <t>申請予定</t>
    <phoneticPr fontId="18"/>
  </si>
  <si>
    <t>金額根拠</t>
    <phoneticPr fontId="18"/>
  </si>
  <si>
    <t>幼</t>
    <rPh sb="0" eb="1">
      <t>ヨウ</t>
    </rPh>
    <phoneticPr fontId="18"/>
  </si>
  <si>
    <t>小</t>
    <rPh sb="0" eb="1">
      <t>ショウ</t>
    </rPh>
    <phoneticPr fontId="18"/>
  </si>
  <si>
    <t>中</t>
    <rPh sb="0" eb="1">
      <t>チュウ</t>
    </rPh>
    <phoneticPr fontId="18"/>
  </si>
  <si>
    <t>義務</t>
    <rPh sb="0" eb="2">
      <t>ギム</t>
    </rPh>
    <phoneticPr fontId="18"/>
  </si>
  <si>
    <t>高</t>
    <rPh sb="0" eb="1">
      <t>コウ</t>
    </rPh>
    <phoneticPr fontId="18"/>
  </si>
  <si>
    <t>特別</t>
    <rPh sb="0" eb="2">
      <t>トクベツ</t>
    </rPh>
    <phoneticPr fontId="18"/>
  </si>
  <si>
    <t>専各</t>
    <rPh sb="0" eb="1">
      <t>セン</t>
    </rPh>
    <rPh sb="1" eb="2">
      <t>カク</t>
    </rPh>
    <phoneticPr fontId="18"/>
  </si>
  <si>
    <t>E143210000208</t>
    <phoneticPr fontId="18"/>
  </si>
  <si>
    <t>E143210000217</t>
    <phoneticPr fontId="18"/>
  </si>
  <si>
    <t>E143210000226</t>
    <phoneticPr fontId="18"/>
  </si>
  <si>
    <t>E143210000235</t>
    <phoneticPr fontId="18"/>
  </si>
  <si>
    <t>文部科学省　学校コード一覧</t>
    <rPh sb="0" eb="2">
      <t>モンブ</t>
    </rPh>
    <rPh sb="2" eb="5">
      <t>カガクショウ</t>
    </rPh>
    <rPh sb="6" eb="8">
      <t>ガッコウ</t>
    </rPh>
    <rPh sb="11" eb="13">
      <t>イチラン</t>
    </rPh>
    <phoneticPr fontId="18"/>
  </si>
  <si>
    <t>更新日：</t>
    <rPh sb="0" eb="3">
      <t>コウシンビ</t>
    </rPh>
    <phoneticPr fontId="18"/>
  </si>
  <si>
    <t>学校コード</t>
    <rPh sb="0" eb="2">
      <t>ガッコウ</t>
    </rPh>
    <phoneticPr fontId="15"/>
  </si>
  <si>
    <t>学校種</t>
    <rPh sb="0" eb="2">
      <t>ガッコウ</t>
    </rPh>
    <rPh sb="2" eb="3">
      <t>シュ</t>
    </rPh>
    <phoneticPr fontId="28"/>
  </si>
  <si>
    <t>都道府県番号</t>
    <rPh sb="0" eb="4">
      <t>トドウフケン</t>
    </rPh>
    <rPh sb="4" eb="6">
      <t>バンゴウ</t>
    </rPh>
    <phoneticPr fontId="28"/>
  </si>
  <si>
    <t>設置
区分</t>
    <rPh sb="0" eb="2">
      <t>セッチ</t>
    </rPh>
    <rPh sb="3" eb="5">
      <t>クブン</t>
    </rPh>
    <phoneticPr fontId="28"/>
  </si>
  <si>
    <t>本分校</t>
    <rPh sb="0" eb="1">
      <t>ホン</t>
    </rPh>
    <rPh sb="1" eb="3">
      <t>ブンコウ</t>
    </rPh>
    <phoneticPr fontId="28"/>
  </si>
  <si>
    <t>学校名</t>
  </si>
  <si>
    <t>学校所在地</t>
    <rPh sb="0" eb="2">
      <t>ガッコウ</t>
    </rPh>
    <rPh sb="2" eb="5">
      <t>ショザイチ</t>
    </rPh>
    <phoneticPr fontId="28"/>
  </si>
  <si>
    <t>郵便番号</t>
    <rPh sb="0" eb="2">
      <t>ユウビン</t>
    </rPh>
    <rPh sb="2" eb="4">
      <t>バンゴウ</t>
    </rPh>
    <phoneticPr fontId="28"/>
  </si>
  <si>
    <t>属性情報
設定年月日</t>
    <rPh sb="0" eb="2">
      <t>ゾクセイ</t>
    </rPh>
    <rPh sb="2" eb="4">
      <t>ジョウホウ</t>
    </rPh>
    <rPh sb="5" eb="7">
      <t>セッテイ</t>
    </rPh>
    <rPh sb="7" eb="10">
      <t>ネンガッピ</t>
    </rPh>
    <phoneticPr fontId="28"/>
  </si>
  <si>
    <t>属性情報
廃止年月日</t>
    <rPh sb="0" eb="2">
      <t>ゾクセイ</t>
    </rPh>
    <rPh sb="2" eb="4">
      <t>ジョウホウ</t>
    </rPh>
    <rPh sb="5" eb="7">
      <t>ハイシ</t>
    </rPh>
    <rPh sb="7" eb="10">
      <t>ネンガッピ</t>
    </rPh>
    <phoneticPr fontId="28"/>
  </si>
  <si>
    <t>旧学校
調査番号</t>
    <rPh sb="0" eb="1">
      <t>キュウ</t>
    </rPh>
    <rPh sb="1" eb="3">
      <t>ガッコウ</t>
    </rPh>
    <rPh sb="4" eb="6">
      <t>チョウサ</t>
    </rPh>
    <rPh sb="6" eb="8">
      <t>バンゴウ</t>
    </rPh>
    <phoneticPr fontId="28"/>
  </si>
  <si>
    <t>移行後の学校コード</t>
    <rPh sb="0" eb="3">
      <t>イコウゴ</t>
    </rPh>
    <rPh sb="4" eb="6">
      <t>ガッコウ</t>
    </rPh>
    <phoneticPr fontId="28"/>
  </si>
  <si>
    <t>A1(幼稚園)</t>
    <phoneticPr fontId="18"/>
  </si>
  <si>
    <t>1(本)</t>
    <phoneticPr fontId="18"/>
  </si>
  <si>
    <t>9(廃)</t>
    <phoneticPr fontId="18"/>
  </si>
  <si>
    <t>A2(こども)</t>
    <phoneticPr fontId="18"/>
  </si>
  <si>
    <t>2(分)</t>
    <phoneticPr fontId="18"/>
  </si>
  <si>
    <t>B1(小学校)</t>
    <phoneticPr fontId="18"/>
  </si>
  <si>
    <t>C1(中学校)</t>
    <phoneticPr fontId="18"/>
  </si>
  <si>
    <t>C2(義務)</t>
    <phoneticPr fontId="18"/>
  </si>
  <si>
    <t>D1(高校)</t>
    <phoneticPr fontId="18"/>
  </si>
  <si>
    <t>E1(特支)</t>
  </si>
  <si>
    <t>H1(専修)</t>
    <phoneticPr fontId="18"/>
  </si>
  <si>
    <t>A143210000010</t>
    <phoneticPr fontId="18"/>
  </si>
  <si>
    <t>熊本市立碩台幼稚園</t>
    <phoneticPr fontId="18"/>
  </si>
  <si>
    <t>熊本県熊本市中央区南千反畑町１５－２３</t>
    <phoneticPr fontId="18"/>
  </si>
  <si>
    <t>8600842</t>
    <phoneticPr fontId="18"/>
  </si>
  <si>
    <t>436511</t>
    <phoneticPr fontId="18"/>
  </si>
  <si>
    <t>A143210000029</t>
    <phoneticPr fontId="18"/>
  </si>
  <si>
    <t>熊本市立一新幼稚園</t>
    <phoneticPr fontId="18"/>
  </si>
  <si>
    <t>熊本県熊本市中央区新町１－１０－３８</t>
    <phoneticPr fontId="18"/>
  </si>
  <si>
    <t>8600004</t>
    <phoneticPr fontId="18"/>
  </si>
  <si>
    <t>436512</t>
    <phoneticPr fontId="18"/>
  </si>
  <si>
    <t>A143210000038</t>
    <phoneticPr fontId="18"/>
  </si>
  <si>
    <t>熊本市立向山幼稚園</t>
    <phoneticPr fontId="18"/>
  </si>
  <si>
    <t>熊本県熊本市中央区本山４－５－２</t>
    <phoneticPr fontId="18"/>
  </si>
  <si>
    <t>8600821</t>
    <phoneticPr fontId="18"/>
  </si>
  <si>
    <t>436514</t>
    <phoneticPr fontId="18"/>
  </si>
  <si>
    <t>A143210000047</t>
    <phoneticPr fontId="18"/>
  </si>
  <si>
    <t>熊本市立川尻幼稚園</t>
    <phoneticPr fontId="18"/>
  </si>
  <si>
    <t>熊本県熊本市南区川尻４－１－７０</t>
    <phoneticPr fontId="18"/>
  </si>
  <si>
    <t>8614115</t>
    <phoneticPr fontId="18"/>
  </si>
  <si>
    <t>436516</t>
    <phoneticPr fontId="18"/>
  </si>
  <si>
    <t>A143210000056</t>
    <phoneticPr fontId="18"/>
  </si>
  <si>
    <t>八代市立太田郷幼稚園</t>
    <phoneticPr fontId="18"/>
  </si>
  <si>
    <t>熊本県八代市上日置町２１６１</t>
    <phoneticPr fontId="18"/>
  </si>
  <si>
    <t>8660824</t>
    <phoneticPr fontId="18"/>
  </si>
  <si>
    <t>436518</t>
    <phoneticPr fontId="18"/>
  </si>
  <si>
    <t>A143210000065</t>
    <phoneticPr fontId="18"/>
  </si>
  <si>
    <t>八代市立代陽幼稚園</t>
    <phoneticPr fontId="18"/>
  </si>
  <si>
    <t>熊本県八代市西松江城町２－４１</t>
    <phoneticPr fontId="18"/>
  </si>
  <si>
    <t>8660863</t>
    <phoneticPr fontId="18"/>
  </si>
  <si>
    <t>436519</t>
    <phoneticPr fontId="18"/>
  </si>
  <si>
    <t>A143210000074</t>
    <phoneticPr fontId="18"/>
  </si>
  <si>
    <t>八代市立松高幼稚園</t>
    <phoneticPr fontId="18"/>
  </si>
  <si>
    <t>熊本県八代市永碇町７４１番地</t>
    <phoneticPr fontId="18"/>
  </si>
  <si>
    <t>8660885</t>
    <phoneticPr fontId="18"/>
  </si>
  <si>
    <t>436520</t>
    <phoneticPr fontId="18"/>
  </si>
  <si>
    <t>A143210000083</t>
    <phoneticPr fontId="18"/>
  </si>
  <si>
    <t>八代市立植柳幼稚園</t>
    <phoneticPr fontId="18"/>
  </si>
  <si>
    <t>熊本県八代市植柳上町３４０番地</t>
    <phoneticPr fontId="18"/>
  </si>
  <si>
    <t>8660081</t>
    <phoneticPr fontId="18"/>
  </si>
  <si>
    <t>436521</t>
    <phoneticPr fontId="18"/>
  </si>
  <si>
    <t>A143210000092</t>
    <phoneticPr fontId="18"/>
  </si>
  <si>
    <t>八代市立麦島幼稚園</t>
    <phoneticPr fontId="18"/>
  </si>
  <si>
    <t>熊本県八代市迎町１丁目１６－１－２</t>
    <phoneticPr fontId="18"/>
  </si>
  <si>
    <t>8660055</t>
    <phoneticPr fontId="18"/>
  </si>
  <si>
    <t>436522</t>
    <phoneticPr fontId="18"/>
  </si>
  <si>
    <t>A143210000109</t>
    <phoneticPr fontId="18"/>
  </si>
  <si>
    <t>天草市立本渡南幼稚園</t>
    <phoneticPr fontId="18"/>
  </si>
  <si>
    <t>熊本県天草市川原町４番７号</t>
    <phoneticPr fontId="18"/>
  </si>
  <si>
    <t>8630024</t>
    <phoneticPr fontId="18"/>
  </si>
  <si>
    <t>436524</t>
    <phoneticPr fontId="18"/>
  </si>
  <si>
    <t>A143210000118</t>
    <phoneticPr fontId="18"/>
  </si>
  <si>
    <t>天草市立本渡北幼稚園</t>
    <phoneticPr fontId="18"/>
  </si>
  <si>
    <t>熊本県天草市浜崎町４番９号</t>
    <phoneticPr fontId="18"/>
  </si>
  <si>
    <t>8630018</t>
    <phoneticPr fontId="18"/>
  </si>
  <si>
    <t>436525</t>
    <phoneticPr fontId="18"/>
  </si>
  <si>
    <t>A143210000127</t>
    <phoneticPr fontId="18"/>
  </si>
  <si>
    <t>山鹿市立山鹿幼稚園</t>
    <phoneticPr fontId="18"/>
  </si>
  <si>
    <t>熊本県山鹿市山鹿９２２</t>
    <phoneticPr fontId="18"/>
  </si>
  <si>
    <t>8610501</t>
    <phoneticPr fontId="18"/>
  </si>
  <si>
    <t>436528</t>
    <phoneticPr fontId="18"/>
  </si>
  <si>
    <t>A143210000136</t>
    <phoneticPr fontId="18"/>
  </si>
  <si>
    <t>宇土市立宇土幼稚園</t>
    <phoneticPr fontId="18"/>
  </si>
  <si>
    <t>熊本県宇土市門内町８６</t>
    <phoneticPr fontId="18"/>
  </si>
  <si>
    <t>8690434</t>
    <phoneticPr fontId="18"/>
  </si>
  <si>
    <t>436531</t>
    <phoneticPr fontId="18"/>
  </si>
  <si>
    <t>A143210000145</t>
    <phoneticPr fontId="18"/>
  </si>
  <si>
    <t>宇土市立花園幼稚園</t>
    <phoneticPr fontId="18"/>
  </si>
  <si>
    <t>熊本県宇土市古保里９９０－１</t>
    <phoneticPr fontId="18"/>
  </si>
  <si>
    <t>8690415</t>
    <phoneticPr fontId="18"/>
  </si>
  <si>
    <t>436532</t>
    <phoneticPr fontId="18"/>
  </si>
  <si>
    <t>A143210000154</t>
    <phoneticPr fontId="18"/>
  </si>
  <si>
    <t>熊本市立隈庄幼稚園</t>
    <phoneticPr fontId="18"/>
  </si>
  <si>
    <t>熊本県熊本市南区城南町宮地１００９番地</t>
    <phoneticPr fontId="18"/>
  </si>
  <si>
    <t>8614202</t>
    <phoneticPr fontId="18"/>
  </si>
  <si>
    <t>436533</t>
    <phoneticPr fontId="18"/>
  </si>
  <si>
    <t>A143210000163</t>
    <phoneticPr fontId="18"/>
  </si>
  <si>
    <t>大津町立大津幼稚園</t>
    <phoneticPr fontId="18"/>
  </si>
  <si>
    <t>熊本県菊池郡大津町大字室３６５番地</t>
    <phoneticPr fontId="18"/>
  </si>
  <si>
    <t>8691235</t>
    <phoneticPr fontId="18"/>
  </si>
  <si>
    <t>436535</t>
    <phoneticPr fontId="18"/>
  </si>
  <si>
    <t>A243310001436</t>
    <phoneticPr fontId="18"/>
  </si>
  <si>
    <t>A143210000172</t>
    <phoneticPr fontId="18"/>
  </si>
  <si>
    <t>大津町立陣内幼稚園</t>
    <phoneticPr fontId="18"/>
  </si>
  <si>
    <t>熊本県菊池郡大津町陣内１５８２</t>
    <phoneticPr fontId="18"/>
  </si>
  <si>
    <t>8691221</t>
    <phoneticPr fontId="18"/>
  </si>
  <si>
    <t>436536</t>
    <phoneticPr fontId="18"/>
  </si>
  <si>
    <t>A143210000181</t>
    <phoneticPr fontId="18"/>
  </si>
  <si>
    <t>多良木町立多良木幼稚園</t>
    <phoneticPr fontId="18"/>
  </si>
  <si>
    <t>熊本県球磨郡多良木町多良木２６８－１</t>
    <phoneticPr fontId="18"/>
  </si>
  <si>
    <t>8680501</t>
    <phoneticPr fontId="18"/>
  </si>
  <si>
    <t>436540</t>
    <phoneticPr fontId="18"/>
  </si>
  <si>
    <t>A143210000190</t>
    <phoneticPr fontId="18"/>
  </si>
  <si>
    <t>益城町立益城幼稚園</t>
    <phoneticPr fontId="18"/>
  </si>
  <si>
    <t>熊本県上益城郡益城町木山５８９</t>
    <phoneticPr fontId="18"/>
  </si>
  <si>
    <t>8612242</t>
    <phoneticPr fontId="18"/>
  </si>
  <si>
    <t>436546</t>
    <phoneticPr fontId="18"/>
  </si>
  <si>
    <t>A143210000207</t>
    <phoneticPr fontId="18"/>
  </si>
  <si>
    <t>熊本市立楠幼稚園</t>
    <phoneticPr fontId="18"/>
  </si>
  <si>
    <t>熊本県熊本市北区楠３－６－１</t>
    <phoneticPr fontId="18"/>
  </si>
  <si>
    <t>8618003</t>
    <phoneticPr fontId="18"/>
  </si>
  <si>
    <t>436547</t>
    <phoneticPr fontId="18"/>
  </si>
  <si>
    <t>A143210000216</t>
    <phoneticPr fontId="18"/>
  </si>
  <si>
    <t>天草市立亀場幼稚園</t>
    <phoneticPr fontId="18"/>
  </si>
  <si>
    <t>熊本県天草市亀場町亀川１５３８番地１</t>
    <phoneticPr fontId="18"/>
  </si>
  <si>
    <t>8630043</t>
    <phoneticPr fontId="18"/>
  </si>
  <si>
    <t>436551</t>
    <phoneticPr fontId="18"/>
  </si>
  <si>
    <t>A143210000225</t>
    <phoneticPr fontId="18"/>
  </si>
  <si>
    <t>津奈木町立津奈木幼稚園</t>
    <phoneticPr fontId="18"/>
  </si>
  <si>
    <t>熊本県葦北郡津奈木町大字小津奈木２１１４－６</t>
    <phoneticPr fontId="18"/>
  </si>
  <si>
    <t>8695604</t>
    <phoneticPr fontId="18"/>
  </si>
  <si>
    <t>436554</t>
    <phoneticPr fontId="18"/>
  </si>
  <si>
    <t>A143210000234</t>
    <phoneticPr fontId="18"/>
  </si>
  <si>
    <t>益城町立第二幼稚園</t>
    <phoneticPr fontId="18"/>
  </si>
  <si>
    <t>熊本県上益城郡益城町惣領１４７１</t>
    <phoneticPr fontId="18"/>
  </si>
  <si>
    <t>8612233</t>
    <phoneticPr fontId="18"/>
  </si>
  <si>
    <t>436557</t>
    <phoneticPr fontId="18"/>
  </si>
  <si>
    <t>A143210000243</t>
    <phoneticPr fontId="18"/>
  </si>
  <si>
    <t>八代市立千丁幼稚園</t>
    <phoneticPr fontId="18"/>
  </si>
  <si>
    <t>熊本県八代市千丁町新牟田１３４０</t>
    <phoneticPr fontId="18"/>
  </si>
  <si>
    <t>8694703</t>
    <phoneticPr fontId="18"/>
  </si>
  <si>
    <t>436558</t>
    <phoneticPr fontId="18"/>
  </si>
  <si>
    <t>8611201</t>
    <phoneticPr fontId="18"/>
  </si>
  <si>
    <t>8600073</t>
    <phoneticPr fontId="18"/>
  </si>
  <si>
    <t>8620971</t>
    <phoneticPr fontId="18"/>
  </si>
  <si>
    <t>8620941</t>
    <phoneticPr fontId="18"/>
  </si>
  <si>
    <t>8620913</t>
    <phoneticPr fontId="18"/>
  </si>
  <si>
    <t>8620963</t>
    <phoneticPr fontId="18"/>
  </si>
  <si>
    <t>8618006</t>
    <phoneticPr fontId="18"/>
  </si>
  <si>
    <t>8620957</t>
    <phoneticPr fontId="18"/>
  </si>
  <si>
    <t>8620924</t>
    <phoneticPr fontId="18"/>
  </si>
  <si>
    <t>8640021</t>
    <phoneticPr fontId="18"/>
  </si>
  <si>
    <t>8640163</t>
    <phoneticPr fontId="18"/>
  </si>
  <si>
    <t>8640041</t>
    <phoneticPr fontId="18"/>
  </si>
  <si>
    <t>8640032</t>
    <phoneticPr fontId="18"/>
  </si>
  <si>
    <t>8670041</t>
    <phoneticPr fontId="18"/>
  </si>
  <si>
    <t>8631901</t>
    <phoneticPr fontId="18"/>
  </si>
  <si>
    <t>8650072</t>
    <phoneticPr fontId="18"/>
  </si>
  <si>
    <t>8611102</t>
    <phoneticPr fontId="18"/>
  </si>
  <si>
    <t>8680408</t>
    <phoneticPr fontId="18"/>
  </si>
  <si>
    <t>8691602</t>
    <phoneticPr fontId="18"/>
  </si>
  <si>
    <t>8614101</t>
    <phoneticPr fontId="18"/>
  </si>
  <si>
    <t>8640165</t>
    <phoneticPr fontId="18"/>
  </si>
  <si>
    <t>8600048</t>
    <phoneticPr fontId="18"/>
  </si>
  <si>
    <t>8618001</t>
    <phoneticPr fontId="18"/>
  </si>
  <si>
    <t>8618039</t>
    <phoneticPr fontId="18"/>
  </si>
  <si>
    <t>8691112</t>
    <phoneticPr fontId="18"/>
  </si>
  <si>
    <t>8692225</t>
    <phoneticPr fontId="18"/>
  </si>
  <si>
    <t>8611331</t>
    <phoneticPr fontId="18"/>
  </si>
  <si>
    <t>8680422</t>
    <phoneticPr fontId="18"/>
  </si>
  <si>
    <t>8614721</t>
    <phoneticPr fontId="18"/>
  </si>
  <si>
    <t>8611112</t>
    <phoneticPr fontId="18"/>
  </si>
  <si>
    <t>8614106</t>
    <phoneticPr fontId="18"/>
  </si>
  <si>
    <t>8611353</t>
    <phoneticPr fontId="18"/>
  </si>
  <si>
    <t>8616402</t>
    <phoneticPr fontId="18"/>
  </si>
  <si>
    <t>8694805</t>
    <phoneticPr fontId="18"/>
  </si>
  <si>
    <t>8694815</t>
    <phoneticPr fontId="18"/>
  </si>
  <si>
    <t>8610822</t>
    <phoneticPr fontId="18"/>
  </si>
  <si>
    <t>8613208</t>
    <phoneticPr fontId="18"/>
  </si>
  <si>
    <t>8650005</t>
    <phoneticPr fontId="18"/>
  </si>
  <si>
    <t>8600051</t>
    <phoneticPr fontId="18"/>
  </si>
  <si>
    <t>A243210000019</t>
    <phoneticPr fontId="18"/>
  </si>
  <si>
    <t>山鹿市立鹿本こども園</t>
    <phoneticPr fontId="18"/>
  </si>
  <si>
    <t>熊本県山鹿市鹿本町御宇田２０２番地５</t>
    <phoneticPr fontId="18"/>
  </si>
  <si>
    <t>8610304</t>
    <phoneticPr fontId="18"/>
  </si>
  <si>
    <t>43A127</t>
    <phoneticPr fontId="18"/>
  </si>
  <si>
    <t>8620954</t>
    <phoneticPr fontId="18"/>
  </si>
  <si>
    <t>8600863</t>
    <phoneticPr fontId="18"/>
  </si>
  <si>
    <t>8620907</t>
    <phoneticPr fontId="18"/>
  </si>
  <si>
    <t>8620909</t>
    <phoneticPr fontId="18"/>
  </si>
  <si>
    <t>8620911</t>
    <phoneticPr fontId="18"/>
  </si>
  <si>
    <t>8618028</t>
    <phoneticPr fontId="18"/>
  </si>
  <si>
    <t>8620970</t>
    <phoneticPr fontId="18"/>
  </si>
  <si>
    <t>8600067</t>
    <phoneticPr fontId="18"/>
  </si>
  <si>
    <t>8615521</t>
    <phoneticPr fontId="18"/>
  </si>
  <si>
    <t>8610135</t>
    <phoneticPr fontId="18"/>
  </si>
  <si>
    <t>8610123</t>
    <phoneticPr fontId="18"/>
  </si>
  <si>
    <t>8680077</t>
    <phoneticPr fontId="18"/>
  </si>
  <si>
    <t>8640002</t>
    <phoneticPr fontId="18"/>
  </si>
  <si>
    <t>8690562</t>
    <phoneticPr fontId="18"/>
  </si>
  <si>
    <t>8670011</t>
    <phoneticPr fontId="18"/>
  </si>
  <si>
    <t>8670012</t>
    <phoneticPr fontId="18"/>
  </si>
  <si>
    <t>8690524</t>
    <phoneticPr fontId="18"/>
  </si>
  <si>
    <t>8680621</t>
    <phoneticPr fontId="18"/>
  </si>
  <si>
    <t>8614172</t>
    <phoneticPr fontId="18"/>
  </si>
  <si>
    <t>8618075</t>
    <phoneticPr fontId="18"/>
  </si>
  <si>
    <t>8620914</t>
    <phoneticPr fontId="18"/>
  </si>
  <si>
    <t>8618035</t>
    <phoneticPr fontId="18"/>
  </si>
  <si>
    <t>8612101</t>
    <phoneticPr fontId="18"/>
  </si>
  <si>
    <t>8615272</t>
    <phoneticPr fontId="18"/>
  </si>
  <si>
    <t>8600085</t>
    <phoneticPr fontId="18"/>
  </si>
  <si>
    <t>8620926</t>
    <phoneticPr fontId="18"/>
  </si>
  <si>
    <t>8600047</t>
    <phoneticPr fontId="18"/>
  </si>
  <si>
    <t>8618005</t>
    <phoneticPr fontId="18"/>
  </si>
  <si>
    <t>8670034</t>
    <phoneticPr fontId="18"/>
  </si>
  <si>
    <t>8670173</t>
    <phoneticPr fontId="18"/>
  </si>
  <si>
    <t>8670002</t>
    <phoneticPr fontId="18"/>
  </si>
  <si>
    <t>8693601</t>
    <phoneticPr fontId="18"/>
  </si>
  <si>
    <t>8680303</t>
    <phoneticPr fontId="18"/>
  </si>
  <si>
    <t>8680302</t>
    <phoneticPr fontId="18"/>
  </si>
  <si>
    <t>8680092</t>
    <phoneticPr fontId="18"/>
  </si>
  <si>
    <t>8615401</t>
    <phoneticPr fontId="18"/>
  </si>
  <si>
    <t>8611103</t>
    <phoneticPr fontId="18"/>
  </si>
  <si>
    <t>8690123</t>
    <phoneticPr fontId="18"/>
  </si>
  <si>
    <t>8691233</t>
    <phoneticPr fontId="18"/>
  </si>
  <si>
    <t>8618082</t>
    <phoneticPr fontId="18"/>
  </si>
  <si>
    <t>8615517</t>
    <phoneticPr fontId="18"/>
  </si>
  <si>
    <t>8618041</t>
    <phoneticPr fontId="18"/>
  </si>
  <si>
    <t>8600072</t>
    <phoneticPr fontId="18"/>
  </si>
  <si>
    <t>8610133</t>
    <phoneticPr fontId="18"/>
  </si>
  <si>
    <t>8614226</t>
    <phoneticPr fontId="18"/>
  </si>
  <si>
    <t>8630101</t>
    <phoneticPr fontId="18"/>
  </si>
  <si>
    <t>8618038</t>
    <phoneticPr fontId="18"/>
  </si>
  <si>
    <t>8600833</t>
    <phoneticPr fontId="18"/>
  </si>
  <si>
    <t>8693602</t>
    <phoneticPr fontId="18"/>
  </si>
  <si>
    <t>8695461</t>
    <phoneticPr fontId="18"/>
  </si>
  <si>
    <t>8690101</t>
    <phoneticPr fontId="18"/>
  </si>
  <si>
    <t>8613106</t>
    <phoneticPr fontId="18"/>
  </si>
  <si>
    <t>8614136</t>
    <phoneticPr fontId="18"/>
  </si>
  <si>
    <t>8620960</t>
    <phoneticPr fontId="18"/>
  </si>
  <si>
    <t>8613205</t>
    <phoneticPr fontId="18"/>
  </si>
  <si>
    <t>8612103</t>
    <phoneticPr fontId="18"/>
  </si>
  <si>
    <t>8695163</t>
    <phoneticPr fontId="18"/>
  </si>
  <si>
    <t>8690463</t>
    <phoneticPr fontId="18"/>
  </si>
  <si>
    <t>8620920</t>
    <phoneticPr fontId="18"/>
  </si>
  <si>
    <t>8614203</t>
    <phoneticPr fontId="18"/>
  </si>
  <si>
    <t>8650065</t>
    <phoneticPr fontId="18"/>
  </si>
  <si>
    <t>8691234</t>
    <phoneticPr fontId="18"/>
  </si>
  <si>
    <t>8600081</t>
    <phoneticPr fontId="18"/>
  </si>
  <si>
    <t>B143210000018</t>
    <phoneticPr fontId="18"/>
  </si>
  <si>
    <t>熊本市立壺川小学校</t>
    <phoneticPr fontId="18"/>
  </si>
  <si>
    <t>熊本県熊本市中央区壺川１－４－５</t>
    <phoneticPr fontId="18"/>
  </si>
  <si>
    <t>8600076</t>
    <phoneticPr fontId="18"/>
  </si>
  <si>
    <t>430011</t>
    <phoneticPr fontId="18"/>
  </si>
  <si>
    <t>B143210000027</t>
    <phoneticPr fontId="18"/>
  </si>
  <si>
    <t>熊本市立碩台小学校</t>
    <phoneticPr fontId="18"/>
  </si>
  <si>
    <t>熊本県熊本市中央区井川淵町４－８</t>
    <phoneticPr fontId="18"/>
  </si>
  <si>
    <t>8600841</t>
    <phoneticPr fontId="18"/>
  </si>
  <si>
    <t>430012</t>
    <phoneticPr fontId="18"/>
  </si>
  <si>
    <t>B143210000036</t>
    <phoneticPr fontId="18"/>
  </si>
  <si>
    <t>熊本市立白川小学校</t>
    <phoneticPr fontId="18"/>
  </si>
  <si>
    <t>熊本県熊本市中央区新屋敷１－７－１３</t>
    <phoneticPr fontId="18"/>
  </si>
  <si>
    <t>8620975</t>
    <phoneticPr fontId="18"/>
  </si>
  <si>
    <t>430013</t>
    <phoneticPr fontId="18"/>
  </si>
  <si>
    <t>B143210000045</t>
    <phoneticPr fontId="18"/>
  </si>
  <si>
    <t>熊本市立城東小学校</t>
    <phoneticPr fontId="18"/>
  </si>
  <si>
    <t>熊本県熊本市中央区千葉城町５－１</t>
    <phoneticPr fontId="18"/>
  </si>
  <si>
    <t>8600001</t>
    <phoneticPr fontId="18"/>
  </si>
  <si>
    <t>430014</t>
    <phoneticPr fontId="18"/>
  </si>
  <si>
    <t>B143210000054</t>
    <phoneticPr fontId="18"/>
  </si>
  <si>
    <t>熊本市立慶徳小学校</t>
    <phoneticPr fontId="18"/>
  </si>
  <si>
    <t>熊本県熊本市中央区山崎町７２番地</t>
    <phoneticPr fontId="18"/>
  </si>
  <si>
    <t>8600016</t>
    <phoneticPr fontId="18"/>
  </si>
  <si>
    <t>430015</t>
    <phoneticPr fontId="18"/>
  </si>
  <si>
    <t>B143210000063</t>
    <phoneticPr fontId="18"/>
  </si>
  <si>
    <t>熊本市立一新小学校</t>
    <phoneticPr fontId="18"/>
  </si>
  <si>
    <t>熊本県熊本市中央区新町３－１０－４５</t>
    <phoneticPr fontId="18"/>
  </si>
  <si>
    <t>430016</t>
    <phoneticPr fontId="18"/>
  </si>
  <si>
    <t>B143210000072</t>
    <phoneticPr fontId="18"/>
  </si>
  <si>
    <t>熊本市立五福小学校</t>
    <phoneticPr fontId="18"/>
  </si>
  <si>
    <t>熊本県熊本市中央区細工町２－２５</t>
    <phoneticPr fontId="18"/>
  </si>
  <si>
    <t>8600041</t>
    <phoneticPr fontId="18"/>
  </si>
  <si>
    <t>430017</t>
    <phoneticPr fontId="18"/>
  </si>
  <si>
    <t>B143210000081</t>
    <phoneticPr fontId="18"/>
  </si>
  <si>
    <t>熊本市立向山小学校</t>
    <phoneticPr fontId="18"/>
  </si>
  <si>
    <t>熊本県熊本市中央区本山４－５－１１</t>
    <phoneticPr fontId="18"/>
  </si>
  <si>
    <t>430018</t>
    <phoneticPr fontId="18"/>
  </si>
  <si>
    <t>B143210000090</t>
    <phoneticPr fontId="18"/>
  </si>
  <si>
    <t>熊本市立黒髪小学校</t>
    <phoneticPr fontId="18"/>
  </si>
  <si>
    <t>熊本県熊本市中央区黒髪２－２－１</t>
    <phoneticPr fontId="18"/>
  </si>
  <si>
    <t>8600862</t>
    <phoneticPr fontId="18"/>
  </si>
  <si>
    <t>430019</t>
    <phoneticPr fontId="18"/>
  </si>
  <si>
    <t>B143210000107</t>
    <phoneticPr fontId="18"/>
  </si>
  <si>
    <t>熊本市立大江小学校</t>
    <phoneticPr fontId="18"/>
  </si>
  <si>
    <t>熊本県熊本市中央区大江３－５－３１</t>
    <phoneticPr fontId="18"/>
  </si>
  <si>
    <t>430020</t>
    <phoneticPr fontId="18"/>
  </si>
  <si>
    <t>B143210000116</t>
    <phoneticPr fontId="18"/>
  </si>
  <si>
    <t>熊本市立本荘小学校</t>
    <phoneticPr fontId="18"/>
  </si>
  <si>
    <t>熊本県熊本市中央区本荘６－５－４７</t>
    <phoneticPr fontId="18"/>
  </si>
  <si>
    <t>8600811</t>
    <phoneticPr fontId="18"/>
  </si>
  <si>
    <t>430021</t>
    <phoneticPr fontId="18"/>
  </si>
  <si>
    <t>B143210000125</t>
    <phoneticPr fontId="18"/>
  </si>
  <si>
    <t>熊本市立春竹小学校</t>
    <phoneticPr fontId="18"/>
  </si>
  <si>
    <t>熊本県熊本市中央区琴平１丁目９番４３号</t>
    <phoneticPr fontId="18"/>
  </si>
  <si>
    <t>8600813</t>
    <phoneticPr fontId="18"/>
  </si>
  <si>
    <t>430022</t>
    <phoneticPr fontId="18"/>
  </si>
  <si>
    <t>B143210000134</t>
    <phoneticPr fontId="18"/>
  </si>
  <si>
    <t>熊本市立古町小学校</t>
    <phoneticPr fontId="18"/>
  </si>
  <si>
    <t>熊本県熊本市西区二本木４－９－６５</t>
    <phoneticPr fontId="18"/>
  </si>
  <si>
    <t>430023</t>
    <phoneticPr fontId="18"/>
  </si>
  <si>
    <t>B143210000143</t>
    <phoneticPr fontId="18"/>
  </si>
  <si>
    <t>熊本市立春日小学校</t>
    <phoneticPr fontId="18"/>
  </si>
  <si>
    <t>熊本県熊本市西区春日５－３－５</t>
    <phoneticPr fontId="18"/>
  </si>
  <si>
    <t>430024</t>
    <phoneticPr fontId="18"/>
  </si>
  <si>
    <t>B143210000152</t>
    <phoneticPr fontId="18"/>
  </si>
  <si>
    <t>熊本市立城西小学校</t>
    <phoneticPr fontId="18"/>
  </si>
  <si>
    <t>熊本県熊本市西区島崎３－１２－６０</t>
    <phoneticPr fontId="18"/>
  </si>
  <si>
    <t>430025</t>
    <phoneticPr fontId="18"/>
  </si>
  <si>
    <t>B143210000161</t>
    <phoneticPr fontId="18"/>
  </si>
  <si>
    <t>熊本市立花園小学校</t>
    <phoneticPr fontId="18"/>
  </si>
  <si>
    <t>熊本県熊本市西区花園６－９－１５</t>
    <phoneticPr fontId="18"/>
  </si>
  <si>
    <t>430026</t>
    <phoneticPr fontId="18"/>
  </si>
  <si>
    <t>B143210000170</t>
    <phoneticPr fontId="18"/>
  </si>
  <si>
    <t>熊本市立池田小学校</t>
    <phoneticPr fontId="18"/>
  </si>
  <si>
    <t>熊本県熊本市西区池田１－２８－５</t>
    <phoneticPr fontId="18"/>
  </si>
  <si>
    <t>8600082</t>
    <phoneticPr fontId="18"/>
  </si>
  <si>
    <t>430027</t>
    <phoneticPr fontId="18"/>
  </si>
  <si>
    <t>B143210000189</t>
    <phoneticPr fontId="18"/>
  </si>
  <si>
    <t>熊本市立出水小学校</t>
    <phoneticPr fontId="18"/>
  </si>
  <si>
    <t>熊本県熊本市中央区出水１－１－７５</t>
    <phoneticPr fontId="18"/>
  </si>
  <si>
    <t>430028</t>
    <phoneticPr fontId="18"/>
  </si>
  <si>
    <t>B143210000198</t>
    <phoneticPr fontId="18"/>
  </si>
  <si>
    <t>熊本市立白坪小学校</t>
    <phoneticPr fontId="18"/>
  </si>
  <si>
    <t>熊本県熊本市西区蓮台寺４－４－１</t>
    <phoneticPr fontId="18"/>
  </si>
  <si>
    <t>8600055</t>
    <phoneticPr fontId="18"/>
  </si>
  <si>
    <t>430029</t>
    <phoneticPr fontId="18"/>
  </si>
  <si>
    <t>B143210000205</t>
    <phoneticPr fontId="18"/>
  </si>
  <si>
    <t>熊本市立画図小学校</t>
    <phoneticPr fontId="18"/>
  </si>
  <si>
    <t>熊本県熊本市東区下江津８－１－６</t>
    <phoneticPr fontId="18"/>
  </si>
  <si>
    <t>430030</t>
    <phoneticPr fontId="18"/>
  </si>
  <si>
    <t>B143210000214</t>
    <phoneticPr fontId="18"/>
  </si>
  <si>
    <t>熊本市立砂取小学校</t>
    <phoneticPr fontId="18"/>
  </si>
  <si>
    <t>熊本県熊本市中央区神水１－１－１</t>
    <phoneticPr fontId="18"/>
  </si>
  <si>
    <t>430031</t>
    <phoneticPr fontId="18"/>
  </si>
  <si>
    <t>B143210000223</t>
    <phoneticPr fontId="18"/>
  </si>
  <si>
    <t>熊本市立健軍小学校</t>
    <phoneticPr fontId="18"/>
  </si>
  <si>
    <t>熊本県熊本市東区健軍２－２５－５６</t>
    <phoneticPr fontId="18"/>
  </si>
  <si>
    <t>430032</t>
    <phoneticPr fontId="18"/>
  </si>
  <si>
    <t>B143210000232</t>
    <phoneticPr fontId="18"/>
  </si>
  <si>
    <t>熊本市立清水小学校</t>
    <phoneticPr fontId="18"/>
  </si>
  <si>
    <t>熊本県熊本市北区清水本町１４－５８</t>
    <phoneticPr fontId="18"/>
  </si>
  <si>
    <t>8618074</t>
    <phoneticPr fontId="18"/>
  </si>
  <si>
    <t>430033</t>
    <phoneticPr fontId="18"/>
  </si>
  <si>
    <t>B143210000241</t>
    <phoneticPr fontId="18"/>
  </si>
  <si>
    <t>熊本市立日吉小学校</t>
    <phoneticPr fontId="18"/>
  </si>
  <si>
    <t>熊本県熊本市南区近見１－９－３０</t>
    <phoneticPr fontId="18"/>
  </si>
  <si>
    <t>430034</t>
    <phoneticPr fontId="18"/>
  </si>
  <si>
    <t>B143210000250</t>
    <phoneticPr fontId="18"/>
  </si>
  <si>
    <t>熊本市立川尻小学校</t>
    <phoneticPr fontId="18"/>
  </si>
  <si>
    <t>熊本県熊本市南区川尻４－１－１</t>
    <phoneticPr fontId="18"/>
  </si>
  <si>
    <t>430035</t>
    <phoneticPr fontId="18"/>
  </si>
  <si>
    <t>B143210000269</t>
    <phoneticPr fontId="18"/>
  </si>
  <si>
    <t>熊本市立尾ノ上小学校</t>
    <phoneticPr fontId="18"/>
  </si>
  <si>
    <t>熊本県熊本市東区尾ノ上２－８－１</t>
    <phoneticPr fontId="18"/>
  </si>
  <si>
    <t>430036</t>
    <phoneticPr fontId="18"/>
  </si>
  <si>
    <t>B143210000278</t>
    <phoneticPr fontId="18"/>
  </si>
  <si>
    <t>熊本市立力合小学校</t>
    <phoneticPr fontId="18"/>
  </si>
  <si>
    <t>熊本県熊本市南区刈草２丁目１０番１号</t>
    <phoneticPr fontId="18"/>
  </si>
  <si>
    <t>8614134</t>
    <phoneticPr fontId="18"/>
  </si>
  <si>
    <t>430037</t>
    <phoneticPr fontId="18"/>
  </si>
  <si>
    <t>B143210000287</t>
    <phoneticPr fontId="18"/>
  </si>
  <si>
    <t>熊本市立田迎小学校</t>
    <phoneticPr fontId="18"/>
  </si>
  <si>
    <t>熊本県熊本市南区出仲間８－３－３０</t>
    <phoneticPr fontId="18"/>
  </si>
  <si>
    <t>430038</t>
    <phoneticPr fontId="18"/>
  </si>
  <si>
    <t>B143210000296</t>
    <phoneticPr fontId="18"/>
  </si>
  <si>
    <t>熊本市立御幸小学校</t>
    <phoneticPr fontId="18"/>
  </si>
  <si>
    <t>熊本県熊本市南区御幸笛田７－１６－１</t>
    <phoneticPr fontId="18"/>
  </si>
  <si>
    <t>430039</t>
    <phoneticPr fontId="18"/>
  </si>
  <si>
    <t>B143210000303</t>
    <phoneticPr fontId="18"/>
  </si>
  <si>
    <t>熊本市立池上小学校</t>
    <phoneticPr fontId="18"/>
  </si>
  <si>
    <t>熊本県熊本市西区池上町８５０</t>
    <phoneticPr fontId="18"/>
  </si>
  <si>
    <t>430040</t>
    <phoneticPr fontId="18"/>
  </si>
  <si>
    <t>B143210000312</t>
    <phoneticPr fontId="18"/>
  </si>
  <si>
    <t>熊本市立城山小学校</t>
    <phoneticPr fontId="18"/>
  </si>
  <si>
    <t>熊本県熊本市西区城山大塘１－２３－１</t>
    <phoneticPr fontId="18"/>
  </si>
  <si>
    <t>430041</t>
    <phoneticPr fontId="18"/>
  </si>
  <si>
    <t>B143210000321</t>
    <phoneticPr fontId="18"/>
  </si>
  <si>
    <t>熊本市立高橋小学校</t>
    <phoneticPr fontId="18"/>
  </si>
  <si>
    <t>熊本県熊本市西区高橋町１－６－１</t>
    <phoneticPr fontId="18"/>
  </si>
  <si>
    <t>8600062</t>
    <phoneticPr fontId="18"/>
  </si>
  <si>
    <t>430042</t>
    <phoneticPr fontId="18"/>
  </si>
  <si>
    <t>B143210000330</t>
    <phoneticPr fontId="18"/>
  </si>
  <si>
    <t>熊本市立託麻原小学校</t>
    <phoneticPr fontId="18"/>
  </si>
  <si>
    <t>熊本県熊本市中央区渡鹿２－３－１</t>
    <phoneticPr fontId="18"/>
  </si>
  <si>
    <t>430043</t>
    <phoneticPr fontId="18"/>
  </si>
  <si>
    <t>B143210000349</t>
    <phoneticPr fontId="18"/>
  </si>
  <si>
    <t>熊本市立秋津小学校</t>
    <phoneticPr fontId="18"/>
  </si>
  <si>
    <t>熊本県熊本市東区秋津３－９－２０</t>
    <phoneticPr fontId="18"/>
  </si>
  <si>
    <t>8612104</t>
    <phoneticPr fontId="18"/>
  </si>
  <si>
    <t>430044</t>
    <phoneticPr fontId="18"/>
  </si>
  <si>
    <t>B143210000358</t>
    <phoneticPr fontId="18"/>
  </si>
  <si>
    <t>熊本市立泉ケ丘小学校</t>
    <phoneticPr fontId="18"/>
  </si>
  <si>
    <t>熊本県熊本市東区水源１－７－１</t>
    <phoneticPr fontId="18"/>
  </si>
  <si>
    <t>430048</t>
    <phoneticPr fontId="18"/>
  </si>
  <si>
    <t>B143210000367</t>
    <phoneticPr fontId="18"/>
  </si>
  <si>
    <t>熊本市立龍田小学校</t>
    <phoneticPr fontId="18"/>
  </si>
  <si>
    <t>熊本県熊本市北区龍田７丁目７番１号</t>
    <phoneticPr fontId="18"/>
  </si>
  <si>
    <t>430049</t>
    <phoneticPr fontId="18"/>
  </si>
  <si>
    <t>B143210000376</t>
    <phoneticPr fontId="18"/>
  </si>
  <si>
    <t>熊本市立小島小学校</t>
    <phoneticPr fontId="18"/>
  </si>
  <si>
    <t>熊本県熊本市西区小島７丁目９番１号</t>
    <phoneticPr fontId="18"/>
  </si>
  <si>
    <t>8615287</t>
    <phoneticPr fontId="18"/>
  </si>
  <si>
    <t>430050</t>
    <phoneticPr fontId="18"/>
  </si>
  <si>
    <t>B143210000385</t>
    <phoneticPr fontId="18"/>
  </si>
  <si>
    <t>熊本市立中島小学校</t>
    <phoneticPr fontId="18"/>
  </si>
  <si>
    <t>熊本県熊本市西区中島町５３８</t>
    <phoneticPr fontId="18"/>
  </si>
  <si>
    <t>430051</t>
    <phoneticPr fontId="18"/>
  </si>
  <si>
    <t>B143210000394</t>
    <phoneticPr fontId="18"/>
  </si>
  <si>
    <t>熊本市立帯山小学校</t>
    <phoneticPr fontId="18"/>
  </si>
  <si>
    <t>熊本県熊本市中央区帯山４－１１－１１</t>
    <phoneticPr fontId="18"/>
  </si>
  <si>
    <t>8600924</t>
    <phoneticPr fontId="18"/>
  </si>
  <si>
    <t>430052</t>
    <phoneticPr fontId="18"/>
  </si>
  <si>
    <t>B143210000401</t>
    <phoneticPr fontId="18"/>
  </si>
  <si>
    <t>熊本市立白山小学校</t>
    <phoneticPr fontId="18"/>
  </si>
  <si>
    <t>熊本県熊本市中央区菅原町９番１号</t>
    <phoneticPr fontId="18"/>
  </si>
  <si>
    <t>430053</t>
    <phoneticPr fontId="18"/>
  </si>
  <si>
    <t>B143210000410</t>
    <phoneticPr fontId="18"/>
  </si>
  <si>
    <t>熊本市立若葉小学校</t>
    <phoneticPr fontId="18"/>
  </si>
  <si>
    <t>熊本県熊本市東区若葉４－２３－１</t>
    <phoneticPr fontId="18"/>
  </si>
  <si>
    <t>430054</t>
    <phoneticPr fontId="18"/>
  </si>
  <si>
    <t>B143210000429</t>
    <phoneticPr fontId="18"/>
  </si>
  <si>
    <t>熊本市立城北小学校</t>
    <phoneticPr fontId="18"/>
  </si>
  <si>
    <t>熊本県熊本市北区清水新地１－４－１</t>
    <phoneticPr fontId="18"/>
  </si>
  <si>
    <t>430055</t>
    <phoneticPr fontId="18"/>
  </si>
  <si>
    <t>B143210000438</t>
    <phoneticPr fontId="18"/>
  </si>
  <si>
    <t>熊本市立西原小学校</t>
    <phoneticPr fontId="18"/>
  </si>
  <si>
    <t>熊本県熊本市東区新南部３－４－６０</t>
    <phoneticPr fontId="18"/>
  </si>
  <si>
    <t>430057</t>
    <phoneticPr fontId="18"/>
  </si>
  <si>
    <t>B143210000447</t>
    <phoneticPr fontId="18"/>
  </si>
  <si>
    <t>熊本市立高平台小学校</t>
    <phoneticPr fontId="18"/>
  </si>
  <si>
    <t>熊本県熊本市北区高平１－１７－２８</t>
    <phoneticPr fontId="18"/>
  </si>
  <si>
    <t>430058</t>
    <phoneticPr fontId="18"/>
  </si>
  <si>
    <t>B143210000456</t>
    <phoneticPr fontId="18"/>
  </si>
  <si>
    <t>八代市立代陽小学校</t>
    <phoneticPr fontId="18"/>
  </si>
  <si>
    <t>熊本県八代市北の丸町１番７号</t>
    <phoneticPr fontId="18"/>
  </si>
  <si>
    <t>8660865</t>
    <phoneticPr fontId="18"/>
  </si>
  <si>
    <t>430059</t>
    <phoneticPr fontId="18"/>
  </si>
  <si>
    <t>B143210000465</t>
    <phoneticPr fontId="18"/>
  </si>
  <si>
    <t>八代市立太田郷小学校</t>
    <phoneticPr fontId="18"/>
  </si>
  <si>
    <t>熊本県八代市日置町４４５番地</t>
    <phoneticPr fontId="18"/>
  </si>
  <si>
    <t>8660896</t>
    <phoneticPr fontId="18"/>
  </si>
  <si>
    <t>430060</t>
    <phoneticPr fontId="18"/>
  </si>
  <si>
    <t>B143210000474</t>
    <phoneticPr fontId="18"/>
  </si>
  <si>
    <t>八代市立植柳小学校</t>
    <phoneticPr fontId="18"/>
  </si>
  <si>
    <t>熊本県八代市植柳上町４４９</t>
    <phoneticPr fontId="18"/>
  </si>
  <si>
    <t>430061</t>
    <phoneticPr fontId="18"/>
  </si>
  <si>
    <t>B143210000483</t>
    <phoneticPr fontId="18"/>
  </si>
  <si>
    <t>八代市立松高小学校</t>
    <phoneticPr fontId="18"/>
  </si>
  <si>
    <t>熊本県八代市永碇町８２８－１</t>
    <phoneticPr fontId="18"/>
  </si>
  <si>
    <t>430062</t>
    <phoneticPr fontId="18"/>
  </si>
  <si>
    <t>B143210000492</t>
    <phoneticPr fontId="18"/>
  </si>
  <si>
    <t>八代市立金剛小学校</t>
    <phoneticPr fontId="18"/>
  </si>
  <si>
    <t>熊本県八代市高植本町１２０７</t>
    <phoneticPr fontId="18"/>
  </si>
  <si>
    <t>8695154</t>
    <phoneticPr fontId="18"/>
  </si>
  <si>
    <t>430064</t>
    <phoneticPr fontId="18"/>
  </si>
  <si>
    <t>B143210000508</t>
    <phoneticPr fontId="18"/>
  </si>
  <si>
    <t>八代市立金剛小学校弥次分校</t>
    <phoneticPr fontId="18"/>
  </si>
  <si>
    <t>熊本県八代市三江湖町１４７２－１</t>
    <phoneticPr fontId="18"/>
  </si>
  <si>
    <t>430065</t>
    <phoneticPr fontId="18"/>
  </si>
  <si>
    <t>B143210000517</t>
    <phoneticPr fontId="18"/>
  </si>
  <si>
    <t>八代市立高田小学校</t>
    <phoneticPr fontId="18"/>
  </si>
  <si>
    <t>熊本県八代市豊原中町３１７</t>
    <phoneticPr fontId="18"/>
  </si>
  <si>
    <t>8660062</t>
    <phoneticPr fontId="18"/>
  </si>
  <si>
    <t>430067</t>
    <phoneticPr fontId="18"/>
  </si>
  <si>
    <t>B143210000526</t>
    <phoneticPr fontId="18"/>
  </si>
  <si>
    <t>八代市立八千把小学校</t>
    <phoneticPr fontId="18"/>
  </si>
  <si>
    <t>熊本県八代市上野町１１３１番地</t>
    <phoneticPr fontId="18"/>
  </si>
  <si>
    <t>8660894</t>
    <phoneticPr fontId="18"/>
  </si>
  <si>
    <t>430068</t>
    <phoneticPr fontId="18"/>
  </si>
  <si>
    <t>B143210000535</t>
    <phoneticPr fontId="18"/>
  </si>
  <si>
    <t>八代市立郡築小学校</t>
    <phoneticPr fontId="18"/>
  </si>
  <si>
    <t>熊本県八代市郡築六番町４９－１</t>
    <phoneticPr fontId="18"/>
  </si>
  <si>
    <t>8660007</t>
    <phoneticPr fontId="18"/>
  </si>
  <si>
    <t>430070</t>
    <phoneticPr fontId="18"/>
  </si>
  <si>
    <t>B143210000544</t>
    <phoneticPr fontId="18"/>
  </si>
  <si>
    <t>八代市立八代小学校</t>
    <phoneticPr fontId="18"/>
  </si>
  <si>
    <t>熊本県八代市新地町４－１</t>
    <phoneticPr fontId="18"/>
  </si>
  <si>
    <t>8660016</t>
    <phoneticPr fontId="18"/>
  </si>
  <si>
    <t>430071</t>
    <phoneticPr fontId="18"/>
  </si>
  <si>
    <t>B143210000553</t>
    <phoneticPr fontId="18"/>
  </si>
  <si>
    <t>八代市立宮地小学校</t>
    <phoneticPr fontId="18"/>
  </si>
  <si>
    <t>熊本県八代市宮地町１８２６</t>
    <phoneticPr fontId="18"/>
  </si>
  <si>
    <t>8660805</t>
    <phoneticPr fontId="18"/>
  </si>
  <si>
    <t>430072</t>
    <phoneticPr fontId="18"/>
  </si>
  <si>
    <t>B143210000562</t>
    <phoneticPr fontId="18"/>
  </si>
  <si>
    <t>八代市立日奈久小学校</t>
    <phoneticPr fontId="18"/>
  </si>
  <si>
    <t>熊本県八代市日奈久竹之内町４２７７－１</t>
    <phoneticPr fontId="18"/>
  </si>
  <si>
    <t>8695143</t>
    <phoneticPr fontId="18"/>
  </si>
  <si>
    <t>430074</t>
    <phoneticPr fontId="18"/>
  </si>
  <si>
    <t>B143210000571</t>
    <phoneticPr fontId="18"/>
  </si>
  <si>
    <t>八代市立昭和小学校</t>
    <phoneticPr fontId="18"/>
  </si>
  <si>
    <t>熊本県八代市昭和明徴町７３１－２</t>
    <phoneticPr fontId="18"/>
  </si>
  <si>
    <t>8694722</t>
    <phoneticPr fontId="18"/>
  </si>
  <si>
    <t>430075</t>
    <phoneticPr fontId="18"/>
  </si>
  <si>
    <t>B143210000580</t>
    <phoneticPr fontId="18"/>
  </si>
  <si>
    <t>八代市立二見小学校</t>
    <phoneticPr fontId="18"/>
  </si>
  <si>
    <t>熊本県八代市二見下大野町２２５８－１</t>
    <phoneticPr fontId="18"/>
  </si>
  <si>
    <t>8695174</t>
    <phoneticPr fontId="18"/>
  </si>
  <si>
    <t>430076</t>
    <phoneticPr fontId="18"/>
  </si>
  <si>
    <t>B143210000599</t>
    <phoneticPr fontId="18"/>
  </si>
  <si>
    <t>八代市立龍峯小学校</t>
    <phoneticPr fontId="18"/>
  </si>
  <si>
    <t>熊本県八代市岡町谷川１０４３</t>
    <phoneticPr fontId="18"/>
  </si>
  <si>
    <t>8694613</t>
    <phoneticPr fontId="18"/>
  </si>
  <si>
    <t>430079</t>
    <phoneticPr fontId="18"/>
  </si>
  <si>
    <t>B143210000606</t>
    <phoneticPr fontId="18"/>
  </si>
  <si>
    <t>人吉市立人吉東小学校</t>
    <phoneticPr fontId="18"/>
  </si>
  <si>
    <t>熊本県人吉市七日町１００番地１</t>
    <phoneticPr fontId="18"/>
  </si>
  <si>
    <t>8680034</t>
    <phoneticPr fontId="18"/>
  </si>
  <si>
    <t>430080</t>
    <phoneticPr fontId="18"/>
  </si>
  <si>
    <t>B143210000615</t>
    <phoneticPr fontId="18"/>
  </si>
  <si>
    <t>人吉市立人吉西小学校</t>
    <phoneticPr fontId="18"/>
  </si>
  <si>
    <t>熊本県人吉市城本町８７３番地</t>
    <phoneticPr fontId="18"/>
  </si>
  <si>
    <t>8680016</t>
    <phoneticPr fontId="18"/>
  </si>
  <si>
    <t>430081</t>
    <phoneticPr fontId="18"/>
  </si>
  <si>
    <t>B143210000624</t>
    <phoneticPr fontId="18"/>
  </si>
  <si>
    <t>人吉市立東間小学校</t>
    <phoneticPr fontId="18"/>
  </si>
  <si>
    <t>熊本県人吉市東間下町２６８３</t>
    <phoneticPr fontId="18"/>
  </si>
  <si>
    <t>8680044</t>
    <phoneticPr fontId="18"/>
  </si>
  <si>
    <t>430082</t>
    <phoneticPr fontId="18"/>
  </si>
  <si>
    <t>B143210000633</t>
    <phoneticPr fontId="18"/>
  </si>
  <si>
    <t>人吉市立大畑小学校</t>
    <phoneticPr fontId="18"/>
  </si>
  <si>
    <t>熊本県人吉市大畑町４０９７番地</t>
    <phoneticPr fontId="18"/>
  </si>
  <si>
    <t>8680803</t>
    <phoneticPr fontId="18"/>
  </si>
  <si>
    <t>430083</t>
    <phoneticPr fontId="18"/>
  </si>
  <si>
    <t>B143210000642</t>
    <phoneticPr fontId="18"/>
  </si>
  <si>
    <t>人吉市立西瀬小学校</t>
    <phoneticPr fontId="18"/>
  </si>
  <si>
    <t>熊本県人吉市下戸越町１６５４－１</t>
    <phoneticPr fontId="18"/>
  </si>
  <si>
    <t>430085</t>
    <phoneticPr fontId="18"/>
  </si>
  <si>
    <t>B143210000651</t>
    <phoneticPr fontId="18"/>
  </si>
  <si>
    <t>人吉市立中原小学校</t>
    <phoneticPr fontId="18"/>
  </si>
  <si>
    <t>熊本県人吉市中神町５４８</t>
    <phoneticPr fontId="18"/>
  </si>
  <si>
    <t>8680085</t>
    <phoneticPr fontId="18"/>
  </si>
  <si>
    <t>430087</t>
    <phoneticPr fontId="18"/>
  </si>
  <si>
    <t>B143210000660</t>
    <phoneticPr fontId="18"/>
  </si>
  <si>
    <t>荒尾市立荒尾第一小学校</t>
    <phoneticPr fontId="18"/>
  </si>
  <si>
    <t>熊本県荒尾市荒尾９８１－２</t>
    <phoneticPr fontId="18"/>
  </si>
  <si>
    <t>430091</t>
    <phoneticPr fontId="18"/>
  </si>
  <si>
    <t>B143210000679</t>
    <phoneticPr fontId="18"/>
  </si>
  <si>
    <t>荒尾市立平井小学校</t>
    <phoneticPr fontId="18"/>
  </si>
  <si>
    <t>熊本県荒尾市上井手１１０８</t>
    <phoneticPr fontId="18"/>
  </si>
  <si>
    <t>8640013</t>
    <phoneticPr fontId="18"/>
  </si>
  <si>
    <t>430095</t>
    <phoneticPr fontId="18"/>
  </si>
  <si>
    <t>B143210000688</t>
    <phoneticPr fontId="18"/>
  </si>
  <si>
    <t>荒尾市立府本小学校</t>
    <phoneticPr fontId="18"/>
  </si>
  <si>
    <t>熊本県荒尾市樺２３１３－２</t>
    <phoneticPr fontId="18"/>
  </si>
  <si>
    <t>430096</t>
    <phoneticPr fontId="18"/>
  </si>
  <si>
    <t>B143210000697</t>
    <phoneticPr fontId="18"/>
  </si>
  <si>
    <t>荒尾市立八幡小学校</t>
    <phoneticPr fontId="18"/>
  </si>
  <si>
    <t>熊本県荒尾市野原１４６１</t>
    <phoneticPr fontId="18"/>
  </si>
  <si>
    <t>430097</t>
    <phoneticPr fontId="18"/>
  </si>
  <si>
    <t>B143210000704</t>
    <phoneticPr fontId="18"/>
  </si>
  <si>
    <t>荒尾市立有明小学校</t>
    <phoneticPr fontId="18"/>
  </si>
  <si>
    <t>熊本県荒尾市一部３０５</t>
    <phoneticPr fontId="18"/>
  </si>
  <si>
    <t>430098</t>
    <phoneticPr fontId="18"/>
  </si>
  <si>
    <t>B143210000713</t>
    <phoneticPr fontId="18"/>
  </si>
  <si>
    <t>荒尾市立緑ケ丘小学校</t>
    <phoneticPr fontId="18"/>
  </si>
  <si>
    <t>熊本県荒尾市荒尾４２３８</t>
    <phoneticPr fontId="18"/>
  </si>
  <si>
    <t>430099</t>
    <phoneticPr fontId="18"/>
  </si>
  <si>
    <t>B143210000722</t>
    <phoneticPr fontId="18"/>
  </si>
  <si>
    <t>荒尾市立中央小学校</t>
    <phoneticPr fontId="18"/>
  </si>
  <si>
    <t>熊本県荒尾市荒尾４０４３番地</t>
    <phoneticPr fontId="18"/>
  </si>
  <si>
    <t>430100</t>
    <phoneticPr fontId="18"/>
  </si>
  <si>
    <t>B143210000731</t>
    <phoneticPr fontId="18"/>
  </si>
  <si>
    <t>荒尾市立清里小学校</t>
    <phoneticPr fontId="18"/>
  </si>
  <si>
    <t>熊本県荒尾市牛水１５５５</t>
    <phoneticPr fontId="18"/>
  </si>
  <si>
    <t>8640026</t>
    <phoneticPr fontId="18"/>
  </si>
  <si>
    <t>430101</t>
    <phoneticPr fontId="18"/>
  </si>
  <si>
    <t>B143210000740</t>
    <phoneticPr fontId="18"/>
  </si>
  <si>
    <t>水俣市立水俣第一小学校</t>
    <phoneticPr fontId="18"/>
  </si>
  <si>
    <t>熊本県水俣市陣内１－１－２</t>
    <phoneticPr fontId="18"/>
  </si>
  <si>
    <t>430102</t>
    <phoneticPr fontId="18"/>
  </si>
  <si>
    <t>B143210000759</t>
    <phoneticPr fontId="18"/>
  </si>
  <si>
    <t>水俣市立水俣第二小学校</t>
    <phoneticPr fontId="18"/>
  </si>
  <si>
    <t>熊本県水俣市栄町１丁目２番１号</t>
    <phoneticPr fontId="18"/>
  </si>
  <si>
    <t>8670059</t>
    <phoneticPr fontId="18"/>
  </si>
  <si>
    <t>430103</t>
    <phoneticPr fontId="18"/>
  </si>
  <si>
    <t>B143210000768</t>
    <phoneticPr fontId="18"/>
  </si>
  <si>
    <t>水俣市立水東小学校</t>
    <phoneticPr fontId="18"/>
  </si>
  <si>
    <t>熊本県水俣市初野５９</t>
    <phoneticPr fontId="18"/>
  </si>
  <si>
    <t>430104</t>
    <phoneticPr fontId="18"/>
  </si>
  <si>
    <t>B143210000777</t>
    <phoneticPr fontId="18"/>
  </si>
  <si>
    <t>水俣市立袋小学校</t>
    <phoneticPr fontId="18"/>
  </si>
  <si>
    <t>熊本県水俣市袋１４１３</t>
    <phoneticPr fontId="18"/>
  </si>
  <si>
    <t>430105</t>
    <phoneticPr fontId="18"/>
  </si>
  <si>
    <t>B143210000786</t>
    <phoneticPr fontId="18"/>
  </si>
  <si>
    <t>水俣市立湯出小学校</t>
    <phoneticPr fontId="18"/>
  </si>
  <si>
    <t>熊本県水俣市湯出１６４１</t>
    <phoneticPr fontId="18"/>
  </si>
  <si>
    <t>8670025</t>
    <phoneticPr fontId="18"/>
  </si>
  <si>
    <t>430106</t>
    <phoneticPr fontId="18"/>
  </si>
  <si>
    <t>B143210000795</t>
    <phoneticPr fontId="18"/>
  </si>
  <si>
    <t>水俣市立葛渡小学校</t>
    <phoneticPr fontId="18"/>
  </si>
  <si>
    <t>熊本県水俣市葛渡２７０－２</t>
    <phoneticPr fontId="18"/>
  </si>
  <si>
    <t>430108</t>
    <phoneticPr fontId="18"/>
  </si>
  <si>
    <t>B143210000802</t>
    <phoneticPr fontId="18"/>
  </si>
  <si>
    <t>水俣市立久木野小学校</t>
    <phoneticPr fontId="18"/>
  </si>
  <si>
    <t>熊本県水俣市久木野１１１７</t>
    <phoneticPr fontId="18"/>
  </si>
  <si>
    <t>8670281</t>
    <phoneticPr fontId="18"/>
  </si>
  <si>
    <t>430111</t>
    <phoneticPr fontId="18"/>
  </si>
  <si>
    <t>B143210000811</t>
    <phoneticPr fontId="18"/>
  </si>
  <si>
    <t>玉名市立玉名町小学校</t>
    <phoneticPr fontId="18"/>
  </si>
  <si>
    <t>熊本県玉名市岩崎１１２０</t>
    <phoneticPr fontId="18"/>
  </si>
  <si>
    <t>8650016</t>
    <phoneticPr fontId="18"/>
  </si>
  <si>
    <t>430114</t>
    <phoneticPr fontId="18"/>
  </si>
  <si>
    <t>B143210000820</t>
    <phoneticPr fontId="18"/>
  </si>
  <si>
    <t>玉名市立築山小学校</t>
    <phoneticPr fontId="18"/>
  </si>
  <si>
    <t>熊本県玉名市築地１８８０</t>
    <phoneticPr fontId="18"/>
  </si>
  <si>
    <t>430115</t>
    <phoneticPr fontId="18"/>
  </si>
  <si>
    <t>B143210000839</t>
    <phoneticPr fontId="18"/>
  </si>
  <si>
    <t>玉名市立滑石小学校</t>
    <phoneticPr fontId="18"/>
  </si>
  <si>
    <t>熊本県玉名市滑石１５４２</t>
    <phoneticPr fontId="18"/>
  </si>
  <si>
    <t>8650056</t>
    <phoneticPr fontId="18"/>
  </si>
  <si>
    <t>430116</t>
    <phoneticPr fontId="18"/>
  </si>
  <si>
    <t>B143210000848</t>
    <phoneticPr fontId="18"/>
  </si>
  <si>
    <t>玉名市立大浜小学校</t>
    <phoneticPr fontId="18"/>
  </si>
  <si>
    <t>熊本県玉名市大浜町２１００</t>
    <phoneticPr fontId="18"/>
  </si>
  <si>
    <t>8650055</t>
    <phoneticPr fontId="18"/>
  </si>
  <si>
    <t>430117</t>
    <phoneticPr fontId="18"/>
  </si>
  <si>
    <t>B143210000857</t>
    <phoneticPr fontId="18"/>
  </si>
  <si>
    <t>玉名市立豊水小学校</t>
    <phoneticPr fontId="18"/>
  </si>
  <si>
    <t>熊本県玉名市小野尻３７３番地</t>
    <phoneticPr fontId="18"/>
  </si>
  <si>
    <t>8650048</t>
    <phoneticPr fontId="18"/>
  </si>
  <si>
    <t>430118</t>
    <phoneticPr fontId="18"/>
  </si>
  <si>
    <t>B143210000866</t>
    <phoneticPr fontId="18"/>
  </si>
  <si>
    <t>玉名市立八嘉小学校</t>
    <phoneticPr fontId="18"/>
  </si>
  <si>
    <t>熊本県玉名市田崎８３５－２５</t>
    <phoneticPr fontId="18"/>
  </si>
  <si>
    <t>8650031</t>
    <phoneticPr fontId="18"/>
  </si>
  <si>
    <t>430119</t>
    <phoneticPr fontId="18"/>
  </si>
  <si>
    <t>B143210000875</t>
    <phoneticPr fontId="18"/>
  </si>
  <si>
    <t>玉名市立伊倉小学校</t>
    <phoneticPr fontId="18"/>
  </si>
  <si>
    <t>熊本県玉名市宮原６７８</t>
    <phoneticPr fontId="18"/>
  </si>
  <si>
    <t>8650042</t>
    <phoneticPr fontId="18"/>
  </si>
  <si>
    <t>430120</t>
    <phoneticPr fontId="18"/>
  </si>
  <si>
    <t>B143210000884</t>
    <phoneticPr fontId="18"/>
  </si>
  <si>
    <t>天草市立本渡南小学校</t>
    <phoneticPr fontId="18"/>
  </si>
  <si>
    <t>熊本県天草市川原町４番２１号</t>
    <phoneticPr fontId="18"/>
  </si>
  <si>
    <t>430127</t>
    <phoneticPr fontId="18"/>
  </si>
  <si>
    <t>B143210000893</t>
    <phoneticPr fontId="18"/>
  </si>
  <si>
    <t>天草市立本渡北小学校</t>
    <phoneticPr fontId="18"/>
  </si>
  <si>
    <t>熊本県天草市浜崎町３番５５号</t>
    <phoneticPr fontId="18"/>
  </si>
  <si>
    <t>430128</t>
    <phoneticPr fontId="18"/>
  </si>
  <si>
    <t>B143210000900</t>
    <phoneticPr fontId="18"/>
  </si>
  <si>
    <t>天草市立楠浦小学校</t>
    <phoneticPr fontId="18"/>
  </si>
  <si>
    <t>熊本県天草市楠浦町２８０５</t>
    <phoneticPr fontId="18"/>
  </si>
  <si>
    <t>8630044</t>
    <phoneticPr fontId="18"/>
  </si>
  <si>
    <t>430134</t>
    <phoneticPr fontId="18"/>
  </si>
  <si>
    <t>B143210000919</t>
    <phoneticPr fontId="18"/>
  </si>
  <si>
    <t>天草市立本町小学校</t>
    <phoneticPr fontId="18"/>
  </si>
  <si>
    <t>熊本県天草市本町本８１５番地</t>
    <phoneticPr fontId="18"/>
  </si>
  <si>
    <t>8630007</t>
    <phoneticPr fontId="18"/>
  </si>
  <si>
    <t>430136</t>
    <phoneticPr fontId="18"/>
  </si>
  <si>
    <t>B143210000928</t>
    <phoneticPr fontId="18"/>
  </si>
  <si>
    <t>天草市立佐伊津小学校</t>
    <phoneticPr fontId="18"/>
  </si>
  <si>
    <t>熊本県天草市佐伊津町２３１２</t>
    <phoneticPr fontId="18"/>
  </si>
  <si>
    <t>8632171</t>
    <phoneticPr fontId="18"/>
  </si>
  <si>
    <t>430139</t>
    <phoneticPr fontId="18"/>
  </si>
  <si>
    <t>B143210000937</t>
    <phoneticPr fontId="18"/>
  </si>
  <si>
    <t>山鹿市立八幡小学校</t>
    <phoneticPr fontId="18"/>
  </si>
  <si>
    <t>熊本県山鹿市熊入町３００番地</t>
    <phoneticPr fontId="18"/>
  </si>
  <si>
    <t>8610511</t>
    <phoneticPr fontId="18"/>
  </si>
  <si>
    <t>430144</t>
    <phoneticPr fontId="18"/>
  </si>
  <si>
    <t>B143210000946</t>
    <phoneticPr fontId="18"/>
  </si>
  <si>
    <t>山鹿市立平小城小学校</t>
    <phoneticPr fontId="18"/>
  </si>
  <si>
    <t>熊本県山鹿市平山５３６４</t>
    <phoneticPr fontId="18"/>
  </si>
  <si>
    <t>8610556</t>
    <phoneticPr fontId="18"/>
  </si>
  <si>
    <t>430145</t>
    <phoneticPr fontId="18"/>
  </si>
  <si>
    <t>B143210003195</t>
    <phoneticPr fontId="18"/>
  </si>
  <si>
    <t>B143210000955</t>
    <phoneticPr fontId="18"/>
  </si>
  <si>
    <t>山鹿市立三岳小学校</t>
    <phoneticPr fontId="18"/>
  </si>
  <si>
    <t>熊本県山鹿市津留２７９５</t>
    <phoneticPr fontId="18"/>
  </si>
  <si>
    <t>8610551</t>
    <phoneticPr fontId="18"/>
  </si>
  <si>
    <t>430146</t>
    <phoneticPr fontId="18"/>
  </si>
  <si>
    <t>B143210000964</t>
    <phoneticPr fontId="18"/>
  </si>
  <si>
    <t>山鹿市立三玉小学校</t>
    <phoneticPr fontId="18"/>
  </si>
  <si>
    <t>熊本県山鹿市久原２９３５</t>
    <phoneticPr fontId="18"/>
  </si>
  <si>
    <t>8610522</t>
    <phoneticPr fontId="18"/>
  </si>
  <si>
    <t>430147</t>
    <phoneticPr fontId="18"/>
  </si>
  <si>
    <t>B143210000973</t>
    <phoneticPr fontId="18"/>
  </si>
  <si>
    <t>山鹿市立大道小学校</t>
    <phoneticPr fontId="18"/>
  </si>
  <si>
    <t>熊本県山鹿市方保田１８７４</t>
    <phoneticPr fontId="18"/>
  </si>
  <si>
    <t>8610382</t>
    <phoneticPr fontId="18"/>
  </si>
  <si>
    <t>430148</t>
    <phoneticPr fontId="18"/>
  </si>
  <si>
    <t>B143210000982</t>
    <phoneticPr fontId="18"/>
  </si>
  <si>
    <t>菊池市立隈府小学校</t>
    <phoneticPr fontId="18"/>
  </si>
  <si>
    <t>熊本県菊池市隈府７９２</t>
    <phoneticPr fontId="18"/>
  </si>
  <si>
    <t>430163</t>
    <phoneticPr fontId="18"/>
  </si>
  <si>
    <t>B143210000991</t>
    <phoneticPr fontId="18"/>
  </si>
  <si>
    <t>菊池市立菊之池小学校</t>
    <phoneticPr fontId="18"/>
  </si>
  <si>
    <t>熊本県菊池市西寺１９２８</t>
    <phoneticPr fontId="18"/>
  </si>
  <si>
    <t>8611323</t>
    <phoneticPr fontId="18"/>
  </si>
  <si>
    <t>430174</t>
    <phoneticPr fontId="18"/>
  </si>
  <si>
    <t>B143210001008</t>
    <phoneticPr fontId="18"/>
  </si>
  <si>
    <t>菊池市立花房小学校</t>
    <phoneticPr fontId="18"/>
  </si>
  <si>
    <t>熊本県菊池市出田２５１６</t>
    <phoneticPr fontId="18"/>
  </si>
  <si>
    <t>8611313</t>
    <phoneticPr fontId="18"/>
  </si>
  <si>
    <t>430175</t>
    <phoneticPr fontId="18"/>
  </si>
  <si>
    <t>B143210001017</t>
    <phoneticPr fontId="18"/>
  </si>
  <si>
    <t>菊池市立戸崎小学校</t>
    <phoneticPr fontId="18"/>
  </si>
  <si>
    <t>熊本県菊池市赤星１１６４</t>
    <phoneticPr fontId="18"/>
  </si>
  <si>
    <t>8611311</t>
    <phoneticPr fontId="18"/>
  </si>
  <si>
    <t>430176</t>
    <phoneticPr fontId="18"/>
  </si>
  <si>
    <t>B143210001026</t>
    <phoneticPr fontId="18"/>
  </si>
  <si>
    <t>宇土市立宇土小学校</t>
    <phoneticPr fontId="18"/>
  </si>
  <si>
    <t>熊本県宇土市高柳町１０４－１</t>
    <phoneticPr fontId="18"/>
  </si>
  <si>
    <t>8690452</t>
    <phoneticPr fontId="18"/>
  </si>
  <si>
    <t>430177</t>
    <phoneticPr fontId="18"/>
  </si>
  <si>
    <t>B143210001035</t>
    <phoneticPr fontId="18"/>
  </si>
  <si>
    <t>宇土市立緑川小学校</t>
    <phoneticPr fontId="18"/>
  </si>
  <si>
    <t>熊本県宇土市野鶴町２４６</t>
    <phoneticPr fontId="18"/>
  </si>
  <si>
    <t>430178</t>
    <phoneticPr fontId="18"/>
  </si>
  <si>
    <t>B143210001044</t>
    <phoneticPr fontId="18"/>
  </si>
  <si>
    <t>宇土市立網津小学校</t>
    <phoneticPr fontId="18"/>
  </si>
  <si>
    <t>熊本県宇土市網津町２０８２－３</t>
    <phoneticPr fontId="18"/>
  </si>
  <si>
    <t>8690461</t>
    <phoneticPr fontId="18"/>
  </si>
  <si>
    <t>430179</t>
    <phoneticPr fontId="18"/>
  </si>
  <si>
    <t>B143210001053</t>
    <phoneticPr fontId="18"/>
  </si>
  <si>
    <t>宇土市立花園小学校</t>
    <phoneticPr fontId="18"/>
  </si>
  <si>
    <t>熊本県宇土市古保里町６９５</t>
    <phoneticPr fontId="18"/>
  </si>
  <si>
    <t>430181</t>
    <phoneticPr fontId="18"/>
  </si>
  <si>
    <t>B143210001062</t>
    <phoneticPr fontId="18"/>
  </si>
  <si>
    <t>宇土市立走潟小学校</t>
    <phoneticPr fontId="18"/>
  </si>
  <si>
    <t>熊本県宇土市走潟町７４３</t>
    <phoneticPr fontId="18"/>
  </si>
  <si>
    <t>8690404</t>
    <phoneticPr fontId="18"/>
  </si>
  <si>
    <t>430182</t>
    <phoneticPr fontId="18"/>
  </si>
  <si>
    <t>B143210001071</t>
    <phoneticPr fontId="18"/>
  </si>
  <si>
    <t>宇土市立網田小学校</t>
    <phoneticPr fontId="18"/>
  </si>
  <si>
    <t>熊本県宇土市下網田町１８４２</t>
    <phoneticPr fontId="18"/>
  </si>
  <si>
    <t>8693173</t>
    <phoneticPr fontId="18"/>
  </si>
  <si>
    <t>430183</t>
    <phoneticPr fontId="18"/>
  </si>
  <si>
    <t>B143210001080</t>
    <phoneticPr fontId="18"/>
  </si>
  <si>
    <t>熊本市立楠小学校</t>
    <phoneticPr fontId="18"/>
  </si>
  <si>
    <t>熊本県熊本市北区楠５－１５－１</t>
    <phoneticPr fontId="18"/>
  </si>
  <si>
    <t>430185</t>
    <phoneticPr fontId="18"/>
  </si>
  <si>
    <t>B143210001099</t>
    <phoneticPr fontId="18"/>
  </si>
  <si>
    <t>熊本市立桜木小学校</t>
    <phoneticPr fontId="18"/>
  </si>
  <si>
    <t>熊本県熊本市東区花立２丁目２３－１</t>
    <phoneticPr fontId="18"/>
  </si>
  <si>
    <t>8612118</t>
    <phoneticPr fontId="18"/>
  </si>
  <si>
    <t>430186</t>
    <phoneticPr fontId="18"/>
  </si>
  <si>
    <t>B143210001106</t>
    <phoneticPr fontId="18"/>
  </si>
  <si>
    <t>荒尾市立桜山小学校</t>
    <phoneticPr fontId="18"/>
  </si>
  <si>
    <t>熊本県荒尾市桜山町３－２５－１</t>
    <phoneticPr fontId="18"/>
  </si>
  <si>
    <t>8640022</t>
    <phoneticPr fontId="18"/>
  </si>
  <si>
    <t>430187</t>
    <phoneticPr fontId="18"/>
  </si>
  <si>
    <t>B143210001115</t>
    <phoneticPr fontId="18"/>
  </si>
  <si>
    <t>熊本市立武蔵小学校</t>
    <phoneticPr fontId="18"/>
  </si>
  <si>
    <t>熊本県熊本市北区武蔵ヶ丘３－１５－１</t>
    <phoneticPr fontId="18"/>
  </si>
  <si>
    <t>430188</t>
    <phoneticPr fontId="18"/>
  </si>
  <si>
    <t>B143210001124</t>
    <phoneticPr fontId="18"/>
  </si>
  <si>
    <t>熊本市立帯山西小学校</t>
    <phoneticPr fontId="18"/>
  </si>
  <si>
    <t>熊本県熊本市中央区帯山１－２９－８</t>
    <phoneticPr fontId="18"/>
  </si>
  <si>
    <t>430189</t>
    <phoneticPr fontId="18"/>
  </si>
  <si>
    <t>B143210001133</t>
    <phoneticPr fontId="18"/>
  </si>
  <si>
    <t>熊本市立月出小学校</t>
    <phoneticPr fontId="18"/>
  </si>
  <si>
    <t>熊本県熊本市東区月出６－２－４０</t>
    <phoneticPr fontId="18"/>
  </si>
  <si>
    <t>430190</t>
    <phoneticPr fontId="18"/>
  </si>
  <si>
    <t>B143210001142</t>
    <phoneticPr fontId="18"/>
  </si>
  <si>
    <t>熊本市立出水南小学校</t>
    <phoneticPr fontId="18"/>
  </si>
  <si>
    <t>熊本県熊本市中央区出水４－１－１</t>
    <phoneticPr fontId="18"/>
  </si>
  <si>
    <t>430191</t>
    <phoneticPr fontId="18"/>
  </si>
  <si>
    <t>B143210001151</t>
    <phoneticPr fontId="18"/>
  </si>
  <si>
    <t>熊本市立川上小学校</t>
    <phoneticPr fontId="18"/>
  </si>
  <si>
    <t>熊本県熊本市北区西梶尾町４８０</t>
    <phoneticPr fontId="18"/>
  </si>
  <si>
    <t>8615516</t>
    <phoneticPr fontId="18"/>
  </si>
  <si>
    <t>430201</t>
    <phoneticPr fontId="18"/>
  </si>
  <si>
    <t>B143210001160</t>
    <phoneticPr fontId="18"/>
  </si>
  <si>
    <t>熊本市立西里小学校</t>
    <phoneticPr fontId="18"/>
  </si>
  <si>
    <t>熊本県熊本市北区下硯川町１７８４番地</t>
    <phoneticPr fontId="18"/>
  </si>
  <si>
    <t>8615522</t>
    <phoneticPr fontId="18"/>
  </si>
  <si>
    <t>430202</t>
    <phoneticPr fontId="18"/>
  </si>
  <si>
    <t>B143210001179</t>
    <phoneticPr fontId="18"/>
  </si>
  <si>
    <t>熊本市立芳野小学校</t>
    <phoneticPr fontId="18"/>
  </si>
  <si>
    <t>熊本県熊本市西区河内町野出１４１９</t>
    <phoneticPr fontId="18"/>
  </si>
  <si>
    <t>8615343</t>
    <phoneticPr fontId="18"/>
  </si>
  <si>
    <t>430203</t>
    <phoneticPr fontId="18"/>
  </si>
  <si>
    <t>B143210001188</t>
    <phoneticPr fontId="18"/>
  </si>
  <si>
    <t>熊本市立河内小学校</t>
    <phoneticPr fontId="18"/>
  </si>
  <si>
    <t>熊本県熊本市西区河内町船津２５０５－２</t>
    <phoneticPr fontId="18"/>
  </si>
  <si>
    <t>8615347</t>
    <phoneticPr fontId="18"/>
  </si>
  <si>
    <t>430204</t>
    <phoneticPr fontId="18"/>
  </si>
  <si>
    <t>B143210001197</t>
    <phoneticPr fontId="18"/>
  </si>
  <si>
    <t>熊本市立飽田東小学校</t>
    <phoneticPr fontId="18"/>
  </si>
  <si>
    <t>熊本県熊本市南区砂原町１１５</t>
    <phoneticPr fontId="18"/>
  </si>
  <si>
    <t>8615255</t>
    <phoneticPr fontId="18"/>
  </si>
  <si>
    <t>430206</t>
    <phoneticPr fontId="18"/>
  </si>
  <si>
    <t>B143210001204</t>
    <phoneticPr fontId="18"/>
  </si>
  <si>
    <t>熊本市立飽田南小学校</t>
    <phoneticPr fontId="18"/>
  </si>
  <si>
    <t>熊本県熊本市南区護藤町９９９</t>
    <phoneticPr fontId="18"/>
  </si>
  <si>
    <t>8614117</t>
    <phoneticPr fontId="18"/>
  </si>
  <si>
    <t>430207</t>
    <phoneticPr fontId="18"/>
  </si>
  <si>
    <t>B143210001213</t>
    <phoneticPr fontId="18"/>
  </si>
  <si>
    <t>熊本市立飽田西小学校</t>
    <phoneticPr fontId="18"/>
  </si>
  <si>
    <t>熊本県熊本市南区並建町１００５番地</t>
    <phoneticPr fontId="18"/>
  </si>
  <si>
    <t>8615263</t>
    <phoneticPr fontId="18"/>
  </si>
  <si>
    <t>430208</t>
    <phoneticPr fontId="18"/>
  </si>
  <si>
    <t>B143210001222</t>
    <phoneticPr fontId="18"/>
  </si>
  <si>
    <t>熊本市立中緑小学校</t>
    <phoneticPr fontId="18"/>
  </si>
  <si>
    <t>熊本県熊本市南区美登里町８００番地</t>
    <phoneticPr fontId="18"/>
  </si>
  <si>
    <t>8614122</t>
    <phoneticPr fontId="18"/>
  </si>
  <si>
    <t>430209</t>
    <phoneticPr fontId="18"/>
  </si>
  <si>
    <t>B143210001231</t>
    <phoneticPr fontId="18"/>
  </si>
  <si>
    <t>熊本市立銭塘小学校</t>
    <phoneticPr fontId="18"/>
  </si>
  <si>
    <t>熊本県熊本市南区銭塘町９９０</t>
    <phoneticPr fontId="18"/>
  </si>
  <si>
    <t>8614126</t>
    <phoneticPr fontId="18"/>
  </si>
  <si>
    <t>430210</t>
    <phoneticPr fontId="18"/>
  </si>
  <si>
    <t>B143210001240</t>
    <phoneticPr fontId="18"/>
  </si>
  <si>
    <t>熊本市立奥古閑小学校</t>
    <phoneticPr fontId="18"/>
  </si>
  <si>
    <t>熊本県熊本市南区奥古閑町４０７２</t>
    <phoneticPr fontId="18"/>
  </si>
  <si>
    <t>8614125</t>
    <phoneticPr fontId="18"/>
  </si>
  <si>
    <t>430211</t>
    <phoneticPr fontId="18"/>
  </si>
  <si>
    <t>B143210001259</t>
    <phoneticPr fontId="18"/>
  </si>
  <si>
    <t>熊本市立川口小学校</t>
    <phoneticPr fontId="18"/>
  </si>
  <si>
    <t>熊本県熊本市南区川口町３０４５</t>
    <phoneticPr fontId="18"/>
  </si>
  <si>
    <t>8614123</t>
    <phoneticPr fontId="18"/>
  </si>
  <si>
    <t>430212</t>
    <phoneticPr fontId="18"/>
  </si>
  <si>
    <t>B143210001268</t>
    <phoneticPr fontId="18"/>
  </si>
  <si>
    <t>熊本市立託麻北小学校</t>
    <phoneticPr fontId="18"/>
  </si>
  <si>
    <t>熊本県熊本市東区上南部３－３４－１</t>
    <phoneticPr fontId="18"/>
  </si>
  <si>
    <t>8618010</t>
    <phoneticPr fontId="18"/>
  </si>
  <si>
    <t>430213</t>
    <phoneticPr fontId="18"/>
  </si>
  <si>
    <t>B143210001277</t>
    <phoneticPr fontId="18"/>
  </si>
  <si>
    <t>熊本市立託麻西小学校</t>
    <phoneticPr fontId="18"/>
  </si>
  <si>
    <t>熊本県熊本市東区御領２－３－３０</t>
    <phoneticPr fontId="18"/>
  </si>
  <si>
    <t>430214</t>
    <phoneticPr fontId="18"/>
  </si>
  <si>
    <t>B143210001286</t>
    <phoneticPr fontId="18"/>
  </si>
  <si>
    <t>熊本市立託麻東小学校</t>
    <phoneticPr fontId="18"/>
  </si>
  <si>
    <t>熊本県熊本市東区戸島３－１５－１</t>
    <phoneticPr fontId="18"/>
  </si>
  <si>
    <t>430215</t>
    <phoneticPr fontId="18"/>
  </si>
  <si>
    <t>B143210001295</t>
    <phoneticPr fontId="18"/>
  </si>
  <si>
    <t>宇城市立三角小学校</t>
    <phoneticPr fontId="18"/>
  </si>
  <si>
    <t>熊本県宇城市三角町三角浦５７４－１</t>
    <phoneticPr fontId="18"/>
  </si>
  <si>
    <t>8693207</t>
    <phoneticPr fontId="18"/>
  </si>
  <si>
    <t>430216</t>
    <phoneticPr fontId="18"/>
  </si>
  <si>
    <t>B143210001302</t>
    <phoneticPr fontId="18"/>
  </si>
  <si>
    <t>宇城市立松合小学校</t>
    <phoneticPr fontId="18"/>
  </si>
  <si>
    <t>熊本県宇城市不知火町松合１５７８</t>
    <phoneticPr fontId="18"/>
  </si>
  <si>
    <t>8693472</t>
    <phoneticPr fontId="18"/>
  </si>
  <si>
    <t>430222</t>
    <phoneticPr fontId="18"/>
  </si>
  <si>
    <t>B143210003408</t>
    <phoneticPr fontId="18"/>
  </si>
  <si>
    <t>B143210001311</t>
    <phoneticPr fontId="18"/>
  </si>
  <si>
    <t>宇城市立不知火小学校</t>
    <phoneticPr fontId="18"/>
  </si>
  <si>
    <t>熊本県宇城市不知火町高良１９５２</t>
    <phoneticPr fontId="18"/>
  </si>
  <si>
    <t>8690552</t>
    <phoneticPr fontId="18"/>
  </si>
  <si>
    <t>430223</t>
    <phoneticPr fontId="18"/>
  </si>
  <si>
    <t>B143210001320</t>
    <phoneticPr fontId="18"/>
  </si>
  <si>
    <t>熊本市立杉上小学校</t>
    <phoneticPr fontId="18"/>
  </si>
  <si>
    <t>熊本県熊本市南区城南町永５０５－１</t>
    <phoneticPr fontId="18"/>
  </si>
  <si>
    <t>8614234</t>
    <phoneticPr fontId="18"/>
  </si>
  <si>
    <t>430224</t>
    <phoneticPr fontId="18"/>
  </si>
  <si>
    <t>B143210001339</t>
    <phoneticPr fontId="18"/>
  </si>
  <si>
    <t>熊本市立隈庄小学校</t>
    <phoneticPr fontId="18"/>
  </si>
  <si>
    <t>熊本県熊本市南区城南町隈庄２７０</t>
    <phoneticPr fontId="18"/>
  </si>
  <si>
    <t>430226</t>
    <phoneticPr fontId="18"/>
  </si>
  <si>
    <t>B143210001348</t>
    <phoneticPr fontId="18"/>
  </si>
  <si>
    <t>熊本市立豊田小学校</t>
    <phoneticPr fontId="18"/>
  </si>
  <si>
    <t>熊本県熊本市南区城南町塚原２５９</t>
    <phoneticPr fontId="18"/>
  </si>
  <si>
    <t>430227</t>
    <phoneticPr fontId="18"/>
  </si>
  <si>
    <t>B143210001357</t>
    <phoneticPr fontId="18"/>
  </si>
  <si>
    <t>宇城市立松橋小学校</t>
    <phoneticPr fontId="18"/>
  </si>
  <si>
    <t>熊本県宇城市松橋町松橋１６６６</t>
    <phoneticPr fontId="18"/>
  </si>
  <si>
    <t>8690502</t>
    <phoneticPr fontId="18"/>
  </si>
  <si>
    <t>430228</t>
    <phoneticPr fontId="18"/>
  </si>
  <si>
    <t>B143210001366</t>
    <phoneticPr fontId="18"/>
  </si>
  <si>
    <t>宇城市立当尾小学校</t>
    <phoneticPr fontId="18"/>
  </si>
  <si>
    <t>熊本県宇城市松橋町曲野１８５６</t>
    <phoneticPr fontId="18"/>
  </si>
  <si>
    <t>8690511</t>
    <phoneticPr fontId="18"/>
  </si>
  <si>
    <t>430230</t>
    <phoneticPr fontId="18"/>
  </si>
  <si>
    <t>B143210001375</t>
    <phoneticPr fontId="18"/>
  </si>
  <si>
    <t>宇城市立豊川小学校</t>
    <phoneticPr fontId="18"/>
  </si>
  <si>
    <t>熊本県宇城市松橋町南豊崎５８２</t>
    <phoneticPr fontId="18"/>
  </si>
  <si>
    <t>8690543</t>
    <phoneticPr fontId="18"/>
  </si>
  <si>
    <t>430231</t>
    <phoneticPr fontId="18"/>
  </si>
  <si>
    <t>B143210001384</t>
    <phoneticPr fontId="18"/>
  </si>
  <si>
    <t>宇城市立豊福小学校</t>
    <phoneticPr fontId="18"/>
  </si>
  <si>
    <t>熊本県宇城市松橋町豊福１６０４</t>
    <phoneticPr fontId="18"/>
  </si>
  <si>
    <t>430232</t>
    <phoneticPr fontId="18"/>
  </si>
  <si>
    <t>B143210001393</t>
    <phoneticPr fontId="18"/>
  </si>
  <si>
    <t>宇城市立小野部田小学校</t>
    <phoneticPr fontId="18"/>
  </si>
  <si>
    <t>熊本県宇城市小川町南小野１４０２</t>
    <phoneticPr fontId="18"/>
  </si>
  <si>
    <t>8690603</t>
    <phoneticPr fontId="18"/>
  </si>
  <si>
    <t>430233</t>
    <phoneticPr fontId="18"/>
  </si>
  <si>
    <t>B143210001400</t>
    <phoneticPr fontId="18"/>
  </si>
  <si>
    <t>宇城市立河江小学校</t>
    <phoneticPr fontId="18"/>
  </si>
  <si>
    <t>熊本県宇城市小川町新田１６７５番地１</t>
    <phoneticPr fontId="18"/>
  </si>
  <si>
    <t>8690633</t>
    <phoneticPr fontId="18"/>
  </si>
  <si>
    <t>430234</t>
    <phoneticPr fontId="18"/>
  </si>
  <si>
    <t>B143210001419</t>
    <phoneticPr fontId="18"/>
  </si>
  <si>
    <t>宇城市立小川小学校</t>
    <phoneticPr fontId="18"/>
  </si>
  <si>
    <t>熊本県宇城市小川町西北小川１</t>
    <phoneticPr fontId="18"/>
  </si>
  <si>
    <t>8690622</t>
    <phoneticPr fontId="18"/>
  </si>
  <si>
    <t>430235</t>
    <phoneticPr fontId="18"/>
  </si>
  <si>
    <t>B143210001428</t>
    <phoneticPr fontId="18"/>
  </si>
  <si>
    <t>宇城市立海東小学校</t>
    <phoneticPr fontId="18"/>
  </si>
  <si>
    <t>熊本県宇城市小川町南海東２０５０</t>
    <phoneticPr fontId="18"/>
  </si>
  <si>
    <t>8690612</t>
    <phoneticPr fontId="18"/>
  </si>
  <si>
    <t>430236</t>
    <phoneticPr fontId="18"/>
  </si>
  <si>
    <t>B143210001437</t>
    <phoneticPr fontId="18"/>
  </si>
  <si>
    <t>熊本市立富合小学校</t>
    <phoneticPr fontId="18"/>
  </si>
  <si>
    <t>熊本県熊本市南区富合町清藤４７２</t>
    <phoneticPr fontId="18"/>
  </si>
  <si>
    <t>8614151</t>
    <phoneticPr fontId="18"/>
  </si>
  <si>
    <t>430246</t>
    <phoneticPr fontId="18"/>
  </si>
  <si>
    <t>B143210001446</t>
    <phoneticPr fontId="18"/>
  </si>
  <si>
    <t>宇城市立豊野小学校</t>
    <phoneticPr fontId="18"/>
  </si>
  <si>
    <t>熊本県宇城市豊野町糸石３５３６</t>
    <phoneticPr fontId="18"/>
  </si>
  <si>
    <t>8614301</t>
    <phoneticPr fontId="18"/>
  </si>
  <si>
    <t>430247</t>
    <phoneticPr fontId="18"/>
  </si>
  <si>
    <t>B143210001455</t>
    <phoneticPr fontId="18"/>
  </si>
  <si>
    <t>玉名市立玉水小学校</t>
    <phoneticPr fontId="18"/>
  </si>
  <si>
    <t>熊本県玉名市天水町部田見１４４０－２</t>
    <phoneticPr fontId="18"/>
  </si>
  <si>
    <t>8615403</t>
    <phoneticPr fontId="18"/>
  </si>
  <si>
    <t>430253</t>
    <phoneticPr fontId="18"/>
  </si>
  <si>
    <t>B143210001464</t>
    <phoneticPr fontId="18"/>
  </si>
  <si>
    <t>玉名市立小天小学校</t>
    <phoneticPr fontId="18"/>
  </si>
  <si>
    <t>熊本県玉名市天水町小天６９６６</t>
    <phoneticPr fontId="18"/>
  </si>
  <si>
    <t>430254</t>
    <phoneticPr fontId="18"/>
  </si>
  <si>
    <t>B143210001473</t>
    <phoneticPr fontId="18"/>
  </si>
  <si>
    <t>南関町立南関第一小学校</t>
    <phoneticPr fontId="18"/>
  </si>
  <si>
    <t>熊本県玉名郡南関町関町１８８</t>
    <phoneticPr fontId="18"/>
  </si>
  <si>
    <t>8610803</t>
    <phoneticPr fontId="18"/>
  </si>
  <si>
    <t>430260</t>
    <phoneticPr fontId="18"/>
  </si>
  <si>
    <t>B143210001482</t>
    <phoneticPr fontId="18"/>
  </si>
  <si>
    <t>南関町立南関第二小学校</t>
    <phoneticPr fontId="18"/>
  </si>
  <si>
    <t>熊本県玉名郡南関町高久野７５４</t>
    <phoneticPr fontId="18"/>
  </si>
  <si>
    <t>8610833</t>
    <phoneticPr fontId="18"/>
  </si>
  <si>
    <t>430261</t>
    <phoneticPr fontId="18"/>
  </si>
  <si>
    <t>B143210001491</t>
    <phoneticPr fontId="18"/>
  </si>
  <si>
    <t>南関町立南関第三小学校</t>
    <phoneticPr fontId="18"/>
  </si>
  <si>
    <t>熊本県玉名郡南関町大字相谷１８００番地</t>
    <phoneticPr fontId="18"/>
  </si>
  <si>
    <t>8610812</t>
    <phoneticPr fontId="18"/>
  </si>
  <si>
    <t>430263</t>
    <phoneticPr fontId="18"/>
  </si>
  <si>
    <t>B143210001507</t>
    <phoneticPr fontId="18"/>
  </si>
  <si>
    <t>南関町立南関第四小学校</t>
    <phoneticPr fontId="18"/>
  </si>
  <si>
    <t>熊本県玉名郡南関町大字上坂下３５２８</t>
    <phoneticPr fontId="18"/>
  </si>
  <si>
    <t>430264</t>
    <phoneticPr fontId="18"/>
  </si>
  <si>
    <t>B143210001516</t>
    <phoneticPr fontId="18"/>
  </si>
  <si>
    <t>長洲町立六栄小学校</t>
    <phoneticPr fontId="18"/>
  </si>
  <si>
    <t>熊本県玉名郡長洲町宮野９５７－１</t>
    <phoneticPr fontId="18"/>
  </si>
  <si>
    <t>430265</t>
    <phoneticPr fontId="18"/>
  </si>
  <si>
    <t>B143210001525</t>
    <phoneticPr fontId="18"/>
  </si>
  <si>
    <t>長洲町立腹赤小学校</t>
    <phoneticPr fontId="18"/>
  </si>
  <si>
    <t>熊本県玉名郡長洲町腹赤１２５</t>
    <phoneticPr fontId="18"/>
  </si>
  <si>
    <t>8690103</t>
    <phoneticPr fontId="18"/>
  </si>
  <si>
    <t>430266</t>
    <phoneticPr fontId="18"/>
  </si>
  <si>
    <t>B143210001534</t>
    <phoneticPr fontId="18"/>
  </si>
  <si>
    <t>長洲町立長洲小学校</t>
    <phoneticPr fontId="18"/>
  </si>
  <si>
    <t>熊本県玉名郡長洲町大字長洲１７７６番地</t>
    <phoneticPr fontId="18"/>
  </si>
  <si>
    <t>430267</t>
    <phoneticPr fontId="18"/>
  </si>
  <si>
    <t>B143210001543</t>
    <phoneticPr fontId="18"/>
  </si>
  <si>
    <t>長洲町立清里小学校</t>
    <phoneticPr fontId="18"/>
  </si>
  <si>
    <t>熊本県玉名郡長洲町高浜１２５０番地</t>
    <phoneticPr fontId="18"/>
  </si>
  <si>
    <t>8690121</t>
    <phoneticPr fontId="18"/>
  </si>
  <si>
    <t>430268</t>
    <phoneticPr fontId="18"/>
  </si>
  <si>
    <t>B143210001552</t>
    <phoneticPr fontId="18"/>
  </si>
  <si>
    <t>玉名市立大野小学校</t>
    <phoneticPr fontId="18"/>
  </si>
  <si>
    <t>熊本県玉名市岱明町野口２４６０</t>
    <phoneticPr fontId="18"/>
  </si>
  <si>
    <t>8690222</t>
    <phoneticPr fontId="18"/>
  </si>
  <si>
    <t>430269</t>
    <phoneticPr fontId="18"/>
  </si>
  <si>
    <t>B143210001561</t>
    <phoneticPr fontId="18"/>
  </si>
  <si>
    <t>玉名市立睦合小学校</t>
    <phoneticPr fontId="18"/>
  </si>
  <si>
    <t>熊本県玉名市岱明町古閑３０２</t>
    <phoneticPr fontId="18"/>
  </si>
  <si>
    <t>8690233</t>
    <phoneticPr fontId="18"/>
  </si>
  <si>
    <t>430270</t>
    <phoneticPr fontId="18"/>
  </si>
  <si>
    <t>B143210001570</t>
    <phoneticPr fontId="18"/>
  </si>
  <si>
    <t>玉名市立鍋小学校</t>
    <phoneticPr fontId="18"/>
  </si>
  <si>
    <t>熊本県玉名市岱明町鍋３４５－２</t>
    <phoneticPr fontId="18"/>
  </si>
  <si>
    <t>8690211</t>
    <phoneticPr fontId="18"/>
  </si>
  <si>
    <t>430271</t>
    <phoneticPr fontId="18"/>
  </si>
  <si>
    <t>B143210001589</t>
    <phoneticPr fontId="18"/>
  </si>
  <si>
    <t>玉名市立高道小学校</t>
    <phoneticPr fontId="18"/>
  </si>
  <si>
    <t>熊本県玉名市岱明町高道１２３０番地</t>
    <phoneticPr fontId="18"/>
  </si>
  <si>
    <t>8690202</t>
    <phoneticPr fontId="18"/>
  </si>
  <si>
    <t>430272</t>
    <phoneticPr fontId="18"/>
  </si>
  <si>
    <t>B143210001598</t>
    <phoneticPr fontId="18"/>
  </si>
  <si>
    <t>玉名市立横島小学校</t>
    <phoneticPr fontId="18"/>
  </si>
  <si>
    <t>熊本県玉名市横島町横島３８１０</t>
    <phoneticPr fontId="18"/>
  </si>
  <si>
    <t>430273</t>
    <phoneticPr fontId="18"/>
  </si>
  <si>
    <t>B143210001605</t>
    <phoneticPr fontId="18"/>
  </si>
  <si>
    <t>玉東町立山北小学校</t>
    <phoneticPr fontId="18"/>
  </si>
  <si>
    <t>熊本県玉名郡玉東町上白木３７０番地１</t>
    <phoneticPr fontId="18"/>
  </si>
  <si>
    <t>8690313</t>
    <phoneticPr fontId="18"/>
  </si>
  <si>
    <t>430274</t>
    <phoneticPr fontId="18"/>
  </si>
  <si>
    <t>B143210001614</t>
    <phoneticPr fontId="18"/>
  </si>
  <si>
    <t>玉東町立木葉小学校</t>
    <phoneticPr fontId="18"/>
  </si>
  <si>
    <t>熊本県玉名郡玉東町木葉１１１３</t>
    <phoneticPr fontId="18"/>
  </si>
  <si>
    <t>8690303</t>
    <phoneticPr fontId="18"/>
  </si>
  <si>
    <t>430275</t>
    <phoneticPr fontId="18"/>
  </si>
  <si>
    <t>B143210001623</t>
    <phoneticPr fontId="18"/>
  </si>
  <si>
    <t>熊本市立植木小学校</t>
    <phoneticPr fontId="18"/>
  </si>
  <si>
    <t>熊本県熊本市北区植木町広住１</t>
    <phoneticPr fontId="18"/>
  </si>
  <si>
    <t>8610131</t>
    <phoneticPr fontId="18"/>
  </si>
  <si>
    <t>430283</t>
    <phoneticPr fontId="18"/>
  </si>
  <si>
    <t>B143210001632</t>
    <phoneticPr fontId="18"/>
  </si>
  <si>
    <t>熊本市立山本小学校</t>
    <phoneticPr fontId="18"/>
  </si>
  <si>
    <t>熊本県熊本市北区植木町内１４２４</t>
    <phoneticPr fontId="18"/>
  </si>
  <si>
    <t>8610102</t>
    <phoneticPr fontId="18"/>
  </si>
  <si>
    <t>430284</t>
    <phoneticPr fontId="18"/>
  </si>
  <si>
    <t>B143210001641</t>
    <phoneticPr fontId="18"/>
  </si>
  <si>
    <t>熊本市立田原小学校</t>
    <phoneticPr fontId="18"/>
  </si>
  <si>
    <t>熊本県熊本市北区植木町富応１３０２番地５</t>
    <phoneticPr fontId="18"/>
  </si>
  <si>
    <t>8610162</t>
    <phoneticPr fontId="18"/>
  </si>
  <si>
    <t>430285</t>
    <phoneticPr fontId="18"/>
  </si>
  <si>
    <t>B143210001650</t>
    <phoneticPr fontId="18"/>
  </si>
  <si>
    <t>熊本市立菱形小学校</t>
    <phoneticPr fontId="18"/>
  </si>
  <si>
    <t>熊本県熊本市北区植木町円台寺１２４</t>
    <phoneticPr fontId="18"/>
  </si>
  <si>
    <t>8610153</t>
    <phoneticPr fontId="18"/>
  </si>
  <si>
    <t>430286</t>
    <phoneticPr fontId="18"/>
  </si>
  <si>
    <t>B143210001669</t>
    <phoneticPr fontId="18"/>
  </si>
  <si>
    <t>熊本市立桜井小学校</t>
    <phoneticPr fontId="18"/>
  </si>
  <si>
    <t>熊本県熊本市北区植木町滴水２２５５</t>
    <phoneticPr fontId="18"/>
  </si>
  <si>
    <t>430287</t>
    <phoneticPr fontId="18"/>
  </si>
  <si>
    <t>B143210001678</t>
    <phoneticPr fontId="18"/>
  </si>
  <si>
    <t>熊本市立山東小学校</t>
    <phoneticPr fontId="18"/>
  </si>
  <si>
    <t>熊本県熊本市北区植木町有泉８４１</t>
    <phoneticPr fontId="18"/>
  </si>
  <si>
    <t>430288</t>
    <phoneticPr fontId="18"/>
  </si>
  <si>
    <t>B143210001687</t>
    <phoneticPr fontId="18"/>
  </si>
  <si>
    <t>熊本市立吉松小学校</t>
    <phoneticPr fontId="18"/>
  </si>
  <si>
    <t>熊本県熊本市北区植木町豊田４７４</t>
    <phoneticPr fontId="18"/>
  </si>
  <si>
    <t>8610106</t>
    <phoneticPr fontId="18"/>
  </si>
  <si>
    <t>430289</t>
    <phoneticPr fontId="18"/>
  </si>
  <si>
    <t>B143210001696</t>
    <phoneticPr fontId="18"/>
  </si>
  <si>
    <t>熊本市立田底小学校</t>
    <phoneticPr fontId="18"/>
  </si>
  <si>
    <t>熊本県熊本市北区植木町正清５１５</t>
    <phoneticPr fontId="18"/>
  </si>
  <si>
    <t>8610117</t>
    <phoneticPr fontId="18"/>
  </si>
  <si>
    <t>430302</t>
    <phoneticPr fontId="18"/>
  </si>
  <si>
    <t>B143210001703</t>
    <phoneticPr fontId="18"/>
  </si>
  <si>
    <t>大津町立室小学校</t>
    <phoneticPr fontId="18"/>
  </si>
  <si>
    <t>熊本県菊池郡大津町室１８２５</t>
    <phoneticPr fontId="18"/>
  </si>
  <si>
    <t>430306</t>
    <phoneticPr fontId="18"/>
  </si>
  <si>
    <t>B143210001712</t>
    <phoneticPr fontId="18"/>
  </si>
  <si>
    <t>大津町立大津南小学校</t>
    <phoneticPr fontId="18"/>
  </si>
  <si>
    <t>熊本県菊池郡大津町大字陣内１５８２番地</t>
    <phoneticPr fontId="18"/>
  </si>
  <si>
    <t>430310</t>
    <phoneticPr fontId="18"/>
  </si>
  <si>
    <t>B143210001721</t>
    <phoneticPr fontId="18"/>
  </si>
  <si>
    <t>大津町立護川小学校</t>
    <phoneticPr fontId="18"/>
  </si>
  <si>
    <t>熊本県菊池郡大津町杉水３０９２</t>
    <phoneticPr fontId="18"/>
  </si>
  <si>
    <t>8691236</t>
    <phoneticPr fontId="18"/>
  </si>
  <si>
    <t>430313</t>
    <phoneticPr fontId="18"/>
  </si>
  <si>
    <t>B143210001730</t>
    <phoneticPr fontId="18"/>
  </si>
  <si>
    <t>菊池市立泗水東小学校</t>
    <phoneticPr fontId="18"/>
  </si>
  <si>
    <t>熊本県菊池市泗水町住吉２８５１番地</t>
    <phoneticPr fontId="18"/>
  </si>
  <si>
    <t>8611203</t>
    <phoneticPr fontId="18"/>
  </si>
  <si>
    <t>430314</t>
    <phoneticPr fontId="18"/>
  </si>
  <si>
    <t>B143210001749</t>
    <phoneticPr fontId="18"/>
  </si>
  <si>
    <t>菊池市立泗水小学校</t>
    <phoneticPr fontId="18"/>
  </si>
  <si>
    <t>熊本県菊池市泗水町豊水３４８１番地</t>
    <phoneticPr fontId="18"/>
  </si>
  <si>
    <t>8611212</t>
    <phoneticPr fontId="18"/>
  </si>
  <si>
    <t>430315</t>
    <phoneticPr fontId="18"/>
  </si>
  <si>
    <t>B143210001758</t>
    <phoneticPr fontId="18"/>
  </si>
  <si>
    <t>菊池市立泗水西小学校</t>
    <phoneticPr fontId="18"/>
  </si>
  <si>
    <t>熊本県菊池市泗水町田島３３３番地</t>
    <phoneticPr fontId="18"/>
  </si>
  <si>
    <t>8611214</t>
    <phoneticPr fontId="18"/>
  </si>
  <si>
    <t>430316</t>
    <phoneticPr fontId="18"/>
  </si>
  <si>
    <t>B143210001767</t>
    <phoneticPr fontId="18"/>
  </si>
  <si>
    <t>菊池市立七城小学校</t>
    <phoneticPr fontId="18"/>
  </si>
  <si>
    <t>熊本県菊池市七城町甲佐町３３番地</t>
    <phoneticPr fontId="18"/>
  </si>
  <si>
    <t>430317</t>
    <phoneticPr fontId="18"/>
  </si>
  <si>
    <t>B143210001776</t>
    <phoneticPr fontId="18"/>
  </si>
  <si>
    <t>菊池市立旭志小学校</t>
    <phoneticPr fontId="18"/>
  </si>
  <si>
    <t>熊本県菊池市旭志新明２７９０番地</t>
    <phoneticPr fontId="18"/>
  </si>
  <si>
    <t>8691207</t>
    <phoneticPr fontId="18"/>
  </si>
  <si>
    <t>430318</t>
    <phoneticPr fontId="18"/>
  </si>
  <si>
    <t>B143210001785</t>
    <phoneticPr fontId="18"/>
  </si>
  <si>
    <t>菊陽町立菊陽中部小学校</t>
    <phoneticPr fontId="18"/>
  </si>
  <si>
    <t>熊本県菊池郡菊陽町津久礼４１１</t>
    <phoneticPr fontId="18"/>
  </si>
  <si>
    <t>8691101</t>
    <phoneticPr fontId="18"/>
  </si>
  <si>
    <t>430319</t>
    <phoneticPr fontId="18"/>
  </si>
  <si>
    <t>B143210001794</t>
    <phoneticPr fontId="18"/>
  </si>
  <si>
    <t>菊陽町立武蔵ケ丘小学校</t>
    <phoneticPr fontId="18"/>
  </si>
  <si>
    <t>熊本県菊池郡菊陽町武蔵ヶ丘北１丁目２－１</t>
    <phoneticPr fontId="18"/>
  </si>
  <si>
    <t>430320</t>
    <phoneticPr fontId="18"/>
  </si>
  <si>
    <t>B143210001801</t>
    <phoneticPr fontId="18"/>
  </si>
  <si>
    <t>菊陽町立菊陽南小学校</t>
    <phoneticPr fontId="18"/>
  </si>
  <si>
    <t>熊本県菊池郡菊陽町曲手３９７</t>
    <phoneticPr fontId="18"/>
  </si>
  <si>
    <t>8691106</t>
    <phoneticPr fontId="18"/>
  </si>
  <si>
    <t>430321</t>
    <phoneticPr fontId="18"/>
  </si>
  <si>
    <t>B143210001810</t>
    <phoneticPr fontId="18"/>
  </si>
  <si>
    <t>菊陽町立菊陽北小学校</t>
    <phoneticPr fontId="18"/>
  </si>
  <si>
    <t>熊本県菊池郡菊陽町原水４６５２</t>
    <phoneticPr fontId="18"/>
  </si>
  <si>
    <t>8691102</t>
    <phoneticPr fontId="18"/>
  </si>
  <si>
    <t>430322</t>
    <phoneticPr fontId="18"/>
  </si>
  <si>
    <t>B143210001829</t>
    <phoneticPr fontId="18"/>
  </si>
  <si>
    <t>合志市立合志小学校</t>
    <phoneticPr fontId="18"/>
  </si>
  <si>
    <t>熊本県合志市上庄５５</t>
    <phoneticPr fontId="18"/>
  </si>
  <si>
    <t>8611111</t>
    <phoneticPr fontId="18"/>
  </si>
  <si>
    <t>430323</t>
    <phoneticPr fontId="18"/>
  </si>
  <si>
    <t>B143210001838</t>
    <phoneticPr fontId="18"/>
  </si>
  <si>
    <t>合志市立西合志第一小学校</t>
    <phoneticPr fontId="18"/>
  </si>
  <si>
    <t>熊本県合志市合生２１９７</t>
    <phoneticPr fontId="18"/>
  </si>
  <si>
    <t>8611101</t>
    <phoneticPr fontId="18"/>
  </si>
  <si>
    <t>430325</t>
    <phoneticPr fontId="18"/>
  </si>
  <si>
    <t>B143210001847</t>
    <phoneticPr fontId="18"/>
  </si>
  <si>
    <t>合志市立西合志南小学校</t>
    <phoneticPr fontId="18"/>
  </si>
  <si>
    <t>熊本県合志市須屋１８７３</t>
    <phoneticPr fontId="18"/>
  </si>
  <si>
    <t>430326</t>
    <phoneticPr fontId="18"/>
  </si>
  <si>
    <t>B143210001856</t>
    <phoneticPr fontId="18"/>
  </si>
  <si>
    <t>合志市立西合志中央小学校</t>
    <phoneticPr fontId="18"/>
  </si>
  <si>
    <t>熊本県合志市野々島４８３２</t>
    <phoneticPr fontId="18"/>
  </si>
  <si>
    <t>430327</t>
    <phoneticPr fontId="18"/>
  </si>
  <si>
    <t>B143210001865</t>
    <phoneticPr fontId="18"/>
  </si>
  <si>
    <t>阿蘇市立内牧小学校</t>
    <phoneticPr fontId="18"/>
  </si>
  <si>
    <t>熊本県阿蘇市内牧１３７６番地</t>
    <phoneticPr fontId="18"/>
  </si>
  <si>
    <t>8692301</t>
    <phoneticPr fontId="18"/>
  </si>
  <si>
    <t>430339</t>
    <phoneticPr fontId="18"/>
  </si>
  <si>
    <t>B143210001874</t>
    <phoneticPr fontId="18"/>
  </si>
  <si>
    <t>南小国町立中原小学校</t>
    <phoneticPr fontId="18"/>
  </si>
  <si>
    <t>熊本県阿蘇郡南小国町中原２４６９</t>
    <phoneticPr fontId="18"/>
  </si>
  <si>
    <t>8692403</t>
    <phoneticPr fontId="18"/>
  </si>
  <si>
    <t>430374</t>
    <phoneticPr fontId="18"/>
  </si>
  <si>
    <t>B143210001883</t>
    <phoneticPr fontId="18"/>
  </si>
  <si>
    <t>南小国町立市原小学校</t>
    <phoneticPr fontId="18"/>
  </si>
  <si>
    <t>熊本県阿蘇郡南小国町赤馬場１９２２番地</t>
    <phoneticPr fontId="18"/>
  </si>
  <si>
    <t>8692401</t>
    <phoneticPr fontId="18"/>
  </si>
  <si>
    <t>430375</t>
    <phoneticPr fontId="18"/>
  </si>
  <si>
    <t>B143210001892</t>
    <phoneticPr fontId="18"/>
  </si>
  <si>
    <t>南阿蘇村立中松小学校</t>
    <phoneticPr fontId="18"/>
  </si>
  <si>
    <t>熊本県阿蘇郡南阿蘇村大字中松４２１２番地</t>
    <phoneticPr fontId="18"/>
  </si>
  <si>
    <t>8691505</t>
    <phoneticPr fontId="18"/>
  </si>
  <si>
    <t>430387</t>
    <phoneticPr fontId="18"/>
  </si>
  <si>
    <t>B143210003426</t>
    <phoneticPr fontId="18"/>
  </si>
  <si>
    <t>B143210001909</t>
    <phoneticPr fontId="18"/>
  </si>
  <si>
    <t>南阿蘇村立白水小学校</t>
    <phoneticPr fontId="18"/>
  </si>
  <si>
    <t>熊本県阿蘇郡南阿蘇村大字吉田１４９９番地</t>
    <phoneticPr fontId="18"/>
  </si>
  <si>
    <t>8691503</t>
    <phoneticPr fontId="18"/>
  </si>
  <si>
    <t>430388</t>
    <phoneticPr fontId="18"/>
  </si>
  <si>
    <t>B143210001918</t>
    <phoneticPr fontId="18"/>
  </si>
  <si>
    <t>南阿蘇村立両併小学校</t>
    <phoneticPr fontId="18"/>
  </si>
  <si>
    <t>熊本県阿蘇郡南阿蘇村大字両併９９５番地</t>
    <phoneticPr fontId="18"/>
  </si>
  <si>
    <t>8691501</t>
    <phoneticPr fontId="18"/>
  </si>
  <si>
    <t>430389</t>
    <phoneticPr fontId="18"/>
  </si>
  <si>
    <t>B143210001927</t>
    <phoneticPr fontId="18"/>
  </si>
  <si>
    <t>西原村立山西小学校</t>
    <phoneticPr fontId="18"/>
  </si>
  <si>
    <t>熊本県阿蘇郡西原村小森２７５４－１</t>
    <phoneticPr fontId="18"/>
  </si>
  <si>
    <t>8612402</t>
    <phoneticPr fontId="18"/>
  </si>
  <si>
    <t>430395</t>
    <phoneticPr fontId="18"/>
  </si>
  <si>
    <t>B143210001936</t>
    <phoneticPr fontId="18"/>
  </si>
  <si>
    <t>西原村立河原小学校</t>
    <phoneticPr fontId="18"/>
  </si>
  <si>
    <t>熊本県阿蘇郡西原村河原９７６番地</t>
    <phoneticPr fontId="18"/>
  </si>
  <si>
    <t>8612404</t>
    <phoneticPr fontId="18"/>
  </si>
  <si>
    <t>430396</t>
    <phoneticPr fontId="18"/>
  </si>
  <si>
    <t>B143210001945</t>
    <phoneticPr fontId="18"/>
  </si>
  <si>
    <t>御船町立御船小学校</t>
    <phoneticPr fontId="18"/>
  </si>
  <si>
    <t>熊本県上益城郡御船町滝川３</t>
    <phoneticPr fontId="18"/>
  </si>
  <si>
    <t>430397</t>
    <phoneticPr fontId="18"/>
  </si>
  <si>
    <t>B143210001954</t>
    <phoneticPr fontId="18"/>
  </si>
  <si>
    <t>御船町立滝尾小学校</t>
    <phoneticPr fontId="18"/>
  </si>
  <si>
    <t>熊本県上益城郡御船町滝尾９３４－１</t>
    <phoneticPr fontId="18"/>
  </si>
  <si>
    <t>430398</t>
    <phoneticPr fontId="18"/>
  </si>
  <si>
    <t>B143210001963</t>
    <phoneticPr fontId="18"/>
  </si>
  <si>
    <t>御船町立木倉小学校</t>
    <phoneticPr fontId="18"/>
  </si>
  <si>
    <t>熊本県上益城郡御船町木倉９５４</t>
    <phoneticPr fontId="18"/>
  </si>
  <si>
    <t>8613204</t>
    <phoneticPr fontId="18"/>
  </si>
  <si>
    <t>430404</t>
    <phoneticPr fontId="18"/>
  </si>
  <si>
    <t>B143210001972</t>
    <phoneticPr fontId="18"/>
  </si>
  <si>
    <t>御船町立高木小学校</t>
    <phoneticPr fontId="18"/>
  </si>
  <si>
    <t>熊本県上益城郡御船町高木１６３３</t>
    <phoneticPr fontId="18"/>
  </si>
  <si>
    <t>8613203</t>
    <phoneticPr fontId="18"/>
  </si>
  <si>
    <t>430405</t>
    <phoneticPr fontId="18"/>
  </si>
  <si>
    <t>B143210001981</t>
    <phoneticPr fontId="18"/>
  </si>
  <si>
    <t>御船町立小坂小学校</t>
    <phoneticPr fontId="18"/>
  </si>
  <si>
    <t>熊本県上益城郡御船町小坂２１９３－２</t>
    <phoneticPr fontId="18"/>
  </si>
  <si>
    <t>8613202</t>
    <phoneticPr fontId="18"/>
  </si>
  <si>
    <t>430406</t>
    <phoneticPr fontId="18"/>
  </si>
  <si>
    <t>B143210001990</t>
    <phoneticPr fontId="18"/>
  </si>
  <si>
    <t>益城町立飯野小学校</t>
    <phoneticPr fontId="18"/>
  </si>
  <si>
    <t>熊本県上益城郡益城町砥川１３７</t>
    <phoneticPr fontId="18"/>
  </si>
  <si>
    <t>8612222</t>
    <phoneticPr fontId="18"/>
  </si>
  <si>
    <t>430407</t>
    <phoneticPr fontId="18"/>
  </si>
  <si>
    <t>B143210002007</t>
    <phoneticPr fontId="18"/>
  </si>
  <si>
    <t>益城町立広安小学校</t>
    <phoneticPr fontId="18"/>
  </si>
  <si>
    <t>熊本県上益城郡益城町馬水３５番地</t>
    <phoneticPr fontId="18"/>
  </si>
  <si>
    <t>8612232</t>
    <phoneticPr fontId="18"/>
  </si>
  <si>
    <t>430408</t>
    <phoneticPr fontId="18"/>
  </si>
  <si>
    <t>B143210002016</t>
    <phoneticPr fontId="18"/>
  </si>
  <si>
    <t>益城町立益城中央小学校</t>
    <phoneticPr fontId="18"/>
  </si>
  <si>
    <t>熊本県上益城郡益城町大字寺迫１１４２</t>
    <phoneticPr fontId="18"/>
  </si>
  <si>
    <t>8612244</t>
    <phoneticPr fontId="18"/>
  </si>
  <si>
    <t>430409</t>
    <phoneticPr fontId="18"/>
  </si>
  <si>
    <t>B143210002025</t>
    <phoneticPr fontId="18"/>
  </si>
  <si>
    <t>益城町立津森小学校</t>
    <phoneticPr fontId="18"/>
  </si>
  <si>
    <t>熊本県上益城郡益城町大字上陳３６９</t>
    <phoneticPr fontId="18"/>
  </si>
  <si>
    <t>8612203</t>
    <phoneticPr fontId="18"/>
  </si>
  <si>
    <t>430410</t>
    <phoneticPr fontId="18"/>
  </si>
  <si>
    <t>B143210002034</t>
    <phoneticPr fontId="18"/>
  </si>
  <si>
    <t>甲佐町立甲佐小学校</t>
    <phoneticPr fontId="18"/>
  </si>
  <si>
    <t>熊本県上益城郡甲佐町豊内６１３－１</t>
    <phoneticPr fontId="18"/>
  </si>
  <si>
    <t>8614607</t>
    <phoneticPr fontId="18"/>
  </si>
  <si>
    <t>430411</t>
    <phoneticPr fontId="18"/>
  </si>
  <si>
    <t>B143210002043</t>
    <phoneticPr fontId="18"/>
  </si>
  <si>
    <t>甲佐町立白旗小学校</t>
    <phoneticPr fontId="18"/>
  </si>
  <si>
    <t>熊本県上益城郡甲佐町大字白旗５０番地</t>
    <phoneticPr fontId="18"/>
  </si>
  <si>
    <t>8613243</t>
    <phoneticPr fontId="18"/>
  </si>
  <si>
    <t>430412</t>
    <phoneticPr fontId="18"/>
  </si>
  <si>
    <t>B143210002052</t>
    <phoneticPr fontId="18"/>
  </si>
  <si>
    <t>甲佐町立乙女小学校</t>
    <phoneticPr fontId="18"/>
  </si>
  <si>
    <t>熊本県上益城郡甲佐町津志田３０７３</t>
    <phoneticPr fontId="18"/>
  </si>
  <si>
    <t>8614617</t>
    <phoneticPr fontId="18"/>
  </si>
  <si>
    <t>430413</t>
    <phoneticPr fontId="18"/>
  </si>
  <si>
    <t>B143210002061</t>
    <phoneticPr fontId="18"/>
  </si>
  <si>
    <t>甲佐町立龍野小学校</t>
    <phoneticPr fontId="18"/>
  </si>
  <si>
    <t>熊本県上益城郡甲佐町上早川１２２０</t>
    <phoneticPr fontId="18"/>
  </si>
  <si>
    <t>8614622</t>
    <phoneticPr fontId="18"/>
  </si>
  <si>
    <t>430414</t>
    <phoneticPr fontId="18"/>
  </si>
  <si>
    <t>B143210002070</t>
    <phoneticPr fontId="18"/>
  </si>
  <si>
    <t>山都町立矢部小学校</t>
    <phoneticPr fontId="18"/>
  </si>
  <si>
    <t>熊本県上益城郡山都町下馬尾１７</t>
    <phoneticPr fontId="18"/>
  </si>
  <si>
    <t>8613512</t>
    <phoneticPr fontId="18"/>
  </si>
  <si>
    <t>430416</t>
    <phoneticPr fontId="18"/>
  </si>
  <si>
    <t>B143210002089</t>
    <phoneticPr fontId="18"/>
  </si>
  <si>
    <t>山都町立潤徳小学校</t>
    <phoneticPr fontId="18"/>
  </si>
  <si>
    <t>熊本県上益城郡山都町入佐２６４</t>
    <phoneticPr fontId="18"/>
  </si>
  <si>
    <t>8613511</t>
    <phoneticPr fontId="18"/>
  </si>
  <si>
    <t>430425</t>
    <phoneticPr fontId="18"/>
  </si>
  <si>
    <t>B143210002098</t>
    <phoneticPr fontId="18"/>
  </si>
  <si>
    <t>嘉島町立嘉島東小学校</t>
    <phoneticPr fontId="18"/>
  </si>
  <si>
    <t>熊本県上益城郡嘉島町上六嘉２０６３</t>
    <phoneticPr fontId="18"/>
  </si>
  <si>
    <t>8613105</t>
    <phoneticPr fontId="18"/>
  </si>
  <si>
    <t>430431</t>
    <phoneticPr fontId="18"/>
  </si>
  <si>
    <t>B143210002105</t>
    <phoneticPr fontId="18"/>
  </si>
  <si>
    <t>嘉島町立嘉島西小学校</t>
    <phoneticPr fontId="18"/>
  </si>
  <si>
    <t>熊本県上益城郡嘉島町上島１９１９番地２</t>
    <phoneticPr fontId="18"/>
  </si>
  <si>
    <t>430432</t>
    <phoneticPr fontId="18"/>
  </si>
  <si>
    <t>B143210002114</t>
    <phoneticPr fontId="18"/>
  </si>
  <si>
    <t>山都町立清和小学校</t>
    <phoneticPr fontId="18"/>
  </si>
  <si>
    <t>熊本県上益城郡山都町仮屋３８４</t>
    <phoneticPr fontId="18"/>
  </si>
  <si>
    <t>8613841</t>
    <phoneticPr fontId="18"/>
  </si>
  <si>
    <t>430433</t>
    <phoneticPr fontId="18"/>
  </si>
  <si>
    <t>B143210002123</t>
    <phoneticPr fontId="18"/>
  </si>
  <si>
    <t>八代市立鏡小学校</t>
    <phoneticPr fontId="18"/>
  </si>
  <si>
    <t>熊本県八代市鏡町鏡村６０９－１</t>
    <phoneticPr fontId="18"/>
  </si>
  <si>
    <t>8694201</t>
    <phoneticPr fontId="18"/>
  </si>
  <si>
    <t>430441</t>
    <phoneticPr fontId="18"/>
  </si>
  <si>
    <t>B143210002132</t>
    <phoneticPr fontId="18"/>
  </si>
  <si>
    <t>八代市立有佐小学校</t>
    <phoneticPr fontId="18"/>
  </si>
  <si>
    <t>熊本県八代市鏡町中島１３６０番地１</t>
    <phoneticPr fontId="18"/>
  </si>
  <si>
    <t>8694214</t>
    <phoneticPr fontId="18"/>
  </si>
  <si>
    <t>430443</t>
    <phoneticPr fontId="18"/>
  </si>
  <si>
    <t>B143210002141</t>
    <phoneticPr fontId="18"/>
  </si>
  <si>
    <t>八代市立文政小学校</t>
    <phoneticPr fontId="18"/>
  </si>
  <si>
    <t>熊本県八代市鏡町両出１３７１番地１</t>
    <phoneticPr fontId="18"/>
  </si>
  <si>
    <t>8694222</t>
    <phoneticPr fontId="18"/>
  </si>
  <si>
    <t>430444</t>
    <phoneticPr fontId="18"/>
  </si>
  <si>
    <t>B143210002150</t>
    <phoneticPr fontId="18"/>
  </si>
  <si>
    <t>氷川町立宮原小学校</t>
    <phoneticPr fontId="18"/>
  </si>
  <si>
    <t>熊本県八代郡氷川町今７６２番地</t>
    <phoneticPr fontId="18"/>
  </si>
  <si>
    <t>8694601</t>
    <phoneticPr fontId="18"/>
  </si>
  <si>
    <t>430446</t>
    <phoneticPr fontId="18"/>
  </si>
  <si>
    <t>B143210002169</t>
    <phoneticPr fontId="18"/>
  </si>
  <si>
    <t>八代市立千丁小学校</t>
    <phoneticPr fontId="18"/>
  </si>
  <si>
    <t>熊本県八代市千丁町新牟田１３４５</t>
    <phoneticPr fontId="18"/>
  </si>
  <si>
    <t>430457</t>
    <phoneticPr fontId="18"/>
  </si>
  <si>
    <t>B143210002178</t>
    <phoneticPr fontId="18"/>
  </si>
  <si>
    <t>氷川町立竜北西部小学校</t>
    <phoneticPr fontId="18"/>
  </si>
  <si>
    <t>熊本県八代郡氷川町鹿島７４６</t>
    <phoneticPr fontId="18"/>
  </si>
  <si>
    <t>430458</t>
    <phoneticPr fontId="18"/>
  </si>
  <si>
    <t>B143210002187</t>
    <phoneticPr fontId="18"/>
  </si>
  <si>
    <t>氷川町立竜北東小学校</t>
    <phoneticPr fontId="18"/>
  </si>
  <si>
    <t>熊本県八代郡氷川町野津２３３６</t>
    <phoneticPr fontId="18"/>
  </si>
  <si>
    <t>430459</t>
    <phoneticPr fontId="18"/>
  </si>
  <si>
    <t>B143210002196</t>
    <phoneticPr fontId="18"/>
  </si>
  <si>
    <t>八代市立泉第八小学校</t>
    <phoneticPr fontId="18"/>
  </si>
  <si>
    <t>熊本県八代市泉町樅木１３７－４</t>
    <phoneticPr fontId="18"/>
  </si>
  <si>
    <t>8694512</t>
    <phoneticPr fontId="18"/>
  </si>
  <si>
    <t>430474</t>
    <phoneticPr fontId="18"/>
  </si>
  <si>
    <t>B143210002203</t>
    <phoneticPr fontId="18"/>
  </si>
  <si>
    <t>芦北町立田浦小学校</t>
    <phoneticPr fontId="18"/>
  </si>
  <si>
    <t>熊本県葦北郡芦北町大字田浦８４０番地</t>
    <phoneticPr fontId="18"/>
  </si>
  <si>
    <t>8695302</t>
    <phoneticPr fontId="18"/>
  </si>
  <si>
    <t>430475</t>
    <phoneticPr fontId="18"/>
  </si>
  <si>
    <t>B143210002212</t>
    <phoneticPr fontId="18"/>
  </si>
  <si>
    <t>芦北町立佐敷小学校</t>
    <phoneticPr fontId="18"/>
  </si>
  <si>
    <t>熊本県葦北郡芦北町大字道川内３１</t>
    <phoneticPr fontId="18"/>
  </si>
  <si>
    <t>8695451</t>
    <phoneticPr fontId="18"/>
  </si>
  <si>
    <t>430480</t>
    <phoneticPr fontId="18"/>
  </si>
  <si>
    <t>B143210002221</t>
    <phoneticPr fontId="18"/>
  </si>
  <si>
    <t>芦北町立佐敷小学校伏木氏分校</t>
    <phoneticPr fontId="18"/>
  </si>
  <si>
    <t>熊本県葦北郡芦北町伏木氏４１２</t>
    <phoneticPr fontId="18"/>
  </si>
  <si>
    <t>8695424</t>
    <phoneticPr fontId="18"/>
  </si>
  <si>
    <t>430481</t>
    <phoneticPr fontId="18"/>
  </si>
  <si>
    <t>B143210002230</t>
    <phoneticPr fontId="18"/>
  </si>
  <si>
    <t>芦北町立大野小学校</t>
    <phoneticPr fontId="18"/>
  </si>
  <si>
    <t>熊本県葦北郡芦北町市野瀬１１１９</t>
    <phoneticPr fontId="18"/>
  </si>
  <si>
    <t>8696306</t>
    <phoneticPr fontId="18"/>
  </si>
  <si>
    <t>430486</t>
    <phoneticPr fontId="18"/>
  </si>
  <si>
    <t>B143210002249</t>
    <phoneticPr fontId="18"/>
  </si>
  <si>
    <t>芦北町立海路小学校</t>
    <phoneticPr fontId="18"/>
  </si>
  <si>
    <t>熊本県葦北郡芦北町海路１５８３</t>
    <phoneticPr fontId="18"/>
  </si>
  <si>
    <t>8696216</t>
    <phoneticPr fontId="18"/>
  </si>
  <si>
    <t>430491</t>
    <phoneticPr fontId="18"/>
  </si>
  <si>
    <t>B143210002258</t>
    <phoneticPr fontId="18"/>
  </si>
  <si>
    <t>芦北町立海路小学校上原分校</t>
    <phoneticPr fontId="18"/>
  </si>
  <si>
    <t>熊本県葦北郡芦北町上原２５８－１</t>
    <phoneticPr fontId="18"/>
  </si>
  <si>
    <t>8696215</t>
    <phoneticPr fontId="18"/>
  </si>
  <si>
    <t>430492</t>
    <phoneticPr fontId="18"/>
  </si>
  <si>
    <t>B143210002267</t>
    <phoneticPr fontId="18"/>
  </si>
  <si>
    <t>芦北町立吉尾小学校</t>
    <phoneticPr fontId="18"/>
  </si>
  <si>
    <t>熊本県葦北郡芦北町吉尾５１</t>
    <phoneticPr fontId="18"/>
  </si>
  <si>
    <t>8696212</t>
    <phoneticPr fontId="18"/>
  </si>
  <si>
    <t>430493</t>
    <phoneticPr fontId="18"/>
  </si>
  <si>
    <t>B143210002276</t>
    <phoneticPr fontId="18"/>
  </si>
  <si>
    <t>芦北町立湯浦小学校</t>
    <phoneticPr fontId="18"/>
  </si>
  <si>
    <t>熊本県葦北郡芦北町湯浦１３９６</t>
    <phoneticPr fontId="18"/>
  </si>
  <si>
    <t>8695563</t>
    <phoneticPr fontId="18"/>
  </si>
  <si>
    <t>430494</t>
    <phoneticPr fontId="18"/>
  </si>
  <si>
    <t>B143210002285</t>
    <phoneticPr fontId="18"/>
  </si>
  <si>
    <t>芦北町立内野小学校</t>
    <phoneticPr fontId="18"/>
  </si>
  <si>
    <t>熊本県葦北郡芦北町大字大川内６０２番地</t>
    <phoneticPr fontId="18"/>
  </si>
  <si>
    <t>8695574</t>
    <phoneticPr fontId="18"/>
  </si>
  <si>
    <t>430496</t>
    <phoneticPr fontId="18"/>
  </si>
  <si>
    <t>B143210002294</t>
    <phoneticPr fontId="18"/>
  </si>
  <si>
    <t>津奈木町立津奈木小学校</t>
    <phoneticPr fontId="18"/>
  </si>
  <si>
    <t>熊本県葦北郡津奈木町大字岩城１４７０番地</t>
    <phoneticPr fontId="18"/>
  </si>
  <si>
    <t>8695603</t>
    <phoneticPr fontId="18"/>
  </si>
  <si>
    <t>430500</t>
    <phoneticPr fontId="18"/>
  </si>
  <si>
    <t>B143210002301</t>
    <phoneticPr fontId="18"/>
  </si>
  <si>
    <t>あさぎり町立免田小学校</t>
    <phoneticPr fontId="18"/>
  </si>
  <si>
    <t>熊本県球磨郡あさぎり町免田東１７１９</t>
    <phoneticPr fontId="18"/>
  </si>
  <si>
    <t>430503</t>
    <phoneticPr fontId="18"/>
  </si>
  <si>
    <t>B143210002310</t>
    <phoneticPr fontId="18"/>
  </si>
  <si>
    <t>多良木町立多良木小学校</t>
    <phoneticPr fontId="18"/>
  </si>
  <si>
    <t>熊本県球磨郡多良木町多良木８７６</t>
    <phoneticPr fontId="18"/>
  </si>
  <si>
    <t>430504</t>
    <phoneticPr fontId="18"/>
  </si>
  <si>
    <t>B143210002329</t>
    <phoneticPr fontId="18"/>
  </si>
  <si>
    <t>多良木町立宮ケ野小学校</t>
    <phoneticPr fontId="18"/>
  </si>
  <si>
    <t>熊本県球磨郡多良木町大字多良木３２７２</t>
    <phoneticPr fontId="18"/>
  </si>
  <si>
    <t>430505</t>
    <phoneticPr fontId="18"/>
  </si>
  <si>
    <t>B143210002338</t>
    <phoneticPr fontId="18"/>
  </si>
  <si>
    <t>多良木町立久米小学校</t>
    <phoneticPr fontId="18"/>
  </si>
  <si>
    <t>熊本県球磨郡多良木町大字久米１２８</t>
    <phoneticPr fontId="18"/>
  </si>
  <si>
    <t>8680503</t>
    <phoneticPr fontId="18"/>
  </si>
  <si>
    <t>430506</t>
    <phoneticPr fontId="18"/>
  </si>
  <si>
    <t>B143210002347</t>
    <phoneticPr fontId="18"/>
  </si>
  <si>
    <t>多良木町立槻木小学校</t>
    <phoneticPr fontId="18"/>
  </si>
  <si>
    <t>熊本県球磨郡多良木町大字槻木７１３－１</t>
    <phoneticPr fontId="18"/>
  </si>
  <si>
    <t>8680505</t>
    <phoneticPr fontId="18"/>
  </si>
  <si>
    <t>430507</t>
    <phoneticPr fontId="18"/>
  </si>
  <si>
    <t>B143210002356</t>
    <phoneticPr fontId="18"/>
  </si>
  <si>
    <t>多良木町立黒肥地小学校</t>
    <phoneticPr fontId="18"/>
  </si>
  <si>
    <t>熊本県球磨郡多良木町大字黒肥地１６２９</t>
    <phoneticPr fontId="18"/>
  </si>
  <si>
    <t>8680502</t>
    <phoneticPr fontId="18"/>
  </si>
  <si>
    <t>430509</t>
    <phoneticPr fontId="18"/>
  </si>
  <si>
    <t>B143210002365</t>
    <phoneticPr fontId="18"/>
  </si>
  <si>
    <t>多良木町立黒肥地小学校柳野分校</t>
    <phoneticPr fontId="18"/>
  </si>
  <si>
    <t>熊本県球磨郡多良木町大字黒肥地１０２８８番地</t>
    <phoneticPr fontId="18"/>
  </si>
  <si>
    <t>430510</t>
    <phoneticPr fontId="18"/>
  </si>
  <si>
    <t>B143210002374</t>
    <phoneticPr fontId="18"/>
  </si>
  <si>
    <t>湯前町立湯前小学校</t>
    <phoneticPr fontId="18"/>
  </si>
  <si>
    <t>熊本県球磨郡湯前町２１２０</t>
    <phoneticPr fontId="18"/>
  </si>
  <si>
    <t>430511</t>
    <phoneticPr fontId="18"/>
  </si>
  <si>
    <t>B143210002383</t>
    <phoneticPr fontId="18"/>
  </si>
  <si>
    <t>錦町立西小学校</t>
    <phoneticPr fontId="18"/>
  </si>
  <si>
    <t>熊本県球磨郡錦町大字西１１３２</t>
    <phoneticPr fontId="18"/>
  </si>
  <si>
    <t>430513</t>
    <phoneticPr fontId="18"/>
  </si>
  <si>
    <t>B143210002392</t>
    <phoneticPr fontId="18"/>
  </si>
  <si>
    <t>錦町立一武小学校</t>
    <phoneticPr fontId="18"/>
  </si>
  <si>
    <t>熊本県球磨郡錦町一武２６５８番地</t>
    <phoneticPr fontId="18"/>
  </si>
  <si>
    <t>430514</t>
    <phoneticPr fontId="18"/>
  </si>
  <si>
    <t>B143210002409</t>
    <phoneticPr fontId="18"/>
  </si>
  <si>
    <t>錦町立木上小学校</t>
    <phoneticPr fontId="18"/>
  </si>
  <si>
    <t>熊本県球磨郡錦町大字木上北２７３７</t>
    <phoneticPr fontId="18"/>
  </si>
  <si>
    <t>8680301</t>
    <phoneticPr fontId="18"/>
  </si>
  <si>
    <t>430515</t>
    <phoneticPr fontId="18"/>
  </si>
  <si>
    <t>B143210002418</t>
    <phoneticPr fontId="18"/>
  </si>
  <si>
    <t>あさぎり町立上小学校</t>
    <phoneticPr fontId="18"/>
  </si>
  <si>
    <t>熊本県球磨郡あさぎり町上南２３７０</t>
    <phoneticPr fontId="18"/>
  </si>
  <si>
    <t>8680423</t>
    <phoneticPr fontId="18"/>
  </si>
  <si>
    <t>430516</t>
    <phoneticPr fontId="18"/>
  </si>
  <si>
    <t>B143210002427</t>
    <phoneticPr fontId="18"/>
  </si>
  <si>
    <t>あさぎり町立岡原小学校</t>
    <phoneticPr fontId="18"/>
  </si>
  <si>
    <t>熊本県球磨郡あさぎり町岡原北１３１３</t>
    <phoneticPr fontId="18"/>
  </si>
  <si>
    <t>8680431</t>
    <phoneticPr fontId="18"/>
  </si>
  <si>
    <t>430519</t>
    <phoneticPr fontId="18"/>
  </si>
  <si>
    <t>B143210002436</t>
    <phoneticPr fontId="18"/>
  </si>
  <si>
    <t>水上村立湯山小学校</t>
    <phoneticPr fontId="18"/>
  </si>
  <si>
    <t>熊本県球磨郡水上村大字湯山４１２番地</t>
    <phoneticPr fontId="18"/>
  </si>
  <si>
    <t>8680703</t>
    <phoneticPr fontId="18"/>
  </si>
  <si>
    <t>430520</t>
    <phoneticPr fontId="18"/>
  </si>
  <si>
    <t>C243210000033</t>
    <phoneticPr fontId="18"/>
  </si>
  <si>
    <t>B143210002445</t>
    <phoneticPr fontId="18"/>
  </si>
  <si>
    <t>水上村立岩野小学校</t>
    <phoneticPr fontId="18"/>
  </si>
  <si>
    <t>熊本県球磨郡水上村大字岩野２６９６－２</t>
    <phoneticPr fontId="18"/>
  </si>
  <si>
    <t>8680701</t>
    <phoneticPr fontId="18"/>
  </si>
  <si>
    <t>430521</t>
    <phoneticPr fontId="18"/>
  </si>
  <si>
    <t>B143210002454</t>
    <phoneticPr fontId="18"/>
  </si>
  <si>
    <t>あさぎり町立須恵小学校</t>
    <phoneticPr fontId="18"/>
  </si>
  <si>
    <t>熊本県球磨郡あさぎり町須恵１２３０</t>
    <phoneticPr fontId="18"/>
  </si>
  <si>
    <t>8680451</t>
    <phoneticPr fontId="18"/>
  </si>
  <si>
    <t>430525</t>
    <phoneticPr fontId="18"/>
  </si>
  <si>
    <t>B143210002463</t>
    <phoneticPr fontId="18"/>
  </si>
  <si>
    <t>あさぎり町立深田小学校</t>
    <phoneticPr fontId="18"/>
  </si>
  <si>
    <t>熊本県球磨郡あさぎり町深田東７８７</t>
    <phoneticPr fontId="18"/>
  </si>
  <si>
    <t>8680442</t>
    <phoneticPr fontId="18"/>
  </si>
  <si>
    <t>430526</t>
    <phoneticPr fontId="18"/>
  </si>
  <si>
    <t>B143210002472</t>
    <phoneticPr fontId="18"/>
  </si>
  <si>
    <t>相良村立相良南小学校</t>
    <phoneticPr fontId="18"/>
  </si>
  <si>
    <t>熊本県球磨郡相良村大字深水２０１２</t>
    <phoneticPr fontId="18"/>
  </si>
  <si>
    <t>8680094</t>
    <phoneticPr fontId="18"/>
  </si>
  <si>
    <t>430527</t>
    <phoneticPr fontId="18"/>
  </si>
  <si>
    <t>B143210002481</t>
    <phoneticPr fontId="18"/>
  </si>
  <si>
    <t>相良村立相良北小学校</t>
    <phoneticPr fontId="18"/>
  </si>
  <si>
    <t>熊本県球磨郡相良村四浦東２４４９</t>
    <phoneticPr fontId="18"/>
  </si>
  <si>
    <t>8680101</t>
    <phoneticPr fontId="18"/>
  </si>
  <si>
    <t>430530</t>
    <phoneticPr fontId="18"/>
  </si>
  <si>
    <t>B143210002490</t>
    <phoneticPr fontId="18"/>
  </si>
  <si>
    <t>五木村立五木東小学校</t>
    <phoneticPr fontId="18"/>
  </si>
  <si>
    <t>熊本県球磨郡五木村甲３３７４－５１</t>
    <phoneticPr fontId="18"/>
  </si>
  <si>
    <t>8680201</t>
    <phoneticPr fontId="18"/>
  </si>
  <si>
    <t>430532</t>
    <phoneticPr fontId="18"/>
  </si>
  <si>
    <t>B143210002506</t>
    <phoneticPr fontId="18"/>
  </si>
  <si>
    <t>山江村立山田小学校</t>
    <phoneticPr fontId="18"/>
  </si>
  <si>
    <t>熊本県球磨郡山江村山田乙２０３０</t>
    <phoneticPr fontId="18"/>
  </si>
  <si>
    <t>430542</t>
    <phoneticPr fontId="18"/>
  </si>
  <si>
    <t>B143210002515</t>
    <phoneticPr fontId="18"/>
  </si>
  <si>
    <t>球磨村立渡小学校</t>
    <phoneticPr fontId="18"/>
  </si>
  <si>
    <t>熊本県球磨郡球磨村大字渡乙１８３６</t>
    <phoneticPr fontId="18"/>
  </si>
  <si>
    <t>8696401</t>
    <phoneticPr fontId="18"/>
  </si>
  <si>
    <t>430548</t>
    <phoneticPr fontId="18"/>
  </si>
  <si>
    <t>C243210000042</t>
    <phoneticPr fontId="18"/>
  </si>
  <si>
    <t>B143210002524</t>
    <phoneticPr fontId="18"/>
  </si>
  <si>
    <t>球磨村立一勝地小学校</t>
    <phoneticPr fontId="18"/>
  </si>
  <si>
    <t>熊本県球磨郡球磨村大字一勝地丙２２－１</t>
    <phoneticPr fontId="18"/>
  </si>
  <si>
    <t>8696403</t>
    <phoneticPr fontId="18"/>
  </si>
  <si>
    <t>430551</t>
    <phoneticPr fontId="18"/>
  </si>
  <si>
    <t>B143210002533</t>
    <phoneticPr fontId="18"/>
  </si>
  <si>
    <t>上天草市立登立小学校</t>
    <phoneticPr fontId="18"/>
  </si>
  <si>
    <t>熊本県上天草市大矢野町登立１４１０３番地</t>
    <phoneticPr fontId="18"/>
  </si>
  <si>
    <t>430559</t>
    <phoneticPr fontId="18"/>
  </si>
  <si>
    <t>B143210002542</t>
    <phoneticPr fontId="18"/>
  </si>
  <si>
    <t>上天草市立維和小学校</t>
    <phoneticPr fontId="18"/>
  </si>
  <si>
    <t>熊本県上天草市大矢野町維和１６８０番地</t>
    <phoneticPr fontId="18"/>
  </si>
  <si>
    <t>8693604</t>
    <phoneticPr fontId="18"/>
  </si>
  <si>
    <t>430560</t>
    <phoneticPr fontId="18"/>
  </si>
  <si>
    <t>B143210002551</t>
    <phoneticPr fontId="18"/>
  </si>
  <si>
    <t>上天草市立上小学校</t>
    <phoneticPr fontId="18"/>
  </si>
  <si>
    <t>熊本県上天草市大矢野町上１１１９番地</t>
    <phoneticPr fontId="18"/>
  </si>
  <si>
    <t>430561</t>
    <phoneticPr fontId="18"/>
  </si>
  <si>
    <t>B143210002560</t>
    <phoneticPr fontId="18"/>
  </si>
  <si>
    <t>上天草市立中北小学校</t>
    <phoneticPr fontId="18"/>
  </si>
  <si>
    <t>熊本県上天草市大矢野町中１９１８番地</t>
    <phoneticPr fontId="18"/>
  </si>
  <si>
    <t>8693603</t>
    <phoneticPr fontId="18"/>
  </si>
  <si>
    <t>430564</t>
    <phoneticPr fontId="18"/>
  </si>
  <si>
    <t>B143210002579</t>
    <phoneticPr fontId="18"/>
  </si>
  <si>
    <t>上天草市立中南小学校</t>
    <phoneticPr fontId="18"/>
  </si>
  <si>
    <t>熊本県上天草市大矢野町中９７２０番地</t>
    <phoneticPr fontId="18"/>
  </si>
  <si>
    <t>430565</t>
    <phoneticPr fontId="18"/>
  </si>
  <si>
    <t>B143210002588</t>
    <phoneticPr fontId="18"/>
  </si>
  <si>
    <t>上天草市立湯島小学校</t>
    <phoneticPr fontId="18"/>
  </si>
  <si>
    <t>熊本県上天草市大矢野町湯島１５４番地</t>
    <phoneticPr fontId="18"/>
  </si>
  <si>
    <t>8693711</t>
    <phoneticPr fontId="18"/>
  </si>
  <si>
    <t>430567</t>
    <phoneticPr fontId="18"/>
  </si>
  <si>
    <t>B143210002597</t>
    <phoneticPr fontId="18"/>
  </si>
  <si>
    <t>上天草市立阿村小学校</t>
    <phoneticPr fontId="18"/>
  </si>
  <si>
    <t>熊本県上天草市松島町阿村８５３番地</t>
    <phoneticPr fontId="18"/>
  </si>
  <si>
    <t>8616101</t>
    <phoneticPr fontId="18"/>
  </si>
  <si>
    <t>430568</t>
    <phoneticPr fontId="18"/>
  </si>
  <si>
    <t>B143210002604</t>
    <phoneticPr fontId="18"/>
  </si>
  <si>
    <t>上天草市立今津小学校</t>
    <phoneticPr fontId="18"/>
  </si>
  <si>
    <t>熊本県上天草市松島町合津２６９７番地</t>
    <phoneticPr fontId="18"/>
  </si>
  <si>
    <t>8616102</t>
    <phoneticPr fontId="18"/>
  </si>
  <si>
    <t>430569</t>
    <phoneticPr fontId="18"/>
  </si>
  <si>
    <t>B143210002613</t>
    <phoneticPr fontId="18"/>
  </si>
  <si>
    <t>上天草市立教良木小学校</t>
    <phoneticPr fontId="18"/>
  </si>
  <si>
    <t>熊本県上天草市松島町教良木２８４５番地１</t>
    <phoneticPr fontId="18"/>
  </si>
  <si>
    <t>8616105</t>
    <phoneticPr fontId="18"/>
  </si>
  <si>
    <t>430571</t>
    <phoneticPr fontId="18"/>
  </si>
  <si>
    <t>B143210002622</t>
    <phoneticPr fontId="18"/>
  </si>
  <si>
    <t>上天草市立姫戸小学校</t>
    <phoneticPr fontId="18"/>
  </si>
  <si>
    <t>熊本県上天草市姫戸町姫浦６５６番地３</t>
    <phoneticPr fontId="18"/>
  </si>
  <si>
    <t>8660101</t>
    <phoneticPr fontId="18"/>
  </si>
  <si>
    <t>430579</t>
    <phoneticPr fontId="18"/>
  </si>
  <si>
    <t>B143210002631</t>
    <phoneticPr fontId="18"/>
  </si>
  <si>
    <t>天草市立栖本小学校</t>
    <phoneticPr fontId="18"/>
  </si>
  <si>
    <t>熊本県天草市栖本町馬場２５</t>
    <phoneticPr fontId="18"/>
  </si>
  <si>
    <t>8616303</t>
    <phoneticPr fontId="18"/>
  </si>
  <si>
    <t>430593</t>
    <phoneticPr fontId="18"/>
  </si>
  <si>
    <t>B143210002640</t>
    <phoneticPr fontId="18"/>
  </si>
  <si>
    <t>苓北町立坂瀬川小学校</t>
    <phoneticPr fontId="18"/>
  </si>
  <si>
    <t>熊本県天草郡苓北町坂瀬川８３</t>
    <phoneticPr fontId="18"/>
  </si>
  <si>
    <t>8632501</t>
    <phoneticPr fontId="18"/>
  </si>
  <si>
    <t>430607</t>
    <phoneticPr fontId="18"/>
  </si>
  <si>
    <t>B143210002659</t>
    <phoneticPr fontId="18"/>
  </si>
  <si>
    <t>苓北町立志岐小学校</t>
    <phoneticPr fontId="18"/>
  </si>
  <si>
    <t>熊本県天草郡苓北町志岐４１０</t>
    <phoneticPr fontId="18"/>
  </si>
  <si>
    <t>8632503</t>
    <phoneticPr fontId="18"/>
  </si>
  <si>
    <t>430609</t>
    <phoneticPr fontId="18"/>
  </si>
  <si>
    <t>B143210002668</t>
    <phoneticPr fontId="18"/>
  </si>
  <si>
    <t>苓北町立富岡小学校</t>
    <phoneticPr fontId="18"/>
  </si>
  <si>
    <t>熊本県天草郡苓北町富岡２４８０</t>
    <phoneticPr fontId="18"/>
  </si>
  <si>
    <t>8632507</t>
    <phoneticPr fontId="18"/>
  </si>
  <si>
    <t>430611</t>
    <phoneticPr fontId="18"/>
  </si>
  <si>
    <t>B143210002677</t>
    <phoneticPr fontId="18"/>
  </si>
  <si>
    <t>苓北町立都呂々小学校</t>
    <phoneticPr fontId="18"/>
  </si>
  <si>
    <t>熊本県天草郡苓北町都呂々１２４５－１</t>
    <phoneticPr fontId="18"/>
  </si>
  <si>
    <t>8632611</t>
    <phoneticPr fontId="18"/>
  </si>
  <si>
    <t>430612</t>
    <phoneticPr fontId="18"/>
  </si>
  <si>
    <t>B143210002686</t>
    <phoneticPr fontId="18"/>
  </si>
  <si>
    <t>大津町立大津東小学校</t>
    <phoneticPr fontId="18"/>
  </si>
  <si>
    <t>熊本県菊池郡大津町大字大林４４番地</t>
    <phoneticPr fontId="18"/>
  </si>
  <si>
    <t>8691219</t>
    <phoneticPr fontId="18"/>
  </si>
  <si>
    <t>430628</t>
    <phoneticPr fontId="18"/>
  </si>
  <si>
    <t>B143210002695</t>
    <phoneticPr fontId="18"/>
  </si>
  <si>
    <t>水俣市立水俣第一小学校浜分校</t>
    <phoneticPr fontId="18"/>
  </si>
  <si>
    <t>熊本県水俣市天神町１－２－１</t>
    <phoneticPr fontId="18"/>
  </si>
  <si>
    <t>430631</t>
    <phoneticPr fontId="18"/>
  </si>
  <si>
    <t>B143210002702</t>
    <phoneticPr fontId="18"/>
  </si>
  <si>
    <t>阿蘇市立阿蘇西小学校</t>
    <phoneticPr fontId="18"/>
  </si>
  <si>
    <t>熊本県阿蘇市的石１４９４</t>
    <phoneticPr fontId="18"/>
  </si>
  <si>
    <t>8692237</t>
    <phoneticPr fontId="18"/>
  </si>
  <si>
    <t>430632</t>
    <phoneticPr fontId="18"/>
  </si>
  <si>
    <t>B143210002711</t>
    <phoneticPr fontId="18"/>
  </si>
  <si>
    <t>南阿蘇村立久木野小学校</t>
    <phoneticPr fontId="18"/>
  </si>
  <si>
    <t>熊本県阿蘇郡南阿蘇村大字河陰１３０番地</t>
    <phoneticPr fontId="18"/>
  </si>
  <si>
    <t>8691411</t>
    <phoneticPr fontId="18"/>
  </si>
  <si>
    <t>430633</t>
    <phoneticPr fontId="18"/>
  </si>
  <si>
    <t>B143210002720</t>
    <phoneticPr fontId="18"/>
  </si>
  <si>
    <t>熊本市立東町小学校</t>
    <phoneticPr fontId="18"/>
  </si>
  <si>
    <t>熊本県熊本市東区東町３－３－１</t>
    <phoneticPr fontId="18"/>
  </si>
  <si>
    <t>8620901</t>
    <phoneticPr fontId="18"/>
  </si>
  <si>
    <t>430635</t>
    <phoneticPr fontId="18"/>
  </si>
  <si>
    <t>B143210002739</t>
    <phoneticPr fontId="18"/>
  </si>
  <si>
    <t>熊本市立麻生田小学校</t>
    <phoneticPr fontId="18"/>
  </si>
  <si>
    <t>熊本県熊本市北区麻生田３－９－１</t>
    <phoneticPr fontId="18"/>
  </si>
  <si>
    <t>8618081</t>
    <phoneticPr fontId="18"/>
  </si>
  <si>
    <t>430637</t>
    <phoneticPr fontId="18"/>
  </si>
  <si>
    <t>B143210002748</t>
    <phoneticPr fontId="18"/>
  </si>
  <si>
    <t>合志市立合志南小学校</t>
    <phoneticPr fontId="18"/>
  </si>
  <si>
    <t>熊本県合志市豊岡２２２４－２９</t>
    <phoneticPr fontId="18"/>
  </si>
  <si>
    <t>8611115</t>
    <phoneticPr fontId="18"/>
  </si>
  <si>
    <t>430638</t>
    <phoneticPr fontId="18"/>
  </si>
  <si>
    <t>B143210002757</t>
    <phoneticPr fontId="18"/>
  </si>
  <si>
    <t>熊本市立健軍東小学校</t>
    <phoneticPr fontId="18"/>
  </si>
  <si>
    <t>熊本県熊本市東区東町４丁目１５－２</t>
    <phoneticPr fontId="18"/>
  </si>
  <si>
    <t>430640</t>
    <phoneticPr fontId="18"/>
  </si>
  <si>
    <t>B143210002766</t>
    <phoneticPr fontId="18"/>
  </si>
  <si>
    <t>熊本市立城南小学校</t>
    <phoneticPr fontId="18"/>
  </si>
  <si>
    <t>熊本県熊本市南区南高江４－２－７０</t>
    <phoneticPr fontId="18"/>
  </si>
  <si>
    <t>430641</t>
    <phoneticPr fontId="18"/>
  </si>
  <si>
    <t>B143210002775</t>
    <phoneticPr fontId="18"/>
  </si>
  <si>
    <t>熊本市立北部東小学校</t>
    <phoneticPr fontId="18"/>
  </si>
  <si>
    <t>熊本県熊本市北区鶴羽田２－７－１</t>
    <phoneticPr fontId="18"/>
  </si>
  <si>
    <t>430642</t>
    <phoneticPr fontId="18"/>
  </si>
  <si>
    <t>B143210002784</t>
    <phoneticPr fontId="18"/>
  </si>
  <si>
    <t>美里町立砥用小学校</t>
    <phoneticPr fontId="18"/>
  </si>
  <si>
    <t>熊本県下益城郡美里町土喰３３０番地</t>
    <phoneticPr fontId="18"/>
  </si>
  <si>
    <t>430643</t>
    <phoneticPr fontId="18"/>
  </si>
  <si>
    <t>B143210002793</t>
    <phoneticPr fontId="18"/>
  </si>
  <si>
    <t>美里町立励徳小学校</t>
    <phoneticPr fontId="18"/>
  </si>
  <si>
    <t>熊本県下益城郡美里町畝野１９４４番地</t>
    <phoneticPr fontId="18"/>
  </si>
  <si>
    <t>8614703</t>
    <phoneticPr fontId="18"/>
  </si>
  <si>
    <t>430644</t>
    <phoneticPr fontId="18"/>
  </si>
  <si>
    <t>B143210002800</t>
    <phoneticPr fontId="18"/>
  </si>
  <si>
    <t>熊本市立田迎南小学校</t>
    <phoneticPr fontId="18"/>
  </si>
  <si>
    <t>熊本県熊本市南区田井島３丁目１２番１号</t>
    <phoneticPr fontId="18"/>
  </si>
  <si>
    <t>8620965</t>
    <phoneticPr fontId="18"/>
  </si>
  <si>
    <t>430647</t>
    <phoneticPr fontId="18"/>
  </si>
  <si>
    <t>B143210002819</t>
    <phoneticPr fontId="18"/>
  </si>
  <si>
    <t>熊本市立弓削小学校</t>
    <phoneticPr fontId="18"/>
  </si>
  <si>
    <t>熊本県熊本市北区弓削３丁目２０－１</t>
    <phoneticPr fontId="18"/>
  </si>
  <si>
    <t>8618002</t>
    <phoneticPr fontId="18"/>
  </si>
  <si>
    <t>430648</t>
    <phoneticPr fontId="18"/>
  </si>
  <si>
    <t>B143210002828</t>
    <phoneticPr fontId="18"/>
  </si>
  <si>
    <t>合志市立西合志東小学校</t>
    <phoneticPr fontId="18"/>
  </si>
  <si>
    <t>熊本県合志市須屋２９４８</t>
    <phoneticPr fontId="18"/>
  </si>
  <si>
    <t>430649</t>
    <phoneticPr fontId="18"/>
  </si>
  <si>
    <t>B143210002837</t>
    <phoneticPr fontId="18"/>
  </si>
  <si>
    <t>八代市立麦島小学校</t>
    <phoneticPr fontId="18"/>
  </si>
  <si>
    <t>熊本県八代市迎町１－１６－１－１</t>
    <phoneticPr fontId="18"/>
  </si>
  <si>
    <t>430650</t>
    <phoneticPr fontId="18"/>
  </si>
  <si>
    <t>B143210002846</t>
    <phoneticPr fontId="18"/>
  </si>
  <si>
    <t>熊本市立託麻南小学校</t>
    <phoneticPr fontId="18"/>
  </si>
  <si>
    <t>熊本県熊本市東区長嶺東３－２－２０</t>
    <phoneticPr fontId="18"/>
  </si>
  <si>
    <t>430652</t>
    <phoneticPr fontId="18"/>
  </si>
  <si>
    <t>B143210002855</t>
    <phoneticPr fontId="18"/>
  </si>
  <si>
    <t>菊陽町立菊陽西小学校</t>
    <phoneticPr fontId="18"/>
  </si>
  <si>
    <t>熊本県菊池郡菊陽町原水５６６６－４０</t>
    <phoneticPr fontId="18"/>
  </si>
  <si>
    <t>430653</t>
    <phoneticPr fontId="18"/>
  </si>
  <si>
    <t>B143210002864</t>
    <phoneticPr fontId="18"/>
  </si>
  <si>
    <t>合志市立南ケ丘小学校</t>
    <phoneticPr fontId="18"/>
  </si>
  <si>
    <t>熊本県合志市幾久富１９０９－１０１</t>
    <phoneticPr fontId="18"/>
  </si>
  <si>
    <t>430654</t>
    <phoneticPr fontId="18"/>
  </si>
  <si>
    <t>B143210002873</t>
    <phoneticPr fontId="18"/>
  </si>
  <si>
    <t>熊本市立山ノ内小学校</t>
    <phoneticPr fontId="18"/>
  </si>
  <si>
    <t>熊本県熊本市東区山ノ内４－１－１</t>
    <phoneticPr fontId="18"/>
  </si>
  <si>
    <t>430655</t>
    <phoneticPr fontId="18"/>
  </si>
  <si>
    <t>B143210002882</t>
    <phoneticPr fontId="18"/>
  </si>
  <si>
    <t>菊陽町立武蔵ケ丘北小学校</t>
    <phoneticPr fontId="18"/>
  </si>
  <si>
    <t>熊本県菊池郡菊陽町武蔵ヶ丘北３－５－２</t>
    <phoneticPr fontId="18"/>
  </si>
  <si>
    <t>430656</t>
    <phoneticPr fontId="18"/>
  </si>
  <si>
    <t>B143210002891</t>
    <phoneticPr fontId="18"/>
  </si>
  <si>
    <t>熊本市立楡木小学校</t>
    <phoneticPr fontId="18"/>
  </si>
  <si>
    <t>熊本県熊本市北区楡木３丁目９番１号</t>
    <phoneticPr fontId="18"/>
  </si>
  <si>
    <t>8618083</t>
    <phoneticPr fontId="18"/>
  </si>
  <si>
    <t>430657</t>
    <phoneticPr fontId="18"/>
  </si>
  <si>
    <t>B143210002908</t>
    <phoneticPr fontId="18"/>
  </si>
  <si>
    <t>宇土市立宇土東小学校</t>
    <phoneticPr fontId="18"/>
  </si>
  <si>
    <t>熊本県宇土市築籠町４６</t>
    <phoneticPr fontId="18"/>
  </si>
  <si>
    <t>8690408</t>
    <phoneticPr fontId="18"/>
  </si>
  <si>
    <t>430658</t>
    <phoneticPr fontId="18"/>
  </si>
  <si>
    <t>B143210002917</t>
    <phoneticPr fontId="18"/>
  </si>
  <si>
    <t>山江村立万江小学校</t>
    <phoneticPr fontId="18"/>
  </si>
  <si>
    <t>熊本県球磨郡山江村大字万江甲９３１</t>
    <phoneticPr fontId="18"/>
  </si>
  <si>
    <t>8680091</t>
    <phoneticPr fontId="18"/>
  </si>
  <si>
    <t>430659</t>
    <phoneticPr fontId="18"/>
  </si>
  <si>
    <t>B143210002926</t>
    <phoneticPr fontId="18"/>
  </si>
  <si>
    <t>大津町立大津小学校</t>
    <phoneticPr fontId="18"/>
  </si>
  <si>
    <t>熊本県菊池郡大津町引水２１０番地</t>
    <phoneticPr fontId="18"/>
  </si>
  <si>
    <t>430661</t>
    <phoneticPr fontId="18"/>
  </si>
  <si>
    <t>B143210002935</t>
    <phoneticPr fontId="18"/>
  </si>
  <si>
    <t>熊本市立長嶺小学校</t>
    <phoneticPr fontId="18"/>
  </si>
  <si>
    <t>熊本県熊本市東区長嶺南７丁目２２－１</t>
    <phoneticPr fontId="18"/>
  </si>
  <si>
    <t>430662</t>
    <phoneticPr fontId="18"/>
  </si>
  <si>
    <t>B143210002944</t>
    <phoneticPr fontId="18"/>
  </si>
  <si>
    <t>山都町立蘇陽小学校</t>
    <phoneticPr fontId="18"/>
  </si>
  <si>
    <t>熊本県上益城郡山都町柏９８１－３</t>
    <phoneticPr fontId="18"/>
  </si>
  <si>
    <t>8613923</t>
    <phoneticPr fontId="18"/>
  </si>
  <si>
    <t>430664</t>
    <phoneticPr fontId="18"/>
  </si>
  <si>
    <t>B143210002953</t>
    <phoneticPr fontId="18"/>
  </si>
  <si>
    <t>菊池市立菊池北小学校</t>
    <phoneticPr fontId="18"/>
  </si>
  <si>
    <t>熊本県菊池市隈府１５３０－１</t>
    <phoneticPr fontId="18"/>
  </si>
  <si>
    <t>430665</t>
    <phoneticPr fontId="18"/>
  </si>
  <si>
    <t>B143210002962</t>
    <phoneticPr fontId="18"/>
  </si>
  <si>
    <t>熊本市立日吉東小学校</t>
    <phoneticPr fontId="18"/>
  </si>
  <si>
    <t>熊本県熊本市南区近見５丁目１番１号</t>
    <phoneticPr fontId="18"/>
  </si>
  <si>
    <t>430666</t>
    <phoneticPr fontId="18"/>
  </si>
  <si>
    <t>B143210002971</t>
    <phoneticPr fontId="18"/>
  </si>
  <si>
    <t>益城町立広安西小学校</t>
    <phoneticPr fontId="18"/>
  </si>
  <si>
    <t>熊本県上益城郡益城町福富１００１</t>
    <phoneticPr fontId="18"/>
  </si>
  <si>
    <t>8612235</t>
    <phoneticPr fontId="18"/>
  </si>
  <si>
    <t>430668</t>
    <phoneticPr fontId="18"/>
  </si>
  <si>
    <t>B143210002980</t>
    <phoneticPr fontId="18"/>
  </si>
  <si>
    <t>熊本市立桜木東小学校</t>
    <phoneticPr fontId="18"/>
  </si>
  <si>
    <t>熊本県熊本市東区桜木６－１０－１</t>
    <phoneticPr fontId="18"/>
  </si>
  <si>
    <t>430669</t>
    <phoneticPr fontId="18"/>
  </si>
  <si>
    <t>B143210002999</t>
    <phoneticPr fontId="18"/>
  </si>
  <si>
    <t>美里町立中央小学校</t>
    <phoneticPr fontId="18"/>
  </si>
  <si>
    <t>熊本県下益城郡美里町馬場５３７番地１</t>
    <phoneticPr fontId="18"/>
  </si>
  <si>
    <t>8614406</t>
    <phoneticPr fontId="18"/>
  </si>
  <si>
    <t>430670</t>
    <phoneticPr fontId="18"/>
  </si>
  <si>
    <t>B143210003006</t>
    <phoneticPr fontId="18"/>
  </si>
  <si>
    <t>阿蘇市立波野小学校</t>
    <phoneticPr fontId="18"/>
  </si>
  <si>
    <t>熊本県阿蘇市波野大字波野３７４２番地１</t>
    <phoneticPr fontId="18"/>
  </si>
  <si>
    <t>8692806</t>
    <phoneticPr fontId="18"/>
  </si>
  <si>
    <t>430671</t>
    <phoneticPr fontId="18"/>
  </si>
  <si>
    <t>B143210003015</t>
    <phoneticPr fontId="18"/>
  </si>
  <si>
    <t>宇城市立青海小学校</t>
    <phoneticPr fontId="18"/>
  </si>
  <si>
    <t>熊本県宇城市三角町郡浦８８</t>
    <phoneticPr fontId="18"/>
  </si>
  <si>
    <t>8693202</t>
    <phoneticPr fontId="18"/>
  </si>
  <si>
    <t>430673</t>
    <phoneticPr fontId="18"/>
  </si>
  <si>
    <t>B143210003024</t>
    <phoneticPr fontId="18"/>
  </si>
  <si>
    <t>大津町立大津北小学校</t>
    <phoneticPr fontId="18"/>
  </si>
  <si>
    <t>熊本県菊池郡大津町大字平川２２６１</t>
    <phoneticPr fontId="18"/>
  </si>
  <si>
    <t>8691231</t>
    <phoneticPr fontId="18"/>
  </si>
  <si>
    <t>430674</t>
    <phoneticPr fontId="18"/>
  </si>
  <si>
    <t>B143210003033</t>
    <phoneticPr fontId="18"/>
  </si>
  <si>
    <t>高森町立高森中央小学校</t>
    <phoneticPr fontId="18"/>
  </si>
  <si>
    <t>熊本県阿蘇郡高森町高森１１００番地</t>
    <phoneticPr fontId="18"/>
  </si>
  <si>
    <t>430675</t>
    <phoneticPr fontId="18"/>
  </si>
  <si>
    <t>B143210003042</t>
    <phoneticPr fontId="18"/>
  </si>
  <si>
    <t>八代市立八竜小学校</t>
    <phoneticPr fontId="18"/>
  </si>
  <si>
    <t>熊本県八代市坂本町荒瀬６５４４</t>
    <phoneticPr fontId="18"/>
  </si>
  <si>
    <t>8696115</t>
    <phoneticPr fontId="18"/>
  </si>
  <si>
    <t>430676</t>
    <phoneticPr fontId="18"/>
  </si>
  <si>
    <t>B143210003051</t>
    <phoneticPr fontId="18"/>
  </si>
  <si>
    <t>南小国町立りんどうヶ丘小学校</t>
    <phoneticPr fontId="18"/>
  </si>
  <si>
    <t>熊本県阿蘇郡南小国町満願寺７０４５</t>
    <phoneticPr fontId="18"/>
  </si>
  <si>
    <t>8692402</t>
    <phoneticPr fontId="18"/>
  </si>
  <si>
    <t>430677</t>
    <phoneticPr fontId="18"/>
  </si>
  <si>
    <t>B143210003060</t>
    <phoneticPr fontId="18"/>
  </si>
  <si>
    <t>山都町立中島小学校</t>
    <phoneticPr fontId="18"/>
  </si>
  <si>
    <t>熊本県上益城郡山都町北中島２３３３－１</t>
    <phoneticPr fontId="18"/>
  </si>
  <si>
    <t>8613455</t>
    <phoneticPr fontId="18"/>
  </si>
  <si>
    <t>430678</t>
    <phoneticPr fontId="18"/>
  </si>
  <si>
    <t>B143210003079</t>
    <phoneticPr fontId="18"/>
  </si>
  <si>
    <t>御船町立七滝中央小学校</t>
    <phoneticPr fontId="18"/>
  </si>
  <si>
    <t>熊本県上益城郡御船町上野１５００</t>
    <phoneticPr fontId="18"/>
  </si>
  <si>
    <t>8613322</t>
    <phoneticPr fontId="18"/>
  </si>
  <si>
    <t>430681</t>
    <phoneticPr fontId="18"/>
  </si>
  <si>
    <t>B143210003088</t>
    <phoneticPr fontId="18"/>
  </si>
  <si>
    <t>天草市立倉岳小学校</t>
    <phoneticPr fontId="18"/>
  </si>
  <si>
    <t>熊本県天草市倉岳町棚底２０９１番地</t>
    <phoneticPr fontId="18"/>
  </si>
  <si>
    <t>430682</t>
    <phoneticPr fontId="18"/>
  </si>
  <si>
    <t>B143210003097</t>
    <phoneticPr fontId="18"/>
  </si>
  <si>
    <t>小国町立小国小学校</t>
    <phoneticPr fontId="18"/>
  </si>
  <si>
    <t>熊本県阿蘇郡小国町大字宮原１７２－１</t>
    <phoneticPr fontId="18"/>
  </si>
  <si>
    <t>8692501</t>
    <phoneticPr fontId="18"/>
  </si>
  <si>
    <t>430683</t>
    <phoneticPr fontId="18"/>
  </si>
  <si>
    <t>B143210003104</t>
    <phoneticPr fontId="18"/>
  </si>
  <si>
    <t>荒尾市立万田小学校</t>
    <phoneticPr fontId="18"/>
  </si>
  <si>
    <t>熊本県荒尾市万田６９６番地１</t>
    <phoneticPr fontId="18"/>
  </si>
  <si>
    <t>430684</t>
    <phoneticPr fontId="18"/>
  </si>
  <si>
    <t>B143210003113</t>
    <phoneticPr fontId="18"/>
  </si>
  <si>
    <t>上天草市立龍ヶ岳小学校</t>
    <phoneticPr fontId="18"/>
  </si>
  <si>
    <t>熊本県上天草市龍ヶ岳町高戸２７４８番地</t>
    <phoneticPr fontId="18"/>
  </si>
  <si>
    <t>8660202</t>
    <phoneticPr fontId="18"/>
  </si>
  <si>
    <t>430685</t>
    <phoneticPr fontId="18"/>
  </si>
  <si>
    <t>B143210003122</t>
    <phoneticPr fontId="18"/>
  </si>
  <si>
    <t>天草市立新和小学校</t>
    <phoneticPr fontId="18"/>
  </si>
  <si>
    <t>熊本県天草市新和町小宮地６２０</t>
    <phoneticPr fontId="18"/>
  </si>
  <si>
    <t>430686</t>
    <phoneticPr fontId="18"/>
  </si>
  <si>
    <t>B143210003131</t>
    <phoneticPr fontId="18"/>
  </si>
  <si>
    <t>南阿蘇村立南阿蘇西小学校</t>
    <phoneticPr fontId="18"/>
  </si>
  <si>
    <t>熊本県阿蘇郡南阿蘇村河陽２９８６</t>
    <phoneticPr fontId="18"/>
  </si>
  <si>
    <t>8691404</t>
    <phoneticPr fontId="18"/>
  </si>
  <si>
    <t>430687</t>
    <phoneticPr fontId="18"/>
  </si>
  <si>
    <t>B143210003140</t>
    <phoneticPr fontId="18"/>
  </si>
  <si>
    <t>山都町立蘇陽南小学校</t>
    <phoneticPr fontId="18"/>
  </si>
  <si>
    <t>熊本県上益城郡山都町馬見原１６５</t>
    <phoneticPr fontId="18"/>
  </si>
  <si>
    <t>8613901</t>
    <phoneticPr fontId="18"/>
  </si>
  <si>
    <t>430688</t>
    <phoneticPr fontId="18"/>
  </si>
  <si>
    <t>B143210003159</t>
    <phoneticPr fontId="18"/>
  </si>
  <si>
    <t>天草市立亀川小学校</t>
    <phoneticPr fontId="18"/>
  </si>
  <si>
    <t>熊本県天草市亀場町亀川１６２０番地</t>
    <phoneticPr fontId="18"/>
  </si>
  <si>
    <t>430689</t>
    <phoneticPr fontId="18"/>
  </si>
  <si>
    <t>B143210003168</t>
    <phoneticPr fontId="18"/>
  </si>
  <si>
    <t>天草市立河浦小学校</t>
    <phoneticPr fontId="18"/>
  </si>
  <si>
    <t>熊本県天草市河浦町河浦４９３２番地２</t>
    <phoneticPr fontId="18"/>
  </si>
  <si>
    <t>8631202</t>
    <phoneticPr fontId="18"/>
  </si>
  <si>
    <t>430690</t>
    <phoneticPr fontId="18"/>
  </si>
  <si>
    <t>B143210003177</t>
    <phoneticPr fontId="18"/>
  </si>
  <si>
    <t>天草市立本渡東小学校</t>
    <phoneticPr fontId="18"/>
  </si>
  <si>
    <t>熊本県天草市志柿町５０２９番地５</t>
    <phoneticPr fontId="18"/>
  </si>
  <si>
    <t>8630041</t>
    <phoneticPr fontId="18"/>
  </si>
  <si>
    <t>430691</t>
    <phoneticPr fontId="18"/>
  </si>
  <si>
    <t>B143210003186</t>
    <phoneticPr fontId="18"/>
  </si>
  <si>
    <t>熊本市立田迎西小学校</t>
    <phoneticPr fontId="18"/>
  </si>
  <si>
    <t>熊本県熊本市南区馬渡２丁目５－１</t>
    <phoneticPr fontId="18"/>
  </si>
  <si>
    <t>8620968</t>
    <phoneticPr fontId="18"/>
  </si>
  <si>
    <t>430693</t>
    <phoneticPr fontId="18"/>
  </si>
  <si>
    <t>山鹿市立山鹿小学校</t>
    <phoneticPr fontId="18"/>
  </si>
  <si>
    <t>熊本県山鹿市山鹿３５１</t>
    <phoneticPr fontId="18"/>
  </si>
  <si>
    <t>430694</t>
    <phoneticPr fontId="18"/>
  </si>
  <si>
    <t>B143210003202</t>
    <phoneticPr fontId="18"/>
  </si>
  <si>
    <t>山鹿市立鹿北小学校</t>
    <phoneticPr fontId="18"/>
  </si>
  <si>
    <t>熊本県山鹿市鹿北町四丁１４６９－１</t>
    <phoneticPr fontId="18"/>
  </si>
  <si>
    <t>8610601</t>
    <phoneticPr fontId="18"/>
  </si>
  <si>
    <t>430695</t>
    <phoneticPr fontId="18"/>
  </si>
  <si>
    <t>B143210003211</t>
    <phoneticPr fontId="18"/>
  </si>
  <si>
    <t>大津町立美咲野小学校</t>
    <phoneticPr fontId="18"/>
  </si>
  <si>
    <t>熊本県菊池郡大津町美咲野２丁目１７３３－１</t>
    <phoneticPr fontId="18"/>
  </si>
  <si>
    <t>8691237</t>
    <phoneticPr fontId="18"/>
  </si>
  <si>
    <t>430696</t>
    <phoneticPr fontId="18"/>
  </si>
  <si>
    <t>B143210003220</t>
    <phoneticPr fontId="18"/>
  </si>
  <si>
    <t>阿蘇市立阿蘇小学校</t>
    <phoneticPr fontId="18"/>
  </si>
  <si>
    <t>熊本県阿蘇市黒川１２３４番地１</t>
    <phoneticPr fontId="18"/>
  </si>
  <si>
    <t>430697</t>
    <phoneticPr fontId="18"/>
  </si>
  <si>
    <t>B143210003239</t>
    <phoneticPr fontId="18"/>
  </si>
  <si>
    <t>八代市立東陽小学校</t>
    <phoneticPr fontId="18"/>
  </si>
  <si>
    <t>熊本県八代市東陽町南３４０５－２</t>
    <phoneticPr fontId="18"/>
  </si>
  <si>
    <t>8694301</t>
    <phoneticPr fontId="18"/>
  </si>
  <si>
    <t>430698</t>
    <phoneticPr fontId="18"/>
  </si>
  <si>
    <t>B143210003248</t>
    <phoneticPr fontId="18"/>
  </si>
  <si>
    <t>天草市立天草小学校</t>
    <phoneticPr fontId="18"/>
  </si>
  <si>
    <t>熊本県天草市天草町高浜南２７１４番地</t>
    <phoneticPr fontId="18"/>
  </si>
  <si>
    <t>8632804</t>
    <phoneticPr fontId="18"/>
  </si>
  <si>
    <t>430699</t>
    <phoneticPr fontId="18"/>
  </si>
  <si>
    <t>B143210003257</t>
    <phoneticPr fontId="18"/>
  </si>
  <si>
    <t>熊本市立力合西小学校</t>
    <phoneticPr fontId="18"/>
  </si>
  <si>
    <t>熊本県熊本市南区荒尾１－１１－１</t>
    <phoneticPr fontId="18"/>
  </si>
  <si>
    <t>430700</t>
    <phoneticPr fontId="18"/>
  </si>
  <si>
    <t>B143210003266</t>
    <phoneticPr fontId="18"/>
  </si>
  <si>
    <t>八代市立泉小学校</t>
    <phoneticPr fontId="18"/>
  </si>
  <si>
    <t>熊本県八代市泉町柿迫１１１１番地</t>
    <phoneticPr fontId="18"/>
  </si>
  <si>
    <t>8694401</t>
    <phoneticPr fontId="18"/>
  </si>
  <si>
    <t>430701</t>
    <phoneticPr fontId="18"/>
  </si>
  <si>
    <t>B143210003275</t>
    <phoneticPr fontId="18"/>
  </si>
  <si>
    <t>天草市立牛深小学校</t>
    <phoneticPr fontId="18"/>
  </si>
  <si>
    <t>熊本県天草市牛深町１９８５</t>
    <phoneticPr fontId="18"/>
  </si>
  <si>
    <t>430702</t>
    <phoneticPr fontId="18"/>
  </si>
  <si>
    <t>B143210003284</t>
    <phoneticPr fontId="18"/>
  </si>
  <si>
    <t>天草市立御所浦小学校</t>
    <phoneticPr fontId="18"/>
  </si>
  <si>
    <t>熊本県天草市御所浦町御所浦３５２７－５</t>
    <phoneticPr fontId="18"/>
  </si>
  <si>
    <t>8660313</t>
    <phoneticPr fontId="18"/>
  </si>
  <si>
    <t>430703</t>
    <phoneticPr fontId="18"/>
  </si>
  <si>
    <t>B143210003293</t>
    <phoneticPr fontId="18"/>
  </si>
  <si>
    <t>天草市立五和小学校</t>
    <phoneticPr fontId="18"/>
  </si>
  <si>
    <t>熊本県天草市五和町御領９６０８番地１</t>
    <phoneticPr fontId="18"/>
  </si>
  <si>
    <t>8632201</t>
    <phoneticPr fontId="18"/>
  </si>
  <si>
    <t>430704</t>
    <phoneticPr fontId="18"/>
  </si>
  <si>
    <t>B143210003300</t>
    <phoneticPr fontId="18"/>
  </si>
  <si>
    <t>和水町立三加和小学校</t>
    <phoneticPr fontId="18"/>
  </si>
  <si>
    <t>熊本県玉名郡和水町板楠１００１番地</t>
    <phoneticPr fontId="18"/>
  </si>
  <si>
    <t>8610913</t>
    <phoneticPr fontId="18"/>
  </si>
  <si>
    <t>430705</t>
    <phoneticPr fontId="18"/>
  </si>
  <si>
    <t>B143210003319</t>
    <phoneticPr fontId="18"/>
  </si>
  <si>
    <t>熊本市立龍田西小学校</t>
    <phoneticPr fontId="18"/>
  </si>
  <si>
    <t>熊本県熊本市北区龍田陳内２丁目１７－１</t>
    <phoneticPr fontId="18"/>
  </si>
  <si>
    <t>430706</t>
    <phoneticPr fontId="18"/>
  </si>
  <si>
    <t>B143210003328</t>
    <phoneticPr fontId="18"/>
  </si>
  <si>
    <t>阿蘇市立一の宮小学校</t>
    <phoneticPr fontId="18"/>
  </si>
  <si>
    <t>熊本県阿蘇市一の宮町宮地１６８０</t>
    <phoneticPr fontId="18"/>
  </si>
  <si>
    <t>8692612</t>
    <phoneticPr fontId="18"/>
  </si>
  <si>
    <t>430707</t>
    <phoneticPr fontId="18"/>
  </si>
  <si>
    <t>B143210003337</t>
    <phoneticPr fontId="18"/>
  </si>
  <si>
    <t>山鹿市立菊鹿小学校</t>
    <phoneticPr fontId="18"/>
  </si>
  <si>
    <t>熊本県山鹿市菊鹿町下永野８４１</t>
    <phoneticPr fontId="18"/>
  </si>
  <si>
    <t>8610405</t>
    <phoneticPr fontId="18"/>
  </si>
  <si>
    <t>430708</t>
    <phoneticPr fontId="18"/>
  </si>
  <si>
    <t>B143210003346</t>
    <phoneticPr fontId="18"/>
  </si>
  <si>
    <t>天草市立牛深東小学校</t>
    <phoneticPr fontId="18"/>
  </si>
  <si>
    <t>熊本県天草市久玉町１９６３</t>
    <phoneticPr fontId="18"/>
  </si>
  <si>
    <t>8631902</t>
    <phoneticPr fontId="18"/>
  </si>
  <si>
    <t>430709</t>
    <phoneticPr fontId="18"/>
  </si>
  <si>
    <t>B143210003355</t>
    <phoneticPr fontId="18"/>
  </si>
  <si>
    <t>山鹿市立めのだけ小学校</t>
    <phoneticPr fontId="18"/>
  </si>
  <si>
    <t>熊本県山鹿市南島１１２５</t>
    <phoneticPr fontId="18"/>
  </si>
  <si>
    <t>8610535</t>
    <phoneticPr fontId="18"/>
  </si>
  <si>
    <t>430710</t>
    <phoneticPr fontId="18"/>
  </si>
  <si>
    <t>B143210003364</t>
    <phoneticPr fontId="18"/>
  </si>
  <si>
    <t>玉名市立玉陵小学校</t>
    <phoneticPr fontId="18"/>
  </si>
  <si>
    <t>熊本県玉名市玉名９００番地</t>
    <phoneticPr fontId="18"/>
  </si>
  <si>
    <t>430711</t>
    <phoneticPr fontId="18"/>
  </si>
  <si>
    <t>B143210003373</t>
    <phoneticPr fontId="18"/>
  </si>
  <si>
    <t>天草市立有明小学校</t>
    <phoneticPr fontId="18"/>
  </si>
  <si>
    <t>熊本県天草市有明町赤崎３２９１番地</t>
    <phoneticPr fontId="18"/>
  </si>
  <si>
    <t>8617201</t>
    <phoneticPr fontId="18"/>
  </si>
  <si>
    <t>430712</t>
    <phoneticPr fontId="18"/>
  </si>
  <si>
    <t>B143210003382</t>
    <phoneticPr fontId="18"/>
  </si>
  <si>
    <t>山鹿市立鹿本小学校</t>
    <phoneticPr fontId="18"/>
  </si>
  <si>
    <t>熊本県山鹿市鹿本町御宇田２５８番地</t>
    <phoneticPr fontId="18"/>
  </si>
  <si>
    <t>430713</t>
    <phoneticPr fontId="18"/>
  </si>
  <si>
    <t>B143210003391</t>
    <phoneticPr fontId="18"/>
  </si>
  <si>
    <t>和水町立菊水小学校</t>
    <phoneticPr fontId="18"/>
  </si>
  <si>
    <t>熊本県玉名郡和水町江田２８９１</t>
    <phoneticPr fontId="18"/>
  </si>
  <si>
    <t>8650136</t>
    <phoneticPr fontId="18"/>
  </si>
  <si>
    <t>430714</t>
    <phoneticPr fontId="18"/>
  </si>
  <si>
    <t>熊本県宇城市不知火町高良１９５２番地</t>
    <phoneticPr fontId="18"/>
  </si>
  <si>
    <t>430715</t>
    <phoneticPr fontId="18"/>
  </si>
  <si>
    <t>B143210003417</t>
    <phoneticPr fontId="18"/>
  </si>
  <si>
    <t>合志市立合志楓の森小学校</t>
    <phoneticPr fontId="18"/>
  </si>
  <si>
    <t>熊本県合志市栄３７９３番地５</t>
    <phoneticPr fontId="18"/>
  </si>
  <si>
    <t>8611113</t>
    <phoneticPr fontId="18"/>
  </si>
  <si>
    <t>430716</t>
    <phoneticPr fontId="18"/>
  </si>
  <si>
    <t>熊本県阿蘇郡南阿蘇村大字吉田２３０１番地</t>
    <phoneticPr fontId="18"/>
  </si>
  <si>
    <t>430717</t>
    <phoneticPr fontId="18"/>
  </si>
  <si>
    <t>B143210003435</t>
    <phoneticPr fontId="18"/>
  </si>
  <si>
    <t>玉名市立大豊小学校</t>
    <phoneticPr fontId="18"/>
  </si>
  <si>
    <t>C143210000016</t>
    <phoneticPr fontId="18"/>
  </si>
  <si>
    <t>熊本市立出水中学校</t>
    <phoneticPr fontId="18"/>
  </si>
  <si>
    <t>熊本県熊本市中央区出水５－３－１</t>
    <phoneticPr fontId="18"/>
  </si>
  <si>
    <t>433511</t>
    <phoneticPr fontId="18"/>
  </si>
  <si>
    <t>C143210000025</t>
    <phoneticPr fontId="18"/>
  </si>
  <si>
    <t>熊本市立白川中学校</t>
    <phoneticPr fontId="18"/>
  </si>
  <si>
    <t>熊本県熊本市中央区大江３－１－１２</t>
    <phoneticPr fontId="18"/>
  </si>
  <si>
    <t>433512</t>
    <phoneticPr fontId="18"/>
  </si>
  <si>
    <t>C143210000034</t>
    <phoneticPr fontId="18"/>
  </si>
  <si>
    <t>熊本市立藤園中学校</t>
    <phoneticPr fontId="18"/>
  </si>
  <si>
    <t>熊本県熊本市中央区千葉城町５－２</t>
    <phoneticPr fontId="18"/>
  </si>
  <si>
    <t>433513</t>
    <phoneticPr fontId="18"/>
  </si>
  <si>
    <t>C143210000043</t>
    <phoneticPr fontId="18"/>
  </si>
  <si>
    <t>熊本市立花陵中学校</t>
    <phoneticPr fontId="18"/>
  </si>
  <si>
    <t>熊本県熊本市西区八島２－１４－１</t>
    <phoneticPr fontId="18"/>
  </si>
  <si>
    <t>8600054</t>
    <phoneticPr fontId="18"/>
  </si>
  <si>
    <t>433514</t>
    <phoneticPr fontId="18"/>
  </si>
  <si>
    <t>C143210000052</t>
    <phoneticPr fontId="18"/>
  </si>
  <si>
    <t>熊本市立城南中学校</t>
    <phoneticPr fontId="18"/>
  </si>
  <si>
    <t>熊本県熊本市南区八幡８丁目１－１</t>
    <phoneticPr fontId="18"/>
  </si>
  <si>
    <t>8614113</t>
    <phoneticPr fontId="18"/>
  </si>
  <si>
    <t>433515</t>
    <phoneticPr fontId="18"/>
  </si>
  <si>
    <t>C143210000061</t>
    <phoneticPr fontId="18"/>
  </si>
  <si>
    <t>熊本市立京陵中学校</t>
    <phoneticPr fontId="18"/>
  </si>
  <si>
    <t>熊本県熊本市中央区京町本丁１番１４号</t>
    <phoneticPr fontId="18"/>
  </si>
  <si>
    <t>433516</t>
    <phoneticPr fontId="18"/>
  </si>
  <si>
    <t>C143210000070</t>
    <phoneticPr fontId="18"/>
  </si>
  <si>
    <t>熊本市立江南中学校</t>
    <phoneticPr fontId="18"/>
  </si>
  <si>
    <t>熊本県熊本市中央区本山町７５</t>
    <phoneticPr fontId="18"/>
  </si>
  <si>
    <t>8600822</t>
    <phoneticPr fontId="18"/>
  </si>
  <si>
    <t>433517</t>
    <phoneticPr fontId="18"/>
  </si>
  <si>
    <t>C143210000089</t>
    <phoneticPr fontId="18"/>
  </si>
  <si>
    <t>熊本市立江原中学校</t>
    <phoneticPr fontId="18"/>
  </si>
  <si>
    <t>熊本県熊本市中央区琴平２－９－５９</t>
    <phoneticPr fontId="18"/>
  </si>
  <si>
    <t>433518</t>
    <phoneticPr fontId="18"/>
  </si>
  <si>
    <t>C143210000098</t>
    <phoneticPr fontId="18"/>
  </si>
  <si>
    <t>熊本市立竜南中学校</t>
    <phoneticPr fontId="18"/>
  </si>
  <si>
    <t>熊本県熊本市中央区坪井４丁目１６番１号</t>
    <phoneticPr fontId="18"/>
  </si>
  <si>
    <t>433519</t>
    <phoneticPr fontId="18"/>
  </si>
  <si>
    <t>C143210000105</t>
    <phoneticPr fontId="18"/>
  </si>
  <si>
    <t>熊本市立桜山中学校</t>
    <phoneticPr fontId="18"/>
  </si>
  <si>
    <t>熊本県熊本市中央区黒髪５－１３－１</t>
    <phoneticPr fontId="18"/>
  </si>
  <si>
    <t>433521</t>
    <phoneticPr fontId="18"/>
  </si>
  <si>
    <t>C143210000114</t>
    <phoneticPr fontId="18"/>
  </si>
  <si>
    <t>熊本市立西山中学校</t>
    <phoneticPr fontId="18"/>
  </si>
  <si>
    <t>熊本県熊本市中央区島崎１－２７－１</t>
    <phoneticPr fontId="18"/>
  </si>
  <si>
    <t>433522</t>
    <phoneticPr fontId="18"/>
  </si>
  <si>
    <t>C143210000123</t>
    <phoneticPr fontId="18"/>
  </si>
  <si>
    <t>熊本市立湖東中学校</t>
    <phoneticPr fontId="18"/>
  </si>
  <si>
    <t>熊本県熊本市東区湖東１丁目１３－１</t>
    <phoneticPr fontId="18"/>
  </si>
  <si>
    <t>433523</t>
    <phoneticPr fontId="18"/>
  </si>
  <si>
    <t>C143210000132</t>
    <phoneticPr fontId="18"/>
  </si>
  <si>
    <t>熊本市立託麻中学校</t>
    <phoneticPr fontId="18"/>
  </si>
  <si>
    <t>熊本県熊本市南区出仲間６－４－１</t>
    <phoneticPr fontId="18"/>
  </si>
  <si>
    <t>433524</t>
    <phoneticPr fontId="18"/>
  </si>
  <si>
    <t>C143210000141</t>
    <phoneticPr fontId="18"/>
  </si>
  <si>
    <t>熊本市立三和中学校</t>
    <phoneticPr fontId="18"/>
  </si>
  <si>
    <t>熊本県熊本市西区上高橋１丁目４番１号</t>
    <phoneticPr fontId="18"/>
  </si>
  <si>
    <t>8600061</t>
    <phoneticPr fontId="18"/>
  </si>
  <si>
    <t>433525</t>
    <phoneticPr fontId="18"/>
  </si>
  <si>
    <t>C143210000150</t>
    <phoneticPr fontId="18"/>
  </si>
  <si>
    <t>熊本市立城西中学校</t>
    <phoneticPr fontId="18"/>
  </si>
  <si>
    <t>熊本県熊本市西区小島８－１７－１</t>
    <phoneticPr fontId="18"/>
  </si>
  <si>
    <t>433526</t>
    <phoneticPr fontId="18"/>
  </si>
  <si>
    <t>C143210000169</t>
    <phoneticPr fontId="18"/>
  </si>
  <si>
    <t>熊本市立帯山中学校</t>
    <phoneticPr fontId="18"/>
  </si>
  <si>
    <t>熊本県熊本市中央区帯山１－３５－３２</t>
    <phoneticPr fontId="18"/>
  </si>
  <si>
    <t>433527</t>
    <phoneticPr fontId="18"/>
  </si>
  <si>
    <t>C143210000178</t>
    <phoneticPr fontId="18"/>
  </si>
  <si>
    <t>熊本市立錦ケ丘中学校</t>
    <phoneticPr fontId="18"/>
  </si>
  <si>
    <t>熊本県熊本市東区錦ヶ丘２２－１</t>
    <phoneticPr fontId="18"/>
  </si>
  <si>
    <t>8620912</t>
    <phoneticPr fontId="18"/>
  </si>
  <si>
    <t>433528</t>
    <phoneticPr fontId="18"/>
  </si>
  <si>
    <t>C143210000187</t>
    <phoneticPr fontId="18"/>
  </si>
  <si>
    <t>熊本市立東野中学校</t>
    <phoneticPr fontId="18"/>
  </si>
  <si>
    <t>熊本県熊本市東区東野３－６－５０</t>
    <phoneticPr fontId="18"/>
  </si>
  <si>
    <t>8612106</t>
    <phoneticPr fontId="18"/>
  </si>
  <si>
    <t>433529</t>
    <phoneticPr fontId="18"/>
  </si>
  <si>
    <t>C143210000196</t>
    <phoneticPr fontId="18"/>
  </si>
  <si>
    <t>八代市立第一中学校</t>
    <phoneticPr fontId="18"/>
  </si>
  <si>
    <t>熊本県八代市北の丸町１番２９号</t>
    <phoneticPr fontId="18"/>
  </si>
  <si>
    <t>433530</t>
    <phoneticPr fontId="18"/>
  </si>
  <si>
    <t>C143210000203</t>
    <phoneticPr fontId="18"/>
  </si>
  <si>
    <t>八代市立第二中学校</t>
    <phoneticPr fontId="18"/>
  </si>
  <si>
    <t>熊本県八代市上日置町２２４８－１</t>
    <phoneticPr fontId="18"/>
  </si>
  <si>
    <t>433531</t>
    <phoneticPr fontId="18"/>
  </si>
  <si>
    <t>C143210000212</t>
    <phoneticPr fontId="18"/>
  </si>
  <si>
    <t>八代市立第三中学校</t>
    <phoneticPr fontId="18"/>
  </si>
  <si>
    <t>熊本県八代市中北町３３７８－５</t>
    <phoneticPr fontId="18"/>
  </si>
  <si>
    <t>8660044</t>
    <phoneticPr fontId="18"/>
  </si>
  <si>
    <t>433532</t>
    <phoneticPr fontId="18"/>
  </si>
  <si>
    <t>C143210000221</t>
    <phoneticPr fontId="18"/>
  </si>
  <si>
    <t>八代市立第四中学校</t>
    <phoneticPr fontId="18"/>
  </si>
  <si>
    <t>熊本県八代市古閑上町１８２－２</t>
    <phoneticPr fontId="18"/>
  </si>
  <si>
    <t>8660897</t>
    <phoneticPr fontId="18"/>
  </si>
  <si>
    <t>433533</t>
    <phoneticPr fontId="18"/>
  </si>
  <si>
    <t>C143210000230</t>
    <phoneticPr fontId="18"/>
  </si>
  <si>
    <t>八代市立第五中学校</t>
    <phoneticPr fontId="18"/>
  </si>
  <si>
    <t>熊本県八代市豊原下町３８０７</t>
    <phoneticPr fontId="18"/>
  </si>
  <si>
    <t>8660065</t>
    <phoneticPr fontId="18"/>
  </si>
  <si>
    <t>433534</t>
    <phoneticPr fontId="18"/>
  </si>
  <si>
    <t>C143210000249</t>
    <phoneticPr fontId="18"/>
  </si>
  <si>
    <t>八代市立第六中学校</t>
    <phoneticPr fontId="18"/>
  </si>
  <si>
    <t>熊本県八代市水島町２０６５－４</t>
    <phoneticPr fontId="18"/>
  </si>
  <si>
    <t>8695155</t>
    <phoneticPr fontId="18"/>
  </si>
  <si>
    <t>433535</t>
    <phoneticPr fontId="18"/>
  </si>
  <si>
    <t>C143210000258</t>
    <phoneticPr fontId="18"/>
  </si>
  <si>
    <t>八代市立第七中学校</t>
    <phoneticPr fontId="18"/>
  </si>
  <si>
    <t>熊本県八代市郡築七番町４１－２</t>
    <phoneticPr fontId="18"/>
  </si>
  <si>
    <t>8660006</t>
    <phoneticPr fontId="18"/>
  </si>
  <si>
    <t>433536</t>
    <phoneticPr fontId="18"/>
  </si>
  <si>
    <t>C143210000267</t>
    <phoneticPr fontId="18"/>
  </si>
  <si>
    <t>八代市立第八中学校</t>
    <phoneticPr fontId="18"/>
  </si>
  <si>
    <t>熊本県八代市宮地町６１１－１</t>
    <phoneticPr fontId="18"/>
  </si>
  <si>
    <t>433537</t>
    <phoneticPr fontId="18"/>
  </si>
  <si>
    <t>C143210000276</t>
    <phoneticPr fontId="18"/>
  </si>
  <si>
    <t>八代市立日奈久中学校</t>
    <phoneticPr fontId="18"/>
  </si>
  <si>
    <t>熊本県八代市日奈久竹之内町４３３２－１</t>
    <phoneticPr fontId="18"/>
  </si>
  <si>
    <t>433538</t>
    <phoneticPr fontId="18"/>
  </si>
  <si>
    <t>C143210000285</t>
    <phoneticPr fontId="18"/>
  </si>
  <si>
    <t>八代市立二見中学校</t>
    <phoneticPr fontId="18"/>
  </si>
  <si>
    <t>熊本県八代市二見本町８５２</t>
    <phoneticPr fontId="18"/>
  </si>
  <si>
    <t>8695172</t>
    <phoneticPr fontId="18"/>
  </si>
  <si>
    <t>433539</t>
    <phoneticPr fontId="18"/>
  </si>
  <si>
    <t>C143210000294</t>
    <phoneticPr fontId="18"/>
  </si>
  <si>
    <t>人吉市立第一中学校</t>
    <phoneticPr fontId="18"/>
  </si>
  <si>
    <t>熊本県人吉市土手町３６－３</t>
    <phoneticPr fontId="18"/>
  </si>
  <si>
    <t>8680057</t>
    <phoneticPr fontId="18"/>
  </si>
  <si>
    <t>433540</t>
    <phoneticPr fontId="18"/>
  </si>
  <si>
    <t>C143210000301</t>
    <phoneticPr fontId="18"/>
  </si>
  <si>
    <t>人吉市立第二中学校</t>
    <phoneticPr fontId="18"/>
  </si>
  <si>
    <t>熊本県人吉市上林町６２２</t>
    <phoneticPr fontId="18"/>
  </si>
  <si>
    <t>8680081</t>
    <phoneticPr fontId="18"/>
  </si>
  <si>
    <t>433541</t>
    <phoneticPr fontId="18"/>
  </si>
  <si>
    <t>C143210000310</t>
    <phoneticPr fontId="18"/>
  </si>
  <si>
    <t>人吉市立第三中学校</t>
    <phoneticPr fontId="18"/>
  </si>
  <si>
    <t>熊本県人吉市上田代町２００８</t>
    <phoneticPr fontId="18"/>
  </si>
  <si>
    <t>8680801</t>
    <phoneticPr fontId="18"/>
  </si>
  <si>
    <t>433543</t>
    <phoneticPr fontId="18"/>
  </si>
  <si>
    <t>C143210000329</t>
    <phoneticPr fontId="18"/>
  </si>
  <si>
    <t>荒尾市立荒尾第三中学校</t>
    <phoneticPr fontId="18"/>
  </si>
  <si>
    <t>熊本県荒尾市本井手７００</t>
    <phoneticPr fontId="18"/>
  </si>
  <si>
    <t>8640012</t>
    <phoneticPr fontId="18"/>
  </si>
  <si>
    <t>433547</t>
    <phoneticPr fontId="18"/>
  </si>
  <si>
    <t>C143210000338</t>
    <phoneticPr fontId="18"/>
  </si>
  <si>
    <t>荒尾市立荒尾第四中学校</t>
    <phoneticPr fontId="18"/>
  </si>
  <si>
    <t>熊本県荒尾市野原１５２８</t>
    <phoneticPr fontId="18"/>
  </si>
  <si>
    <t>433548</t>
    <phoneticPr fontId="18"/>
  </si>
  <si>
    <t>C143210000347</t>
    <phoneticPr fontId="18"/>
  </si>
  <si>
    <t>玉名市立玉名中学校</t>
    <phoneticPr fontId="18"/>
  </si>
  <si>
    <t>熊本県玉名市中尾３８０番地</t>
    <phoneticPr fontId="18"/>
  </si>
  <si>
    <t>8650063</t>
    <phoneticPr fontId="18"/>
  </si>
  <si>
    <t>433557</t>
    <phoneticPr fontId="18"/>
  </si>
  <si>
    <t>C143210000356</t>
    <phoneticPr fontId="18"/>
  </si>
  <si>
    <t>玉名市立有明中学校</t>
    <phoneticPr fontId="18"/>
  </si>
  <si>
    <t>熊本県玉名市大浜町１７６５－８</t>
    <phoneticPr fontId="18"/>
  </si>
  <si>
    <t>433558</t>
    <phoneticPr fontId="18"/>
  </si>
  <si>
    <t>C143210000365</t>
    <phoneticPr fontId="18"/>
  </si>
  <si>
    <t>玉名市立玉南中学校</t>
    <phoneticPr fontId="18"/>
  </si>
  <si>
    <t>熊本県玉名市伊倉北方２６３６番地</t>
    <phoneticPr fontId="18"/>
  </si>
  <si>
    <t>8650041</t>
    <phoneticPr fontId="18"/>
  </si>
  <si>
    <t>433559</t>
    <phoneticPr fontId="18"/>
  </si>
  <si>
    <t>C143210000374</t>
    <phoneticPr fontId="18"/>
  </si>
  <si>
    <t>玉名市立玉陵中学校</t>
    <phoneticPr fontId="18"/>
  </si>
  <si>
    <t>熊本県玉名市玉名９００</t>
    <phoneticPr fontId="18"/>
  </si>
  <si>
    <t>433560</t>
    <phoneticPr fontId="18"/>
  </si>
  <si>
    <t>C143210000383</t>
    <phoneticPr fontId="18"/>
  </si>
  <si>
    <t>山鹿市立山鹿中学校</t>
    <phoneticPr fontId="18"/>
  </si>
  <si>
    <t>熊本県山鹿市山鹿４４６</t>
    <phoneticPr fontId="18"/>
  </si>
  <si>
    <t>433568</t>
    <phoneticPr fontId="18"/>
  </si>
  <si>
    <t>C143210000392</t>
    <phoneticPr fontId="18"/>
  </si>
  <si>
    <t>宇土市立鶴城中学校</t>
    <phoneticPr fontId="18"/>
  </si>
  <si>
    <t>熊本県宇土市新小路町１５１</t>
    <phoneticPr fontId="18"/>
  </si>
  <si>
    <t>8690433</t>
    <phoneticPr fontId="18"/>
  </si>
  <si>
    <t>433582</t>
    <phoneticPr fontId="18"/>
  </si>
  <si>
    <t>C143210000409</t>
    <phoneticPr fontId="18"/>
  </si>
  <si>
    <t>宇土市立住吉中学校</t>
    <phoneticPr fontId="18"/>
  </si>
  <si>
    <t>熊本県宇土市笹原町１７００</t>
    <phoneticPr fontId="18"/>
  </si>
  <si>
    <t>8690402</t>
    <phoneticPr fontId="18"/>
  </si>
  <si>
    <t>433583</t>
    <phoneticPr fontId="18"/>
  </si>
  <si>
    <t>C143210000418</t>
    <phoneticPr fontId="18"/>
  </si>
  <si>
    <t>宇土市立網田中学校</t>
    <phoneticPr fontId="18"/>
  </si>
  <si>
    <t>熊本県宇土市下網田町１１２０</t>
    <phoneticPr fontId="18"/>
  </si>
  <si>
    <t>433584</t>
    <phoneticPr fontId="18"/>
  </si>
  <si>
    <t>C143210000427</t>
    <phoneticPr fontId="18"/>
  </si>
  <si>
    <t>菊池市立菊池北中学校</t>
    <phoneticPr fontId="18"/>
  </si>
  <si>
    <t>熊本県菊池市隈府１５１５</t>
    <phoneticPr fontId="18"/>
  </si>
  <si>
    <t>433585</t>
    <phoneticPr fontId="18"/>
  </si>
  <si>
    <t>C143210000436</t>
    <phoneticPr fontId="18"/>
  </si>
  <si>
    <t>菊池市立菊池南中学校</t>
    <phoneticPr fontId="18"/>
  </si>
  <si>
    <t>熊本県菊池市隈府８３３</t>
    <phoneticPr fontId="18"/>
  </si>
  <si>
    <t>433586</t>
    <phoneticPr fontId="18"/>
  </si>
  <si>
    <t>C143210000445</t>
    <phoneticPr fontId="18"/>
  </si>
  <si>
    <t>水俣市立水俣第一中学校浜分校</t>
    <phoneticPr fontId="18"/>
  </si>
  <si>
    <t>熊本県水俣市天神町１丁目２番１号</t>
    <phoneticPr fontId="18"/>
  </si>
  <si>
    <t>433587</t>
    <phoneticPr fontId="18"/>
  </si>
  <si>
    <t>C143210000454</t>
    <phoneticPr fontId="18"/>
  </si>
  <si>
    <t>熊本市立西原中学校</t>
    <phoneticPr fontId="18"/>
  </si>
  <si>
    <t>熊本県熊本市東区保田窪４－９－１</t>
    <phoneticPr fontId="18"/>
  </si>
  <si>
    <t>433588</t>
    <phoneticPr fontId="18"/>
  </si>
  <si>
    <t>C143210000463</t>
    <phoneticPr fontId="18"/>
  </si>
  <si>
    <t>熊本市立芳野中学校</t>
    <phoneticPr fontId="18"/>
  </si>
  <si>
    <t>熊本県熊本市西区河内町野出１４２０－４６</t>
    <phoneticPr fontId="18"/>
  </si>
  <si>
    <t>433601</t>
    <phoneticPr fontId="18"/>
  </si>
  <si>
    <t>C143210000472</t>
    <phoneticPr fontId="18"/>
  </si>
  <si>
    <t>熊本市立河内中学校</t>
    <phoneticPr fontId="18"/>
  </si>
  <si>
    <t>熊本県熊本市西区河内町船津２４７０番地１</t>
    <phoneticPr fontId="18"/>
  </si>
  <si>
    <t>433602</t>
    <phoneticPr fontId="18"/>
  </si>
  <si>
    <t>C143210000481</t>
    <phoneticPr fontId="18"/>
  </si>
  <si>
    <t>熊本市立飽田中学校</t>
    <phoneticPr fontId="18"/>
  </si>
  <si>
    <t>熊本県熊本市南区孫代町７２</t>
    <phoneticPr fontId="18"/>
  </si>
  <si>
    <t>8615254</t>
    <phoneticPr fontId="18"/>
  </si>
  <si>
    <t>433603</t>
    <phoneticPr fontId="18"/>
  </si>
  <si>
    <t>C143210000490</t>
    <phoneticPr fontId="18"/>
  </si>
  <si>
    <t>熊本市立天明中学校</t>
    <phoneticPr fontId="18"/>
  </si>
  <si>
    <t>熊本県熊本市南区奥古閑町２１４６－１</t>
    <phoneticPr fontId="18"/>
  </si>
  <si>
    <t>433604</t>
    <phoneticPr fontId="18"/>
  </si>
  <si>
    <t>C143210000506</t>
    <phoneticPr fontId="18"/>
  </si>
  <si>
    <t>熊本市立二岡中学校</t>
    <phoneticPr fontId="18"/>
  </si>
  <si>
    <t>熊本県熊本市東区戸島３－１５－２</t>
    <phoneticPr fontId="18"/>
  </si>
  <si>
    <t>433605</t>
    <phoneticPr fontId="18"/>
  </si>
  <si>
    <t>C143210000515</t>
    <phoneticPr fontId="18"/>
  </si>
  <si>
    <t>熊本市立北部中学校</t>
    <phoneticPr fontId="18"/>
  </si>
  <si>
    <t>熊本県熊本市北区鹿子木町１</t>
    <phoneticPr fontId="18"/>
  </si>
  <si>
    <t>433606</t>
    <phoneticPr fontId="18"/>
  </si>
  <si>
    <t>C143210000524</t>
    <phoneticPr fontId="18"/>
  </si>
  <si>
    <t>熊本市立東部中学校</t>
    <phoneticPr fontId="18"/>
  </si>
  <si>
    <t>熊本県熊本市東区上南部２－２１－１</t>
    <phoneticPr fontId="18"/>
  </si>
  <si>
    <t>433607</t>
    <phoneticPr fontId="18"/>
  </si>
  <si>
    <t>C143210000533</t>
    <phoneticPr fontId="18"/>
  </si>
  <si>
    <t>宇城市立三角中学校</t>
    <phoneticPr fontId="18"/>
  </si>
  <si>
    <t>熊本県宇城市三角町波多２９４６</t>
    <phoneticPr fontId="18"/>
  </si>
  <si>
    <t>8693205</t>
    <phoneticPr fontId="18"/>
  </si>
  <si>
    <t>433608</t>
    <phoneticPr fontId="18"/>
  </si>
  <si>
    <t>C143210000542</t>
    <phoneticPr fontId="18"/>
  </si>
  <si>
    <t>宇城市立不知火中学校</t>
    <phoneticPr fontId="18"/>
  </si>
  <si>
    <t>熊本県宇城市不知火町長崎４５</t>
    <phoneticPr fontId="18"/>
  </si>
  <si>
    <t>433610</t>
    <phoneticPr fontId="18"/>
  </si>
  <si>
    <t>C143210000551</t>
    <phoneticPr fontId="18"/>
  </si>
  <si>
    <t>熊本市立下益城城南中学校</t>
    <phoneticPr fontId="18"/>
  </si>
  <si>
    <t>熊本県熊本市南区城南町宮地１０２０－１</t>
    <phoneticPr fontId="18"/>
  </si>
  <si>
    <t>433611</t>
    <phoneticPr fontId="18"/>
  </si>
  <si>
    <t>C143210000560</t>
    <phoneticPr fontId="18"/>
  </si>
  <si>
    <t>宇城市立小川中学校</t>
    <phoneticPr fontId="18"/>
  </si>
  <si>
    <t>熊本県宇城市小川町南部田２８７－２</t>
    <phoneticPr fontId="18"/>
  </si>
  <si>
    <t>8690605</t>
    <phoneticPr fontId="18"/>
  </si>
  <si>
    <t>433617</t>
    <phoneticPr fontId="18"/>
  </si>
  <si>
    <t>C143210000579</t>
    <phoneticPr fontId="18"/>
  </si>
  <si>
    <t>熊本市立富合中学校</t>
    <phoneticPr fontId="18"/>
  </si>
  <si>
    <t>熊本県熊本市南区富合町平原５６番地</t>
    <phoneticPr fontId="18"/>
  </si>
  <si>
    <t>8614154</t>
    <phoneticPr fontId="18"/>
  </si>
  <si>
    <t>433619</t>
    <phoneticPr fontId="18"/>
  </si>
  <si>
    <t>C143210000588</t>
    <phoneticPr fontId="18"/>
  </si>
  <si>
    <t>宇城市立豊野中学校</t>
    <phoneticPr fontId="18"/>
  </si>
  <si>
    <t>433620</t>
    <phoneticPr fontId="18"/>
  </si>
  <si>
    <t>C143210000597</t>
    <phoneticPr fontId="18"/>
  </si>
  <si>
    <t>玉名市立天水中学校</t>
    <phoneticPr fontId="18"/>
  </si>
  <si>
    <t>熊本県玉名市天水町小天７０３２</t>
    <phoneticPr fontId="18"/>
  </si>
  <si>
    <t>433623</t>
    <phoneticPr fontId="18"/>
  </si>
  <si>
    <t>C143210000604</t>
    <phoneticPr fontId="18"/>
  </si>
  <si>
    <t>和水町立菊水中学校</t>
    <phoneticPr fontId="18"/>
  </si>
  <si>
    <t>熊本県玉名郡和水町江田４２５０</t>
    <phoneticPr fontId="18"/>
  </si>
  <si>
    <t>433624</t>
    <phoneticPr fontId="18"/>
  </si>
  <si>
    <t>C143210000613</t>
    <phoneticPr fontId="18"/>
  </si>
  <si>
    <t>長洲町立腹栄中学校</t>
    <phoneticPr fontId="18"/>
  </si>
  <si>
    <t>熊本県玉名郡長洲町腹赤７３２</t>
    <phoneticPr fontId="18"/>
  </si>
  <si>
    <t>433628</t>
    <phoneticPr fontId="18"/>
  </si>
  <si>
    <t>C143210001649</t>
    <phoneticPr fontId="18"/>
  </si>
  <si>
    <t>C143210000622</t>
    <phoneticPr fontId="18"/>
  </si>
  <si>
    <t>長洲町立長洲中学校</t>
    <phoneticPr fontId="18"/>
  </si>
  <si>
    <t>熊本県玉名郡長洲町長洲８０５－１</t>
    <phoneticPr fontId="18"/>
  </si>
  <si>
    <t>433629</t>
    <phoneticPr fontId="18"/>
  </si>
  <si>
    <t>C143210000631</t>
    <phoneticPr fontId="18"/>
  </si>
  <si>
    <t>玉東町立玉東中学校</t>
    <phoneticPr fontId="18"/>
  </si>
  <si>
    <t>熊本県玉名郡玉東町白木３４</t>
    <phoneticPr fontId="18"/>
  </si>
  <si>
    <t>8690312</t>
    <phoneticPr fontId="18"/>
  </si>
  <si>
    <t>433631</t>
    <phoneticPr fontId="18"/>
  </si>
  <si>
    <t>C143210000640</t>
    <phoneticPr fontId="18"/>
  </si>
  <si>
    <t>熊本市立鹿南中学校</t>
    <phoneticPr fontId="18"/>
  </si>
  <si>
    <t>熊本県熊本市北区植木町滴水１１１０</t>
    <phoneticPr fontId="18"/>
  </si>
  <si>
    <t>433638</t>
    <phoneticPr fontId="18"/>
  </si>
  <si>
    <t>C143210000659</t>
    <phoneticPr fontId="18"/>
  </si>
  <si>
    <t>熊本市立五霊中学校</t>
    <phoneticPr fontId="18"/>
  </si>
  <si>
    <t>熊本県熊本市北区植木町一木１６３番地</t>
    <phoneticPr fontId="18"/>
  </si>
  <si>
    <t>433639</t>
    <phoneticPr fontId="18"/>
  </si>
  <si>
    <t>C143210000668</t>
    <phoneticPr fontId="18"/>
  </si>
  <si>
    <t>山鹿市立米野岳中学校</t>
    <phoneticPr fontId="18"/>
  </si>
  <si>
    <t>熊本県山鹿市鹿央町岩原１３５０番地</t>
    <phoneticPr fontId="18"/>
  </si>
  <si>
    <t>8610561</t>
    <phoneticPr fontId="18"/>
  </si>
  <si>
    <t>433644</t>
    <phoneticPr fontId="18"/>
  </si>
  <si>
    <t>C143210000677</t>
    <phoneticPr fontId="18"/>
  </si>
  <si>
    <t>大津町立大津中学校</t>
    <phoneticPr fontId="18"/>
  </si>
  <si>
    <t>熊本県菊池郡大津町大津１２７０</t>
    <phoneticPr fontId="18"/>
  </si>
  <si>
    <t>433647</t>
    <phoneticPr fontId="18"/>
  </si>
  <si>
    <t>C143210000686</t>
    <phoneticPr fontId="18"/>
  </si>
  <si>
    <t>菊池市立泗水中学校</t>
    <phoneticPr fontId="18"/>
  </si>
  <si>
    <t>熊本県菊池市泗水町豊水３４９０番地</t>
    <phoneticPr fontId="18"/>
  </si>
  <si>
    <t>433650</t>
    <phoneticPr fontId="18"/>
  </si>
  <si>
    <t>C143210000695</t>
    <phoneticPr fontId="18"/>
  </si>
  <si>
    <t>菊池市立七城中学校</t>
    <phoneticPr fontId="18"/>
  </si>
  <si>
    <t>熊本県菊池市七城町甲佐町６６番地</t>
    <phoneticPr fontId="18"/>
  </si>
  <si>
    <t>433651</t>
    <phoneticPr fontId="18"/>
  </si>
  <si>
    <t>C143210000702</t>
    <phoneticPr fontId="18"/>
  </si>
  <si>
    <t>菊池市立旭志中学校</t>
    <phoneticPr fontId="18"/>
  </si>
  <si>
    <t>熊本県菊池市旭志小原２２４番地</t>
    <phoneticPr fontId="18"/>
  </si>
  <si>
    <t>8691204</t>
    <phoneticPr fontId="18"/>
  </si>
  <si>
    <t>433652</t>
    <phoneticPr fontId="18"/>
  </si>
  <si>
    <t>C143210000711</t>
    <phoneticPr fontId="18"/>
  </si>
  <si>
    <t>合志市立合志中学校</t>
    <phoneticPr fontId="18"/>
  </si>
  <si>
    <t>熊本県合志市豊岡９５５</t>
    <phoneticPr fontId="18"/>
  </si>
  <si>
    <t>433653</t>
    <phoneticPr fontId="18"/>
  </si>
  <si>
    <t>C143210000720</t>
    <phoneticPr fontId="18"/>
  </si>
  <si>
    <t>合志市立西合志中学校</t>
    <phoneticPr fontId="18"/>
  </si>
  <si>
    <t>熊本県合志市野々島４３９３－１</t>
    <phoneticPr fontId="18"/>
  </si>
  <si>
    <t>433655</t>
    <phoneticPr fontId="18"/>
  </si>
  <si>
    <t>C143210000739</t>
    <phoneticPr fontId="18"/>
  </si>
  <si>
    <t>菊陽町立菊陽中学校</t>
    <phoneticPr fontId="18"/>
  </si>
  <si>
    <t>熊本県菊池郡菊陽町久保田２５６３</t>
    <phoneticPr fontId="18"/>
  </si>
  <si>
    <t>8691103</t>
    <phoneticPr fontId="18"/>
  </si>
  <si>
    <t>433656</t>
    <phoneticPr fontId="18"/>
  </si>
  <si>
    <t>C143210000748</t>
    <phoneticPr fontId="18"/>
  </si>
  <si>
    <t>阿蘇市立一の宮中学校</t>
    <phoneticPr fontId="18"/>
  </si>
  <si>
    <t>熊本県阿蘇市一の宮町宮地１６６９番地２</t>
    <phoneticPr fontId="18"/>
  </si>
  <si>
    <t>433657</t>
    <phoneticPr fontId="18"/>
  </si>
  <si>
    <t>C143210000757</t>
    <phoneticPr fontId="18"/>
  </si>
  <si>
    <t>小国町立小国中学校</t>
    <phoneticPr fontId="18"/>
  </si>
  <si>
    <t>熊本県阿蘇郡小国町宮原２００番地１</t>
    <phoneticPr fontId="18"/>
  </si>
  <si>
    <t>433660</t>
    <phoneticPr fontId="18"/>
  </si>
  <si>
    <t>C143210000766</t>
    <phoneticPr fontId="18"/>
  </si>
  <si>
    <t>高森町立高森中学校</t>
    <phoneticPr fontId="18"/>
  </si>
  <si>
    <t>熊本県阿蘇郡高森町高森１９５５</t>
    <phoneticPr fontId="18"/>
  </si>
  <si>
    <t>433664</t>
    <phoneticPr fontId="18"/>
  </si>
  <si>
    <t>C143210000775</t>
    <phoneticPr fontId="18"/>
  </si>
  <si>
    <t>阿蘇市立波野中学校</t>
    <phoneticPr fontId="18"/>
  </si>
  <si>
    <t>熊本県阿蘇市波野大字波野３７４８番地</t>
    <phoneticPr fontId="18"/>
  </si>
  <si>
    <t>433672</t>
    <phoneticPr fontId="18"/>
  </si>
  <si>
    <t>C143210000784</t>
    <phoneticPr fontId="18"/>
  </si>
  <si>
    <t>南小国町立南小国中学校</t>
    <phoneticPr fontId="18"/>
  </si>
  <si>
    <t>熊本県阿蘇郡南小国町赤馬場１８３３</t>
    <phoneticPr fontId="18"/>
  </si>
  <si>
    <t>433673</t>
    <phoneticPr fontId="18"/>
  </si>
  <si>
    <t>C143210000793</t>
    <phoneticPr fontId="18"/>
  </si>
  <si>
    <t>西原村立西原中学校</t>
    <phoneticPr fontId="18"/>
  </si>
  <si>
    <t>熊本県阿蘇郡西原村大字小森３２５１</t>
    <phoneticPr fontId="18"/>
  </si>
  <si>
    <t>433677</t>
    <phoneticPr fontId="18"/>
  </si>
  <si>
    <t>C143210000800</t>
    <phoneticPr fontId="18"/>
  </si>
  <si>
    <t>御船町立御船中学校</t>
    <phoneticPr fontId="18"/>
  </si>
  <si>
    <t>熊本県上益城郡御船町辺田見５５</t>
    <phoneticPr fontId="18"/>
  </si>
  <si>
    <t>8613206</t>
    <phoneticPr fontId="18"/>
  </si>
  <si>
    <t>433679</t>
    <phoneticPr fontId="18"/>
  </si>
  <si>
    <t>C143210000819</t>
    <phoneticPr fontId="18"/>
  </si>
  <si>
    <t>益城町立木山中学校</t>
    <phoneticPr fontId="18"/>
  </si>
  <si>
    <t>熊本県上益城郡益城町寺迫１０９０</t>
    <phoneticPr fontId="18"/>
  </si>
  <si>
    <t>433682</t>
    <phoneticPr fontId="18"/>
  </si>
  <si>
    <t>C143210000828</t>
    <phoneticPr fontId="18"/>
  </si>
  <si>
    <t>甲佐町立甲佐中学校</t>
    <phoneticPr fontId="18"/>
  </si>
  <si>
    <t>熊本県上益城郡甲佐町中横田３００</t>
    <phoneticPr fontId="18"/>
  </si>
  <si>
    <t>8614623</t>
    <phoneticPr fontId="18"/>
  </si>
  <si>
    <t>433684</t>
    <phoneticPr fontId="18"/>
  </si>
  <si>
    <t>C143210000837</t>
    <phoneticPr fontId="18"/>
  </si>
  <si>
    <t>嘉島町立嘉島中学校</t>
    <phoneticPr fontId="18"/>
  </si>
  <si>
    <t>熊本県上益城郡嘉島町上島８８７</t>
    <phoneticPr fontId="18"/>
  </si>
  <si>
    <t>433691</t>
    <phoneticPr fontId="18"/>
  </si>
  <si>
    <t>C143210000846</t>
    <phoneticPr fontId="18"/>
  </si>
  <si>
    <t>益城町立益城中学校</t>
    <phoneticPr fontId="18"/>
  </si>
  <si>
    <t>熊本県上益城郡益城町惣領９００番地</t>
    <phoneticPr fontId="18"/>
  </si>
  <si>
    <t>433695</t>
    <phoneticPr fontId="18"/>
  </si>
  <si>
    <t>C143210000855</t>
    <phoneticPr fontId="18"/>
  </si>
  <si>
    <t>八代市立千丁中学校</t>
    <phoneticPr fontId="18"/>
  </si>
  <si>
    <t>熊本県八代市千丁町古閑出新２４９３－１</t>
    <phoneticPr fontId="18"/>
  </si>
  <si>
    <t>8694704</t>
    <phoneticPr fontId="18"/>
  </si>
  <si>
    <t>433704</t>
    <phoneticPr fontId="18"/>
  </si>
  <si>
    <t>C143210000864</t>
    <phoneticPr fontId="18"/>
  </si>
  <si>
    <t>氷川町立竜北中学校</t>
    <phoneticPr fontId="18"/>
  </si>
  <si>
    <t>熊本県八代郡氷川町島地６６５</t>
    <phoneticPr fontId="18"/>
  </si>
  <si>
    <t>8694814</t>
    <phoneticPr fontId="18"/>
  </si>
  <si>
    <t>433705</t>
    <phoneticPr fontId="18"/>
  </si>
  <si>
    <t>C143210000873</t>
    <phoneticPr fontId="18"/>
  </si>
  <si>
    <t>八代市立泉中学校</t>
    <phoneticPr fontId="18"/>
  </si>
  <si>
    <t>433708</t>
    <phoneticPr fontId="18"/>
  </si>
  <si>
    <t>C143210000882</t>
    <phoneticPr fontId="18"/>
  </si>
  <si>
    <t>氷川町及び八代市中学校組合立氷川中学校</t>
    <phoneticPr fontId="18"/>
  </si>
  <si>
    <t>熊本県八代郡氷川町今３９番地</t>
    <phoneticPr fontId="18"/>
  </si>
  <si>
    <t>433709</t>
    <phoneticPr fontId="18"/>
  </si>
  <si>
    <t>C143210000891</t>
    <phoneticPr fontId="18"/>
  </si>
  <si>
    <t>芦北町立田浦中学校</t>
    <phoneticPr fontId="18"/>
  </si>
  <si>
    <t>熊本県葦北郡芦北町大字田浦７６０番地</t>
    <phoneticPr fontId="18"/>
  </si>
  <si>
    <t>433710</t>
    <phoneticPr fontId="18"/>
  </si>
  <si>
    <t>C143210000908</t>
    <phoneticPr fontId="18"/>
  </si>
  <si>
    <t>芦北町立佐敷中学校</t>
    <phoneticPr fontId="18"/>
  </si>
  <si>
    <t>熊本県葦北郡芦北町花岡４９６－２</t>
    <phoneticPr fontId="18"/>
  </si>
  <si>
    <t>8695442</t>
    <phoneticPr fontId="18"/>
  </si>
  <si>
    <t>433711</t>
    <phoneticPr fontId="18"/>
  </si>
  <si>
    <t>C143210000917</t>
    <phoneticPr fontId="18"/>
  </si>
  <si>
    <t>芦北町立湯浦中学校</t>
    <phoneticPr fontId="18"/>
  </si>
  <si>
    <t>熊本県葦北郡芦北町湯浦３６９</t>
    <phoneticPr fontId="18"/>
  </si>
  <si>
    <t>433714</t>
    <phoneticPr fontId="18"/>
  </si>
  <si>
    <t>C143210000926</t>
    <phoneticPr fontId="18"/>
  </si>
  <si>
    <t>津奈木町立津奈木中学校</t>
    <phoneticPr fontId="18"/>
  </si>
  <si>
    <t>熊本県葦北郡津奈木町岩城４２５番地</t>
    <phoneticPr fontId="18"/>
  </si>
  <si>
    <t>433715</t>
    <phoneticPr fontId="18"/>
  </si>
  <si>
    <t>C143210000935</t>
    <phoneticPr fontId="18"/>
  </si>
  <si>
    <t>多良木町立多良木中学校</t>
    <phoneticPr fontId="18"/>
  </si>
  <si>
    <t>熊本県球磨郡多良木町大字多良木１２１２番地９</t>
    <phoneticPr fontId="18"/>
  </si>
  <si>
    <t>433717</t>
    <phoneticPr fontId="18"/>
  </si>
  <si>
    <t>C143210000944</t>
    <phoneticPr fontId="18"/>
  </si>
  <si>
    <t>湯前町立湯前中学校</t>
    <phoneticPr fontId="18"/>
  </si>
  <si>
    <t>熊本県球磨郡湯前町２６４３番地</t>
    <phoneticPr fontId="18"/>
  </si>
  <si>
    <t>8680600</t>
    <phoneticPr fontId="18"/>
  </si>
  <si>
    <t>433719</t>
    <phoneticPr fontId="18"/>
  </si>
  <si>
    <t>C143210000953</t>
    <phoneticPr fontId="18"/>
  </si>
  <si>
    <t>錦町立錦中学校</t>
    <phoneticPr fontId="18"/>
  </si>
  <si>
    <t>熊本県球磨郡錦町大字一武１１１５番地</t>
    <phoneticPr fontId="18"/>
  </si>
  <si>
    <t>433720</t>
    <phoneticPr fontId="18"/>
  </si>
  <si>
    <t>C143210000962</t>
    <phoneticPr fontId="18"/>
  </si>
  <si>
    <t>水上村立水上中学校</t>
    <phoneticPr fontId="18"/>
  </si>
  <si>
    <t>熊本県球磨郡水上村湯山１</t>
    <phoneticPr fontId="18"/>
  </si>
  <si>
    <t>433724</t>
    <phoneticPr fontId="18"/>
  </si>
  <si>
    <t>C143210000971</t>
    <phoneticPr fontId="18"/>
  </si>
  <si>
    <t>五木村立五木中学校</t>
    <phoneticPr fontId="18"/>
  </si>
  <si>
    <t>熊本県球磨郡五木村甲２９１３－１</t>
    <phoneticPr fontId="18"/>
  </si>
  <si>
    <t>433729</t>
    <phoneticPr fontId="18"/>
  </si>
  <si>
    <t>C143210000980</t>
    <phoneticPr fontId="18"/>
  </si>
  <si>
    <t>山江村立山江中学校</t>
    <phoneticPr fontId="18"/>
  </si>
  <si>
    <t>熊本県球磨郡山江村山田丁６０</t>
    <phoneticPr fontId="18"/>
  </si>
  <si>
    <t>433737</t>
    <phoneticPr fontId="18"/>
  </si>
  <si>
    <t>C143210000999</t>
    <phoneticPr fontId="18"/>
  </si>
  <si>
    <t>球磨村立球磨中学校</t>
    <phoneticPr fontId="18"/>
  </si>
  <si>
    <t>熊本県球磨郡球磨村大字一勝地丙１２３</t>
    <phoneticPr fontId="18"/>
  </si>
  <si>
    <t>433738</t>
    <phoneticPr fontId="18"/>
  </si>
  <si>
    <t>C143210001006</t>
    <phoneticPr fontId="18"/>
  </si>
  <si>
    <t>上天草市立大矢野中学校</t>
    <phoneticPr fontId="18"/>
  </si>
  <si>
    <t>熊本県上天草市大矢野町中４８３番地</t>
    <phoneticPr fontId="18"/>
  </si>
  <si>
    <t>433742</t>
    <phoneticPr fontId="18"/>
  </si>
  <si>
    <t>C143210001015</t>
    <phoneticPr fontId="18"/>
  </si>
  <si>
    <t>上天草市立維和中学校</t>
    <phoneticPr fontId="18"/>
  </si>
  <si>
    <t>熊本県上天草市大矢野町維和１７５７番地</t>
    <phoneticPr fontId="18"/>
  </si>
  <si>
    <t>433743</t>
    <phoneticPr fontId="18"/>
  </si>
  <si>
    <t>C143210001024</t>
    <phoneticPr fontId="18"/>
  </si>
  <si>
    <t>上天草市立湯島中学校</t>
    <phoneticPr fontId="18"/>
  </si>
  <si>
    <t>433744</t>
    <phoneticPr fontId="18"/>
  </si>
  <si>
    <t>C143210001033</t>
    <phoneticPr fontId="18"/>
  </si>
  <si>
    <t>上天草市立姫戸中学校</t>
    <phoneticPr fontId="18"/>
  </si>
  <si>
    <t>熊本県上天草市姫戸町姫浦２５００番地</t>
    <phoneticPr fontId="18"/>
  </si>
  <si>
    <t>433750</t>
    <phoneticPr fontId="18"/>
  </si>
  <si>
    <t>C143210001042</t>
    <phoneticPr fontId="18"/>
  </si>
  <si>
    <t>天草市立倉岳中学校</t>
    <phoneticPr fontId="18"/>
  </si>
  <si>
    <t>熊本県天草市倉岳町棚底２６９１－１</t>
    <phoneticPr fontId="18"/>
  </si>
  <si>
    <t>433757</t>
    <phoneticPr fontId="18"/>
  </si>
  <si>
    <t>C143210001051</t>
    <phoneticPr fontId="18"/>
  </si>
  <si>
    <t>天草市立栖本中学校</t>
    <phoneticPr fontId="18"/>
  </si>
  <si>
    <t>熊本県天草市栖本町湯船原６９０番地４</t>
    <phoneticPr fontId="18"/>
  </si>
  <si>
    <t>8616305</t>
    <phoneticPr fontId="18"/>
  </si>
  <si>
    <t>433758</t>
    <phoneticPr fontId="18"/>
  </si>
  <si>
    <t>C143210001060</t>
    <phoneticPr fontId="18"/>
  </si>
  <si>
    <t>八代市立東陽中学校</t>
    <phoneticPr fontId="18"/>
  </si>
  <si>
    <t>熊本県八代市東陽町南１８６９番地</t>
    <phoneticPr fontId="18"/>
  </si>
  <si>
    <t>433777</t>
    <phoneticPr fontId="18"/>
  </si>
  <si>
    <t>C143210001079</t>
    <phoneticPr fontId="18"/>
  </si>
  <si>
    <t>宇城市立松橋中学校</t>
    <phoneticPr fontId="18"/>
  </si>
  <si>
    <t>熊本県宇城市松橋町松橋５２２－１</t>
    <phoneticPr fontId="18"/>
  </si>
  <si>
    <t>433779</t>
    <phoneticPr fontId="18"/>
  </si>
  <si>
    <t>C143210001088</t>
    <phoneticPr fontId="18"/>
  </si>
  <si>
    <t>美里町立中央中学校</t>
    <phoneticPr fontId="18"/>
  </si>
  <si>
    <t>熊本県下益城郡美里町萱野８１０番地</t>
    <phoneticPr fontId="18"/>
  </si>
  <si>
    <t>8614405</t>
    <phoneticPr fontId="18"/>
  </si>
  <si>
    <t>433780</t>
    <phoneticPr fontId="18"/>
  </si>
  <si>
    <t>C143210001097</t>
    <phoneticPr fontId="18"/>
  </si>
  <si>
    <t>山鹿市立菊鹿中学校</t>
    <phoneticPr fontId="18"/>
  </si>
  <si>
    <t>熊本県山鹿市菊鹿町下内田４８５番地</t>
    <phoneticPr fontId="18"/>
  </si>
  <si>
    <t>8610406</t>
    <phoneticPr fontId="18"/>
  </si>
  <si>
    <t>433788</t>
    <phoneticPr fontId="18"/>
  </si>
  <si>
    <t>C143210001104</t>
    <phoneticPr fontId="18"/>
  </si>
  <si>
    <t>山鹿市立鹿本中学校</t>
    <phoneticPr fontId="18"/>
  </si>
  <si>
    <t>熊本県山鹿市鹿本町来民１２６７番地１</t>
    <phoneticPr fontId="18"/>
  </si>
  <si>
    <t>8610331</t>
    <phoneticPr fontId="18"/>
  </si>
  <si>
    <t>433789</t>
    <phoneticPr fontId="18"/>
  </si>
  <si>
    <t>C143210001113</t>
    <phoneticPr fontId="18"/>
  </si>
  <si>
    <t>八代市立鏡中学校</t>
    <phoneticPr fontId="18"/>
  </si>
  <si>
    <t>熊本県八代市鏡町内田１０３８－１</t>
    <phoneticPr fontId="18"/>
  </si>
  <si>
    <t>8694202</t>
    <phoneticPr fontId="18"/>
  </si>
  <si>
    <t>433790</t>
    <phoneticPr fontId="18"/>
  </si>
  <si>
    <t>C143210001122</t>
    <phoneticPr fontId="18"/>
  </si>
  <si>
    <t>和水町立三加和中学校</t>
    <phoneticPr fontId="18"/>
  </si>
  <si>
    <t>熊本県玉名郡和水町板楠１００１</t>
    <phoneticPr fontId="18"/>
  </si>
  <si>
    <t>433791</t>
    <phoneticPr fontId="18"/>
  </si>
  <si>
    <t>C143210001131</t>
    <phoneticPr fontId="18"/>
  </si>
  <si>
    <t>山鹿市立鹿北中学校</t>
    <phoneticPr fontId="18"/>
  </si>
  <si>
    <t>熊本県山鹿市鹿北町四丁１４６４番地</t>
    <phoneticPr fontId="18"/>
  </si>
  <si>
    <t>433792</t>
    <phoneticPr fontId="18"/>
  </si>
  <si>
    <t>C143210001140</t>
    <phoneticPr fontId="18"/>
  </si>
  <si>
    <t>山都町立清和中学校</t>
    <phoneticPr fontId="18"/>
  </si>
  <si>
    <t>熊本県上益城郡山都町大平４１０</t>
    <phoneticPr fontId="18"/>
  </si>
  <si>
    <t>8613811</t>
    <phoneticPr fontId="18"/>
  </si>
  <si>
    <t>433793</t>
    <phoneticPr fontId="18"/>
  </si>
  <si>
    <t>C143210001159</t>
    <phoneticPr fontId="18"/>
  </si>
  <si>
    <t>天草市立新和中学校</t>
    <phoneticPr fontId="18"/>
  </si>
  <si>
    <t>熊本県天草市新和町小宮地１３０４</t>
    <phoneticPr fontId="18"/>
  </si>
  <si>
    <t>433794</t>
    <phoneticPr fontId="18"/>
  </si>
  <si>
    <t>C143210001168</t>
    <phoneticPr fontId="18"/>
  </si>
  <si>
    <t>玉名市立岱明中学校</t>
    <phoneticPr fontId="18"/>
  </si>
  <si>
    <t>熊本県玉名市岱明町浜田１２０</t>
    <phoneticPr fontId="18"/>
  </si>
  <si>
    <t>8690203</t>
    <phoneticPr fontId="18"/>
  </si>
  <si>
    <t>433796</t>
    <phoneticPr fontId="18"/>
  </si>
  <si>
    <t>C143210001177</t>
    <phoneticPr fontId="18"/>
  </si>
  <si>
    <t>熊本市立楠中学校</t>
    <phoneticPr fontId="18"/>
  </si>
  <si>
    <t>熊本県熊本市北区楠３－２－１</t>
    <phoneticPr fontId="18"/>
  </si>
  <si>
    <t>433797</t>
    <phoneticPr fontId="18"/>
  </si>
  <si>
    <t>C143210001186</t>
    <phoneticPr fontId="18"/>
  </si>
  <si>
    <t>八代市立坂本中学校</t>
    <phoneticPr fontId="18"/>
  </si>
  <si>
    <t>熊本県八代市坂本町荒瀬６０００</t>
    <phoneticPr fontId="18"/>
  </si>
  <si>
    <t>433798</t>
    <phoneticPr fontId="18"/>
  </si>
  <si>
    <t>C143210001195</t>
    <phoneticPr fontId="18"/>
  </si>
  <si>
    <t>山都町立蘇陽中学校</t>
    <phoneticPr fontId="18"/>
  </si>
  <si>
    <t>熊本県上益城郡山都町今４５０－１</t>
    <phoneticPr fontId="18"/>
  </si>
  <si>
    <t>8613913</t>
    <phoneticPr fontId="18"/>
  </si>
  <si>
    <t>433800</t>
    <phoneticPr fontId="18"/>
  </si>
  <si>
    <t>C143210001202</t>
    <phoneticPr fontId="18"/>
  </si>
  <si>
    <t>合志市立西合志南中学校</t>
    <phoneticPr fontId="18"/>
  </si>
  <si>
    <t>熊本県合志市須屋２９５６</t>
    <phoneticPr fontId="18"/>
  </si>
  <si>
    <t>433802</t>
    <phoneticPr fontId="18"/>
  </si>
  <si>
    <t>C143210001211</t>
    <phoneticPr fontId="18"/>
  </si>
  <si>
    <t>熊本市立武蔵中学校</t>
    <phoneticPr fontId="18"/>
  </si>
  <si>
    <t>熊本県熊本市北区武蔵ヶ丘４－１９－１</t>
    <phoneticPr fontId="18"/>
  </si>
  <si>
    <t>433803</t>
    <phoneticPr fontId="18"/>
  </si>
  <si>
    <t>C143210001220</t>
    <phoneticPr fontId="18"/>
  </si>
  <si>
    <t>菊陽町立武蔵ケ丘中学校</t>
    <phoneticPr fontId="18"/>
  </si>
  <si>
    <t>熊本県菊池郡菊陽町光の森１丁目３５１８</t>
    <phoneticPr fontId="18"/>
  </si>
  <si>
    <t>8691108</t>
    <phoneticPr fontId="18"/>
  </si>
  <si>
    <t>433804</t>
    <phoneticPr fontId="18"/>
  </si>
  <si>
    <t>C143210001239</t>
    <phoneticPr fontId="18"/>
  </si>
  <si>
    <t>熊本市立東町中学校</t>
    <phoneticPr fontId="18"/>
  </si>
  <si>
    <t>熊本県熊本市東区東町４－１５－１</t>
    <phoneticPr fontId="18"/>
  </si>
  <si>
    <t>433805</t>
    <phoneticPr fontId="18"/>
  </si>
  <si>
    <t>C143210001248</t>
    <phoneticPr fontId="18"/>
  </si>
  <si>
    <t>美里町立砥用中学校</t>
    <phoneticPr fontId="18"/>
  </si>
  <si>
    <t>熊本県下益城郡美里町原町３３０番地</t>
    <phoneticPr fontId="18"/>
  </si>
  <si>
    <t>8614727</t>
    <phoneticPr fontId="18"/>
  </si>
  <si>
    <t>433806</t>
    <phoneticPr fontId="18"/>
  </si>
  <si>
    <t>C143210001257</t>
    <phoneticPr fontId="18"/>
  </si>
  <si>
    <t>熊本市立出水南中学校</t>
    <phoneticPr fontId="18"/>
  </si>
  <si>
    <t>熊本県熊本市中央区出水７－８６－１</t>
    <phoneticPr fontId="18"/>
  </si>
  <si>
    <t>433807</t>
    <phoneticPr fontId="18"/>
  </si>
  <si>
    <t>C143210001266</t>
    <phoneticPr fontId="18"/>
  </si>
  <si>
    <t>南関町立南関中学校</t>
    <phoneticPr fontId="18"/>
  </si>
  <si>
    <t>熊本県玉名郡南関町小原２１２１－１</t>
    <phoneticPr fontId="18"/>
  </si>
  <si>
    <t>8610811</t>
    <phoneticPr fontId="18"/>
  </si>
  <si>
    <t>433808</t>
    <phoneticPr fontId="18"/>
  </si>
  <si>
    <t>C143210001275</t>
    <phoneticPr fontId="18"/>
  </si>
  <si>
    <t>熊本市立植木北中学校</t>
    <phoneticPr fontId="18"/>
  </si>
  <si>
    <t>熊本県熊本市北区植木町舟島４５５－１</t>
    <phoneticPr fontId="18"/>
  </si>
  <si>
    <t>8610114</t>
    <phoneticPr fontId="18"/>
  </si>
  <si>
    <t>433809</t>
    <phoneticPr fontId="18"/>
  </si>
  <si>
    <t>C143210001284</t>
    <phoneticPr fontId="18"/>
  </si>
  <si>
    <t>熊本市立清水中学校</t>
    <phoneticPr fontId="18"/>
  </si>
  <si>
    <t>熊本県熊本市北区清水新地２丁目３－１</t>
    <phoneticPr fontId="18"/>
  </si>
  <si>
    <t>433810</t>
    <phoneticPr fontId="18"/>
  </si>
  <si>
    <t>C143210001293</t>
    <phoneticPr fontId="18"/>
  </si>
  <si>
    <t>熊本市立井芹中学校</t>
    <phoneticPr fontId="18"/>
  </si>
  <si>
    <t>熊本県熊本市西区上熊本３丁目２７－１</t>
    <phoneticPr fontId="18"/>
  </si>
  <si>
    <t>8600079</t>
    <phoneticPr fontId="18"/>
  </si>
  <si>
    <t>433812</t>
    <phoneticPr fontId="18"/>
  </si>
  <si>
    <t>C143210001300</t>
    <phoneticPr fontId="18"/>
  </si>
  <si>
    <t>山都町立矢部中学校</t>
    <phoneticPr fontId="18"/>
  </si>
  <si>
    <t>熊本県上益城郡山都町城平５２７</t>
    <phoneticPr fontId="18"/>
  </si>
  <si>
    <t>8613515</t>
    <phoneticPr fontId="18"/>
  </si>
  <si>
    <t>433813</t>
    <phoneticPr fontId="18"/>
  </si>
  <si>
    <t>C143210001319</t>
    <phoneticPr fontId="18"/>
  </si>
  <si>
    <t>天草市立本渡東中学校</t>
    <phoneticPr fontId="18"/>
  </si>
  <si>
    <t>熊本県天草市志柿町５０３１</t>
    <phoneticPr fontId="18"/>
  </si>
  <si>
    <t>433814</t>
    <phoneticPr fontId="18"/>
  </si>
  <si>
    <t>C143210001328</t>
    <phoneticPr fontId="18"/>
  </si>
  <si>
    <t>熊本市立長嶺中学校</t>
    <phoneticPr fontId="18"/>
  </si>
  <si>
    <t>熊本県熊本市東区長嶺南７丁目２１番４０号</t>
    <phoneticPr fontId="18"/>
  </si>
  <si>
    <t>433815</t>
    <phoneticPr fontId="18"/>
  </si>
  <si>
    <t>C143210001337</t>
    <phoneticPr fontId="18"/>
  </si>
  <si>
    <t>熊本市立力合中学校</t>
    <phoneticPr fontId="18"/>
  </si>
  <si>
    <t>熊本県熊本市南区島町５丁目８番地１号</t>
    <phoneticPr fontId="18"/>
  </si>
  <si>
    <t>8614133</t>
    <phoneticPr fontId="18"/>
  </si>
  <si>
    <t>433816</t>
    <phoneticPr fontId="18"/>
  </si>
  <si>
    <t>C143210001346</t>
    <phoneticPr fontId="18"/>
  </si>
  <si>
    <t>熊本市立龍田中学校</t>
    <phoneticPr fontId="18"/>
  </si>
  <si>
    <t>熊本県熊本市北区龍田７－８－１</t>
    <phoneticPr fontId="18"/>
  </si>
  <si>
    <t>433817</t>
    <phoneticPr fontId="18"/>
  </si>
  <si>
    <t>C143210001355</t>
    <phoneticPr fontId="18"/>
  </si>
  <si>
    <t>熊本市立日吉中学校</t>
    <phoneticPr fontId="18"/>
  </si>
  <si>
    <t>熊本県熊本市南区近見５丁目５－１</t>
    <phoneticPr fontId="18"/>
  </si>
  <si>
    <t>433818</t>
    <phoneticPr fontId="18"/>
  </si>
  <si>
    <t>C143210001364</t>
    <phoneticPr fontId="18"/>
  </si>
  <si>
    <t>熊本市立桜木中学校</t>
    <phoneticPr fontId="18"/>
  </si>
  <si>
    <t>熊本県熊本市東区桜木４丁目１３番２３号</t>
    <phoneticPr fontId="18"/>
  </si>
  <si>
    <t>433819</t>
    <phoneticPr fontId="18"/>
  </si>
  <si>
    <t>C143210001373</t>
    <phoneticPr fontId="18"/>
  </si>
  <si>
    <t>天草市立稜南中学校</t>
    <phoneticPr fontId="18"/>
  </si>
  <si>
    <t>熊本県天草市亀場町亀川１４２５</t>
    <phoneticPr fontId="18"/>
  </si>
  <si>
    <t>433820</t>
    <phoneticPr fontId="18"/>
  </si>
  <si>
    <t>C143210001382</t>
    <phoneticPr fontId="18"/>
  </si>
  <si>
    <t>大津町立大津北中学校</t>
    <phoneticPr fontId="18"/>
  </si>
  <si>
    <t>熊本県菊池郡大津町大津３１０</t>
    <phoneticPr fontId="18"/>
  </si>
  <si>
    <t>433823</t>
    <phoneticPr fontId="18"/>
  </si>
  <si>
    <t>C143210001391</t>
    <phoneticPr fontId="18"/>
  </si>
  <si>
    <t>天草市立天草中学校</t>
    <phoneticPr fontId="18"/>
  </si>
  <si>
    <t>熊本県天草市天草町高浜南４８８番地１</t>
    <phoneticPr fontId="18"/>
  </si>
  <si>
    <t>433824</t>
    <phoneticPr fontId="18"/>
  </si>
  <si>
    <t>C143210001408</t>
    <phoneticPr fontId="18"/>
  </si>
  <si>
    <t>天草市立河浦中学校</t>
    <phoneticPr fontId="18"/>
  </si>
  <si>
    <t>熊本県天草市河浦町河浦３５－２４</t>
    <phoneticPr fontId="18"/>
  </si>
  <si>
    <t>433825</t>
    <phoneticPr fontId="18"/>
  </si>
  <si>
    <t>C143210001417</t>
    <phoneticPr fontId="18"/>
  </si>
  <si>
    <t>相良村立相良中学校</t>
    <phoneticPr fontId="18"/>
  </si>
  <si>
    <t>熊本県球磨郡相良村大字深水２１３０</t>
    <phoneticPr fontId="18"/>
  </si>
  <si>
    <t>433826</t>
    <phoneticPr fontId="18"/>
  </si>
  <si>
    <t>C143210001426</t>
    <phoneticPr fontId="18"/>
  </si>
  <si>
    <t>天草市立有明中学校</t>
    <phoneticPr fontId="18"/>
  </si>
  <si>
    <t>熊本県天草市有明町赤崎３３８３</t>
    <phoneticPr fontId="18"/>
  </si>
  <si>
    <t>433827</t>
    <phoneticPr fontId="18"/>
  </si>
  <si>
    <t>C143210001435</t>
    <phoneticPr fontId="18"/>
  </si>
  <si>
    <t>天草市立牛深中学校</t>
    <phoneticPr fontId="18"/>
  </si>
  <si>
    <t>熊本県天草市牛深町１２１１－２５</t>
    <phoneticPr fontId="18"/>
  </si>
  <si>
    <t>433828</t>
    <phoneticPr fontId="18"/>
  </si>
  <si>
    <t>C143210001444</t>
    <phoneticPr fontId="18"/>
  </si>
  <si>
    <t>天草市立牛深東中学校</t>
    <phoneticPr fontId="18"/>
  </si>
  <si>
    <t>熊本県天草市久玉町２３６４</t>
    <phoneticPr fontId="18"/>
  </si>
  <si>
    <t>433829</t>
    <phoneticPr fontId="18"/>
  </si>
  <si>
    <t>C143210001453</t>
    <phoneticPr fontId="18"/>
  </si>
  <si>
    <t>熊本県立宇土中学校</t>
    <phoneticPr fontId="18"/>
  </si>
  <si>
    <t>熊本県宇土市古城町６３</t>
    <phoneticPr fontId="18"/>
  </si>
  <si>
    <t>8690454</t>
    <phoneticPr fontId="18"/>
  </si>
  <si>
    <t>433830</t>
    <phoneticPr fontId="18"/>
  </si>
  <si>
    <t>C143210001462</t>
    <phoneticPr fontId="18"/>
  </si>
  <si>
    <t>熊本県立八代中学校</t>
    <phoneticPr fontId="18"/>
  </si>
  <si>
    <t>熊本県八代市永碇町８５６</t>
    <phoneticPr fontId="18"/>
  </si>
  <si>
    <t>433831</t>
    <phoneticPr fontId="18"/>
  </si>
  <si>
    <t>C143210001471</t>
    <phoneticPr fontId="18"/>
  </si>
  <si>
    <t>荒尾市立荒尾海陽中学校</t>
    <phoneticPr fontId="18"/>
  </si>
  <si>
    <t>熊本県荒尾市荒尾１８２８</t>
    <phoneticPr fontId="18"/>
  </si>
  <si>
    <t>433832</t>
    <phoneticPr fontId="18"/>
  </si>
  <si>
    <t>C143210001480</t>
    <phoneticPr fontId="18"/>
  </si>
  <si>
    <t>天草市立本渡中学校</t>
    <phoneticPr fontId="18"/>
  </si>
  <si>
    <t>熊本県天草市本渡町広瀬５－１１０</t>
    <phoneticPr fontId="18"/>
  </si>
  <si>
    <t>8630001</t>
    <phoneticPr fontId="18"/>
  </si>
  <si>
    <t>433833</t>
    <phoneticPr fontId="18"/>
  </si>
  <si>
    <t>C143210001499</t>
    <phoneticPr fontId="18"/>
  </si>
  <si>
    <t>熊本県立玉名高等学校附属中学校</t>
    <phoneticPr fontId="18"/>
  </si>
  <si>
    <t>熊本県玉名市中１８５３</t>
    <phoneticPr fontId="18"/>
  </si>
  <si>
    <t>8650064</t>
    <phoneticPr fontId="18"/>
  </si>
  <si>
    <t>433834</t>
    <phoneticPr fontId="18"/>
  </si>
  <si>
    <t>C143210001505</t>
    <phoneticPr fontId="18"/>
  </si>
  <si>
    <t>水俣市立水俣第一中学校</t>
    <phoneticPr fontId="18"/>
  </si>
  <si>
    <t>熊本県水俣市古城１丁目１４番１号</t>
    <phoneticPr fontId="18"/>
  </si>
  <si>
    <t>433835</t>
    <phoneticPr fontId="18"/>
  </si>
  <si>
    <t>C143210001514</t>
    <phoneticPr fontId="18"/>
  </si>
  <si>
    <t>水俣市立水俣第二中学校</t>
    <phoneticPr fontId="18"/>
  </si>
  <si>
    <t>熊本県水俣市塩浜町３番１号</t>
    <phoneticPr fontId="18"/>
  </si>
  <si>
    <t>8670067</t>
    <phoneticPr fontId="18"/>
  </si>
  <si>
    <t>433836</t>
    <phoneticPr fontId="18"/>
  </si>
  <si>
    <t>C143210001523</t>
    <phoneticPr fontId="18"/>
  </si>
  <si>
    <t>水俣市立袋中学校</t>
    <phoneticPr fontId="18"/>
  </si>
  <si>
    <t>熊本県水俣市袋１４０３－２</t>
    <phoneticPr fontId="18"/>
  </si>
  <si>
    <t>433837</t>
    <phoneticPr fontId="18"/>
  </si>
  <si>
    <t>C143210001532</t>
    <phoneticPr fontId="18"/>
  </si>
  <si>
    <t>水俣市立緑東中学校</t>
    <phoneticPr fontId="18"/>
  </si>
  <si>
    <t>熊本県水俣市葛渡１８１番地</t>
    <phoneticPr fontId="18"/>
  </si>
  <si>
    <t>433838</t>
    <phoneticPr fontId="18"/>
  </si>
  <si>
    <t>C143210001541</t>
    <phoneticPr fontId="18"/>
  </si>
  <si>
    <t>上天草市立龍ヶ岳中学校</t>
    <phoneticPr fontId="18"/>
  </si>
  <si>
    <t>熊本県上天草市龍ヶ岳町高戸３０５３番地１</t>
    <phoneticPr fontId="18"/>
  </si>
  <si>
    <t>433839</t>
    <phoneticPr fontId="18"/>
  </si>
  <si>
    <t>C143210001550</t>
    <phoneticPr fontId="18"/>
  </si>
  <si>
    <t>熊本市立京陵中学校清水が丘分校</t>
    <phoneticPr fontId="18"/>
  </si>
  <si>
    <t>熊本県熊本市北区打越町３８番１号</t>
    <phoneticPr fontId="18"/>
  </si>
  <si>
    <t>8600086</t>
    <phoneticPr fontId="18"/>
  </si>
  <si>
    <t>433842</t>
    <phoneticPr fontId="18"/>
  </si>
  <si>
    <t>C143210001569</t>
    <phoneticPr fontId="18"/>
  </si>
  <si>
    <t>阿蘇市立阿蘇中学校</t>
    <phoneticPr fontId="18"/>
  </si>
  <si>
    <t>熊本県阿蘇市内牧６０９番地</t>
    <phoneticPr fontId="18"/>
  </si>
  <si>
    <t>433843</t>
    <phoneticPr fontId="18"/>
  </si>
  <si>
    <t>C143210001578</t>
    <phoneticPr fontId="18"/>
  </si>
  <si>
    <t>あさぎり町立あさぎり中学校</t>
    <phoneticPr fontId="18"/>
  </si>
  <si>
    <t>熊本県球磨郡あさぎり町上北２１４４番地</t>
    <phoneticPr fontId="18"/>
  </si>
  <si>
    <t>433844</t>
    <phoneticPr fontId="18"/>
  </si>
  <si>
    <t>C143210001587</t>
    <phoneticPr fontId="18"/>
  </si>
  <si>
    <t>天草市立御所浦中学校</t>
    <phoneticPr fontId="18"/>
  </si>
  <si>
    <t>熊本県天草市御所浦町御所浦３２１５番地２</t>
    <phoneticPr fontId="18"/>
  </si>
  <si>
    <t>433845</t>
    <phoneticPr fontId="18"/>
  </si>
  <si>
    <t>C143210001596</t>
    <phoneticPr fontId="18"/>
  </si>
  <si>
    <t>天草市立五和中学校</t>
    <phoneticPr fontId="18"/>
  </si>
  <si>
    <t>熊本県天草市五和町御領９６０７－２</t>
    <phoneticPr fontId="18"/>
  </si>
  <si>
    <t>433846</t>
    <phoneticPr fontId="18"/>
  </si>
  <si>
    <t>C143210001603</t>
    <phoneticPr fontId="18"/>
  </si>
  <si>
    <t>上天草市立松島中学校</t>
    <phoneticPr fontId="18"/>
  </si>
  <si>
    <t>熊本県上天草市松島町合津２６４９</t>
    <phoneticPr fontId="18"/>
  </si>
  <si>
    <t>433847</t>
    <phoneticPr fontId="18"/>
  </si>
  <si>
    <t>C143210001612</t>
    <phoneticPr fontId="18"/>
  </si>
  <si>
    <t>苓北町立苓北中学校</t>
    <phoneticPr fontId="18"/>
  </si>
  <si>
    <t>熊本県天草郡苓北町志岐２９４－４</t>
    <phoneticPr fontId="18"/>
  </si>
  <si>
    <t>433848</t>
    <phoneticPr fontId="18"/>
  </si>
  <si>
    <t>C143210001621</t>
    <phoneticPr fontId="18"/>
  </si>
  <si>
    <t>南阿蘇村立南阿蘇中学校</t>
    <phoneticPr fontId="18"/>
  </si>
  <si>
    <t>熊本県阿蘇郡南阿蘇村大字河陽３６４５</t>
    <phoneticPr fontId="18"/>
  </si>
  <si>
    <t>433849</t>
    <phoneticPr fontId="18"/>
  </si>
  <si>
    <t>C143210001630</t>
    <phoneticPr fontId="18"/>
  </si>
  <si>
    <t>合志市立合志楓の森中学校</t>
    <phoneticPr fontId="18"/>
  </si>
  <si>
    <t>433850</t>
    <phoneticPr fontId="18"/>
  </si>
  <si>
    <t>C143210001658</t>
    <phoneticPr fontId="18"/>
  </si>
  <si>
    <t>熊本県立ゆうあい中学校</t>
    <phoneticPr fontId="18"/>
  </si>
  <si>
    <t>熊本県熊本市中央区出水４丁目１－２</t>
    <phoneticPr fontId="18"/>
  </si>
  <si>
    <t>8628603</t>
    <phoneticPr fontId="18"/>
  </si>
  <si>
    <t>C243210000015</t>
    <phoneticPr fontId="18"/>
  </si>
  <si>
    <t>高森町立高森東学園義務教育学校</t>
    <phoneticPr fontId="18"/>
  </si>
  <si>
    <t>熊本県阿蘇郡高森町大字野尻１９１２番地</t>
    <phoneticPr fontId="18"/>
  </si>
  <si>
    <t>8691824</t>
    <phoneticPr fontId="18"/>
  </si>
  <si>
    <t>43C011</t>
    <phoneticPr fontId="18"/>
  </si>
  <si>
    <t>C243210000024</t>
    <phoneticPr fontId="18"/>
  </si>
  <si>
    <t>産山村立産山学園</t>
    <phoneticPr fontId="18"/>
  </si>
  <si>
    <t>熊本県阿蘇郡産山村大字山鹿４７６番地</t>
    <phoneticPr fontId="18"/>
  </si>
  <si>
    <t>8692703</t>
    <phoneticPr fontId="18"/>
  </si>
  <si>
    <t>43C012</t>
    <phoneticPr fontId="18"/>
  </si>
  <si>
    <t>水上村立水上学園</t>
    <phoneticPr fontId="18"/>
  </si>
  <si>
    <t>熊本県球磨郡水上村大字湯山１番地</t>
    <phoneticPr fontId="18"/>
  </si>
  <si>
    <t>球磨村立球磨清流学園</t>
    <phoneticPr fontId="18"/>
  </si>
  <si>
    <t>熊本県球磨郡球磨村一勝地丙１２３</t>
    <phoneticPr fontId="18"/>
  </si>
  <si>
    <t>D143210000014</t>
    <phoneticPr fontId="18"/>
  </si>
  <si>
    <t>熊本県立済々黌高等学校</t>
    <phoneticPr fontId="18"/>
  </si>
  <si>
    <t>熊本県熊本市中央区黒髪２－２２－１</t>
    <phoneticPr fontId="18"/>
  </si>
  <si>
    <t>435511</t>
    <phoneticPr fontId="18"/>
  </si>
  <si>
    <t>D143210000023</t>
    <phoneticPr fontId="18"/>
  </si>
  <si>
    <t>熊本県立熊本高等学校</t>
    <phoneticPr fontId="18"/>
  </si>
  <si>
    <t>熊本県熊本市中央区新大江１－８</t>
    <phoneticPr fontId="18"/>
  </si>
  <si>
    <t>8620972</t>
    <phoneticPr fontId="18"/>
  </si>
  <si>
    <t>435512</t>
    <phoneticPr fontId="18"/>
  </si>
  <si>
    <t>D143210000032</t>
    <phoneticPr fontId="18"/>
  </si>
  <si>
    <t>熊本県立第一高等学校</t>
    <phoneticPr fontId="18"/>
  </si>
  <si>
    <t>熊本県熊本市中央区古城町３－１</t>
    <phoneticPr fontId="18"/>
  </si>
  <si>
    <t>8600003</t>
    <phoneticPr fontId="18"/>
  </si>
  <si>
    <t>435513</t>
    <phoneticPr fontId="18"/>
  </si>
  <si>
    <t>D143210000041</t>
    <phoneticPr fontId="18"/>
  </si>
  <si>
    <t>熊本県立第二高等学校</t>
    <phoneticPr fontId="18"/>
  </si>
  <si>
    <t>熊本県熊本市東区東町３－１３－１</t>
    <phoneticPr fontId="18"/>
  </si>
  <si>
    <t>435514</t>
    <phoneticPr fontId="18"/>
  </si>
  <si>
    <t>D143210000050</t>
    <phoneticPr fontId="18"/>
  </si>
  <si>
    <t>熊本県立熊本商業高等学校</t>
    <phoneticPr fontId="18"/>
  </si>
  <si>
    <t>熊本県熊本市中央区神水１－１－２</t>
    <phoneticPr fontId="18"/>
  </si>
  <si>
    <t>435515</t>
    <phoneticPr fontId="18"/>
  </si>
  <si>
    <t>D143210000069</t>
    <phoneticPr fontId="18"/>
  </si>
  <si>
    <t>熊本県立熊本工業高等学校</t>
    <phoneticPr fontId="18"/>
  </si>
  <si>
    <t>熊本県熊本市中央区上京塚町５－１</t>
    <phoneticPr fontId="18"/>
  </si>
  <si>
    <t>8620953</t>
    <phoneticPr fontId="18"/>
  </si>
  <si>
    <t>435517</t>
    <phoneticPr fontId="18"/>
  </si>
  <si>
    <t>D143210000078</t>
    <phoneticPr fontId="18"/>
  </si>
  <si>
    <t>熊本県立熊本農業高等学校</t>
    <phoneticPr fontId="18"/>
  </si>
  <si>
    <t>熊本県熊本市南区元三町５丁目１番１号</t>
    <phoneticPr fontId="18"/>
  </si>
  <si>
    <t>8614105</t>
    <phoneticPr fontId="18"/>
  </si>
  <si>
    <t>435518</t>
    <phoneticPr fontId="18"/>
  </si>
  <si>
    <t>D143210000087</t>
    <phoneticPr fontId="18"/>
  </si>
  <si>
    <t>熊本市立必由館高等学校</t>
    <phoneticPr fontId="18"/>
  </si>
  <si>
    <t>熊本県熊本市中央区坪井４－１５－１</t>
    <phoneticPr fontId="18"/>
  </si>
  <si>
    <t>435519</t>
    <phoneticPr fontId="18"/>
  </si>
  <si>
    <t>D143210000096</t>
    <phoneticPr fontId="18"/>
  </si>
  <si>
    <t>熊本市立千原台高等学校</t>
    <phoneticPr fontId="18"/>
  </si>
  <si>
    <t>熊本県熊本市西区島崎２－３７－１</t>
    <phoneticPr fontId="18"/>
  </si>
  <si>
    <t>435520</t>
    <phoneticPr fontId="18"/>
  </si>
  <si>
    <t>D143210000103</t>
    <phoneticPr fontId="18"/>
  </si>
  <si>
    <t>熊本県立八代高等学校</t>
    <phoneticPr fontId="18"/>
  </si>
  <si>
    <t>435521</t>
    <phoneticPr fontId="18"/>
  </si>
  <si>
    <t>D143210000112</t>
    <phoneticPr fontId="18"/>
  </si>
  <si>
    <t>熊本県立八代東高等学校</t>
    <phoneticPr fontId="18"/>
  </si>
  <si>
    <t>熊本県八代市鷹辻町４－２</t>
    <phoneticPr fontId="18"/>
  </si>
  <si>
    <t>8660866</t>
    <phoneticPr fontId="18"/>
  </si>
  <si>
    <t>435522</t>
    <phoneticPr fontId="18"/>
  </si>
  <si>
    <t>D143210000121</t>
    <phoneticPr fontId="18"/>
  </si>
  <si>
    <t>熊本県立八代工業高等学校</t>
    <phoneticPr fontId="18"/>
  </si>
  <si>
    <t>熊本県八代市大福寺町４７３</t>
    <phoneticPr fontId="18"/>
  </si>
  <si>
    <t>8660082</t>
    <phoneticPr fontId="18"/>
  </si>
  <si>
    <t>435524</t>
    <phoneticPr fontId="18"/>
  </si>
  <si>
    <t>D143210000130</t>
    <phoneticPr fontId="18"/>
  </si>
  <si>
    <t>熊本県立人吉高等学校</t>
    <phoneticPr fontId="18"/>
  </si>
  <si>
    <t>熊本県人吉市北泉田町３５０</t>
    <phoneticPr fontId="18"/>
  </si>
  <si>
    <t>8688511</t>
    <phoneticPr fontId="18"/>
  </si>
  <si>
    <t>435525</t>
    <phoneticPr fontId="18"/>
  </si>
  <si>
    <t>D143210000149</t>
    <phoneticPr fontId="18"/>
  </si>
  <si>
    <t>熊本県立球磨工業高等学校</t>
    <phoneticPr fontId="18"/>
  </si>
  <si>
    <t>熊本県人吉市城本町８００</t>
    <phoneticPr fontId="18"/>
  </si>
  <si>
    <t>8688515</t>
    <phoneticPr fontId="18"/>
  </si>
  <si>
    <t>435526</t>
    <phoneticPr fontId="18"/>
  </si>
  <si>
    <t>D143210000158</t>
    <phoneticPr fontId="18"/>
  </si>
  <si>
    <t>熊本県立玉名高等学校</t>
    <phoneticPr fontId="18"/>
  </si>
  <si>
    <t>435530</t>
    <phoneticPr fontId="18"/>
  </si>
  <si>
    <t>D143210000167</t>
    <phoneticPr fontId="18"/>
  </si>
  <si>
    <t>熊本県立北稜高等学校</t>
    <phoneticPr fontId="18"/>
  </si>
  <si>
    <t>熊本県玉名市立願寺２４７</t>
    <phoneticPr fontId="18"/>
  </si>
  <si>
    <t>8650061</t>
    <phoneticPr fontId="18"/>
  </si>
  <si>
    <t>435531</t>
    <phoneticPr fontId="18"/>
  </si>
  <si>
    <t>D143210000176</t>
    <phoneticPr fontId="18"/>
  </si>
  <si>
    <t>熊本県立天草高等学校</t>
    <phoneticPr fontId="18"/>
  </si>
  <si>
    <t>熊本県天草市本渡町本渡５５７</t>
    <phoneticPr fontId="18"/>
  </si>
  <si>
    <t>8630003</t>
    <phoneticPr fontId="18"/>
  </si>
  <si>
    <t>435532</t>
    <phoneticPr fontId="18"/>
  </si>
  <si>
    <t>D143210000185</t>
    <phoneticPr fontId="18"/>
  </si>
  <si>
    <t>熊本県立天草高等学校倉岳校</t>
    <phoneticPr fontId="18"/>
  </si>
  <si>
    <t>熊本県天草市倉岳町棚底２６８０－２</t>
    <phoneticPr fontId="18"/>
  </si>
  <si>
    <t>435533</t>
    <phoneticPr fontId="18"/>
  </si>
  <si>
    <t>D143210000194</t>
    <phoneticPr fontId="18"/>
  </si>
  <si>
    <t>熊本県立天草工業高等学校</t>
    <phoneticPr fontId="18"/>
  </si>
  <si>
    <t>熊本県天草市亀場町亀川３８－３６</t>
    <phoneticPr fontId="18"/>
  </si>
  <si>
    <t>435536</t>
    <phoneticPr fontId="18"/>
  </si>
  <si>
    <t>D143210000201</t>
    <phoneticPr fontId="18"/>
  </si>
  <si>
    <t>熊本県立菊池高等学校</t>
    <phoneticPr fontId="18"/>
  </si>
  <si>
    <t>熊本県菊池市隈府１３３２－１</t>
    <phoneticPr fontId="18"/>
  </si>
  <si>
    <t>435539</t>
    <phoneticPr fontId="18"/>
  </si>
  <si>
    <t>D143210000210</t>
    <phoneticPr fontId="18"/>
  </si>
  <si>
    <t>熊本県立宇土高等学校</t>
    <phoneticPr fontId="18"/>
  </si>
  <si>
    <t>435540</t>
    <phoneticPr fontId="18"/>
  </si>
  <si>
    <t>D143210000229</t>
    <phoneticPr fontId="18"/>
  </si>
  <si>
    <t>熊本県立鹿本高等学校</t>
    <phoneticPr fontId="18"/>
  </si>
  <si>
    <t>熊本県山鹿市鹿校通３－５－１</t>
    <phoneticPr fontId="18"/>
  </si>
  <si>
    <t>8610532</t>
    <phoneticPr fontId="18"/>
  </si>
  <si>
    <t>435541</t>
    <phoneticPr fontId="18"/>
  </si>
  <si>
    <t>D143210000238</t>
    <phoneticPr fontId="18"/>
  </si>
  <si>
    <t>熊本県立松橋高等学校</t>
    <phoneticPr fontId="18"/>
  </si>
  <si>
    <t>熊本県宇城市松橋町久具３００</t>
    <phoneticPr fontId="18"/>
  </si>
  <si>
    <t>8690532</t>
    <phoneticPr fontId="18"/>
  </si>
  <si>
    <t>435551</t>
    <phoneticPr fontId="18"/>
  </si>
  <si>
    <t>D143210000247</t>
    <phoneticPr fontId="18"/>
  </si>
  <si>
    <t>熊本県立玉名工業高等学校</t>
    <phoneticPr fontId="18"/>
  </si>
  <si>
    <t>熊本県玉名市岱明町下前原３６８</t>
    <phoneticPr fontId="18"/>
  </si>
  <si>
    <t>8690295</t>
    <phoneticPr fontId="18"/>
  </si>
  <si>
    <t>435552</t>
    <phoneticPr fontId="18"/>
  </si>
  <si>
    <t>D143210000256</t>
    <phoneticPr fontId="18"/>
  </si>
  <si>
    <t>熊本県立鹿本農業高等学校</t>
    <phoneticPr fontId="18"/>
  </si>
  <si>
    <t>熊本県山鹿市鹿本町来民２０５５</t>
    <phoneticPr fontId="18"/>
  </si>
  <si>
    <t>435555</t>
    <phoneticPr fontId="18"/>
  </si>
  <si>
    <t>D143210000265</t>
    <phoneticPr fontId="18"/>
  </si>
  <si>
    <t>熊本県立菊池農業高等学校</t>
    <phoneticPr fontId="18"/>
  </si>
  <si>
    <t>熊本県菊池市泗水町吉富２５０</t>
    <phoneticPr fontId="18"/>
  </si>
  <si>
    <t>435556</t>
    <phoneticPr fontId="18"/>
  </si>
  <si>
    <t>D143210000274</t>
    <phoneticPr fontId="18"/>
  </si>
  <si>
    <t>熊本県立大津高等学校</t>
    <phoneticPr fontId="18"/>
  </si>
  <si>
    <t>熊本県菊池郡大津町大津１３４０</t>
    <phoneticPr fontId="18"/>
  </si>
  <si>
    <t>435557</t>
    <phoneticPr fontId="18"/>
  </si>
  <si>
    <t>D143210000283</t>
    <phoneticPr fontId="18"/>
  </si>
  <si>
    <t>熊本県立翔陽高等学校</t>
    <phoneticPr fontId="18"/>
  </si>
  <si>
    <t>熊本県菊池郡大津町室１７８２</t>
    <phoneticPr fontId="18"/>
  </si>
  <si>
    <t>435558</t>
    <phoneticPr fontId="18"/>
  </si>
  <si>
    <t>D143210000292</t>
    <phoneticPr fontId="18"/>
  </si>
  <si>
    <t>熊本県立小国高等学校</t>
    <phoneticPr fontId="18"/>
  </si>
  <si>
    <t>熊本県阿蘇郡小国町宮原１８８７－１</t>
    <phoneticPr fontId="18"/>
  </si>
  <si>
    <t>8692593</t>
    <phoneticPr fontId="18"/>
  </si>
  <si>
    <t>435560</t>
    <phoneticPr fontId="18"/>
  </si>
  <si>
    <t>D143210000309</t>
    <phoneticPr fontId="18"/>
  </si>
  <si>
    <t>熊本県立高森高等学校</t>
    <phoneticPr fontId="18"/>
  </si>
  <si>
    <t>熊本県阿蘇郡高森町高森１５５７</t>
    <phoneticPr fontId="18"/>
  </si>
  <si>
    <t>435561</t>
    <phoneticPr fontId="18"/>
  </si>
  <si>
    <t>D143210000318</t>
    <phoneticPr fontId="18"/>
  </si>
  <si>
    <t>熊本県立御船高等学校</t>
    <phoneticPr fontId="18"/>
  </si>
  <si>
    <t>熊本県上益城郡御船町木倉１２５３</t>
    <phoneticPr fontId="18"/>
  </si>
  <si>
    <t>435563</t>
    <phoneticPr fontId="18"/>
  </si>
  <si>
    <t>D143210000327</t>
    <phoneticPr fontId="18"/>
  </si>
  <si>
    <t>熊本県立甲佐高等学校</t>
    <phoneticPr fontId="18"/>
  </si>
  <si>
    <t>熊本県上益城郡甲佐町横田３２７</t>
    <phoneticPr fontId="18"/>
  </si>
  <si>
    <t>8614606</t>
    <phoneticPr fontId="18"/>
  </si>
  <si>
    <t>435564</t>
    <phoneticPr fontId="18"/>
  </si>
  <si>
    <t>D143210000336</t>
    <phoneticPr fontId="18"/>
  </si>
  <si>
    <t>熊本県立八代農業高等学校</t>
    <phoneticPr fontId="18"/>
  </si>
  <si>
    <t>熊本県八代市鏡町鏡村１２９</t>
    <phoneticPr fontId="18"/>
  </si>
  <si>
    <t>435567</t>
    <phoneticPr fontId="18"/>
  </si>
  <si>
    <t>D143210000345</t>
    <phoneticPr fontId="18"/>
  </si>
  <si>
    <t>熊本県立八代農業高等学校泉分校</t>
    <phoneticPr fontId="18"/>
  </si>
  <si>
    <t>熊本県八代市泉町柿迫３６３６</t>
    <phoneticPr fontId="18"/>
  </si>
  <si>
    <t>435568</t>
    <phoneticPr fontId="18"/>
  </si>
  <si>
    <t>D143210000354</t>
    <phoneticPr fontId="18"/>
  </si>
  <si>
    <t>熊本県立芦北高等学校</t>
    <phoneticPr fontId="18"/>
  </si>
  <si>
    <t>熊本県葦北郡芦北町乙千屋２０－２</t>
    <phoneticPr fontId="18"/>
  </si>
  <si>
    <t>8695431</t>
    <phoneticPr fontId="18"/>
  </si>
  <si>
    <t>435569</t>
    <phoneticPr fontId="18"/>
  </si>
  <si>
    <t>D143210000363</t>
    <phoneticPr fontId="18"/>
  </si>
  <si>
    <t>熊本県立鹿本商工高等学校</t>
    <phoneticPr fontId="18"/>
  </si>
  <si>
    <t>熊本県山鹿市鹿本町御宇田３１２番地</t>
    <phoneticPr fontId="18"/>
  </si>
  <si>
    <t>435574</t>
    <phoneticPr fontId="18"/>
  </si>
  <si>
    <t>D143210000372</t>
    <phoneticPr fontId="18"/>
  </si>
  <si>
    <t>熊本県立人吉高等学校五木分校</t>
    <phoneticPr fontId="18"/>
  </si>
  <si>
    <t>熊本県球磨郡五木村甲２６７２－６１</t>
    <phoneticPr fontId="18"/>
  </si>
  <si>
    <t>435577</t>
    <phoneticPr fontId="18"/>
  </si>
  <si>
    <t>D143210000381</t>
    <phoneticPr fontId="18"/>
  </si>
  <si>
    <t>熊本県立小川工業高等学校</t>
    <phoneticPr fontId="18"/>
  </si>
  <si>
    <t>熊本県宇城市小川町北新田７７０</t>
    <phoneticPr fontId="18"/>
  </si>
  <si>
    <t>8690631</t>
    <phoneticPr fontId="18"/>
  </si>
  <si>
    <t>435581</t>
    <phoneticPr fontId="18"/>
  </si>
  <si>
    <t>D143210000390</t>
    <phoneticPr fontId="18"/>
  </si>
  <si>
    <t>熊本県立熊本西高等学校</t>
    <phoneticPr fontId="18"/>
  </si>
  <si>
    <t>熊本県熊本市西区城山大塘５－５－１５</t>
    <phoneticPr fontId="18"/>
  </si>
  <si>
    <t>435582</t>
    <phoneticPr fontId="18"/>
  </si>
  <si>
    <t>D143210000407</t>
    <phoneticPr fontId="18"/>
  </si>
  <si>
    <t>熊本県立湧心館高等学校</t>
    <phoneticPr fontId="18"/>
  </si>
  <si>
    <t>熊本県熊本市中央区出水４－１－２</t>
    <phoneticPr fontId="18"/>
  </si>
  <si>
    <t>435584</t>
    <phoneticPr fontId="18"/>
  </si>
  <si>
    <t>D143210000416</t>
    <phoneticPr fontId="18"/>
  </si>
  <si>
    <t>熊本県立熊本北高等学校</t>
    <phoneticPr fontId="18"/>
  </si>
  <si>
    <t>熊本県熊本市北区兎谷３－５－１</t>
    <phoneticPr fontId="18"/>
  </si>
  <si>
    <t>435586</t>
    <phoneticPr fontId="18"/>
  </si>
  <si>
    <t>D143210000425</t>
    <phoneticPr fontId="18"/>
  </si>
  <si>
    <t>熊本県立東稜高等学校</t>
    <phoneticPr fontId="18"/>
  </si>
  <si>
    <t>熊本県熊本市東区小峯４丁目５－１０</t>
    <phoneticPr fontId="18"/>
  </si>
  <si>
    <t>8620933</t>
    <phoneticPr fontId="18"/>
  </si>
  <si>
    <t>435587</t>
    <phoneticPr fontId="18"/>
  </si>
  <si>
    <t>D143210000434</t>
    <phoneticPr fontId="18"/>
  </si>
  <si>
    <t>熊本県立阿蘇中央高等学校</t>
    <phoneticPr fontId="18"/>
  </si>
  <si>
    <t>熊本県阿蘇市一の宮町宮地２４６０</t>
    <phoneticPr fontId="18"/>
  </si>
  <si>
    <t>435588</t>
    <phoneticPr fontId="18"/>
  </si>
  <si>
    <t>D143210000443</t>
    <phoneticPr fontId="18"/>
  </si>
  <si>
    <t>熊本県立上天草高等学校</t>
    <phoneticPr fontId="18"/>
  </si>
  <si>
    <t>熊本県上天草市大矢野町中５４２４</t>
    <phoneticPr fontId="18"/>
  </si>
  <si>
    <t>435589</t>
    <phoneticPr fontId="18"/>
  </si>
  <si>
    <t>D143210000452</t>
    <phoneticPr fontId="18"/>
  </si>
  <si>
    <t>熊本県立矢部高等学校</t>
    <phoneticPr fontId="18"/>
  </si>
  <si>
    <t>熊本県上益城郡山都町城平９５４</t>
    <phoneticPr fontId="18"/>
  </si>
  <si>
    <t>435590</t>
    <phoneticPr fontId="18"/>
  </si>
  <si>
    <t>D143210000461</t>
    <phoneticPr fontId="18"/>
  </si>
  <si>
    <t>熊本県立八代清流高等学校</t>
    <phoneticPr fontId="18"/>
  </si>
  <si>
    <t>熊本県八代市渡町松上１５７６</t>
    <phoneticPr fontId="18"/>
  </si>
  <si>
    <t>8660061</t>
    <phoneticPr fontId="18"/>
  </si>
  <si>
    <t>435591</t>
    <phoneticPr fontId="18"/>
  </si>
  <si>
    <t>D143210000470</t>
    <phoneticPr fontId="18"/>
  </si>
  <si>
    <t>熊本県立水俣高等学校</t>
    <phoneticPr fontId="18"/>
  </si>
  <si>
    <t>熊本県水俣市洗切町１１－１</t>
    <phoneticPr fontId="18"/>
  </si>
  <si>
    <t>8670063</t>
    <phoneticPr fontId="18"/>
  </si>
  <si>
    <t>435592</t>
    <phoneticPr fontId="18"/>
  </si>
  <si>
    <t>D143210000489</t>
    <phoneticPr fontId="18"/>
  </si>
  <si>
    <t>熊本県立岱志高等学校</t>
    <phoneticPr fontId="18"/>
  </si>
  <si>
    <t>熊本県荒尾市荒尾２６２０－１</t>
    <phoneticPr fontId="18"/>
  </si>
  <si>
    <t>435593</t>
    <phoneticPr fontId="18"/>
  </si>
  <si>
    <t>D143210000498</t>
    <phoneticPr fontId="18"/>
  </si>
  <si>
    <t>熊本県立天草拓心高等学校</t>
    <phoneticPr fontId="18"/>
  </si>
  <si>
    <t>熊本県天草市本渡町本戸馬場４９５</t>
    <phoneticPr fontId="18"/>
  </si>
  <si>
    <t>8630002</t>
    <phoneticPr fontId="18"/>
  </si>
  <si>
    <t>435594</t>
    <phoneticPr fontId="18"/>
  </si>
  <si>
    <t>D143210000504</t>
    <phoneticPr fontId="18"/>
  </si>
  <si>
    <t>熊本県立牛深高等学校</t>
    <phoneticPr fontId="18"/>
  </si>
  <si>
    <t>熊本県天草市久玉町１２１６－５</t>
    <phoneticPr fontId="18"/>
  </si>
  <si>
    <t>435595</t>
    <phoneticPr fontId="18"/>
  </si>
  <si>
    <t>D143210000513</t>
    <phoneticPr fontId="18"/>
  </si>
  <si>
    <t>熊本県立球磨中央高等学校</t>
    <phoneticPr fontId="18"/>
  </si>
  <si>
    <t>熊本県球磨郡錦町西１９２</t>
    <phoneticPr fontId="18"/>
  </si>
  <si>
    <t>435596</t>
    <phoneticPr fontId="18"/>
  </si>
  <si>
    <t>D143210000522</t>
    <phoneticPr fontId="18"/>
  </si>
  <si>
    <t>熊本県立南稜高等学校</t>
    <phoneticPr fontId="18"/>
  </si>
  <si>
    <t>熊本県球磨郡あさぎり町上北３１０</t>
    <phoneticPr fontId="18"/>
  </si>
  <si>
    <t>435597</t>
    <phoneticPr fontId="18"/>
  </si>
  <si>
    <t>E143210000011</t>
    <phoneticPr fontId="18"/>
  </si>
  <si>
    <t>熊本県立盲学校</t>
    <phoneticPr fontId="18"/>
  </si>
  <si>
    <t>熊本県熊本市東区東町３－１４－１</t>
    <phoneticPr fontId="18"/>
  </si>
  <si>
    <t>439711</t>
    <phoneticPr fontId="18"/>
  </si>
  <si>
    <t>E143210000020</t>
    <phoneticPr fontId="18"/>
  </si>
  <si>
    <t>熊本県立熊本聾学校</t>
    <phoneticPr fontId="18"/>
  </si>
  <si>
    <t>熊本県熊本市東区東町３－１４－２</t>
    <phoneticPr fontId="18"/>
  </si>
  <si>
    <t>439811</t>
    <phoneticPr fontId="18"/>
  </si>
  <si>
    <t>E143210000039</t>
    <phoneticPr fontId="18"/>
  </si>
  <si>
    <t>熊本県立松橋支援学校</t>
    <phoneticPr fontId="18"/>
  </si>
  <si>
    <t>熊本県宇城市松橋町南豊崎２５２</t>
    <phoneticPr fontId="18"/>
  </si>
  <si>
    <t>439911</t>
    <phoneticPr fontId="18"/>
  </si>
  <si>
    <t>E143210000048</t>
    <phoneticPr fontId="18"/>
  </si>
  <si>
    <t>熊本県立菊池支援学校</t>
    <phoneticPr fontId="18"/>
  </si>
  <si>
    <t>熊本県合志市合生４３００番地</t>
    <phoneticPr fontId="18"/>
  </si>
  <si>
    <t>439912</t>
    <phoneticPr fontId="18"/>
  </si>
  <si>
    <t>E143210000057</t>
    <phoneticPr fontId="18"/>
  </si>
  <si>
    <t>熊本県立黒石原支援学校</t>
    <phoneticPr fontId="18"/>
  </si>
  <si>
    <t>熊本県合志市須屋２６５９</t>
    <phoneticPr fontId="18"/>
  </si>
  <si>
    <t>439913</t>
    <phoneticPr fontId="18"/>
  </si>
  <si>
    <t>E143210000066</t>
    <phoneticPr fontId="18"/>
  </si>
  <si>
    <t>熊本県立松橋東支援学校</t>
    <phoneticPr fontId="18"/>
  </si>
  <si>
    <t>熊本県宇城市松橋町豊福２９１０番地</t>
    <phoneticPr fontId="18"/>
  </si>
  <si>
    <t>439914</t>
    <phoneticPr fontId="18"/>
  </si>
  <si>
    <t>E143210000075</t>
    <phoneticPr fontId="18"/>
  </si>
  <si>
    <t>八代市立八代支援学校</t>
    <phoneticPr fontId="18"/>
  </si>
  <si>
    <t>熊本県八代市高島町１－６</t>
    <phoneticPr fontId="18"/>
  </si>
  <si>
    <t>8660014</t>
    <phoneticPr fontId="18"/>
  </si>
  <si>
    <t>439916</t>
    <phoneticPr fontId="18"/>
  </si>
  <si>
    <t>E143210000084</t>
    <phoneticPr fontId="18"/>
  </si>
  <si>
    <t>熊本県立熊本支援学校</t>
    <phoneticPr fontId="18"/>
  </si>
  <si>
    <t>熊本県熊本市中央区出水５－５－１６</t>
    <phoneticPr fontId="18"/>
  </si>
  <si>
    <t>439919</t>
    <phoneticPr fontId="18"/>
  </si>
  <si>
    <t>E143210000093</t>
    <phoneticPr fontId="18"/>
  </si>
  <si>
    <t>熊本県立天草支援学校</t>
    <phoneticPr fontId="18"/>
  </si>
  <si>
    <t>熊本県天草市本町新休９７２</t>
    <phoneticPr fontId="18"/>
  </si>
  <si>
    <t>8630005</t>
    <phoneticPr fontId="18"/>
  </si>
  <si>
    <t>439920</t>
    <phoneticPr fontId="18"/>
  </si>
  <si>
    <t>E143210000100</t>
    <phoneticPr fontId="18"/>
  </si>
  <si>
    <t>熊本県立松橋西支援学校</t>
    <phoneticPr fontId="18"/>
  </si>
  <si>
    <t>熊本県宇城市松橋町松橋３０８－１</t>
    <phoneticPr fontId="18"/>
  </si>
  <si>
    <t>439921</t>
    <phoneticPr fontId="18"/>
  </si>
  <si>
    <t>E143210000119</t>
    <phoneticPr fontId="18"/>
  </si>
  <si>
    <t>熊本県立芦北支援学校</t>
    <phoneticPr fontId="18"/>
  </si>
  <si>
    <t>熊本県葦北郡芦北町芦北２８２９－８</t>
    <phoneticPr fontId="18"/>
  </si>
  <si>
    <t>439922</t>
    <phoneticPr fontId="18"/>
  </si>
  <si>
    <t>E143210000128</t>
    <phoneticPr fontId="18"/>
  </si>
  <si>
    <t>熊本県立苓北支援学校</t>
    <phoneticPr fontId="18"/>
  </si>
  <si>
    <t>熊本県天草郡苓北町志岐１２１７番地１</t>
    <phoneticPr fontId="18"/>
  </si>
  <si>
    <t>439923</t>
    <phoneticPr fontId="18"/>
  </si>
  <si>
    <t>E143210000137</t>
    <phoneticPr fontId="18"/>
  </si>
  <si>
    <t>熊本県立荒尾支援学校</t>
    <phoneticPr fontId="18"/>
  </si>
  <si>
    <t>熊本県荒尾市増永西長浦２２９９－３</t>
    <phoneticPr fontId="18"/>
  </si>
  <si>
    <t>439924</t>
    <phoneticPr fontId="18"/>
  </si>
  <si>
    <t>E143210000146</t>
    <phoneticPr fontId="18"/>
  </si>
  <si>
    <t>熊本県立小国支援学校</t>
    <phoneticPr fontId="18"/>
  </si>
  <si>
    <t>熊本県阿蘇郡小国町宮原２６３５－２</t>
    <phoneticPr fontId="18"/>
  </si>
  <si>
    <t>439926</t>
    <phoneticPr fontId="18"/>
  </si>
  <si>
    <t>E143210000155</t>
    <phoneticPr fontId="18"/>
  </si>
  <si>
    <t>熊本県立球磨支援学校</t>
    <phoneticPr fontId="18"/>
  </si>
  <si>
    <t>熊本県球磨郡多良木町多良木１２１２－１</t>
    <phoneticPr fontId="18"/>
  </si>
  <si>
    <t>439927</t>
    <phoneticPr fontId="18"/>
  </si>
  <si>
    <t>E143210000164</t>
    <phoneticPr fontId="18"/>
  </si>
  <si>
    <t>熊本県立大津支援学校</t>
    <phoneticPr fontId="18"/>
  </si>
  <si>
    <t>熊本県菊池郡大津町室１３８１</t>
    <phoneticPr fontId="18"/>
  </si>
  <si>
    <t>439928</t>
    <phoneticPr fontId="18"/>
  </si>
  <si>
    <t>E143210000173</t>
    <phoneticPr fontId="18"/>
  </si>
  <si>
    <t>熊本県立ひのくに高等支援学校</t>
    <phoneticPr fontId="18"/>
  </si>
  <si>
    <t>熊本県合志市合生４３６０－７</t>
    <phoneticPr fontId="18"/>
  </si>
  <si>
    <t>439929</t>
    <phoneticPr fontId="18"/>
  </si>
  <si>
    <t>E143210000182</t>
    <phoneticPr fontId="18"/>
  </si>
  <si>
    <t>熊本県立熊本かがやきの森支援学校</t>
    <phoneticPr fontId="18"/>
  </si>
  <si>
    <t>熊本県熊本市西区横手５丁目１６－２８</t>
    <phoneticPr fontId="18"/>
  </si>
  <si>
    <t>8600046</t>
    <phoneticPr fontId="18"/>
  </si>
  <si>
    <t>439930</t>
    <phoneticPr fontId="18"/>
  </si>
  <si>
    <t>E143210000191</t>
    <phoneticPr fontId="18"/>
  </si>
  <si>
    <t>熊本市立平成さくら支援学校</t>
    <phoneticPr fontId="18"/>
  </si>
  <si>
    <t>熊本県熊本市南区平成２丁目２０番１号</t>
    <phoneticPr fontId="18"/>
  </si>
  <si>
    <t>439931</t>
    <phoneticPr fontId="18"/>
  </si>
  <si>
    <t>熊本県立熊本はばたき高等支援学校</t>
    <phoneticPr fontId="18"/>
  </si>
  <si>
    <t>熊本県熊本市東区東町３－１４－３</t>
    <phoneticPr fontId="18"/>
  </si>
  <si>
    <t>439932</t>
    <phoneticPr fontId="18"/>
  </si>
  <si>
    <t>熊本市立あおば支援学校</t>
    <phoneticPr fontId="18"/>
  </si>
  <si>
    <t>熊本県熊本市中央区千葉城町５番３号</t>
    <phoneticPr fontId="18"/>
  </si>
  <si>
    <t>439933</t>
    <phoneticPr fontId="18"/>
  </si>
  <si>
    <t>熊本県立鏡わかあゆ高等支援学校</t>
    <phoneticPr fontId="18"/>
  </si>
  <si>
    <t>熊本県八代市鏡町鏡村９３７番地</t>
    <phoneticPr fontId="18"/>
  </si>
  <si>
    <t>439934</t>
    <phoneticPr fontId="18"/>
  </si>
  <si>
    <t>熊本県立かもと稲田支援学校</t>
    <phoneticPr fontId="18"/>
  </si>
  <si>
    <t>熊本県山鹿市鹿本町高橋６３８番地</t>
    <phoneticPr fontId="18"/>
  </si>
  <si>
    <t>8610303</t>
    <phoneticPr fontId="18"/>
  </si>
  <si>
    <t>439935</t>
    <phoneticPr fontId="18"/>
  </si>
  <si>
    <t>H143210000015</t>
    <phoneticPr fontId="18"/>
  </si>
  <si>
    <t>上天草看護専門学校</t>
    <phoneticPr fontId="18"/>
  </si>
  <si>
    <t>熊本県上天草市龍ヶ岳町高戸１４１９番地２</t>
    <phoneticPr fontId="18"/>
  </si>
  <si>
    <t>8660295</t>
    <phoneticPr fontId="18"/>
  </si>
  <si>
    <t>438544</t>
    <phoneticPr fontId="18"/>
  </si>
  <si>
    <t>H143210000024</t>
    <phoneticPr fontId="18"/>
  </si>
  <si>
    <t>熊本市立総合ビジネス専門学校</t>
    <phoneticPr fontId="18"/>
  </si>
  <si>
    <t>熊本県熊本市西区上熊本３丁目２５－５</t>
    <phoneticPr fontId="18"/>
  </si>
  <si>
    <t>438547</t>
    <phoneticPr fontId="18"/>
  </si>
  <si>
    <t>H143210000033</t>
    <phoneticPr fontId="18"/>
  </si>
  <si>
    <t>天草市立本渡看護専門学校</t>
    <phoneticPr fontId="18"/>
  </si>
  <si>
    <t>熊本県天草市亀場町亀川１２－１</t>
    <phoneticPr fontId="18"/>
  </si>
  <si>
    <t>438569</t>
    <phoneticPr fontId="18"/>
  </si>
  <si>
    <t>H143210000042</t>
    <phoneticPr fontId="18"/>
  </si>
  <si>
    <t>熊本県立農業大学校</t>
    <phoneticPr fontId="18"/>
  </si>
  <si>
    <t>熊本県合志市栄３８０５</t>
    <phoneticPr fontId="18"/>
  </si>
  <si>
    <t>438585</t>
    <phoneticPr fontId="18"/>
  </si>
  <si>
    <t>合計</t>
    <rPh sb="0" eb="2">
      <t>ゴウケイ</t>
    </rPh>
    <phoneticPr fontId="18"/>
  </si>
  <si>
    <t>公立</t>
  </si>
  <si>
    <t>幼</t>
    <rPh sb="0" eb="1">
      <t>ヨウ</t>
    </rPh>
    <phoneticPr fontId="18"/>
  </si>
  <si>
    <t>小</t>
    <rPh sb="0" eb="1">
      <t>ショウ</t>
    </rPh>
    <phoneticPr fontId="18"/>
  </si>
  <si>
    <t>中</t>
    <rPh sb="0" eb="1">
      <t>チュウ</t>
    </rPh>
    <phoneticPr fontId="18"/>
  </si>
  <si>
    <t>義務</t>
    <rPh sb="0" eb="2">
      <t>ギム</t>
    </rPh>
    <phoneticPr fontId="18"/>
  </si>
  <si>
    <t>高</t>
    <rPh sb="0" eb="1">
      <t>コウ</t>
    </rPh>
    <phoneticPr fontId="18"/>
  </si>
  <si>
    <t>特別</t>
    <rPh sb="0" eb="2">
      <t>トクベツ</t>
    </rPh>
    <phoneticPr fontId="18"/>
  </si>
  <si>
    <t>専各</t>
    <rPh sb="0" eb="1">
      <t>セン</t>
    </rPh>
    <rPh sb="1" eb="2">
      <t>カク</t>
    </rPh>
    <phoneticPr fontId="18"/>
  </si>
  <si>
    <t>合計</t>
    <rPh sb="0" eb="2">
      <t>ゴウケイ</t>
    </rPh>
    <phoneticPr fontId="18"/>
  </si>
  <si>
    <t>施設被害（校）</t>
  </si>
  <si>
    <t>熊本県</t>
    <rPh sb="0" eb="3">
      <t>クマモトケン</t>
    </rPh>
    <phoneticPr fontId="18"/>
  </si>
  <si>
    <t>市町村</t>
    <rPh sb="0" eb="3">
      <t>シチョウソン</t>
    </rPh>
    <phoneticPr fontId="18"/>
  </si>
  <si>
    <t>設置者</t>
    <rPh sb="0" eb="3">
      <t>セッチシャ</t>
    </rPh>
    <phoneticPr fontId="18"/>
  </si>
  <si>
    <t>熊本県</t>
    <rPh sb="0" eb="3">
      <t>クマモトケン</t>
    </rPh>
    <phoneticPr fontId="18"/>
  </si>
  <si>
    <t>熊本市</t>
    <phoneticPr fontId="18"/>
  </si>
  <si>
    <t>上天草市</t>
    <phoneticPr fontId="18"/>
  </si>
  <si>
    <t>天草市</t>
    <rPh sb="0" eb="2">
      <t>アマクサ</t>
    </rPh>
    <rPh sb="2" eb="3">
      <t>シ</t>
    </rPh>
    <phoneticPr fontId="18"/>
  </si>
  <si>
    <t>荒尾市</t>
  </si>
  <si>
    <t>天草市</t>
  </si>
  <si>
    <t>熊本県</t>
    <rPh sb="0" eb="3">
      <t>クマモトケン</t>
    </rPh>
    <phoneticPr fontId="18"/>
  </si>
  <si>
    <t>熊本市</t>
  </si>
  <si>
    <t>八代市</t>
  </si>
  <si>
    <t>山鹿市</t>
  </si>
  <si>
    <t>宇土市</t>
  </si>
  <si>
    <t>大津町</t>
  </si>
  <si>
    <t>多良木町</t>
  </si>
  <si>
    <t>益城町</t>
  </si>
  <si>
    <t>津奈木町</t>
  </si>
  <si>
    <t>人吉市</t>
  </si>
  <si>
    <t>水俣市</t>
  </si>
  <si>
    <t>玉名市</t>
  </si>
  <si>
    <t>菊池市</t>
  </si>
  <si>
    <t>宇城市</t>
  </si>
  <si>
    <t>南関町</t>
  </si>
  <si>
    <t>長洲町</t>
  </si>
  <si>
    <t>玉東町</t>
  </si>
  <si>
    <t>菊陽町</t>
  </si>
  <si>
    <t>合志市</t>
  </si>
  <si>
    <t>阿蘇市</t>
  </si>
  <si>
    <t>南小国町</t>
  </si>
  <si>
    <t>南阿蘇村</t>
  </si>
  <si>
    <t>西原村</t>
  </si>
  <si>
    <t>御船町</t>
  </si>
  <si>
    <t>甲佐町</t>
  </si>
  <si>
    <t>山都町</t>
  </si>
  <si>
    <t>嘉島町</t>
  </si>
  <si>
    <t>氷川町</t>
  </si>
  <si>
    <t>芦北町</t>
  </si>
  <si>
    <t>あさぎり町</t>
  </si>
  <si>
    <t>湯前町</t>
  </si>
  <si>
    <t>錦町</t>
  </si>
  <si>
    <t>水上村</t>
  </si>
  <si>
    <t>相良村</t>
  </si>
  <si>
    <t>五木村</t>
  </si>
  <si>
    <t>山江村</t>
  </si>
  <si>
    <t>球磨村</t>
  </si>
  <si>
    <t>上天草市</t>
  </si>
  <si>
    <t>苓北町</t>
  </si>
  <si>
    <t>美里町</t>
  </si>
  <si>
    <t>高森町</t>
  </si>
  <si>
    <t>小国町</t>
  </si>
  <si>
    <t>和水町</t>
  </si>
  <si>
    <t>産山村</t>
  </si>
  <si>
    <t>種別</t>
    <rPh sb="0" eb="2">
      <t>シュベツ</t>
    </rPh>
    <phoneticPr fontId="18"/>
  </si>
  <si>
    <t>件数</t>
    <rPh sb="0" eb="2">
      <t>ケンスウ</t>
    </rPh>
    <phoneticPr fontId="18"/>
  </si>
  <si>
    <t>被害額</t>
    <rPh sb="0" eb="3">
      <t>ヒガイガク</t>
    </rPh>
    <phoneticPr fontId="18"/>
  </si>
  <si>
    <t>地域</t>
    <rPh sb="0" eb="2">
      <t>チイキ</t>
    </rPh>
    <phoneticPr fontId="18"/>
  </si>
  <si>
    <t>八代</t>
    <phoneticPr fontId="18"/>
  </si>
  <si>
    <t>八代</t>
    <rPh sb="0" eb="2">
      <t>ヤツシロ</t>
    </rPh>
    <phoneticPr fontId="18"/>
  </si>
  <si>
    <t>阿蘇</t>
    <phoneticPr fontId="18"/>
  </si>
  <si>
    <t>阿蘇</t>
    <rPh sb="0" eb="2">
      <t>アソ</t>
    </rPh>
    <phoneticPr fontId="18"/>
  </si>
  <si>
    <t>芦北</t>
    <rPh sb="0" eb="2">
      <t>アシキタ</t>
    </rPh>
    <phoneticPr fontId="18"/>
  </si>
  <si>
    <t>芦北</t>
    <phoneticPr fontId="18"/>
  </si>
  <si>
    <t>宇城</t>
    <rPh sb="0" eb="2">
      <t>ウキ</t>
    </rPh>
    <phoneticPr fontId="18"/>
  </si>
  <si>
    <t>宇城</t>
    <phoneticPr fontId="18"/>
  </si>
  <si>
    <t>上益城</t>
    <rPh sb="0" eb="3">
      <t>カミマシキ</t>
    </rPh>
    <phoneticPr fontId="18"/>
  </si>
  <si>
    <t>菊地</t>
    <rPh sb="0" eb="2">
      <t>キクチ</t>
    </rPh>
    <phoneticPr fontId="18"/>
  </si>
  <si>
    <t>玉名</t>
  </si>
  <si>
    <t>玉名</t>
    <phoneticPr fontId="18"/>
  </si>
  <si>
    <t>球磨</t>
    <rPh sb="0" eb="2">
      <t>クマ</t>
    </rPh>
    <phoneticPr fontId="18"/>
  </si>
  <si>
    <t>山鹿</t>
    <phoneticPr fontId="18"/>
  </si>
  <si>
    <t>天草</t>
  </si>
  <si>
    <t>天草</t>
    <phoneticPr fontId="18"/>
  </si>
  <si>
    <t>様式１：【学校用】物的被害情報報告票</t>
    <rPh sb="0" eb="2">
      <t>ヨウシキ</t>
    </rPh>
    <phoneticPr fontId="18"/>
  </si>
  <si>
    <t>公立</t>
    <rPh sb="0" eb="2">
      <t>コウリツ</t>
    </rPh>
    <phoneticPr fontId="18"/>
  </si>
  <si>
    <t>被害件数</t>
    <rPh sb="0" eb="2">
      <t>ヒガイ</t>
    </rPh>
    <rPh sb="2" eb="4">
      <t>ケンスウ</t>
    </rPh>
    <phoneticPr fontId="18"/>
  </si>
  <si>
    <t>※更新・修正した箇所はセルを色づけしてください。</t>
    <phoneticPr fontId="18"/>
  </si>
  <si>
    <t>八代市</t>
    <phoneticPr fontId="18"/>
  </si>
  <si>
    <t>報告日時</t>
    <rPh sb="0" eb="4">
      <t>ホウコクニチジ</t>
    </rPh>
    <phoneticPr fontId="18"/>
  </si>
  <si>
    <t>現在</t>
    <rPh sb="0" eb="2">
      <t>ゲンザイ</t>
    </rPh>
    <phoneticPr fontId="18"/>
  </si>
  <si>
    <t>所属名</t>
    <rPh sb="0" eb="2">
      <t>ショゾク</t>
    </rPh>
    <rPh sb="2" eb="3">
      <t>メイ</t>
    </rPh>
    <phoneticPr fontId="18"/>
  </si>
  <si>
    <t>被害額（千円）</t>
    <rPh sb="0" eb="3">
      <t>ヒガイガク</t>
    </rPh>
    <rPh sb="4" eb="6">
      <t>センエン</t>
    </rPh>
    <phoneticPr fontId="18"/>
  </si>
  <si>
    <t>災害名</t>
    <rPh sb="0" eb="3">
      <t>サイガイメイ</t>
    </rPh>
    <phoneticPr fontId="18"/>
  </si>
  <si>
    <t>碩台幼稚園</t>
  </si>
  <si>
    <t>一新幼稚園</t>
  </si>
  <si>
    <t>向山幼稚園</t>
  </si>
  <si>
    <t>川尻幼稚園</t>
  </si>
  <si>
    <t>太田郷幼稚園</t>
  </si>
  <si>
    <t>代陽幼稚園</t>
  </si>
  <si>
    <t>松高幼稚園</t>
  </si>
  <si>
    <t>植柳幼稚園</t>
  </si>
  <si>
    <t>麦島幼稚園</t>
  </si>
  <si>
    <t>本渡南幼稚園</t>
  </si>
  <si>
    <t>本渡北幼稚園</t>
  </si>
  <si>
    <t>山鹿幼稚園</t>
  </si>
  <si>
    <t>宇土幼稚園</t>
  </si>
  <si>
    <t>花園幼稚園</t>
  </si>
  <si>
    <t>隈庄幼稚園</t>
  </si>
  <si>
    <t>大津幼稚園</t>
  </si>
  <si>
    <t>陣内幼稚園</t>
  </si>
  <si>
    <t>多良木幼稚園</t>
  </si>
  <si>
    <t>益城幼稚園</t>
  </si>
  <si>
    <t>楠幼稚園</t>
  </si>
  <si>
    <t>亀場幼稚園</t>
  </si>
  <si>
    <t>津奈木幼稚園</t>
  </si>
  <si>
    <t>第二幼稚園</t>
  </si>
  <si>
    <t>千丁幼稚園</t>
  </si>
  <si>
    <t>鹿本こども園</t>
  </si>
  <si>
    <t>壺川小学校</t>
  </si>
  <si>
    <t>碩台小学校</t>
  </si>
  <si>
    <t>白川小学校</t>
  </si>
  <si>
    <t>城東小学校</t>
  </si>
  <si>
    <t>慶徳小学校</t>
  </si>
  <si>
    <t>一新小学校</t>
  </si>
  <si>
    <t>五福小学校</t>
  </si>
  <si>
    <t>向山小学校</t>
  </si>
  <si>
    <t>黒髪小学校</t>
  </si>
  <si>
    <t>大江小学校</t>
  </si>
  <si>
    <t>本荘小学校</t>
  </si>
  <si>
    <t>春竹小学校</t>
  </si>
  <si>
    <t>古町小学校</t>
  </si>
  <si>
    <t>春日小学校</t>
  </si>
  <si>
    <t>城西小学校</t>
  </si>
  <si>
    <t>花園小学校</t>
  </si>
  <si>
    <t>池田小学校</t>
  </si>
  <si>
    <t>出水小学校</t>
  </si>
  <si>
    <t>白坪小学校</t>
  </si>
  <si>
    <t>画図小学校</t>
  </si>
  <si>
    <t>砂取小学校</t>
  </si>
  <si>
    <t>健軍小学校</t>
  </si>
  <si>
    <t>清水小学校</t>
  </si>
  <si>
    <t>日吉小学校</t>
  </si>
  <si>
    <t>川尻小学校</t>
  </si>
  <si>
    <t>尾ノ上小学校</t>
  </si>
  <si>
    <t>力合小学校</t>
  </si>
  <si>
    <t>田迎小学校</t>
  </si>
  <si>
    <t>御幸小学校</t>
  </si>
  <si>
    <t>池上小学校</t>
  </si>
  <si>
    <t>城山小学校</t>
  </si>
  <si>
    <t>高橋小学校</t>
  </si>
  <si>
    <t>託麻原小学校</t>
  </si>
  <si>
    <t>秋津小学校</t>
  </si>
  <si>
    <t>泉ケ丘小学校</t>
  </si>
  <si>
    <t>龍田小学校</t>
  </si>
  <si>
    <t>小島小学校</t>
  </si>
  <si>
    <t>中島小学校</t>
  </si>
  <si>
    <t>帯山小学校</t>
  </si>
  <si>
    <t>白山小学校</t>
  </si>
  <si>
    <t>若葉小学校</t>
  </si>
  <si>
    <t>城北小学校</t>
  </si>
  <si>
    <t>西原小学校</t>
  </si>
  <si>
    <t>高平台小学校</t>
  </si>
  <si>
    <t>代陽小学校</t>
  </si>
  <si>
    <t>太田郷小学校</t>
  </si>
  <si>
    <t>植柳小学校</t>
  </si>
  <si>
    <t>松高小学校</t>
  </si>
  <si>
    <t>金剛小学校</t>
  </si>
  <si>
    <t>金剛小学校弥次分校</t>
  </si>
  <si>
    <t>高田小学校</t>
  </si>
  <si>
    <t>八千把小学校</t>
  </si>
  <si>
    <t>郡築小学校</t>
  </si>
  <si>
    <t>八代小学校</t>
  </si>
  <si>
    <t>宮地小学校</t>
  </si>
  <si>
    <t>日奈久小学校</t>
  </si>
  <si>
    <t>昭和小学校</t>
  </si>
  <si>
    <t>二見小学校</t>
  </si>
  <si>
    <t>龍峯小学校</t>
  </si>
  <si>
    <t>人吉東小学校</t>
  </si>
  <si>
    <t>人吉西小学校</t>
  </si>
  <si>
    <t>東間小学校</t>
  </si>
  <si>
    <t>大畑小学校</t>
  </si>
  <si>
    <t>西瀬小学校</t>
  </si>
  <si>
    <t>中原小学校</t>
  </si>
  <si>
    <t>荒尾第一小学校</t>
  </si>
  <si>
    <t>平井小学校</t>
  </si>
  <si>
    <t>府本小学校</t>
  </si>
  <si>
    <t>八幡小学校</t>
  </si>
  <si>
    <t>有明小学校</t>
  </si>
  <si>
    <t>緑ケ丘小学校</t>
  </si>
  <si>
    <t>中央小学校</t>
  </si>
  <si>
    <t>清里小学校</t>
  </si>
  <si>
    <t>水俣第一小学校</t>
  </si>
  <si>
    <t>水俣第二小学校</t>
  </si>
  <si>
    <t>水東小学校</t>
  </si>
  <si>
    <t>袋小学校</t>
  </si>
  <si>
    <t>湯出小学校</t>
  </si>
  <si>
    <t>葛渡小学校</t>
  </si>
  <si>
    <t>久木野小学校</t>
  </si>
  <si>
    <t>玉名町小学校</t>
  </si>
  <si>
    <t>築山小学校</t>
  </si>
  <si>
    <t>滑石小学校</t>
  </si>
  <si>
    <t>大浜小学校</t>
  </si>
  <si>
    <t>豊水小学校</t>
  </si>
  <si>
    <t>八嘉小学校</t>
  </si>
  <si>
    <t>伊倉小学校</t>
  </si>
  <si>
    <t>本渡南小学校</t>
  </si>
  <si>
    <t>本渡北小学校</t>
  </si>
  <si>
    <t>楠浦小学校</t>
  </si>
  <si>
    <t>本町小学校</t>
  </si>
  <si>
    <t>佐伊津小学校</t>
  </si>
  <si>
    <t>平小城小学校</t>
  </si>
  <si>
    <t>三岳小学校</t>
  </si>
  <si>
    <t>三玉小学校</t>
  </si>
  <si>
    <t>大道小学校</t>
  </si>
  <si>
    <t>隈府小学校</t>
  </si>
  <si>
    <t>菊之池小学校</t>
  </si>
  <si>
    <t>花房小学校</t>
  </si>
  <si>
    <t>戸崎小学校</t>
  </si>
  <si>
    <t>宇土小学校</t>
  </si>
  <si>
    <t>緑川小学校</t>
  </si>
  <si>
    <t>網津小学校</t>
  </si>
  <si>
    <t>走潟小学校</t>
  </si>
  <si>
    <t>網田小学校</t>
  </si>
  <si>
    <t>楠小学校</t>
  </si>
  <si>
    <t>桜木小学校</t>
  </si>
  <si>
    <t>桜山小学校</t>
  </si>
  <si>
    <t>武蔵小学校</t>
  </si>
  <si>
    <t>帯山西小学校</t>
  </si>
  <si>
    <t>月出小学校</t>
  </si>
  <si>
    <t>出水南小学校</t>
  </si>
  <si>
    <t>川上小学校</t>
  </si>
  <si>
    <t>西里小学校</t>
  </si>
  <si>
    <t>芳野小学校</t>
  </si>
  <si>
    <t>河内小学校</t>
  </si>
  <si>
    <t>飽田東小学校</t>
  </si>
  <si>
    <t>飽田南小学校</t>
  </si>
  <si>
    <t>飽田西小学校</t>
  </si>
  <si>
    <t>中緑小学校</t>
  </si>
  <si>
    <t>銭塘小学校</t>
  </si>
  <si>
    <t>奥古閑小学校</t>
  </si>
  <si>
    <t>川口小学校</t>
  </si>
  <si>
    <t>託麻北小学校</t>
  </si>
  <si>
    <t>託麻西小学校</t>
  </si>
  <si>
    <t>託麻東小学校</t>
  </si>
  <si>
    <t>三角小学校</t>
  </si>
  <si>
    <t>松合小学校</t>
  </si>
  <si>
    <t>不知火小学校</t>
  </si>
  <si>
    <t>杉上小学校</t>
  </si>
  <si>
    <t>隈庄小学校</t>
  </si>
  <si>
    <t>豊田小学校</t>
  </si>
  <si>
    <t>松橋小学校</t>
  </si>
  <si>
    <t>当尾小学校</t>
  </si>
  <si>
    <t>豊川小学校</t>
  </si>
  <si>
    <t>豊福小学校</t>
  </si>
  <si>
    <t>小野部田小学校</t>
  </si>
  <si>
    <t>河江小学校</t>
  </si>
  <si>
    <t>小川小学校</t>
  </si>
  <si>
    <t>海東小学校</t>
  </si>
  <si>
    <t>富合小学校</t>
  </si>
  <si>
    <t>豊野小学校</t>
  </si>
  <si>
    <t>玉水小学校</t>
  </si>
  <si>
    <t>小天小学校</t>
  </si>
  <si>
    <t>南関第一小学校</t>
  </si>
  <si>
    <t>南関第二小学校</t>
  </si>
  <si>
    <t>南関第三小学校</t>
  </si>
  <si>
    <t>南関第四小学校</t>
  </si>
  <si>
    <t>六栄小学校</t>
  </si>
  <si>
    <t>腹赤小学校</t>
  </si>
  <si>
    <t>長洲小学校</t>
  </si>
  <si>
    <t>大野小学校</t>
  </si>
  <si>
    <t>睦合小学校</t>
  </si>
  <si>
    <t>鍋小学校</t>
  </si>
  <si>
    <t>高道小学校</t>
  </si>
  <si>
    <t>横島小学校</t>
  </si>
  <si>
    <t>山北小学校</t>
  </si>
  <si>
    <t>木葉小学校</t>
  </si>
  <si>
    <t>植木小学校</t>
  </si>
  <si>
    <t>山本小学校</t>
  </si>
  <si>
    <t>田原小学校</t>
  </si>
  <si>
    <t>菱形小学校</t>
  </si>
  <si>
    <t>桜井小学校</t>
  </si>
  <si>
    <t>山東小学校</t>
  </si>
  <si>
    <t>吉松小学校</t>
  </si>
  <si>
    <t>田底小学校</t>
  </si>
  <si>
    <t>室小学校</t>
  </si>
  <si>
    <t>大津南小学校</t>
  </si>
  <si>
    <t>護川小学校</t>
  </si>
  <si>
    <t>泗水東小学校</t>
  </si>
  <si>
    <t>泗水小学校</t>
  </si>
  <si>
    <t>泗水西小学校</t>
  </si>
  <si>
    <t>七城小学校</t>
  </si>
  <si>
    <t>旭志小学校</t>
  </si>
  <si>
    <t>菊陽中部小学校</t>
  </si>
  <si>
    <t>武蔵ケ丘小学校</t>
  </si>
  <si>
    <t>菊陽南小学校</t>
  </si>
  <si>
    <t>菊陽北小学校</t>
  </si>
  <si>
    <t>合志小学校</t>
  </si>
  <si>
    <t>西合志第一小学校</t>
  </si>
  <si>
    <t>西合志南小学校</t>
  </si>
  <si>
    <t>西合志中央小学校</t>
  </si>
  <si>
    <t>内牧小学校</t>
  </si>
  <si>
    <t>市原小学校</t>
  </si>
  <si>
    <t>中松小学校</t>
  </si>
  <si>
    <t>白水小学校</t>
  </si>
  <si>
    <t>両併小学校</t>
  </si>
  <si>
    <t>山西小学校</t>
  </si>
  <si>
    <t>河原小学校</t>
  </si>
  <si>
    <t>御船小学校</t>
  </si>
  <si>
    <t>滝尾小学校</t>
  </si>
  <si>
    <t>木倉小学校</t>
  </si>
  <si>
    <t>高木小学校</t>
  </si>
  <si>
    <t>小坂小学校</t>
  </si>
  <si>
    <t>飯野小学校</t>
  </si>
  <si>
    <t>広安小学校</t>
  </si>
  <si>
    <t>益城中央小学校</t>
  </si>
  <si>
    <t>津森小学校</t>
  </si>
  <si>
    <t>甲佐小学校</t>
  </si>
  <si>
    <t>白旗小学校</t>
  </si>
  <si>
    <t>乙女小学校</t>
  </si>
  <si>
    <t>龍野小学校</t>
  </si>
  <si>
    <t>矢部小学校</t>
  </si>
  <si>
    <t>潤徳小学校</t>
  </si>
  <si>
    <t>嘉島東小学校</t>
  </si>
  <si>
    <t>嘉島西小学校</t>
  </si>
  <si>
    <t>清和小学校</t>
  </si>
  <si>
    <t>鏡小学校</t>
  </si>
  <si>
    <t>有佐小学校</t>
  </si>
  <si>
    <t>文政小学校</t>
  </si>
  <si>
    <t>宮原小学校</t>
  </si>
  <si>
    <t>千丁小学校</t>
  </si>
  <si>
    <t>竜北西部小学校</t>
  </si>
  <si>
    <t>竜北東小学校</t>
  </si>
  <si>
    <t>泉第八小学校</t>
  </si>
  <si>
    <t>田浦小学校</t>
  </si>
  <si>
    <t>佐敷小学校</t>
  </si>
  <si>
    <t>佐敷小学校伏木氏分校</t>
  </si>
  <si>
    <t>海路小学校</t>
  </si>
  <si>
    <t>海路小学校上原分校</t>
  </si>
  <si>
    <t>吉尾小学校</t>
  </si>
  <si>
    <t>湯浦小学校</t>
  </si>
  <si>
    <t>内野小学校</t>
  </si>
  <si>
    <t>津奈木小学校</t>
  </si>
  <si>
    <t>免田小学校</t>
  </si>
  <si>
    <t>多良木小学校</t>
  </si>
  <si>
    <t>宮ケ野小学校</t>
  </si>
  <si>
    <t>久米小学校</t>
  </si>
  <si>
    <t>槻木小学校</t>
  </si>
  <si>
    <t>黒肥地小学校</t>
  </si>
  <si>
    <t>黒肥地小学校柳野分校</t>
  </si>
  <si>
    <t>湯前小学校</t>
  </si>
  <si>
    <t>西小学校</t>
  </si>
  <si>
    <t>一武小学校</t>
  </si>
  <si>
    <t>木上小学校</t>
  </si>
  <si>
    <t>上小学校</t>
  </si>
  <si>
    <t>岡原小学校</t>
  </si>
  <si>
    <t>湯山小学校</t>
  </si>
  <si>
    <t>岩野小学校</t>
  </si>
  <si>
    <t>須恵小学校</t>
  </si>
  <si>
    <t>深田小学校</t>
  </si>
  <si>
    <t>相良南小学校</t>
  </si>
  <si>
    <t>相良北小学校</t>
  </si>
  <si>
    <t>五木東小学校</t>
  </si>
  <si>
    <t>山田小学校</t>
  </si>
  <si>
    <t>渡小学校</t>
  </si>
  <si>
    <t>一勝地小学校</t>
  </si>
  <si>
    <t>維和小学校</t>
  </si>
  <si>
    <t>中北小学校</t>
  </si>
  <si>
    <t>中南小学校</t>
  </si>
  <si>
    <t>湯島小学校</t>
  </si>
  <si>
    <t>阿村小学校</t>
  </si>
  <si>
    <t>今津小学校</t>
  </si>
  <si>
    <t>教良木小学校</t>
  </si>
  <si>
    <t>姫戸小学校</t>
  </si>
  <si>
    <t>栖本小学校</t>
  </si>
  <si>
    <t>坂瀬川小学校</t>
  </si>
  <si>
    <t>志岐小学校</t>
  </si>
  <si>
    <t>富岡小学校</t>
  </si>
  <si>
    <t>都呂々小学校</t>
  </si>
  <si>
    <t>大津東小学校</t>
  </si>
  <si>
    <t>水俣第一小学校浜分校</t>
  </si>
  <si>
    <t>阿蘇西小学校</t>
  </si>
  <si>
    <t>東町小学校</t>
  </si>
  <si>
    <t>麻生田小学校</t>
  </si>
  <si>
    <t>合志南小学校</t>
  </si>
  <si>
    <t>健軍東小学校</t>
  </si>
  <si>
    <t>城南小学校</t>
  </si>
  <si>
    <t>北部東小学校</t>
  </si>
  <si>
    <t>砥用小学校</t>
  </si>
  <si>
    <t>励徳小学校</t>
  </si>
  <si>
    <t>田迎南小学校</t>
  </si>
  <si>
    <t>弓削小学校</t>
  </si>
  <si>
    <t>西合志東小学校</t>
  </si>
  <si>
    <t>麦島小学校</t>
  </si>
  <si>
    <t>託麻南小学校</t>
  </si>
  <si>
    <t>菊陽西小学校</t>
  </si>
  <si>
    <t>南ケ丘小学校</t>
  </si>
  <si>
    <t>山ノ内小学校</t>
  </si>
  <si>
    <t>武蔵ケ丘北小学校</t>
  </si>
  <si>
    <t>楡木小学校</t>
  </si>
  <si>
    <t>宇土東小学校</t>
  </si>
  <si>
    <t>万江小学校</t>
  </si>
  <si>
    <t>大津小学校</t>
  </si>
  <si>
    <t>長嶺小学校</t>
  </si>
  <si>
    <t>蘇陽小学校</t>
  </si>
  <si>
    <t>菊池北小学校</t>
  </si>
  <si>
    <t>日吉東小学校</t>
  </si>
  <si>
    <t>広安西小学校</t>
  </si>
  <si>
    <t>桜木東小学校</t>
  </si>
  <si>
    <t>波野小学校</t>
  </si>
  <si>
    <t>青海小学校</t>
  </si>
  <si>
    <t>大津北小学校</t>
  </si>
  <si>
    <t>高森中央小学校</t>
  </si>
  <si>
    <t>八竜小学校</t>
  </si>
  <si>
    <t>りんどうヶ丘小学校</t>
  </si>
  <si>
    <t>七滝中央小学校</t>
  </si>
  <si>
    <t>倉岳小学校</t>
  </si>
  <si>
    <t>小国小学校</t>
  </si>
  <si>
    <t>万田小学校</t>
  </si>
  <si>
    <t>龍ヶ岳小学校</t>
  </si>
  <si>
    <t>新和小学校</t>
  </si>
  <si>
    <t>南阿蘇西小学校</t>
  </si>
  <si>
    <t>蘇陽南小学校</t>
  </si>
  <si>
    <t>亀川小学校</t>
  </si>
  <si>
    <t>河浦小学校</t>
  </si>
  <si>
    <t>本渡東小学校</t>
  </si>
  <si>
    <t>田迎西小学校</t>
  </si>
  <si>
    <t>山鹿小学校</t>
  </si>
  <si>
    <t>鹿北小学校</t>
  </si>
  <si>
    <t>美咲野小学校</t>
  </si>
  <si>
    <t>阿蘇小学校</t>
  </si>
  <si>
    <t>東陽小学校</t>
  </si>
  <si>
    <t>天草小学校</t>
  </si>
  <si>
    <t>力合西小学校</t>
  </si>
  <si>
    <t>泉小学校</t>
  </si>
  <si>
    <t>牛深小学校</t>
  </si>
  <si>
    <t>御所浦小学校</t>
  </si>
  <si>
    <t>五和小学校</t>
  </si>
  <si>
    <t>三加和小学校</t>
  </si>
  <si>
    <t>龍田西小学校</t>
  </si>
  <si>
    <t>一の宮小学校</t>
  </si>
  <si>
    <t>菊鹿小学校</t>
  </si>
  <si>
    <t>牛深東小学校</t>
  </si>
  <si>
    <t>めのだけ小学校</t>
  </si>
  <si>
    <t>玉陵小学校</t>
  </si>
  <si>
    <t>鹿本小学校</t>
  </si>
  <si>
    <t>菊水小学校</t>
  </si>
  <si>
    <t>合志楓の森小学校</t>
  </si>
  <si>
    <t>大豊小学校</t>
  </si>
  <si>
    <t>出水中学校</t>
  </si>
  <si>
    <t>白川中学校</t>
  </si>
  <si>
    <t>藤園中学校</t>
  </si>
  <si>
    <t>花陵中学校</t>
  </si>
  <si>
    <t>城南中学校</t>
  </si>
  <si>
    <t>京陵中学校</t>
  </si>
  <si>
    <t>江南中学校</t>
  </si>
  <si>
    <t>江原中学校</t>
  </si>
  <si>
    <t>竜南中学校</t>
  </si>
  <si>
    <t>桜山中学校</t>
  </si>
  <si>
    <t>西山中学校</t>
  </si>
  <si>
    <t>湖東中学校</t>
  </si>
  <si>
    <t>託麻中学校</t>
  </si>
  <si>
    <t>三和中学校</t>
  </si>
  <si>
    <t>城西中学校</t>
  </si>
  <si>
    <t>帯山中学校</t>
  </si>
  <si>
    <t>錦ケ丘中学校</t>
  </si>
  <si>
    <t>東野中学校</t>
  </si>
  <si>
    <t>第一中学校</t>
  </si>
  <si>
    <t>第二中学校</t>
  </si>
  <si>
    <t>第三中学校</t>
  </si>
  <si>
    <t>第四中学校</t>
  </si>
  <si>
    <t>第五中学校</t>
  </si>
  <si>
    <t>第六中学校</t>
  </si>
  <si>
    <t>第七中学校</t>
  </si>
  <si>
    <t>第八中学校</t>
  </si>
  <si>
    <t>日奈久中学校</t>
  </si>
  <si>
    <t>二見中学校</t>
  </si>
  <si>
    <t>荒尾第三中学校</t>
  </si>
  <si>
    <t>荒尾第四中学校</t>
  </si>
  <si>
    <t>玉名中学校</t>
  </si>
  <si>
    <t>有明中学校</t>
  </si>
  <si>
    <t>玉南中学校</t>
  </si>
  <si>
    <t>玉陵中学校</t>
  </si>
  <si>
    <t>山鹿中学校</t>
  </si>
  <si>
    <t>鶴城中学校</t>
  </si>
  <si>
    <t>住吉中学校</t>
  </si>
  <si>
    <t>網田中学校</t>
  </si>
  <si>
    <t>菊池北中学校</t>
  </si>
  <si>
    <t>菊池南中学校</t>
  </si>
  <si>
    <t>水俣第一中学校浜分校</t>
  </si>
  <si>
    <t>西原中学校</t>
  </si>
  <si>
    <t>芳野中学校</t>
  </si>
  <si>
    <t>河内中学校</t>
  </si>
  <si>
    <t>飽田中学校</t>
  </si>
  <si>
    <t>天明中学校</t>
  </si>
  <si>
    <t>二岡中学校</t>
  </si>
  <si>
    <t>北部中学校</t>
  </si>
  <si>
    <t>東部中学校</t>
  </si>
  <si>
    <t>三角中学校</t>
  </si>
  <si>
    <t>不知火中学校</t>
  </si>
  <si>
    <t>下益城城南中学校</t>
  </si>
  <si>
    <t>小川中学校</t>
  </si>
  <si>
    <t>富合中学校</t>
  </si>
  <si>
    <t>豊野中学校</t>
  </si>
  <si>
    <t>天水中学校</t>
  </si>
  <si>
    <t>菊水中学校</t>
  </si>
  <si>
    <t>腹栄中学校</t>
  </si>
  <si>
    <t>長洲中学校</t>
  </si>
  <si>
    <t>玉東中学校</t>
  </si>
  <si>
    <t>鹿南中学校</t>
  </si>
  <si>
    <t>五霊中学校</t>
  </si>
  <si>
    <t>米野岳中学校</t>
  </si>
  <si>
    <t>大津中学校</t>
  </si>
  <si>
    <t>泗水中学校</t>
  </si>
  <si>
    <t>七城中学校</t>
  </si>
  <si>
    <t>旭志中学校</t>
  </si>
  <si>
    <t>合志中学校</t>
  </si>
  <si>
    <t>西合志中学校</t>
  </si>
  <si>
    <t>菊陽中学校</t>
  </si>
  <si>
    <t>一の宮中学校</t>
  </si>
  <si>
    <t>小国中学校</t>
  </si>
  <si>
    <t>高森中学校</t>
  </si>
  <si>
    <t>波野中学校</t>
  </si>
  <si>
    <t>南小国中学校</t>
  </si>
  <si>
    <t>御船中学校</t>
  </si>
  <si>
    <t>木山中学校</t>
  </si>
  <si>
    <t>甲佐中学校</t>
  </si>
  <si>
    <t>嘉島中学校</t>
  </si>
  <si>
    <t>益城中学校</t>
  </si>
  <si>
    <t>千丁中学校</t>
  </si>
  <si>
    <t>竜北中学校</t>
  </si>
  <si>
    <t>泉中学校</t>
  </si>
  <si>
    <t>氷川中学校</t>
  </si>
  <si>
    <t>田浦中学校</t>
  </si>
  <si>
    <t>佐敷中学校</t>
  </si>
  <si>
    <t>湯浦中学校</t>
  </si>
  <si>
    <t>津奈木中学校</t>
  </si>
  <si>
    <t>多良木中学校</t>
  </si>
  <si>
    <t>湯前中学校</t>
  </si>
  <si>
    <t>錦中学校</t>
  </si>
  <si>
    <t>水上中学校</t>
  </si>
  <si>
    <t>五木中学校</t>
  </si>
  <si>
    <t>山江中学校</t>
  </si>
  <si>
    <t>球磨中学校</t>
  </si>
  <si>
    <t>大矢野中学校</t>
  </si>
  <si>
    <t>維和中学校</t>
  </si>
  <si>
    <t>湯島中学校</t>
  </si>
  <si>
    <t>姫戸中学校</t>
  </si>
  <si>
    <t>倉岳中学校</t>
  </si>
  <si>
    <t>栖本中学校</t>
  </si>
  <si>
    <t>東陽中学校</t>
  </si>
  <si>
    <t>松橋中学校</t>
  </si>
  <si>
    <t>中央中学校</t>
  </si>
  <si>
    <t>菊鹿中学校</t>
  </si>
  <si>
    <t>鹿本中学校</t>
  </si>
  <si>
    <t>鏡中学校</t>
  </si>
  <si>
    <t>三加和中学校</t>
  </si>
  <si>
    <t>鹿北中学校</t>
  </si>
  <si>
    <t>清和中学校</t>
  </si>
  <si>
    <t>新和中学校</t>
  </si>
  <si>
    <t>岱明中学校</t>
  </si>
  <si>
    <t>楠中学校</t>
  </si>
  <si>
    <t>坂本中学校</t>
  </si>
  <si>
    <t>蘇陽中学校</t>
  </si>
  <si>
    <t>西合志南中学校</t>
  </si>
  <si>
    <t>武蔵中学校</t>
  </si>
  <si>
    <t>武蔵ケ丘中学校</t>
  </si>
  <si>
    <t>東町中学校</t>
  </si>
  <si>
    <t>砥用中学校</t>
  </si>
  <si>
    <t>出水南中学校</t>
  </si>
  <si>
    <t>南関中学校</t>
  </si>
  <si>
    <t>植木北中学校</t>
  </si>
  <si>
    <t>清水中学校</t>
  </si>
  <si>
    <t>井芹中学校</t>
  </si>
  <si>
    <t>矢部中学校</t>
  </si>
  <si>
    <t>本渡東中学校</t>
  </si>
  <si>
    <t>長嶺中学校</t>
  </si>
  <si>
    <t>力合中学校</t>
  </si>
  <si>
    <t>龍田中学校</t>
  </si>
  <si>
    <t>日吉中学校</t>
  </si>
  <si>
    <t>桜木中学校</t>
  </si>
  <si>
    <t>稜南中学校</t>
  </si>
  <si>
    <t>大津北中学校</t>
  </si>
  <si>
    <t>天草中学校</t>
  </si>
  <si>
    <t>河浦中学校</t>
  </si>
  <si>
    <t>相良中学校</t>
  </si>
  <si>
    <t>牛深中学校</t>
  </si>
  <si>
    <t>牛深東中学校</t>
  </si>
  <si>
    <t>宇土中学校</t>
  </si>
  <si>
    <t>八代中学校</t>
  </si>
  <si>
    <t>荒尾海陽中学校</t>
  </si>
  <si>
    <t>本渡中学校</t>
  </si>
  <si>
    <t>玉名高等学校附属中学校</t>
  </si>
  <si>
    <t>水俣第一中学校</t>
  </si>
  <si>
    <t>水俣第二中学校</t>
  </si>
  <si>
    <t>袋中学校</t>
  </si>
  <si>
    <t>緑東中学校</t>
  </si>
  <si>
    <t>龍ヶ岳中学校</t>
  </si>
  <si>
    <t>京陵中学校清水が丘分校</t>
  </si>
  <si>
    <t>阿蘇中学校</t>
  </si>
  <si>
    <t>あさぎり中学校</t>
  </si>
  <si>
    <t>御所浦中学校</t>
  </si>
  <si>
    <t>五和中学校</t>
  </si>
  <si>
    <t>松島中学校</t>
  </si>
  <si>
    <t>苓北中学校</t>
  </si>
  <si>
    <t>南阿蘇中学校</t>
  </si>
  <si>
    <t>合志楓の森中学校</t>
  </si>
  <si>
    <t>ゆうあい中学校</t>
  </si>
  <si>
    <t>高森東学園義務教育学校</t>
  </si>
  <si>
    <t>産山学園</t>
  </si>
  <si>
    <t>水上学園</t>
  </si>
  <si>
    <t>球磨清流学園</t>
  </si>
  <si>
    <t>済々黌高等学校</t>
  </si>
  <si>
    <t>熊本高等学校</t>
  </si>
  <si>
    <t>第一高等学校</t>
  </si>
  <si>
    <t>第二高等学校</t>
  </si>
  <si>
    <t>熊本商業高等学校</t>
  </si>
  <si>
    <t>熊本工業高等学校</t>
  </si>
  <si>
    <t>熊本農業高等学校</t>
  </si>
  <si>
    <t>必由館高等学校</t>
  </si>
  <si>
    <t>千原台高等学校</t>
  </si>
  <si>
    <t>八代高等学校</t>
  </si>
  <si>
    <t>八代東高等学校</t>
  </si>
  <si>
    <t>八代工業高等学校</t>
  </si>
  <si>
    <t>人吉高等学校</t>
  </si>
  <si>
    <t>球磨工業高等学校</t>
  </si>
  <si>
    <t>玉名高等学校</t>
  </si>
  <si>
    <t>北稜高等学校</t>
  </si>
  <si>
    <t>天草高等学校</t>
  </si>
  <si>
    <t>天草高等学校倉岳校</t>
  </si>
  <si>
    <t>天草工業高等学校</t>
  </si>
  <si>
    <t>菊池高等学校</t>
  </si>
  <si>
    <t>宇土高等学校</t>
  </si>
  <si>
    <t>鹿本高等学校</t>
  </si>
  <si>
    <t>松橋高等学校</t>
  </si>
  <si>
    <t>玉名工業高等学校</t>
  </si>
  <si>
    <t>鹿本農業高等学校</t>
  </si>
  <si>
    <t>菊池農業高等学校</t>
  </si>
  <si>
    <t>大津高等学校</t>
  </si>
  <si>
    <t>翔陽高等学校</t>
  </si>
  <si>
    <t>小国高等学校</t>
  </si>
  <si>
    <t>高森高等学校</t>
  </si>
  <si>
    <t>御船高等学校</t>
  </si>
  <si>
    <t>甲佐高等学校</t>
  </si>
  <si>
    <t>八代農業高等学校</t>
  </si>
  <si>
    <t>八代農業高等学校泉分校</t>
  </si>
  <si>
    <t>芦北高等学校</t>
  </si>
  <si>
    <t>鹿本商工高等学校</t>
  </si>
  <si>
    <t>人吉高等学校五木分校</t>
  </si>
  <si>
    <t>小川工業高等学校</t>
  </si>
  <si>
    <t>熊本西高等学校</t>
  </si>
  <si>
    <t>湧心館高等学校</t>
  </si>
  <si>
    <t>熊本北高等学校</t>
  </si>
  <si>
    <t>東稜高等学校</t>
  </si>
  <si>
    <t>阿蘇中央高等学校</t>
  </si>
  <si>
    <t>上天草高等学校</t>
  </si>
  <si>
    <t>矢部高等学校</t>
  </si>
  <si>
    <t>八代清流高等学校</t>
  </si>
  <si>
    <t>水俣高等学校</t>
  </si>
  <si>
    <t>岱志高等学校</t>
  </si>
  <si>
    <t>天草拓心高等学校</t>
  </si>
  <si>
    <t>牛深高等学校</t>
  </si>
  <si>
    <t>球磨中央高等学校</t>
  </si>
  <si>
    <t>南稜高等学校</t>
  </si>
  <si>
    <t>盲学校</t>
  </si>
  <si>
    <t>熊本聾学校</t>
  </si>
  <si>
    <t>松橋支援学校</t>
  </si>
  <si>
    <t>菊池支援学校</t>
  </si>
  <si>
    <t>黒石原支援学校</t>
  </si>
  <si>
    <t>松橋東支援学校</t>
  </si>
  <si>
    <t>八代支援学校</t>
  </si>
  <si>
    <t>熊本支援学校</t>
  </si>
  <si>
    <t>天草支援学校</t>
  </si>
  <si>
    <t>松橋西支援学校</t>
  </si>
  <si>
    <t>芦北支援学校</t>
  </si>
  <si>
    <t>苓北支援学校</t>
  </si>
  <si>
    <t>荒尾支援学校</t>
  </si>
  <si>
    <t>小国支援学校</t>
  </si>
  <si>
    <t>球磨支援学校</t>
  </si>
  <si>
    <t>大津支援学校</t>
  </si>
  <si>
    <t>ひのくに高等支援学校</t>
  </si>
  <si>
    <t>熊本かがやきの森支援学校</t>
  </si>
  <si>
    <t>平成さくら支援学校</t>
  </si>
  <si>
    <t>熊本はばたき高等支援学校</t>
  </si>
  <si>
    <t>あおば支援学校</t>
  </si>
  <si>
    <t>鏡わかあゆ高等支援学校</t>
  </si>
  <si>
    <t>かもと稲田支援学校</t>
  </si>
  <si>
    <t>総合ビジネス専門学校</t>
  </si>
  <si>
    <t>本渡看護専門学校</t>
  </si>
  <si>
    <t>農業大学校</t>
  </si>
  <si>
    <t>登立小学校</t>
    <rPh sb="1" eb="2">
      <t>タ</t>
    </rPh>
    <rPh sb="2" eb="5">
      <t>ショウガッコウ</t>
    </rPh>
    <phoneticPr fontId="18"/>
  </si>
  <si>
    <t>倒壊、傾斜</t>
  </si>
  <si>
    <t>柱、梁の損傷やひび割れ</t>
  </si>
  <si>
    <t>内装材、設備などの剥がれや落下</t>
  </si>
  <si>
    <t>床上浸水</t>
  </si>
  <si>
    <t>床下浸水</t>
  </si>
  <si>
    <t>ガラス割れ</t>
  </si>
  <si>
    <t>雨漏り</t>
  </si>
  <si>
    <t>その他</t>
  </si>
  <si>
    <t>被害なし</t>
  </si>
  <si>
    <t>外装材、屋根材などの剥がれや落下</t>
  </si>
  <si>
    <t>日付</t>
    <rPh sb="0" eb="2">
      <t>ヒヅケ</t>
    </rPh>
    <phoneticPr fontId="18"/>
  </si>
  <si>
    <t>時間</t>
    <rPh sb="0" eb="2">
      <t>ジカン</t>
    </rPh>
    <phoneticPr fontId="18"/>
  </si>
  <si>
    <t>②【学校(大学以外)用】物的被害情報報告票</t>
  </si>
  <si>
    <t>A10000000000</t>
    <phoneticPr fontId="18"/>
  </si>
  <si>
    <t>B1234567890</t>
    <phoneticPr fontId="18"/>
  </si>
  <si>
    <t>C10000000000</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</si>
</sst>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_ "/>
    <numFmt numFmtId="178" formatCode="[$]ggge&quot;年&quot;m&quot;月&quot;d&quot;日&quot;;@" x16r2:formatCode16="[$-ja-JP-x-gannen]ggge&quot;年&quot;m&quot;月&quot;d&quot;日&quot;;@"/>
    <numFmt numFmtId="179" formatCode="#"/>
  </numFmts>
  <fonts count="3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name val="ＭＳ Ｐ明朝"/>
      <family val="1"/>
      <charset val="128"/>
    </font>
    <font>
      <sz val="10"/>
      <color rgb="FFFF0000"/>
      <name val="ＭＳ Ｐ明朝"/>
      <family val="1"/>
      <charset val="128"/>
    </font>
    <font>
      <sz val="11"/>
      <name val="ＭＳ Ｐ明朝"/>
      <family val="1"/>
      <charset val="128"/>
    </font>
    <font>
      <sz val="11"/>
      <color theme="1"/>
      <name val="ＭＳ Ｐ明朝"/>
      <family val="1"/>
      <charset val="128"/>
    </font>
    <font>
      <sz val="10"/>
      <color rgb="FF000000"/>
      <name val="Arial"/>
      <family val="2"/>
    </font>
    <font>
      <sz val="9"/>
      <color theme="1"/>
      <name val="ＭＳ ゴシック"/>
      <family val="3"/>
      <charset val="128"/>
    </font>
    <font>
      <b/>
      <sz val="12"/>
      <color theme="1"/>
      <name val="ＭＳ ゴシック"/>
      <family val="3"/>
      <charset val="128"/>
    </font>
    <font>
      <sz val="12"/>
      <color theme="1"/>
      <name val="ＭＳ ゴシック"/>
      <family val="3"/>
      <charset val="128"/>
    </font>
    <font>
      <sz val="10"/>
      <color theme="1"/>
      <name val="MS Gothic"/>
      <family val="3"/>
      <charset val="128"/>
    </font>
    <font>
      <sz val="6"/>
      <name val="ＭＳ Ｐゴシック"/>
      <family val="3"/>
      <charset val="128"/>
    </font>
    <font>
      <sz val="16"/>
      <name val="ＭＳ Ｐゴシック"/>
      <family val="3"/>
      <charset val="128"/>
    </font>
    <font>
      <sz val="18"/>
      <name val="ＭＳ Ｐゴシック"/>
      <family val="3"/>
      <charset val="128"/>
    </font>
    <font>
      <sz val="18"/>
      <color theme="1"/>
      <name val="ＭＳ Ｐゴシック"/>
      <family val="3"/>
      <charset val="128"/>
    </font>
    <font>
      <sz val="12"/>
      <color theme="1"/>
      <name val="ＭＳ Ｐゴシック"/>
      <family val="3"/>
      <charset val="128"/>
    </font>
    <font>
      <sz val="16"/>
      <color rgb="FFFF0000"/>
      <name val="ＭＳ Ｐゴシック"/>
      <family val="3"/>
      <charset val="128"/>
    </font>
    <font>
      <sz val="12"/>
      <color indexed="81"/>
      <name val="MS P ゴシック"/>
      <family val="3"/>
      <charset val="128"/>
    </font>
    <font>
      <sz val="12"/>
      <name val="ＭＳ Ｐ明朝"/>
      <family val="1"/>
      <charset val="128"/>
    </font>
    <font>
      <sz val="12"/>
      <name val="ＭＳ Ｐゴシック"/>
      <family val="3"/>
      <charset val="128"/>
    </font>
    <font>
      <sz val="12"/>
      <color theme="1"/>
      <name val="游ゴシック"/>
      <family val="2"/>
      <charset val="128"/>
      <scheme val="minor"/>
    </font>
    <font>
      <b/>
      <sz val="12"/>
      <color indexed="81"/>
      <name val="MS P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rgb="FFFFFFFF"/>
      </patternFill>
    </fill>
    <fill>
      <patternFill patternType="solid">
        <fgColor rgb="FFFFE699"/>
        <bgColor rgb="FFFFFFFF"/>
      </patternFill>
    </fill>
    <fill>
      <patternFill patternType="solid">
        <fgColor rgb="FFFFFFFF"/>
        <bgColor rgb="FFFFFFFF"/>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3" tint="0.89999084444715716"/>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auto="1"/>
      </left>
      <right style="thin">
        <color auto="1"/>
      </right>
      <top style="thin">
        <color auto="1"/>
      </top>
      <bottom/>
      <diagonal style="thin">
        <color auto="1"/>
      </diagonal>
    </border>
    <border diagonalDown="1">
      <left style="thin">
        <color indexed="64"/>
      </left>
      <right style="thin">
        <color indexed="64"/>
      </right>
      <top style="thin">
        <color auto="1"/>
      </top>
      <bottom/>
      <diagonal style="thin">
        <color auto="1"/>
      </diagonal>
    </border>
    <border diagonalDown="1">
      <left style="thin">
        <color indexed="64"/>
      </left>
      <right/>
      <top style="thin">
        <color auto="1"/>
      </top>
      <bottom/>
      <diagonal style="thin">
        <color auto="1"/>
      </diagonal>
    </border>
    <border diagonalDown="1">
      <left style="thin">
        <color auto="1"/>
      </left>
      <right style="medium">
        <color auto="1"/>
      </right>
      <top style="thin">
        <color auto="1"/>
      </top>
      <bottom/>
      <diagonal style="thin">
        <color auto="1"/>
      </diagonal>
    </border>
    <border diagonalDown="1">
      <left style="medium">
        <color auto="1"/>
      </left>
      <right style="thin">
        <color auto="1"/>
      </right>
      <top style="thin">
        <color auto="1"/>
      </top>
      <bottom style="medium">
        <color auto="1"/>
      </bottom>
      <diagonal style="thin">
        <color auto="1"/>
      </diagonal>
    </border>
    <border diagonalDown="1">
      <left style="thin">
        <color auto="1"/>
      </left>
      <right style="thin">
        <color auto="1"/>
      </right>
      <top style="thin">
        <color auto="1"/>
      </top>
      <bottom style="medium">
        <color auto="1"/>
      </bottom>
      <diagonal style="thin">
        <color auto="1"/>
      </diagonal>
    </border>
    <border diagonalDown="1">
      <left style="thin">
        <color auto="1"/>
      </left>
      <right/>
      <top style="thin">
        <color auto="1"/>
      </top>
      <bottom style="medium">
        <color auto="1"/>
      </bottom>
      <diagonal style="thin">
        <color auto="1"/>
      </diagonal>
    </border>
    <border diagonalDown="1">
      <left style="thin">
        <color auto="1"/>
      </left>
      <right style="medium">
        <color auto="1"/>
      </right>
      <top style="thin">
        <color auto="1"/>
      </top>
      <bottom style="medium">
        <color auto="1"/>
      </bottom>
      <diagonal style="thin">
        <color auto="1"/>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3" fillId="0" borderId="0">
      <alignment vertical="center"/>
    </xf>
  </cellStyleXfs>
  <cellXfs count="133">
    <xf numFmtId="0" fontId="0" fillId="0" borderId="0" xfId="0">
      <alignment vertical="center"/>
    </xf>
    <xf numFmtId="0" fontId="19" fillId="35" borderId="10" xfId="0" applyFont="1" applyFill="1" applyBorder="1" applyAlignment="1">
      <alignment vertical="center" wrapText="1"/>
    </xf>
    <xf numFmtId="0" fontId="21" fillId="0" borderId="0" xfId="0" applyFont="1">
      <alignment vertical="center"/>
    </xf>
    <xf numFmtId="0" fontId="19" fillId="0" borderId="0" xfId="0" applyFont="1">
      <alignment vertical="center"/>
    </xf>
    <xf numFmtId="0" fontId="19" fillId="0" borderId="0" xfId="0" applyFont="1" applyAlignment="1">
      <alignment vertical="center" wrapText="1"/>
    </xf>
    <xf numFmtId="22" fontId="19" fillId="33" borderId="10" xfId="0" applyNumberFormat="1" applyFont="1" applyFill="1" applyBorder="1" applyAlignment="1">
      <alignment vertical="center" wrapText="1"/>
    </xf>
    <xf numFmtId="0" fontId="19" fillId="34" borderId="10" xfId="0" applyFont="1" applyFill="1" applyBorder="1" applyAlignment="1">
      <alignment vertical="center" wrapText="1"/>
    </xf>
    <xf numFmtId="22" fontId="19" fillId="34" borderId="10" xfId="0" applyNumberFormat="1" applyFont="1" applyFill="1" applyBorder="1" applyAlignment="1">
      <alignment vertical="center" wrapText="1"/>
    </xf>
    <xf numFmtId="0" fontId="21" fillId="33" borderId="10" xfId="0" applyFont="1" applyFill="1" applyBorder="1">
      <alignment vertical="center"/>
    </xf>
    <xf numFmtId="0" fontId="21" fillId="0" borderId="10" xfId="0" applyFont="1" applyBorder="1">
      <alignment vertical="center"/>
    </xf>
    <xf numFmtId="22" fontId="21" fillId="0" borderId="10" xfId="0" applyNumberFormat="1" applyFont="1" applyBorder="1">
      <alignment vertical="center"/>
    </xf>
    <xf numFmtId="14" fontId="21" fillId="0" borderId="10" xfId="0" applyNumberFormat="1" applyFont="1" applyBorder="1">
      <alignment vertical="center"/>
    </xf>
    <xf numFmtId="0" fontId="19" fillId="35" borderId="10" xfId="0" applyFont="1" applyFill="1" applyBorder="1" applyAlignment="1">
      <alignment horizontal="center" vertical="center" wrapText="1"/>
    </xf>
    <xf numFmtId="0" fontId="22" fillId="0" borderId="0" xfId="0" applyFont="1">
      <alignment vertical="center"/>
    </xf>
    <xf numFmtId="0" fontId="19" fillId="35" borderId="17" xfId="0" applyFont="1" applyFill="1" applyBorder="1" applyAlignment="1">
      <alignment horizontal="center" vertical="center"/>
    </xf>
    <xf numFmtId="0" fontId="22" fillId="0" borderId="10" xfId="0" applyFont="1" applyBorder="1">
      <alignment vertical="center"/>
    </xf>
    <xf numFmtId="49" fontId="24" fillId="0" borderId="0" xfId="42" applyNumberFormat="1" applyFont="1" applyAlignment="1">
      <alignment horizontal="center" vertical="center"/>
    </xf>
    <xf numFmtId="49" fontId="25" fillId="0" borderId="0" xfId="42" applyNumberFormat="1" applyFont="1" applyAlignment="1">
      <alignment horizontal="left" vertical="center"/>
    </xf>
    <xf numFmtId="49" fontId="24" fillId="0" borderId="0" xfId="42" applyNumberFormat="1" applyFont="1" applyAlignment="1">
      <alignment horizontal="left" vertical="center" shrinkToFit="1"/>
    </xf>
    <xf numFmtId="176" fontId="24" fillId="0" borderId="0" xfId="42" applyNumberFormat="1" applyFont="1" applyAlignment="1">
      <alignment horizontal="center" vertical="center"/>
    </xf>
    <xf numFmtId="0" fontId="26" fillId="0" borderId="0" xfId="42" applyFont="1" applyAlignment="1">
      <alignment horizontal="right" vertical="center"/>
    </xf>
    <xf numFmtId="14" fontId="26" fillId="0" borderId="0" xfId="42" applyNumberFormat="1" applyFont="1" applyAlignment="1">
      <alignment horizontal="right" vertical="center" shrinkToFit="1"/>
    </xf>
    <xf numFmtId="0" fontId="24" fillId="0" borderId="0" xfId="42" applyFont="1">
      <alignment vertical="center"/>
    </xf>
    <xf numFmtId="49" fontId="27" fillId="36" borderId="10" xfId="0" applyNumberFormat="1" applyFont="1" applyFill="1" applyBorder="1" applyAlignment="1">
      <alignment horizontal="center" vertical="center" wrapText="1"/>
    </xf>
    <xf numFmtId="49" fontId="27" fillId="37" borderId="10" xfId="0" applyNumberFormat="1" applyFont="1" applyFill="1" applyBorder="1" applyAlignment="1">
      <alignment horizontal="center" vertical="center" shrinkToFit="1"/>
    </xf>
    <xf numFmtId="176" fontId="27" fillId="36" borderId="10" xfId="0" applyNumberFormat="1" applyFont="1" applyFill="1" applyBorder="1" applyAlignment="1">
      <alignment horizontal="center" vertical="center" wrapText="1"/>
    </xf>
    <xf numFmtId="0" fontId="27" fillId="36" borderId="10" xfId="0" applyFont="1" applyFill="1" applyBorder="1" applyAlignment="1">
      <alignment horizontal="center" vertical="center" wrapText="1"/>
    </xf>
    <xf numFmtId="0" fontId="24" fillId="38" borderId="0" xfId="42" applyFont="1" applyFill="1" applyAlignment="1">
      <alignment horizontal="center" vertical="center"/>
    </xf>
    <xf numFmtId="0" fontId="24" fillId="0" borderId="0" xfId="42" applyFont="1" applyAlignment="1">
      <alignment horizontal="lef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0" fillId="0" borderId="0" xfId="0" applyAlignment="1">
      <alignment horizontal="center" vertical="center"/>
    </xf>
    <xf numFmtId="0" fontId="24" fillId="0" borderId="0" xfId="42" applyFont="1" applyAlignment="1">
      <alignment horizontal="left" vertical="center" shrinkToFit="1"/>
    </xf>
    <xf numFmtId="0" fontId="27" fillId="37" borderId="10" xfId="0" applyFont="1" applyFill="1" applyBorder="1" applyAlignment="1">
      <alignment horizontal="center" vertical="center" shrinkToFit="1"/>
    </xf>
    <xf numFmtId="49" fontId="24" fillId="39" borderId="0" xfId="42" applyNumberFormat="1" applyFont="1" applyFill="1" applyAlignment="1">
      <alignment horizontal="left" vertical="center" shrinkToFit="1"/>
    </xf>
    <xf numFmtId="0" fontId="29" fillId="0" borderId="0" xfId="0" applyFont="1">
      <alignment vertical="center"/>
    </xf>
    <xf numFmtId="0" fontId="33" fillId="0" borderId="0" xfId="0" applyFont="1">
      <alignment vertical="center"/>
    </xf>
    <xf numFmtId="0" fontId="37" fillId="0" borderId="0" xfId="0" applyFont="1" applyAlignment="1">
      <alignment horizontal="center" vertical="center"/>
    </xf>
    <xf numFmtId="0" fontId="32" fillId="0" borderId="0" xfId="0" applyFont="1" applyAlignment="1">
      <alignment horizontal="center" vertical="center"/>
    </xf>
    <xf numFmtId="0" fontId="37" fillId="40" borderId="0" xfId="0" applyFont="1" applyFill="1" applyAlignment="1">
      <alignment horizontal="center" vertical="center"/>
    </xf>
    <xf numFmtId="0" fontId="32" fillId="40" borderId="0" xfId="0" applyFont="1" applyFill="1" applyAlignment="1">
      <alignment horizontal="center" vertical="center"/>
    </xf>
    <xf numFmtId="0" fontId="32" fillId="0" borderId="0" xfId="0" applyFont="1">
      <alignment vertical="center"/>
    </xf>
    <xf numFmtId="0" fontId="32" fillId="0" borderId="12" xfId="0" applyFont="1" applyBorder="1">
      <alignment vertical="center"/>
    </xf>
    <xf numFmtId="0" fontId="36" fillId="0" borderId="0" xfId="0" applyFont="1">
      <alignment vertical="center"/>
    </xf>
    <xf numFmtId="0" fontId="32" fillId="0" borderId="10" xfId="0" applyFont="1" applyBorder="1" applyAlignment="1">
      <alignment horizontal="center" vertical="center"/>
    </xf>
    <xf numFmtId="0" fontId="35" fillId="0" borderId="10" xfId="0" applyFont="1" applyBorder="1" applyAlignment="1">
      <alignment horizontal="right" vertical="center"/>
    </xf>
    <xf numFmtId="177" fontId="32" fillId="0" borderId="0" xfId="0" applyNumberFormat="1" applyFont="1" applyAlignment="1">
      <alignment horizontal="right" vertical="center"/>
    </xf>
    <xf numFmtId="177" fontId="37" fillId="0" borderId="0" xfId="0" applyNumberFormat="1" applyFont="1" applyAlignment="1">
      <alignment horizontal="right" vertical="center"/>
    </xf>
    <xf numFmtId="0" fontId="21" fillId="41" borderId="46" xfId="0" applyFont="1" applyFill="1" applyBorder="1">
      <alignment vertical="center"/>
    </xf>
    <xf numFmtId="0" fontId="21" fillId="33" borderId="46" xfId="0" applyFont="1" applyFill="1" applyBorder="1">
      <alignment vertical="center"/>
    </xf>
    <xf numFmtId="0" fontId="21" fillId="0" borderId="11" xfId="0" applyFont="1" applyBorder="1" applyAlignment="1">
      <alignment horizontal="center" vertical="center"/>
    </xf>
    <xf numFmtId="0" fontId="21" fillId="0" borderId="10" xfId="0" applyFont="1" applyBorder="1" applyAlignment="1">
      <alignment horizontal="center" vertical="center"/>
    </xf>
    <xf numFmtId="178" fontId="0" fillId="0" borderId="10" xfId="0" applyNumberFormat="1" applyBorder="1">
      <alignment vertical="center"/>
    </xf>
    <xf numFmtId="0" fontId="19" fillId="42" borderId="17" xfId="0" applyFont="1" applyFill="1" applyBorder="1" applyAlignment="1">
      <alignment horizontal="center" vertical="center"/>
    </xf>
    <xf numFmtId="179" fontId="21" fillId="0" borderId="10" xfId="0" applyNumberFormat="1" applyFont="1" applyBorder="1">
      <alignment vertical="center"/>
    </xf>
    <xf numFmtId="179" fontId="21" fillId="0" borderId="0" xfId="0" applyNumberFormat="1" applyFont="1">
      <alignment vertical="center"/>
    </xf>
    <xf numFmtId="0" fontId="21" fillId="0" borderId="11" xfId="0" applyFont="1" applyBorder="1" applyAlignment="1">
      <alignment horizontal="center" vertical="center"/>
    </xf>
    <xf numFmtId="0" fontId="0" fillId="0" borderId="13" xfId="0" applyBorder="1" applyAlignment="1">
      <alignment horizontal="center" vertical="center"/>
    </xf>
    <xf numFmtId="0" fontId="21" fillId="0" borderId="14"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21" fillId="0" borderId="17" xfId="0" applyFont="1" applyBorder="1">
      <alignment vertical="center"/>
    </xf>
    <xf numFmtId="0" fontId="0" fillId="0" borderId="23" xfId="0" applyBorder="1">
      <alignment vertical="center"/>
    </xf>
    <xf numFmtId="0" fontId="19" fillId="35" borderId="21" xfId="0" applyFont="1" applyFill="1" applyBorder="1" applyAlignment="1">
      <alignment horizontal="left" vertical="center" wrapText="1"/>
    </xf>
    <xf numFmtId="0" fontId="19" fillId="35" borderId="23" xfId="0" applyFont="1" applyFill="1" applyBorder="1" applyAlignment="1">
      <alignment horizontal="left" vertical="center" wrapText="1"/>
    </xf>
    <xf numFmtId="0" fontId="19" fillId="35" borderId="10" xfId="0" applyFont="1" applyFill="1" applyBorder="1" applyAlignment="1">
      <alignment horizontal="center" vertical="center"/>
    </xf>
    <xf numFmtId="0" fontId="21" fillId="0" borderId="12" xfId="0" applyFont="1" applyBorder="1">
      <alignment vertical="center"/>
    </xf>
    <xf numFmtId="0" fontId="0" fillId="0" borderId="12" xfId="0" applyBorder="1">
      <alignment vertical="center"/>
    </xf>
    <xf numFmtId="0" fontId="0" fillId="0" borderId="13" xfId="0" applyBorder="1">
      <alignment vertical="center"/>
    </xf>
    <xf numFmtId="0" fontId="32" fillId="0" borderId="31" xfId="0" applyFont="1" applyBorder="1" applyAlignment="1">
      <alignment horizontal="center" vertical="center"/>
    </xf>
    <xf numFmtId="0" fontId="32" fillId="0" borderId="32" xfId="0" applyFont="1" applyBorder="1">
      <alignment vertical="center"/>
    </xf>
    <xf numFmtId="0" fontId="37" fillId="0" borderId="32" xfId="0" applyFont="1" applyBorder="1">
      <alignment vertical="center"/>
    </xf>
    <xf numFmtId="0" fontId="37" fillId="0" borderId="33" xfId="0" applyFont="1" applyBorder="1">
      <alignment vertical="center"/>
    </xf>
    <xf numFmtId="177" fontId="32" fillId="0" borderId="48" xfId="0" applyNumberFormat="1" applyFont="1" applyBorder="1" applyAlignment="1">
      <alignment horizontal="right" vertical="center"/>
    </xf>
    <xf numFmtId="177" fontId="37" fillId="0" borderId="48" xfId="0" applyNumberFormat="1" applyFont="1" applyBorder="1" applyAlignment="1">
      <alignment horizontal="right" vertical="center"/>
    </xf>
    <xf numFmtId="177" fontId="37" fillId="0" borderId="49" xfId="0" applyNumberFormat="1" applyFont="1" applyBorder="1" applyAlignment="1">
      <alignment horizontal="right" vertical="center"/>
    </xf>
    <xf numFmtId="177" fontId="32" fillId="0" borderId="47" xfId="0" applyNumberFormat="1" applyFont="1" applyBorder="1" applyAlignment="1">
      <alignment horizontal="right" vertical="center"/>
    </xf>
    <xf numFmtId="177" fontId="37" fillId="0" borderId="50" xfId="0" applyNumberFormat="1" applyFont="1" applyBorder="1" applyAlignment="1">
      <alignment horizontal="right" vertical="center"/>
    </xf>
    <xf numFmtId="0" fontId="32" fillId="40" borderId="25" xfId="0" applyFont="1" applyFill="1" applyBorder="1" applyAlignment="1">
      <alignment horizontal="center" vertical="center"/>
    </xf>
    <xf numFmtId="0" fontId="37" fillId="40" borderId="26" xfId="0" applyFont="1" applyFill="1" applyBorder="1" applyAlignment="1">
      <alignment horizontal="center" vertical="center"/>
    </xf>
    <xf numFmtId="0" fontId="32" fillId="40" borderId="26" xfId="0" applyFont="1" applyFill="1" applyBorder="1" applyAlignment="1">
      <alignment horizontal="center" vertical="center"/>
    </xf>
    <xf numFmtId="0" fontId="19" fillId="35" borderId="10" xfId="0" applyFont="1" applyFill="1" applyBorder="1" applyAlignment="1">
      <alignment horizontal="center" vertical="center" wrapText="1"/>
    </xf>
    <xf numFmtId="0" fontId="19" fillId="35" borderId="17" xfId="0" applyFont="1" applyFill="1" applyBorder="1" applyAlignment="1">
      <alignment horizontal="left" vertical="center" wrapText="1"/>
    </xf>
    <xf numFmtId="0" fontId="19" fillId="35" borderId="10" xfId="0" applyFont="1" applyFill="1" applyBorder="1" applyAlignment="1">
      <alignment horizontal="left" vertical="center" wrapText="1"/>
    </xf>
    <xf numFmtId="0" fontId="19" fillId="35" borderId="14" xfId="0" applyFont="1" applyFill="1" applyBorder="1" applyAlignment="1">
      <alignment horizontal="center" vertical="center"/>
    </xf>
    <xf numFmtId="0" fontId="19" fillId="35" borderId="15" xfId="0" applyFont="1" applyFill="1" applyBorder="1" applyAlignment="1">
      <alignment horizontal="center" vertical="center"/>
    </xf>
    <xf numFmtId="0" fontId="19" fillId="35" borderId="16" xfId="0" applyFont="1" applyFill="1" applyBorder="1" applyAlignment="1">
      <alignment horizontal="center" vertical="center"/>
    </xf>
    <xf numFmtId="0" fontId="19" fillId="35" borderId="18" xfId="0" applyFont="1" applyFill="1" applyBorder="1" applyAlignment="1">
      <alignment horizontal="center" vertical="center"/>
    </xf>
    <xf numFmtId="0" fontId="19" fillId="35" borderId="19" xfId="0" applyFont="1" applyFill="1" applyBorder="1" applyAlignment="1">
      <alignment horizontal="center" vertical="center"/>
    </xf>
    <xf numFmtId="0" fontId="19" fillId="35" borderId="20" xfId="0" applyFont="1" applyFill="1" applyBorder="1" applyAlignment="1">
      <alignment horizontal="center" vertical="center"/>
    </xf>
    <xf numFmtId="0" fontId="19" fillId="35" borderId="24" xfId="0" applyFont="1" applyFill="1" applyBorder="1" applyAlignment="1">
      <alignment horizontal="center" vertical="center"/>
    </xf>
    <xf numFmtId="0" fontId="19" fillId="35" borderId="0" xfId="0" applyFont="1" applyFill="1" applyAlignment="1">
      <alignment horizontal="center" vertical="center"/>
    </xf>
    <xf numFmtId="0" fontId="19" fillId="35" borderId="22" xfId="0" applyFont="1" applyFill="1" applyBorder="1" applyAlignment="1">
      <alignment horizontal="center" vertical="center"/>
    </xf>
    <xf numFmtId="0" fontId="19" fillId="35" borderId="11" xfId="0" applyFont="1" applyFill="1" applyBorder="1" applyAlignment="1">
      <alignment horizontal="center" vertical="center"/>
    </xf>
    <xf numFmtId="0" fontId="19" fillId="35" borderId="12" xfId="0" applyFont="1" applyFill="1" applyBorder="1" applyAlignment="1">
      <alignment horizontal="center" vertical="center"/>
    </xf>
    <xf numFmtId="0" fontId="19" fillId="35" borderId="13" xfId="0" applyFont="1" applyFill="1" applyBorder="1" applyAlignment="1">
      <alignment horizontal="center" vertical="center"/>
    </xf>
    <xf numFmtId="177" fontId="32" fillId="0" borderId="51" xfId="0" applyNumberFormat="1" applyFont="1" applyBorder="1" applyAlignment="1">
      <alignment horizontal="right" vertical="center"/>
    </xf>
    <xf numFmtId="177" fontId="37" fillId="0" borderId="54" xfId="0" applyNumberFormat="1" applyFont="1" applyBorder="1" applyAlignment="1">
      <alignment horizontal="right" vertical="center"/>
    </xf>
    <xf numFmtId="0" fontId="37" fillId="40" borderId="44" xfId="0" applyFont="1" applyFill="1" applyBorder="1" applyAlignment="1">
      <alignment horizontal="center" vertical="center"/>
    </xf>
    <xf numFmtId="0" fontId="37" fillId="40" borderId="27" xfId="0" applyFont="1" applyFill="1" applyBorder="1" applyAlignment="1">
      <alignment horizontal="center" vertical="center"/>
    </xf>
    <xf numFmtId="177" fontId="32" fillId="0" borderId="52" xfId="0" applyNumberFormat="1" applyFont="1" applyBorder="1" applyAlignment="1">
      <alignment horizontal="right" vertical="center"/>
    </xf>
    <xf numFmtId="177" fontId="37" fillId="0" borderId="52" xfId="0" applyNumberFormat="1" applyFont="1" applyBorder="1" applyAlignment="1">
      <alignment horizontal="right" vertical="center"/>
    </xf>
    <xf numFmtId="177" fontId="37" fillId="0" borderId="53" xfId="0" applyNumberFormat="1" applyFont="1" applyBorder="1" applyAlignment="1">
      <alignment horizontal="right" vertical="center"/>
    </xf>
    <xf numFmtId="0" fontId="32" fillId="40" borderId="34" xfId="0" applyFont="1" applyFill="1" applyBorder="1" applyAlignment="1">
      <alignment horizontal="center" vertical="center"/>
    </xf>
    <xf numFmtId="0" fontId="32" fillId="40" borderId="35" xfId="0" applyFont="1" applyFill="1" applyBorder="1" applyAlignment="1">
      <alignment horizontal="center" vertical="center"/>
    </xf>
    <xf numFmtId="0" fontId="32" fillId="40" borderId="36" xfId="0" applyFont="1" applyFill="1" applyBorder="1" applyAlignment="1">
      <alignment horizontal="center" vertical="center"/>
    </xf>
    <xf numFmtId="0" fontId="32" fillId="0" borderId="37" xfId="0" applyFont="1" applyBorder="1" applyAlignment="1">
      <alignment horizontal="center" vertical="center"/>
    </xf>
    <xf numFmtId="0" fontId="32" fillId="0" borderId="12" xfId="0" applyFont="1" applyBorder="1" applyAlignment="1">
      <alignment horizontal="center" vertical="center"/>
    </xf>
    <xf numFmtId="0" fontId="32" fillId="0" borderId="38" xfId="0" applyFont="1" applyBorder="1" applyAlignment="1">
      <alignment horizontal="center"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2" fillId="0" borderId="11" xfId="0" applyFont="1" applyBorder="1">
      <alignment vertical="center"/>
    </xf>
    <xf numFmtId="0" fontId="32" fillId="0" borderId="39" xfId="0" applyFont="1" applyBorder="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xf numFmtId="178" fontId="21" fillId="0" borderId="55" xfId="0" applyNumberFormat="1" applyFont="1" applyBorder="1">
      <alignment vertical="center"/>
    </xf>
    <xf numFmtId="0" fontId="0" fillId="0" borderId="56" xfId="0" applyBorder="1">
      <alignment vertical="center"/>
    </xf>
    <xf numFmtId="177" fontId="32" fillId="0" borderId="29" xfId="0" applyNumberFormat="1" applyFont="1" applyBorder="1" applyAlignment="1">
      <alignment horizontal="right" vertical="center"/>
    </xf>
    <xf numFmtId="177" fontId="37" fillId="0" borderId="45" xfId="0" applyNumberFormat="1" applyFont="1" applyBorder="1" applyAlignment="1">
      <alignment horizontal="right" vertical="center"/>
    </xf>
    <xf numFmtId="177" fontId="37" fillId="0" borderId="29" xfId="0" applyNumberFormat="1" applyFont="1" applyBorder="1" applyAlignment="1">
      <alignment horizontal="right" vertical="center"/>
    </xf>
    <xf numFmtId="177" fontId="32" fillId="0" borderId="42" xfId="0" applyNumberFormat="1" applyFont="1" applyBorder="1" applyAlignment="1">
      <alignment horizontal="right" vertical="center"/>
    </xf>
    <xf numFmtId="177" fontId="37" fillId="0" borderId="43" xfId="0" applyNumberFormat="1" applyFont="1" applyBorder="1" applyAlignment="1">
      <alignment horizontal="right" vertical="center"/>
    </xf>
    <xf numFmtId="177" fontId="32" fillId="0" borderId="17" xfId="0" applyNumberFormat="1" applyFont="1" applyBorder="1" applyAlignment="1">
      <alignment horizontal="right" vertical="center"/>
    </xf>
    <xf numFmtId="177" fontId="37" fillId="0" borderId="14" xfId="0" applyNumberFormat="1" applyFont="1" applyBorder="1" applyAlignment="1">
      <alignment horizontal="right" vertical="center"/>
    </xf>
    <xf numFmtId="177" fontId="37" fillId="0" borderId="17" xfId="0" applyNumberFormat="1" applyFont="1" applyBorder="1" applyAlignment="1">
      <alignment horizontal="right" vertical="center"/>
    </xf>
    <xf numFmtId="177" fontId="32" fillId="0" borderId="28" xfId="0" applyNumberFormat="1" applyFont="1" applyBorder="1" applyAlignment="1">
      <alignment horizontal="right" vertical="center"/>
    </xf>
    <xf numFmtId="177" fontId="37" fillId="0" borderId="30" xfId="0" applyNumberFormat="1" applyFont="1" applyBorder="1" applyAlignment="1">
      <alignment horizontal="right" vertical="center"/>
    </xf>
    <xf numFmtId="178" fontId="21" fillId="0" borderId="11" xfId="0" applyNumberFormat="1" applyFont="1" applyBorder="1">
      <alignment vertical="center"/>
    </xf>
    <xf numFmtId="0" fontId="19" fillId="42" borderId="21" xfId="0" applyFont="1" applyFill="1" applyBorder="1" applyAlignment="1">
      <alignment horizontal="left" vertical="center" wrapText="1"/>
    </xf>
    <xf numFmtId="0" fontId="19" fillId="42" borderId="23" xfId="0" applyFont="1" applyFill="1" applyBorder="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2" xr:uid="{991B98E0-C92A-40C6-AE78-E9ACFCE1F904}"/>
    <cellStyle name="良い" xfId="6" builtinId="26" customBuiltin="1"/>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50</xdr:col>
      <xdr:colOff>0</xdr:colOff>
      <xdr:row>16</xdr:row>
      <xdr:rowOff>217715</xdr:rowOff>
    </xdr:from>
    <xdr:to>
      <xdr:col>52</xdr:col>
      <xdr:colOff>553252</xdr:colOff>
      <xdr:row>18</xdr:row>
      <xdr:rowOff>176254</xdr:rowOff>
    </xdr:to>
    <xdr:sp macro="" textlink="">
      <xdr:nvSpPr>
        <xdr:cNvPr id="2" name="テキスト ボックス 1">
          <a:extLst>
            <a:ext uri="{FF2B5EF4-FFF2-40B4-BE49-F238E27FC236}">
              <a16:creationId xmlns:a16="http://schemas.microsoft.com/office/drawing/2014/main" id="{52D5A4FE-919A-4552-907C-E430924D3752}"/>
            </a:ext>
          </a:extLst>
        </xdr:cNvPr>
        <xdr:cNvSpPr txBox="1"/>
      </xdr:nvSpPr>
      <xdr:spPr>
        <a:xfrm>
          <a:off x="27295929" y="7157358"/>
          <a:ext cx="1723466" cy="530039"/>
        </a:xfrm>
        <a:prstGeom prst="rect">
          <a:avLst/>
        </a:prstGeom>
        <a:solidFill>
          <a:schemeClr val="tx2">
            <a:lumMod val="10000"/>
            <a:lumOff val="9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県独自追加項目</a:t>
          </a:r>
          <a:endParaRPr kumimoji="1" lang="en-US" altLang="ja-JP" sz="1600"/>
        </a:p>
      </xdr:txBody>
    </xdr:sp>
    <xdr:clientData/>
  </xdr:twoCellAnchor>
  <xdr:twoCellAnchor>
    <xdr:from>
      <xdr:col>15</xdr:col>
      <xdr:colOff>462642</xdr:colOff>
      <xdr:row>4</xdr:row>
      <xdr:rowOff>13607</xdr:rowOff>
    </xdr:from>
    <xdr:to>
      <xdr:col>18</xdr:col>
      <xdr:colOff>63394</xdr:colOff>
      <xdr:row>5</xdr:row>
      <xdr:rowOff>162646</xdr:rowOff>
    </xdr:to>
    <xdr:sp macro="" textlink="">
      <xdr:nvSpPr>
        <xdr:cNvPr id="3" name="テキスト ボックス 2">
          <a:extLst>
            <a:ext uri="{FF2B5EF4-FFF2-40B4-BE49-F238E27FC236}">
              <a16:creationId xmlns:a16="http://schemas.microsoft.com/office/drawing/2014/main" id="{7F68420E-CDA6-4AB4-826E-D56655B01029}"/>
            </a:ext>
          </a:extLst>
        </xdr:cNvPr>
        <xdr:cNvSpPr txBox="1"/>
      </xdr:nvSpPr>
      <xdr:spPr>
        <a:xfrm>
          <a:off x="6912428" y="1170214"/>
          <a:ext cx="1723466" cy="530039"/>
        </a:xfrm>
        <a:prstGeom prst="rect">
          <a:avLst/>
        </a:prstGeom>
        <a:solidFill>
          <a:schemeClr val="tx2">
            <a:lumMod val="10000"/>
            <a:lumOff val="9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県独自追加項目</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573740</xdr:colOff>
      <xdr:row>14</xdr:row>
      <xdr:rowOff>1419785</xdr:rowOff>
    </xdr:from>
    <xdr:to>
      <xdr:col>52</xdr:col>
      <xdr:colOff>549088</xdr:colOff>
      <xdr:row>14</xdr:row>
      <xdr:rowOff>1949824</xdr:rowOff>
    </xdr:to>
    <xdr:sp macro="" textlink="">
      <xdr:nvSpPr>
        <xdr:cNvPr id="2" name="テキスト ボックス 1">
          <a:extLst>
            <a:ext uri="{FF2B5EF4-FFF2-40B4-BE49-F238E27FC236}">
              <a16:creationId xmlns:a16="http://schemas.microsoft.com/office/drawing/2014/main" id="{0BC9CD06-E145-49A6-A9CA-5347FBD5F47A}"/>
            </a:ext>
          </a:extLst>
        </xdr:cNvPr>
        <xdr:cNvSpPr txBox="1"/>
      </xdr:nvSpPr>
      <xdr:spPr>
        <a:xfrm>
          <a:off x="26881790" y="5877485"/>
          <a:ext cx="1718423" cy="530039"/>
        </a:xfrm>
        <a:prstGeom prst="rect">
          <a:avLst/>
        </a:prstGeom>
        <a:solidFill>
          <a:schemeClr val="tx2">
            <a:lumMod val="10000"/>
            <a:lumOff val="9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県独自追加項目</a:t>
          </a:r>
          <a:endParaRPr kumimoji="1" lang="en-US" altLang="ja-JP" sz="1600"/>
        </a:p>
      </xdr:txBody>
    </xdr:sp>
    <xdr:clientData/>
  </xdr:twoCellAnchor>
  <xdr:twoCellAnchor>
    <xdr:from>
      <xdr:col>2</xdr:col>
      <xdr:colOff>347382</xdr:colOff>
      <xdr:row>19</xdr:row>
      <xdr:rowOff>33618</xdr:rowOff>
    </xdr:from>
    <xdr:to>
      <xdr:col>8</xdr:col>
      <xdr:colOff>560294</xdr:colOff>
      <xdr:row>24</xdr:row>
      <xdr:rowOff>212912</xdr:rowOff>
    </xdr:to>
    <xdr:sp macro="" textlink="">
      <xdr:nvSpPr>
        <xdr:cNvPr id="3" name="吹き出し: 角を丸めた四角形 2">
          <a:extLst>
            <a:ext uri="{FF2B5EF4-FFF2-40B4-BE49-F238E27FC236}">
              <a16:creationId xmlns:a16="http://schemas.microsoft.com/office/drawing/2014/main" id="{7D2DC274-D05D-4CD4-ACB6-0E40C369FCAA}"/>
            </a:ext>
          </a:extLst>
        </xdr:cNvPr>
        <xdr:cNvSpPr/>
      </xdr:nvSpPr>
      <xdr:spPr>
        <a:xfrm>
          <a:off x="347382" y="10892118"/>
          <a:ext cx="5479677" cy="1636059"/>
        </a:xfrm>
        <a:prstGeom prst="wedgeRoundRectCallout">
          <a:avLst>
            <a:gd name="adj1" fmla="val -50040"/>
            <a:gd name="adj2" fmla="val -90843"/>
            <a:gd name="adj3" fmla="val 1666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ＭＳ Ｐゴシック" panose="020B0600070205080204" pitchFamily="50" charset="-128"/>
              <a:ea typeface="ＭＳ Ｐゴシック" panose="020B0600070205080204" pitchFamily="50" charset="-128"/>
            </a:rPr>
            <a:t>「学校コード」</a:t>
          </a:r>
          <a:r>
            <a:rPr kumimoji="1" lang="ja-JP" altLang="en-US" sz="1200">
              <a:solidFill>
                <a:schemeClr val="tx1"/>
              </a:solidFill>
              <a:latin typeface="ＭＳ Ｐゴシック" panose="020B0600070205080204" pitchFamily="50" charset="-128"/>
              <a:ea typeface="ＭＳ Ｐゴシック" panose="020B0600070205080204" pitchFamily="50" charset="-128"/>
            </a:rPr>
            <a:t>を入力すると</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学校名、設置区分、都道府県名、市区町村名、設置者名は自動的に表示されます。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学校コードは、「学校コード及び属性情報」シートからコピー＆ペーストできます。</a:t>
          </a:r>
        </a:p>
      </xdr:txBody>
    </xdr:sp>
    <xdr:clientData/>
  </xdr:twoCellAnchor>
  <xdr:oneCellAnchor>
    <xdr:from>
      <xdr:col>17</xdr:col>
      <xdr:colOff>504266</xdr:colOff>
      <xdr:row>25</xdr:row>
      <xdr:rowOff>33616</xdr:rowOff>
    </xdr:from>
    <xdr:ext cx="5322793" cy="1086972"/>
    <xdr:sp macro="" textlink="">
      <xdr:nvSpPr>
        <xdr:cNvPr id="4" name="テキスト ボックス 3">
          <a:extLst>
            <a:ext uri="{FF2B5EF4-FFF2-40B4-BE49-F238E27FC236}">
              <a16:creationId xmlns:a16="http://schemas.microsoft.com/office/drawing/2014/main" id="{663532B4-11A8-4B7C-8A03-2AB1D7B371A3}"/>
            </a:ext>
          </a:extLst>
        </xdr:cNvPr>
        <xdr:cNvSpPr txBox="1"/>
      </xdr:nvSpPr>
      <xdr:spPr>
        <a:xfrm>
          <a:off x="8225119" y="12640234"/>
          <a:ext cx="5322793" cy="1086972"/>
        </a:xfrm>
        <a:prstGeom prst="rect">
          <a:avLst/>
        </a:prstGeom>
        <a:solidFill>
          <a:srgbClr val="FFFFCC"/>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1200">
              <a:latin typeface="ＭＳ Ｐゴシック" panose="020B0600070205080204" pitchFamily="50" charset="-128"/>
              <a:ea typeface="ＭＳ Ｐゴシック" panose="020B0600070205080204" pitchFamily="50" charset="-128"/>
            </a:rPr>
            <a:t>・同じ施設の被害は１行に収める。</a:t>
          </a:r>
        </a:p>
        <a:p>
          <a:r>
            <a:rPr kumimoji="1" lang="ja-JP" altLang="en-US" sz="1200">
              <a:latin typeface="ＭＳ Ｐゴシック" panose="020B0600070205080204" pitchFamily="50" charset="-128"/>
              <a:ea typeface="ＭＳ Ｐゴシック" panose="020B0600070205080204" pitchFamily="50" charset="-128"/>
            </a:rPr>
            <a:t>・複数セルの記載や、セルの結合などは行わない。</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・更新・修正した箇所は</a:t>
          </a:r>
          <a:r>
            <a:rPr kumimoji="1" lang="ja-JP" altLang="en-US" sz="1200">
              <a:solidFill>
                <a:srgbClr val="FF0000"/>
              </a:solidFill>
              <a:latin typeface="ＭＳ Ｐゴシック" panose="020B0600070205080204" pitchFamily="50" charset="-128"/>
              <a:ea typeface="ＭＳ Ｐゴシック" panose="020B0600070205080204" pitchFamily="50" charset="-128"/>
            </a:rPr>
            <a:t>朱書き</a:t>
          </a:r>
          <a:r>
            <a:rPr kumimoji="1" lang="ja-JP" altLang="en-US" sz="1200">
              <a:latin typeface="ＭＳ Ｐゴシック" panose="020B0600070205080204" pitchFamily="50" charset="-128"/>
              <a:ea typeface="ＭＳ Ｐゴシック" panose="020B0600070205080204" pitchFamily="50" charset="-128"/>
            </a:rPr>
            <a:t>し、セルを色づけしてください。</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oneCellAnchor>
  <xdr:oneCellAnchor>
    <xdr:from>
      <xdr:col>17</xdr:col>
      <xdr:colOff>33618</xdr:colOff>
      <xdr:row>15</xdr:row>
      <xdr:rowOff>1860177</xdr:rowOff>
    </xdr:from>
    <xdr:ext cx="5322793" cy="963706"/>
    <xdr:sp macro="" textlink="">
      <xdr:nvSpPr>
        <xdr:cNvPr id="5" name="テキスト ボックス 4">
          <a:extLst>
            <a:ext uri="{FF2B5EF4-FFF2-40B4-BE49-F238E27FC236}">
              <a16:creationId xmlns:a16="http://schemas.microsoft.com/office/drawing/2014/main" id="{6C997F58-268F-499B-9DCB-88C1E5034208}"/>
            </a:ext>
          </a:extLst>
        </xdr:cNvPr>
        <xdr:cNvSpPr txBox="1"/>
      </xdr:nvSpPr>
      <xdr:spPr>
        <a:xfrm>
          <a:off x="7754471" y="8796618"/>
          <a:ext cx="5322793" cy="963706"/>
        </a:xfrm>
        <a:prstGeom prst="rect">
          <a:avLst/>
        </a:prstGeom>
        <a:solidFill>
          <a:srgbClr val="FFFFCC"/>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1200">
              <a:latin typeface="ＭＳ Ｐゴシック" panose="020B0600070205080204" pitchFamily="50" charset="-128"/>
              <a:ea typeface="ＭＳ Ｐゴシック" panose="020B0600070205080204" pitchFamily="50" charset="-128"/>
            </a:rPr>
            <a:t>・該当するものを複数選択</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・「校舎」被害無し、「体育館」被害有りの場合、問２は「被害なし」を選択</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問４、問６も同様</a:t>
          </a:r>
        </a:p>
      </xdr:txBody>
    </xdr:sp>
    <xdr:clientData/>
  </xdr:oneCellAnchor>
  <xdr:twoCellAnchor>
    <xdr:from>
      <xdr:col>3</xdr:col>
      <xdr:colOff>44823</xdr:colOff>
      <xdr:row>25</xdr:row>
      <xdr:rowOff>0</xdr:rowOff>
    </xdr:from>
    <xdr:to>
      <xdr:col>3</xdr:col>
      <xdr:colOff>1490382</xdr:colOff>
      <xdr:row>27</xdr:row>
      <xdr:rowOff>100853</xdr:rowOff>
    </xdr:to>
    <xdr:sp macro="" textlink="">
      <xdr:nvSpPr>
        <xdr:cNvPr id="7" name="テキスト ボックス 6">
          <a:extLst>
            <a:ext uri="{FF2B5EF4-FFF2-40B4-BE49-F238E27FC236}">
              <a16:creationId xmlns:a16="http://schemas.microsoft.com/office/drawing/2014/main" id="{BA9FD074-E381-4097-24B8-09051700E138}"/>
            </a:ext>
          </a:extLst>
        </xdr:cNvPr>
        <xdr:cNvSpPr txBox="1"/>
      </xdr:nvSpPr>
      <xdr:spPr>
        <a:xfrm>
          <a:off x="1075764" y="12606618"/>
          <a:ext cx="1445559" cy="68355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自動入力のため、入力不要</a:t>
          </a:r>
          <a:endParaRPr kumimoji="1" lang="en-US" altLang="ja-JP" sz="1100">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123265</xdr:colOff>
      <xdr:row>24</xdr:row>
      <xdr:rowOff>280147</xdr:rowOff>
    </xdr:from>
    <xdr:to>
      <xdr:col>10</xdr:col>
      <xdr:colOff>369794</xdr:colOff>
      <xdr:row>27</xdr:row>
      <xdr:rowOff>89647</xdr:rowOff>
    </xdr:to>
    <xdr:sp macro="" textlink="">
      <xdr:nvSpPr>
        <xdr:cNvPr id="8" name="テキスト ボックス 7">
          <a:extLst>
            <a:ext uri="{FF2B5EF4-FFF2-40B4-BE49-F238E27FC236}">
              <a16:creationId xmlns:a16="http://schemas.microsoft.com/office/drawing/2014/main" id="{FFF3AD5B-C6A4-4A97-8E42-001456B93123}"/>
            </a:ext>
          </a:extLst>
        </xdr:cNvPr>
        <xdr:cNvSpPr txBox="1"/>
      </xdr:nvSpPr>
      <xdr:spPr>
        <a:xfrm>
          <a:off x="4224618" y="12595412"/>
          <a:ext cx="1994647" cy="68355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自動入力のため、入力不要</a:t>
          </a:r>
          <a:endParaRPr kumimoji="1" lang="en-US" altLang="ja-JP" sz="1200">
            <a:latin typeface="ＭＳ Ｐゴシック" panose="020B0600070205080204" pitchFamily="50" charset="-128"/>
            <a:ea typeface="ＭＳ Ｐゴシック" panose="020B0600070205080204" pitchFamily="50" charset="-128"/>
          </a:endParaRP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560294</xdr:colOff>
      <xdr:row>7</xdr:row>
      <xdr:rowOff>56030</xdr:rowOff>
    </xdr:from>
    <xdr:to>
      <xdr:col>26</xdr:col>
      <xdr:colOff>347382</xdr:colOff>
      <xdr:row>8</xdr:row>
      <xdr:rowOff>156883</xdr:rowOff>
    </xdr:to>
    <xdr:sp macro="" textlink="">
      <xdr:nvSpPr>
        <xdr:cNvPr id="9" name="テキスト ボックス 8">
          <a:extLst>
            <a:ext uri="{FF2B5EF4-FFF2-40B4-BE49-F238E27FC236}">
              <a16:creationId xmlns:a16="http://schemas.microsoft.com/office/drawing/2014/main" id="{A2163622-F0BA-4877-9C4F-10298598CB73}"/>
            </a:ext>
          </a:extLst>
        </xdr:cNvPr>
        <xdr:cNvSpPr txBox="1"/>
      </xdr:nvSpPr>
      <xdr:spPr>
        <a:xfrm>
          <a:off x="8863853" y="2129118"/>
          <a:ext cx="4448735" cy="36979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自動入力のため、入力不要</a:t>
          </a:r>
          <a:endParaRPr kumimoji="1" lang="en-US" altLang="ja-JP" sz="1100">
            <a:latin typeface="ＭＳ Ｐゴシック" panose="020B0600070205080204" pitchFamily="50" charset="-128"/>
            <a:ea typeface="ＭＳ Ｐゴシック" panose="020B0600070205080204" pitchFamily="50" charset="-128"/>
          </a:endParaRPr>
        </a:p>
        <a:p>
          <a:pPr algn="ct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166687</xdr:colOff>
      <xdr:row>10</xdr:row>
      <xdr:rowOff>147637</xdr:rowOff>
    </xdr:from>
    <xdr:to>
      <xdr:col>13</xdr:col>
      <xdr:colOff>9525</xdr:colOff>
      <xdr:row>16</xdr:row>
      <xdr:rowOff>33337</xdr:rowOff>
    </xdr:to>
    <xdr:sp macro="" textlink="">
      <xdr:nvSpPr>
        <xdr:cNvPr id="2" name="テキスト ボックス 1">
          <a:extLst>
            <a:ext uri="{FF2B5EF4-FFF2-40B4-BE49-F238E27FC236}">
              <a16:creationId xmlns:a16="http://schemas.microsoft.com/office/drawing/2014/main" id="{FD74AFD4-02BE-C234-DAD3-AA2D19FBDEB7}"/>
            </a:ext>
          </a:extLst>
        </xdr:cNvPr>
        <xdr:cNvSpPr txBox="1"/>
      </xdr:nvSpPr>
      <xdr:spPr>
        <a:xfrm>
          <a:off x="4233862" y="4738687"/>
          <a:ext cx="3328988" cy="9144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入力不要</a:t>
          </a:r>
          <a:endParaRPr kumimoji="1" lang="en-US" altLang="ja-JP" sz="1600"/>
        </a:p>
        <a:p>
          <a:r>
            <a:rPr kumimoji="1" lang="ja-JP" altLang="en-US" sz="1600"/>
            <a:t>自動的に入力されます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2C0CF-2A2D-454C-8203-E92D7014404E}">
  <sheetPr>
    <pageSetUpPr fitToPage="1"/>
  </sheetPr>
  <dimension ref="A1:BA64"/>
  <sheetViews>
    <sheetView view="pageBreakPreview" topLeftCell="K1" zoomScale="70" zoomScaleNormal="85" zoomScaleSheetLayoutView="70" workbookViewId="0">
      <selection activeCell="AK20" sqref="AK20"/>
    </sheetView>
  </sheetViews>
  <sheetFormatPr defaultColWidth="7.625" defaultRowHeight="13.5"/>
  <cols>
    <col min="1" max="2" width="7.625" style="2" hidden="1" customWidth="1"/>
    <col min="3" max="3" width="13.5" style="2" customWidth="1"/>
    <col min="4" max="4" width="22.125" style="2" customWidth="1"/>
    <col min="5" max="5" width="7.625" style="2" hidden="1" customWidth="1"/>
    <col min="6" max="6" width="18.25" style="2" customWidth="1"/>
    <col min="7" max="9" width="7.625" style="2"/>
    <col min="10" max="10" width="7.625" style="2" hidden="1" customWidth="1"/>
    <col min="11" max="11" width="7.625" style="2"/>
    <col min="12" max="15" width="7.625" style="2" hidden="1" customWidth="1"/>
    <col min="16" max="16" width="10.875" style="2" customWidth="1"/>
    <col min="17" max="17" width="9.25" style="2" bestFit="1" customWidth="1"/>
    <col min="18" max="50" width="7.625" style="2"/>
    <col min="51" max="53" width="7.625" style="13"/>
    <col min="54" max="16384" width="7.625" style="2"/>
  </cols>
  <sheetData>
    <row r="1" spans="1:53" ht="24.75" customHeight="1">
      <c r="C1" s="36" t="s">
        <v>3074</v>
      </c>
    </row>
    <row r="2" spans="1:53" ht="15" customHeight="1">
      <c r="C2" s="36"/>
      <c r="V2" s="59" t="s">
        <v>3079</v>
      </c>
      <c r="W2" s="60"/>
      <c r="X2" s="57" t="s">
        <v>3691</v>
      </c>
      <c r="Y2" s="58"/>
      <c r="Z2" s="51" t="s">
        <v>3692</v>
      </c>
      <c r="AA2" s="63" t="s">
        <v>3080</v>
      </c>
    </row>
    <row r="3" spans="1:53" ht="36" customHeight="1">
      <c r="D3" s="44"/>
      <c r="E3" s="43"/>
      <c r="F3" s="45" t="s">
        <v>3083</v>
      </c>
      <c r="G3" s="114"/>
      <c r="H3" s="69"/>
      <c r="I3" s="69"/>
      <c r="J3" s="69"/>
      <c r="K3" s="69"/>
      <c r="L3" s="69"/>
      <c r="M3" s="69"/>
      <c r="N3" s="69"/>
      <c r="O3" s="69"/>
      <c r="P3" s="69"/>
      <c r="Q3" s="69"/>
      <c r="R3" s="69"/>
      <c r="S3" s="69"/>
      <c r="T3" s="70"/>
      <c r="V3" s="61"/>
      <c r="W3" s="62"/>
      <c r="X3" s="130">
        <f>+P17</f>
        <v>0</v>
      </c>
      <c r="Y3" s="69"/>
      <c r="Z3" s="53"/>
      <c r="AA3" s="64"/>
      <c r="AD3" s="46" t="s">
        <v>3081</v>
      </c>
      <c r="AE3" s="68"/>
      <c r="AF3" s="69"/>
      <c r="AG3" s="69"/>
      <c r="AH3" s="69"/>
      <c r="AI3" s="70"/>
    </row>
    <row r="4" spans="1:53" ht="15" customHeight="1">
      <c r="D4" s="29"/>
      <c r="E4" s="30"/>
      <c r="F4" s="30"/>
      <c r="G4" s="30"/>
      <c r="H4" s="30"/>
      <c r="I4" s="30"/>
      <c r="J4" s="30"/>
      <c r="K4" s="30"/>
      <c r="L4" s="30"/>
      <c r="M4" s="30"/>
      <c r="N4" s="30"/>
      <c r="O4" s="30"/>
      <c r="P4" s="30"/>
      <c r="Q4" s="30"/>
      <c r="R4" s="30"/>
      <c r="S4" s="30"/>
      <c r="T4" s="30"/>
    </row>
    <row r="5" spans="1:53" ht="30" customHeight="1" thickBot="1">
      <c r="D5" s="29"/>
      <c r="E5" s="30"/>
      <c r="F5" s="30"/>
      <c r="G5" s="30"/>
      <c r="H5" s="31"/>
      <c r="I5" s="32"/>
      <c r="J5" s="31"/>
      <c r="K5" s="31"/>
      <c r="L5" s="32"/>
      <c r="M5" s="31"/>
      <c r="N5" s="32"/>
      <c r="O5" s="31"/>
      <c r="P5" s="32"/>
      <c r="Q5" s="31"/>
      <c r="R5" s="32"/>
      <c r="S5" s="31"/>
      <c r="T5" s="32"/>
      <c r="U5" s="31"/>
      <c r="V5" s="32"/>
      <c r="W5" s="31"/>
      <c r="X5" s="32"/>
      <c r="Y5" s="31"/>
      <c r="Z5" s="32"/>
      <c r="AA5" s="31"/>
      <c r="AB5" s="32"/>
    </row>
    <row r="6" spans="1:53" ht="21" customHeight="1" thickBot="1">
      <c r="D6" s="29"/>
      <c r="E6" s="30"/>
      <c r="F6" s="30"/>
      <c r="G6" s="30"/>
      <c r="H6" s="31"/>
      <c r="I6" s="111"/>
      <c r="J6" s="112"/>
      <c r="K6" s="113"/>
      <c r="L6" s="38"/>
      <c r="M6" s="39"/>
      <c r="N6" s="38"/>
      <c r="O6" s="39"/>
      <c r="P6" s="71" t="s">
        <v>3000</v>
      </c>
      <c r="Q6" s="72"/>
      <c r="R6" s="72"/>
      <c r="S6" s="72"/>
      <c r="T6" s="72"/>
      <c r="U6" s="72"/>
      <c r="V6" s="72"/>
      <c r="W6" s="72"/>
      <c r="X6" s="72"/>
      <c r="Y6" s="72"/>
      <c r="Z6" s="72"/>
      <c r="AA6" s="72"/>
      <c r="AB6" s="72"/>
      <c r="AC6" s="72"/>
      <c r="AD6" s="73"/>
      <c r="AE6" s="74"/>
    </row>
    <row r="7" spans="1:53" ht="21" customHeight="1">
      <c r="D7" s="29"/>
      <c r="E7" s="30"/>
      <c r="F7" s="30"/>
      <c r="G7" s="30"/>
      <c r="H7" s="31"/>
      <c r="I7" s="105" t="s">
        <v>3054</v>
      </c>
      <c r="J7" s="106"/>
      <c r="K7" s="107"/>
      <c r="L7" s="40"/>
      <c r="M7" s="41"/>
      <c r="N7" s="40"/>
      <c r="O7" s="41"/>
      <c r="P7" s="80" t="s">
        <v>2992</v>
      </c>
      <c r="Q7" s="81"/>
      <c r="R7" s="82" t="s">
        <v>2993</v>
      </c>
      <c r="S7" s="81"/>
      <c r="T7" s="82" t="s">
        <v>2994</v>
      </c>
      <c r="U7" s="81"/>
      <c r="V7" s="82" t="s">
        <v>2995</v>
      </c>
      <c r="W7" s="81"/>
      <c r="X7" s="82" t="s">
        <v>2996</v>
      </c>
      <c r="Y7" s="81"/>
      <c r="Z7" s="82" t="s">
        <v>2997</v>
      </c>
      <c r="AA7" s="81"/>
      <c r="AB7" s="82" t="s">
        <v>2998</v>
      </c>
      <c r="AC7" s="100"/>
      <c r="AD7" s="80" t="s">
        <v>2999</v>
      </c>
      <c r="AE7" s="101"/>
    </row>
    <row r="8" spans="1:53" ht="21" customHeight="1">
      <c r="D8" s="29"/>
      <c r="E8" s="30"/>
      <c r="F8" s="30"/>
      <c r="G8" s="30"/>
      <c r="H8" s="31"/>
      <c r="I8" s="108" t="s">
        <v>3076</v>
      </c>
      <c r="J8" s="109"/>
      <c r="K8" s="110" t="s">
        <v>3055</v>
      </c>
      <c r="L8" s="38"/>
      <c r="M8" s="39"/>
      <c r="N8" s="38"/>
      <c r="O8" s="39"/>
      <c r="P8" s="123">
        <f>COUNTIF($C$17:$C$61,"A1****")</f>
        <v>0</v>
      </c>
      <c r="Q8" s="127"/>
      <c r="R8" s="125">
        <f>COUNTIF($C$17:$C$61,"B1****")</f>
        <v>0</v>
      </c>
      <c r="S8" s="127"/>
      <c r="T8" s="125">
        <f>COUNTIF($C$17:$C$61,"C1****")</f>
        <v>0</v>
      </c>
      <c r="U8" s="127"/>
      <c r="V8" s="125">
        <f>COUNTIF($C$17:$C$61,"C2****")</f>
        <v>0</v>
      </c>
      <c r="W8" s="127"/>
      <c r="X8" s="125">
        <f>COUNTIF($C$17:$C$61,"D1****")</f>
        <v>0</v>
      </c>
      <c r="Y8" s="127"/>
      <c r="Z8" s="125">
        <f>COUNTIF($C$17:$C$61,"E1****")</f>
        <v>0</v>
      </c>
      <c r="AA8" s="127"/>
      <c r="AB8" s="125">
        <f>COUNTIF($C$17:$C$61,"H1****")</f>
        <v>0</v>
      </c>
      <c r="AC8" s="126"/>
      <c r="AD8" s="123">
        <f>SUM(P8:AC8)</f>
        <v>0</v>
      </c>
      <c r="AE8" s="124"/>
    </row>
    <row r="9" spans="1:53" ht="21" customHeight="1" thickBot="1">
      <c r="D9" s="29"/>
      <c r="E9" s="30"/>
      <c r="F9" s="30"/>
      <c r="G9" s="30"/>
      <c r="H9" s="30"/>
      <c r="I9" s="115" t="s">
        <v>3082</v>
      </c>
      <c r="J9" s="116"/>
      <c r="K9" s="117" t="s">
        <v>3056</v>
      </c>
      <c r="L9" s="42"/>
      <c r="M9" s="42"/>
      <c r="N9" s="42"/>
      <c r="O9" s="42"/>
      <c r="P9" s="128">
        <f ca="1">SUMIF(C17:AY61,"A***",AY17:AY61)</f>
        <v>0</v>
      </c>
      <c r="Q9" s="122"/>
      <c r="R9" s="120">
        <f ca="1">SUMIF(C17:AY61,"B***",AY17:AY61)</f>
        <v>0</v>
      </c>
      <c r="S9" s="122"/>
      <c r="T9" s="120">
        <f ca="1">SUMIF(C17:AY61,"C1*****",AY17:AY61)</f>
        <v>0</v>
      </c>
      <c r="U9" s="122"/>
      <c r="V9" s="120">
        <f ca="1">SUMIF(C17:AY61,"c2***",AY17:AY61)</f>
        <v>0</v>
      </c>
      <c r="W9" s="122"/>
      <c r="X9" s="120">
        <f ca="1">SUMIF(C17:AY61,"D*****",AY17:AY61)</f>
        <v>0</v>
      </c>
      <c r="Y9" s="122"/>
      <c r="Z9" s="120">
        <f ca="1">SUMIF(C17:AY61,"E****",AY17:AY61)</f>
        <v>0</v>
      </c>
      <c r="AA9" s="122"/>
      <c r="AB9" s="120">
        <f ca="1">SUMIF(C17:AY61,"H****",AY17:AY61)</f>
        <v>0</v>
      </c>
      <c r="AC9" s="121"/>
      <c r="AD9" s="128">
        <f ca="1">SUM(P9:AC9)</f>
        <v>0</v>
      </c>
      <c r="AE9" s="129"/>
    </row>
    <row r="10" spans="1:53" ht="27" customHeight="1"/>
    <row r="11" spans="1:53" ht="18.75">
      <c r="C11" s="37" t="s">
        <v>3077</v>
      </c>
    </row>
    <row r="12" spans="1:53" s="3" customFormat="1" ht="46.5" customHeight="1">
      <c r="A12" s="83" t="s">
        <v>0</v>
      </c>
      <c r="B12" s="83" t="s">
        <v>1</v>
      </c>
      <c r="C12" s="95" t="s">
        <v>2</v>
      </c>
      <c r="D12" s="96"/>
      <c r="E12" s="96"/>
      <c r="F12" s="96"/>
      <c r="G12" s="96"/>
      <c r="H12" s="96"/>
      <c r="I12" s="96"/>
      <c r="J12" s="96"/>
      <c r="K12" s="96"/>
      <c r="L12" s="96"/>
      <c r="M12" s="96"/>
      <c r="N12" s="96"/>
      <c r="O12" s="97"/>
      <c r="P12" s="83" t="s">
        <v>3</v>
      </c>
      <c r="Q12" s="84" t="s">
        <v>4</v>
      </c>
      <c r="R12" s="67" t="s">
        <v>5</v>
      </c>
      <c r="S12" s="67"/>
      <c r="T12" s="67"/>
      <c r="U12" s="67"/>
      <c r="V12" s="67"/>
      <c r="W12" s="67"/>
      <c r="X12" s="67"/>
      <c r="Y12" s="67"/>
      <c r="Z12" s="67"/>
      <c r="AA12" s="67"/>
      <c r="AB12" s="67"/>
      <c r="AC12" s="83" t="s">
        <v>6</v>
      </c>
      <c r="AD12" s="83"/>
      <c r="AE12" s="83"/>
      <c r="AF12" s="83"/>
      <c r="AG12" s="83"/>
      <c r="AH12" s="83"/>
      <c r="AI12" s="83"/>
      <c r="AJ12" s="83"/>
      <c r="AK12" s="83"/>
      <c r="AL12" s="83"/>
      <c r="AM12" s="83"/>
      <c r="AN12" s="67" t="s">
        <v>7</v>
      </c>
      <c r="AO12" s="67"/>
      <c r="AP12" s="67"/>
      <c r="AQ12" s="67"/>
      <c r="AR12" s="67"/>
      <c r="AS12" s="1" t="s">
        <v>8</v>
      </c>
      <c r="AT12" s="83" t="s">
        <v>9</v>
      </c>
      <c r="AU12" s="83"/>
      <c r="AV12" s="67" t="s">
        <v>10</v>
      </c>
      <c r="AW12" s="67"/>
      <c r="AX12" s="67"/>
      <c r="AY12" s="54"/>
      <c r="AZ12" s="54"/>
      <c r="BA12" s="54"/>
    </row>
    <row r="13" spans="1:53" s="3" customFormat="1" ht="32.25" customHeight="1">
      <c r="A13" s="83"/>
      <c r="B13" s="83"/>
      <c r="C13" s="86" t="s">
        <v>11</v>
      </c>
      <c r="D13" s="87"/>
      <c r="E13" s="87"/>
      <c r="F13" s="87"/>
      <c r="G13" s="87"/>
      <c r="H13" s="87"/>
      <c r="I13" s="87"/>
      <c r="J13" s="87"/>
      <c r="K13" s="88"/>
      <c r="L13" s="86" t="s">
        <v>12</v>
      </c>
      <c r="M13" s="87"/>
      <c r="N13" s="87"/>
      <c r="O13" s="88"/>
      <c r="P13" s="83"/>
      <c r="Q13" s="65"/>
      <c r="R13" s="86" t="s">
        <v>13</v>
      </c>
      <c r="S13" s="87"/>
      <c r="T13" s="87"/>
      <c r="U13" s="87"/>
      <c r="V13" s="87"/>
      <c r="W13" s="87"/>
      <c r="X13" s="87"/>
      <c r="Y13" s="87"/>
      <c r="Z13" s="87"/>
      <c r="AA13" s="88"/>
      <c r="AB13" s="85" t="s">
        <v>14</v>
      </c>
      <c r="AC13" s="83" t="s">
        <v>15</v>
      </c>
      <c r="AD13" s="83"/>
      <c r="AE13" s="83"/>
      <c r="AF13" s="83"/>
      <c r="AG13" s="83"/>
      <c r="AH13" s="83"/>
      <c r="AI13" s="83"/>
      <c r="AJ13" s="83"/>
      <c r="AK13" s="83"/>
      <c r="AL13" s="83"/>
      <c r="AM13" s="83" t="s">
        <v>16</v>
      </c>
      <c r="AN13" s="83" t="s">
        <v>17</v>
      </c>
      <c r="AO13" s="83"/>
      <c r="AP13" s="83"/>
      <c r="AQ13" s="83"/>
      <c r="AR13" s="85" t="s">
        <v>18</v>
      </c>
      <c r="AS13" s="84" t="s">
        <v>19</v>
      </c>
      <c r="AT13" s="85" t="s">
        <v>20</v>
      </c>
      <c r="AU13" s="84" t="s">
        <v>21</v>
      </c>
      <c r="AV13" s="84" t="s">
        <v>22</v>
      </c>
      <c r="AW13" s="84" t="s">
        <v>23</v>
      </c>
      <c r="AX13" s="84" t="s">
        <v>24</v>
      </c>
      <c r="AY13" s="131" t="s">
        <v>73</v>
      </c>
      <c r="AZ13" s="131" t="s">
        <v>74</v>
      </c>
      <c r="BA13" s="131" t="s">
        <v>75</v>
      </c>
    </row>
    <row r="14" spans="1:53" s="3" customFormat="1" ht="32.25" customHeight="1">
      <c r="A14" s="83"/>
      <c r="B14" s="83"/>
      <c r="C14" s="89"/>
      <c r="D14" s="90"/>
      <c r="E14" s="90"/>
      <c r="F14" s="90"/>
      <c r="G14" s="90"/>
      <c r="H14" s="90"/>
      <c r="I14" s="90"/>
      <c r="J14" s="90"/>
      <c r="K14" s="91"/>
      <c r="L14" s="89"/>
      <c r="M14" s="90"/>
      <c r="N14" s="90"/>
      <c r="O14" s="91"/>
      <c r="P14" s="83"/>
      <c r="Q14" s="65"/>
      <c r="R14" s="92"/>
      <c r="S14" s="93"/>
      <c r="T14" s="93"/>
      <c r="U14" s="93"/>
      <c r="V14" s="93"/>
      <c r="W14" s="93"/>
      <c r="X14" s="93"/>
      <c r="Y14" s="93"/>
      <c r="Z14" s="93"/>
      <c r="AA14" s="94"/>
      <c r="AB14" s="85"/>
      <c r="AC14" s="83"/>
      <c r="AD14" s="83"/>
      <c r="AE14" s="83"/>
      <c r="AF14" s="83"/>
      <c r="AG14" s="83"/>
      <c r="AH14" s="83"/>
      <c r="AI14" s="83"/>
      <c r="AJ14" s="83"/>
      <c r="AK14" s="83"/>
      <c r="AL14" s="83"/>
      <c r="AM14" s="83"/>
      <c r="AN14" s="83"/>
      <c r="AO14" s="83"/>
      <c r="AP14" s="83"/>
      <c r="AQ14" s="83"/>
      <c r="AR14" s="85"/>
      <c r="AS14" s="65"/>
      <c r="AT14" s="85"/>
      <c r="AU14" s="65"/>
      <c r="AV14" s="65"/>
      <c r="AW14" s="65"/>
      <c r="AX14" s="65"/>
      <c r="AY14" s="131"/>
      <c r="AZ14" s="131"/>
      <c r="BA14" s="131"/>
    </row>
    <row r="15" spans="1:53" s="4" customFormat="1" ht="183" customHeight="1">
      <c r="A15" s="83"/>
      <c r="B15" s="83"/>
      <c r="C15" s="1" t="s">
        <v>25</v>
      </c>
      <c r="D15" s="1" t="s">
        <v>26</v>
      </c>
      <c r="E15" s="1" t="s">
        <v>27</v>
      </c>
      <c r="F15" s="1" t="s">
        <v>28</v>
      </c>
      <c r="G15" s="1" t="s">
        <v>29</v>
      </c>
      <c r="H15" s="1" t="s">
        <v>30</v>
      </c>
      <c r="I15" s="1" t="s">
        <v>31</v>
      </c>
      <c r="J15" s="1" t="s">
        <v>32</v>
      </c>
      <c r="K15" s="1" t="s">
        <v>33</v>
      </c>
      <c r="L15" s="1" t="s">
        <v>34</v>
      </c>
      <c r="M15" s="1" t="s">
        <v>35</v>
      </c>
      <c r="N15" s="1" t="s">
        <v>36</v>
      </c>
      <c r="O15" s="1" t="s">
        <v>37</v>
      </c>
      <c r="P15" s="83"/>
      <c r="Q15" s="66"/>
      <c r="R15" s="12" t="s">
        <v>38</v>
      </c>
      <c r="S15" s="12" t="s">
        <v>39</v>
      </c>
      <c r="T15" s="12" t="s">
        <v>40</v>
      </c>
      <c r="U15" s="12" t="s">
        <v>41</v>
      </c>
      <c r="V15" s="1" t="s">
        <v>42</v>
      </c>
      <c r="W15" s="1" t="s">
        <v>43</v>
      </c>
      <c r="X15" s="1" t="s">
        <v>44</v>
      </c>
      <c r="Y15" s="1" t="s">
        <v>45</v>
      </c>
      <c r="Z15" s="1" t="s">
        <v>46</v>
      </c>
      <c r="AA15" s="1" t="s">
        <v>47</v>
      </c>
      <c r="AB15" s="85"/>
      <c r="AC15" s="12" t="s">
        <v>38</v>
      </c>
      <c r="AD15" s="12" t="s">
        <v>39</v>
      </c>
      <c r="AE15" s="12" t="s">
        <v>40</v>
      </c>
      <c r="AF15" s="12" t="s">
        <v>41</v>
      </c>
      <c r="AG15" s="1" t="s">
        <v>42</v>
      </c>
      <c r="AH15" s="1" t="s">
        <v>43</v>
      </c>
      <c r="AI15" s="1" t="s">
        <v>44</v>
      </c>
      <c r="AJ15" s="1" t="s">
        <v>45</v>
      </c>
      <c r="AK15" s="1" t="s">
        <v>46</v>
      </c>
      <c r="AL15" s="1" t="s">
        <v>47</v>
      </c>
      <c r="AM15" s="83"/>
      <c r="AN15" s="12" t="s">
        <v>38</v>
      </c>
      <c r="AO15" s="12" t="s">
        <v>48</v>
      </c>
      <c r="AP15" s="12" t="s">
        <v>49</v>
      </c>
      <c r="AQ15" s="12" t="s">
        <v>10</v>
      </c>
      <c r="AR15" s="85"/>
      <c r="AS15" s="66"/>
      <c r="AT15" s="85"/>
      <c r="AU15" s="66"/>
      <c r="AV15" s="66"/>
      <c r="AW15" s="66"/>
      <c r="AX15" s="66"/>
      <c r="AY15" s="132"/>
      <c r="AZ15" s="132"/>
      <c r="BA15" s="132"/>
    </row>
    <row r="16" spans="1:53" s="4" customFormat="1" ht="240" hidden="1">
      <c r="A16" s="5" t="s">
        <v>50</v>
      </c>
      <c r="B16" s="5" t="s">
        <v>50</v>
      </c>
      <c r="C16" s="6" t="s">
        <v>51</v>
      </c>
      <c r="D16" s="6" t="s">
        <v>52</v>
      </c>
      <c r="E16" s="5" t="s">
        <v>50</v>
      </c>
      <c r="F16" s="6" t="s">
        <v>53</v>
      </c>
      <c r="G16" s="6" t="s">
        <v>54</v>
      </c>
      <c r="H16" s="6" t="s">
        <v>55</v>
      </c>
      <c r="I16" s="6" t="s">
        <v>56</v>
      </c>
      <c r="J16" s="5" t="s">
        <v>50</v>
      </c>
      <c r="K16" s="6" t="s">
        <v>57</v>
      </c>
      <c r="L16" s="5" t="s">
        <v>50</v>
      </c>
      <c r="M16" s="5" t="s">
        <v>50</v>
      </c>
      <c r="N16" s="5" t="s">
        <v>50</v>
      </c>
      <c r="O16" s="5" t="s">
        <v>50</v>
      </c>
      <c r="P16" s="7" t="s">
        <v>58</v>
      </c>
      <c r="Q16" s="6" t="s">
        <v>59</v>
      </c>
      <c r="R16" s="6" t="s">
        <v>72</v>
      </c>
      <c r="S16" s="6" t="s">
        <v>60</v>
      </c>
      <c r="T16" s="6" t="s">
        <v>60</v>
      </c>
      <c r="U16" s="6" t="s">
        <v>60</v>
      </c>
      <c r="V16" s="6" t="s">
        <v>60</v>
      </c>
      <c r="W16" s="6" t="s">
        <v>60</v>
      </c>
      <c r="X16" s="6" t="s">
        <v>60</v>
      </c>
      <c r="Y16" s="6" t="s">
        <v>60</v>
      </c>
      <c r="Z16" s="6" t="s">
        <v>60</v>
      </c>
      <c r="AA16" s="6" t="s">
        <v>60</v>
      </c>
      <c r="AB16" s="6" t="s">
        <v>61</v>
      </c>
      <c r="AC16" s="6" t="s">
        <v>62</v>
      </c>
      <c r="AD16" s="6" t="s">
        <v>60</v>
      </c>
      <c r="AE16" s="6" t="s">
        <v>60</v>
      </c>
      <c r="AF16" s="6" t="s">
        <v>60</v>
      </c>
      <c r="AG16" s="6" t="s">
        <v>60</v>
      </c>
      <c r="AH16" s="6" t="s">
        <v>60</v>
      </c>
      <c r="AI16" s="6" t="s">
        <v>60</v>
      </c>
      <c r="AJ16" s="6" t="s">
        <v>60</v>
      </c>
      <c r="AK16" s="6" t="s">
        <v>60</v>
      </c>
      <c r="AL16" s="6" t="s">
        <v>60</v>
      </c>
      <c r="AM16" s="6" t="s">
        <v>63</v>
      </c>
      <c r="AN16" s="6" t="s">
        <v>62</v>
      </c>
      <c r="AO16" s="6" t="s">
        <v>60</v>
      </c>
      <c r="AP16" s="6" t="s">
        <v>60</v>
      </c>
      <c r="AQ16" s="6" t="s">
        <v>60</v>
      </c>
      <c r="AR16" s="6" t="s">
        <v>64</v>
      </c>
      <c r="AS16" s="6" t="s">
        <v>65</v>
      </c>
      <c r="AT16" s="6" t="s">
        <v>66</v>
      </c>
      <c r="AU16" s="6" t="s">
        <v>67</v>
      </c>
      <c r="AV16" s="6" t="s">
        <v>66</v>
      </c>
      <c r="AW16" s="6" t="s">
        <v>68</v>
      </c>
      <c r="AX16" s="6" t="s">
        <v>69</v>
      </c>
      <c r="AY16" s="6"/>
      <c r="AZ16" s="6"/>
      <c r="BA16" s="6"/>
    </row>
    <row r="17" spans="1:53" ht="22.5" customHeight="1">
      <c r="A17" s="8"/>
      <c r="B17" s="8"/>
      <c r="C17" s="9"/>
      <c r="D17" s="9" t="str">
        <f>IFERROR(VLOOKUP(C17,学校コード及び属性情報!$A$3:$K$618,8,FALSE),"")</f>
        <v/>
      </c>
      <c r="E17" s="8"/>
      <c r="F17" s="9"/>
      <c r="G17" s="9" t="str">
        <f>IFERROR(VLOOKUP(C17,学校コード及び属性情報!$A$3:$K$618,5,FALSE),"")</f>
        <v/>
      </c>
      <c r="H17" s="9" t="str">
        <f>IFERROR(VLOOKUP(C17,学校コード及び属性情報!$A$3:$K$618,3,FALSE),"")</f>
        <v/>
      </c>
      <c r="I17" s="9" t="str">
        <f>IFERROR(VLOOKUP(C17,学校コード及び属性情報!$A$3:$K$618,10,FALSE),"")</f>
        <v/>
      </c>
      <c r="J17" s="8"/>
      <c r="K17" s="9" t="str">
        <f>IFERROR(VLOOKUP(C17,学校コード及び属性情報!$A$3:$K$618,11,FALSE),"")</f>
        <v/>
      </c>
      <c r="L17" s="8"/>
      <c r="M17" s="8"/>
      <c r="N17" s="8"/>
      <c r="O17" s="8"/>
      <c r="P17" s="10"/>
      <c r="Q17" s="11"/>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15"/>
      <c r="AZ17" s="15"/>
      <c r="BA17" s="15"/>
    </row>
    <row r="18" spans="1:53" ht="22.5" customHeight="1">
      <c r="A18" s="8"/>
      <c r="B18" s="8"/>
      <c r="C18" s="9"/>
      <c r="D18" s="9" t="str">
        <f>IFERROR(VLOOKUP(C18,学校コード及び属性情報!$A$3:$K$618,8,FALSE),"")</f>
        <v/>
      </c>
      <c r="E18" s="8"/>
      <c r="F18" s="9"/>
      <c r="G18" s="9" t="str">
        <f>IFERROR(VLOOKUP(C18,学校コード及び属性情報!$A$3:$K$618,5,FALSE),"")</f>
        <v/>
      </c>
      <c r="H18" s="9" t="str">
        <f>IFERROR(VLOOKUP(C18,学校コード及び属性情報!$A$3:$K$618,3,FALSE),"")</f>
        <v/>
      </c>
      <c r="I18" s="9" t="str">
        <f>IFERROR(VLOOKUP(C18,学校コード及び属性情報!$A$3:$K$618,10,FALSE),"")</f>
        <v/>
      </c>
      <c r="J18" s="8"/>
      <c r="K18" s="9" t="str">
        <f>IFERROR(VLOOKUP(C18,学校コード及び属性情報!$A$3:$K$618,11,FALSE),"")</f>
        <v/>
      </c>
      <c r="L18" s="8"/>
      <c r="M18" s="8"/>
      <c r="N18" s="8"/>
      <c r="O18" s="8"/>
      <c r="P18" s="10"/>
      <c r="Q18" s="11"/>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15"/>
      <c r="AZ18" s="15"/>
      <c r="BA18" s="15"/>
    </row>
    <row r="19" spans="1:53" ht="22.5" customHeight="1">
      <c r="A19" s="8"/>
      <c r="B19" s="8"/>
      <c r="C19" s="9"/>
      <c r="D19" s="9" t="str">
        <f>IFERROR(VLOOKUP(C19,学校コード及び属性情報!$A$3:$K$618,8,FALSE),"")</f>
        <v/>
      </c>
      <c r="E19" s="8"/>
      <c r="F19" s="9"/>
      <c r="G19" s="9" t="str">
        <f>IFERROR(VLOOKUP(C19,学校コード及び属性情報!$A$3:$K$618,5,FALSE),"")</f>
        <v/>
      </c>
      <c r="H19" s="9" t="str">
        <f>IFERROR(VLOOKUP(C19,学校コード及び属性情報!$A$3:$K$618,3,FALSE),"")</f>
        <v/>
      </c>
      <c r="I19" s="9" t="str">
        <f>IFERROR(VLOOKUP(C19,学校コード及び属性情報!$A$3:$K$618,10,FALSE),"")</f>
        <v/>
      </c>
      <c r="J19" s="8"/>
      <c r="K19" s="9" t="str">
        <f>IFERROR(VLOOKUP(C19,学校コード及び属性情報!$A$3:$K$618,11,FALSE),"")</f>
        <v/>
      </c>
      <c r="L19" s="8"/>
      <c r="M19" s="8"/>
      <c r="N19" s="8"/>
      <c r="O19" s="8"/>
      <c r="P19" s="10"/>
      <c r="Q19" s="11"/>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15"/>
      <c r="AZ19" s="15"/>
      <c r="BA19" s="15"/>
    </row>
    <row r="20" spans="1:53" ht="22.5" customHeight="1">
      <c r="A20" s="8"/>
      <c r="B20" s="8"/>
      <c r="C20" s="9"/>
      <c r="D20" s="9" t="str">
        <f>IFERROR(VLOOKUP(C20,学校コード及び属性情報!$A$3:$K$618,8,FALSE),"")</f>
        <v/>
      </c>
      <c r="E20" s="8"/>
      <c r="F20" s="9"/>
      <c r="G20" s="9" t="str">
        <f>IFERROR(VLOOKUP(C20,学校コード及び属性情報!$A$3:$K$618,5,FALSE),"")</f>
        <v/>
      </c>
      <c r="H20" s="9" t="str">
        <f>IFERROR(VLOOKUP(C20,学校コード及び属性情報!$A$3:$K$618,3,FALSE),"")</f>
        <v/>
      </c>
      <c r="I20" s="9" t="str">
        <f>IFERROR(VLOOKUP(C20,学校コード及び属性情報!$A$3:$K$618,10,FALSE),"")</f>
        <v/>
      </c>
      <c r="J20" s="8"/>
      <c r="K20" s="9" t="str">
        <f>IFERROR(VLOOKUP(C20,学校コード及び属性情報!$A$3:$K$618,11,FALSE),"")</f>
        <v/>
      </c>
      <c r="L20" s="8"/>
      <c r="M20" s="8"/>
      <c r="N20" s="8"/>
      <c r="O20" s="8"/>
      <c r="P20" s="10"/>
      <c r="Q20" s="11"/>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15"/>
      <c r="AZ20" s="15"/>
      <c r="BA20" s="15"/>
    </row>
    <row r="21" spans="1:53" ht="22.5" customHeight="1">
      <c r="A21" s="8"/>
      <c r="B21" s="8"/>
      <c r="C21" s="9"/>
      <c r="D21" s="9" t="str">
        <f>IFERROR(VLOOKUP(C21,学校コード及び属性情報!$A$3:$K$618,8,FALSE),"")</f>
        <v/>
      </c>
      <c r="E21" s="8"/>
      <c r="F21" s="9"/>
      <c r="G21" s="9" t="str">
        <f>IFERROR(VLOOKUP(C21,学校コード及び属性情報!$A$3:$K$618,5,FALSE),"")</f>
        <v/>
      </c>
      <c r="H21" s="9" t="str">
        <f>IFERROR(VLOOKUP(C21,学校コード及び属性情報!$A$3:$K$618,3,FALSE),"")</f>
        <v/>
      </c>
      <c r="I21" s="9" t="str">
        <f>IFERROR(VLOOKUP(C21,学校コード及び属性情報!$A$3:$K$618,10,FALSE),"")</f>
        <v/>
      </c>
      <c r="J21" s="8"/>
      <c r="K21" s="9" t="str">
        <f>IFERROR(VLOOKUP(C21,学校コード及び属性情報!$A$3:$K$618,11,FALSE),"")</f>
        <v/>
      </c>
      <c r="L21" s="8"/>
      <c r="M21" s="8"/>
      <c r="N21" s="8"/>
      <c r="O21" s="8"/>
      <c r="P21" s="10"/>
      <c r="Q21" s="11"/>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15"/>
      <c r="AZ21" s="15"/>
      <c r="BA21" s="15"/>
    </row>
    <row r="22" spans="1:53" ht="22.5" customHeight="1">
      <c r="A22" s="8"/>
      <c r="B22" s="8"/>
      <c r="C22" s="9"/>
      <c r="D22" s="9" t="str">
        <f>IFERROR(VLOOKUP(C22,学校コード及び属性情報!$A$3:$K$618,8,FALSE),"")</f>
        <v/>
      </c>
      <c r="E22" s="8"/>
      <c r="F22" s="9"/>
      <c r="G22" s="9" t="str">
        <f>IFERROR(VLOOKUP(C22,学校コード及び属性情報!$A$3:$K$618,5,FALSE),"")</f>
        <v/>
      </c>
      <c r="H22" s="9" t="str">
        <f>IFERROR(VLOOKUP(C22,学校コード及び属性情報!$A$3:$K$618,3,FALSE),"")</f>
        <v/>
      </c>
      <c r="I22" s="9" t="str">
        <f>IFERROR(VLOOKUP(C22,学校コード及び属性情報!$A$3:$K$618,10,FALSE),"")</f>
        <v/>
      </c>
      <c r="J22" s="8"/>
      <c r="K22" s="9" t="str">
        <f>IFERROR(VLOOKUP(C22,学校コード及び属性情報!$A$3:$K$618,11,FALSE),"")</f>
        <v/>
      </c>
      <c r="L22" s="8"/>
      <c r="M22" s="8"/>
      <c r="N22" s="8"/>
      <c r="O22" s="8"/>
      <c r="P22" s="10"/>
      <c r="Q22" s="11"/>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15"/>
      <c r="AZ22" s="15"/>
      <c r="BA22" s="15"/>
    </row>
    <row r="23" spans="1:53" ht="22.5" customHeight="1">
      <c r="A23" s="8"/>
      <c r="B23" s="8"/>
      <c r="C23" s="9"/>
      <c r="D23" s="9" t="str">
        <f>IFERROR(VLOOKUP(C23,学校コード及び属性情報!$A$3:$K$618,8,FALSE),"")</f>
        <v/>
      </c>
      <c r="E23" s="8"/>
      <c r="F23" s="9"/>
      <c r="G23" s="9" t="str">
        <f>IFERROR(VLOOKUP(C23,学校コード及び属性情報!$A$3:$K$618,5,FALSE),"")</f>
        <v/>
      </c>
      <c r="H23" s="9" t="str">
        <f>IFERROR(VLOOKUP(C23,学校コード及び属性情報!$A$3:$K$618,3,FALSE),"")</f>
        <v/>
      </c>
      <c r="I23" s="9" t="str">
        <f>IFERROR(VLOOKUP(C23,学校コード及び属性情報!$A$3:$K$618,10,FALSE),"")</f>
        <v/>
      </c>
      <c r="J23" s="8"/>
      <c r="K23" s="9" t="str">
        <f>IFERROR(VLOOKUP(C23,学校コード及び属性情報!$A$3:$K$618,11,FALSE),"")</f>
        <v/>
      </c>
      <c r="L23" s="8"/>
      <c r="M23" s="8"/>
      <c r="N23" s="8"/>
      <c r="O23" s="8"/>
      <c r="P23" s="10"/>
      <c r="Q23" s="11"/>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15"/>
      <c r="AZ23" s="15"/>
      <c r="BA23" s="15"/>
    </row>
    <row r="24" spans="1:53" ht="22.5" customHeight="1">
      <c r="A24" s="8"/>
      <c r="B24" s="8"/>
      <c r="C24" s="9"/>
      <c r="D24" s="9" t="str">
        <f>IFERROR(VLOOKUP(C24,学校コード及び属性情報!$A$3:$K$618,8,FALSE),"")</f>
        <v/>
      </c>
      <c r="E24" s="8"/>
      <c r="F24" s="9"/>
      <c r="G24" s="9" t="str">
        <f>IFERROR(VLOOKUP(C24,学校コード及び属性情報!$A$3:$K$618,5,FALSE),"")</f>
        <v/>
      </c>
      <c r="H24" s="9" t="str">
        <f>IFERROR(VLOOKUP(C24,学校コード及び属性情報!$A$3:$K$618,3,FALSE),"")</f>
        <v/>
      </c>
      <c r="I24" s="9" t="str">
        <f>IFERROR(VLOOKUP(C24,学校コード及び属性情報!$A$3:$K$618,10,FALSE),"")</f>
        <v/>
      </c>
      <c r="J24" s="8"/>
      <c r="K24" s="9" t="str">
        <f>IFERROR(VLOOKUP(C24,学校コード及び属性情報!$A$3:$K$618,11,FALSE),"")</f>
        <v/>
      </c>
      <c r="L24" s="8"/>
      <c r="M24" s="8"/>
      <c r="N24" s="8"/>
      <c r="O24" s="8"/>
      <c r="P24" s="10"/>
      <c r="Q24" s="11"/>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15"/>
      <c r="AZ24" s="15"/>
      <c r="BA24" s="15"/>
    </row>
    <row r="25" spans="1:53" ht="22.5" customHeight="1">
      <c r="A25" s="8"/>
      <c r="B25" s="8"/>
      <c r="C25" s="9"/>
      <c r="D25" s="9" t="str">
        <f>IFERROR(VLOOKUP(C25,学校コード及び属性情報!$A$3:$K$618,8,FALSE),"")</f>
        <v/>
      </c>
      <c r="E25" s="8"/>
      <c r="F25" s="9"/>
      <c r="G25" s="9" t="str">
        <f>IFERROR(VLOOKUP(C25,学校コード及び属性情報!$A$3:$K$618,5,FALSE),"")</f>
        <v/>
      </c>
      <c r="H25" s="9" t="str">
        <f>IFERROR(VLOOKUP(C25,学校コード及び属性情報!$A$3:$K$618,3,FALSE),"")</f>
        <v/>
      </c>
      <c r="I25" s="9" t="str">
        <f>IFERROR(VLOOKUP(C25,学校コード及び属性情報!$A$3:$K$618,10,FALSE),"")</f>
        <v/>
      </c>
      <c r="J25" s="8"/>
      <c r="K25" s="9" t="str">
        <f>IFERROR(VLOOKUP(C25,学校コード及び属性情報!$A$3:$K$618,11,FALSE),"")</f>
        <v/>
      </c>
      <c r="L25" s="8"/>
      <c r="M25" s="8"/>
      <c r="N25" s="8"/>
      <c r="O25" s="8"/>
      <c r="P25" s="10"/>
      <c r="Q25" s="11"/>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15"/>
      <c r="AZ25" s="15"/>
      <c r="BA25" s="15"/>
    </row>
    <row r="26" spans="1:53" ht="22.5" customHeight="1">
      <c r="A26" s="8"/>
      <c r="B26" s="8"/>
      <c r="C26" s="9"/>
      <c r="D26" s="9" t="str">
        <f>IFERROR(VLOOKUP(C26,学校コード及び属性情報!$A$3:$K$618,8,FALSE),"")</f>
        <v/>
      </c>
      <c r="E26" s="8"/>
      <c r="F26" s="9"/>
      <c r="G26" s="9" t="str">
        <f>IFERROR(VLOOKUP(C26,学校コード及び属性情報!$A$3:$K$618,5,FALSE),"")</f>
        <v/>
      </c>
      <c r="H26" s="9" t="str">
        <f>IFERROR(VLOOKUP(C26,学校コード及び属性情報!$A$3:$K$618,3,FALSE),"")</f>
        <v/>
      </c>
      <c r="I26" s="9" t="str">
        <f>IFERROR(VLOOKUP(C26,学校コード及び属性情報!$A$3:$K$618,10,FALSE),"")</f>
        <v/>
      </c>
      <c r="J26" s="8"/>
      <c r="K26" s="9" t="str">
        <f>IFERROR(VLOOKUP(C26,学校コード及び属性情報!$A$3:$K$618,11,FALSE),"")</f>
        <v/>
      </c>
      <c r="L26" s="8"/>
      <c r="M26" s="8"/>
      <c r="N26" s="8"/>
      <c r="O26" s="8"/>
      <c r="P26" s="10"/>
      <c r="Q26" s="11"/>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5"/>
      <c r="AZ26" s="15"/>
      <c r="BA26" s="15"/>
    </row>
    <row r="27" spans="1:53" ht="22.5" customHeight="1">
      <c r="A27" s="8"/>
      <c r="B27" s="8"/>
      <c r="C27" s="9"/>
      <c r="D27" s="9" t="str">
        <f>IFERROR(VLOOKUP(C27,学校コード及び属性情報!$A$3:$K$618,8,FALSE),"")</f>
        <v/>
      </c>
      <c r="E27" s="8"/>
      <c r="F27" s="9"/>
      <c r="G27" s="9" t="str">
        <f>IFERROR(VLOOKUP(C27,学校コード及び属性情報!$A$3:$K$618,5,FALSE),"")</f>
        <v/>
      </c>
      <c r="H27" s="9" t="str">
        <f>IFERROR(VLOOKUP(C27,学校コード及び属性情報!$A$3:$K$618,3,FALSE),"")</f>
        <v/>
      </c>
      <c r="I27" s="9" t="str">
        <f>IFERROR(VLOOKUP(C27,学校コード及び属性情報!$A$3:$K$618,10,FALSE),"")</f>
        <v/>
      </c>
      <c r="J27" s="8"/>
      <c r="K27" s="9" t="str">
        <f>IFERROR(VLOOKUP(C27,学校コード及び属性情報!$A$3:$K$618,11,FALSE),"")</f>
        <v/>
      </c>
      <c r="L27" s="8"/>
      <c r="M27" s="8"/>
      <c r="N27" s="8"/>
      <c r="O27" s="8"/>
      <c r="P27" s="10"/>
      <c r="Q27" s="11"/>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5"/>
      <c r="AZ27" s="15"/>
      <c r="BA27" s="15"/>
    </row>
    <row r="28" spans="1:53" ht="22.5" customHeight="1">
      <c r="A28" s="8"/>
      <c r="B28" s="8"/>
      <c r="C28" s="9"/>
      <c r="D28" s="9" t="str">
        <f>IFERROR(VLOOKUP(C28,学校コード及び属性情報!$A$3:$K$618,8,FALSE),"")</f>
        <v/>
      </c>
      <c r="E28" s="8"/>
      <c r="F28" s="9"/>
      <c r="G28" s="9" t="str">
        <f>IFERROR(VLOOKUP(C28,学校コード及び属性情報!$A$3:$K$618,5,FALSE),"")</f>
        <v/>
      </c>
      <c r="H28" s="9" t="str">
        <f>IFERROR(VLOOKUP(C28,学校コード及び属性情報!$A$3:$K$618,3,FALSE),"")</f>
        <v/>
      </c>
      <c r="I28" s="9" t="str">
        <f>IFERROR(VLOOKUP(C28,学校コード及び属性情報!$A$3:$K$618,10,FALSE),"")</f>
        <v/>
      </c>
      <c r="J28" s="8"/>
      <c r="K28" s="9" t="str">
        <f>IFERROR(VLOOKUP(C28,学校コード及び属性情報!$A$3:$K$618,11,FALSE),"")</f>
        <v/>
      </c>
      <c r="L28" s="8"/>
      <c r="M28" s="8"/>
      <c r="N28" s="8"/>
      <c r="O28" s="8"/>
      <c r="P28" s="10"/>
      <c r="Q28" s="11"/>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5"/>
      <c r="AZ28" s="15"/>
      <c r="BA28" s="15"/>
    </row>
    <row r="29" spans="1:53" ht="22.5" customHeight="1">
      <c r="A29" s="8"/>
      <c r="B29" s="8"/>
      <c r="C29" s="9"/>
      <c r="D29" s="9" t="str">
        <f>IFERROR(VLOOKUP(C29,学校コード及び属性情報!$A$3:$K$618,8,FALSE),"")</f>
        <v/>
      </c>
      <c r="E29" s="8"/>
      <c r="F29" s="9"/>
      <c r="G29" s="9" t="str">
        <f>IFERROR(VLOOKUP(C29,学校コード及び属性情報!$A$3:$K$618,5,FALSE),"")</f>
        <v/>
      </c>
      <c r="H29" s="9" t="str">
        <f>IFERROR(VLOOKUP(C29,学校コード及び属性情報!$A$3:$K$618,3,FALSE),"")</f>
        <v/>
      </c>
      <c r="I29" s="9" t="str">
        <f>IFERROR(VLOOKUP(C29,学校コード及び属性情報!$A$3:$K$618,10,FALSE),"")</f>
        <v/>
      </c>
      <c r="J29" s="8"/>
      <c r="K29" s="9" t="str">
        <f>IFERROR(VLOOKUP(C29,学校コード及び属性情報!$A$3:$K$618,11,FALSE),"")</f>
        <v/>
      </c>
      <c r="L29" s="8"/>
      <c r="M29" s="8"/>
      <c r="N29" s="8"/>
      <c r="O29" s="8"/>
      <c r="P29" s="10"/>
      <c r="Q29" s="11"/>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5"/>
      <c r="AZ29" s="15"/>
      <c r="BA29" s="15"/>
    </row>
    <row r="30" spans="1:53" ht="22.5" customHeight="1">
      <c r="A30" s="8"/>
      <c r="B30" s="8"/>
      <c r="C30" s="9"/>
      <c r="D30" s="9" t="str">
        <f>IFERROR(VLOOKUP(C30,学校コード及び属性情報!$A$3:$K$618,8,FALSE),"")</f>
        <v/>
      </c>
      <c r="E30" s="8"/>
      <c r="F30" s="9"/>
      <c r="G30" s="9" t="str">
        <f>IFERROR(VLOOKUP(C30,学校コード及び属性情報!$A$3:$K$618,5,FALSE),"")</f>
        <v/>
      </c>
      <c r="H30" s="9" t="str">
        <f>IFERROR(VLOOKUP(C30,学校コード及び属性情報!$A$3:$K$618,3,FALSE),"")</f>
        <v/>
      </c>
      <c r="I30" s="9" t="str">
        <f>IFERROR(VLOOKUP(C30,学校コード及び属性情報!$A$3:$K$618,10,FALSE),"")</f>
        <v/>
      </c>
      <c r="J30" s="8"/>
      <c r="K30" s="9" t="str">
        <f>IFERROR(VLOOKUP(C30,学校コード及び属性情報!$A$3:$K$618,11,FALSE),"")</f>
        <v/>
      </c>
      <c r="L30" s="8"/>
      <c r="M30" s="8"/>
      <c r="N30" s="8"/>
      <c r="O30" s="8"/>
      <c r="P30" s="10"/>
      <c r="Q30" s="11"/>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5"/>
      <c r="AZ30" s="15"/>
      <c r="BA30" s="15"/>
    </row>
    <row r="31" spans="1:53" ht="22.5" customHeight="1">
      <c r="A31" s="8"/>
      <c r="B31" s="8"/>
      <c r="C31" s="9"/>
      <c r="D31" s="9" t="str">
        <f>IFERROR(VLOOKUP(C31,学校コード及び属性情報!$A$3:$K$618,8,FALSE),"")</f>
        <v/>
      </c>
      <c r="E31" s="8"/>
      <c r="F31" s="9"/>
      <c r="G31" s="9" t="str">
        <f>IFERROR(VLOOKUP(C31,学校コード及び属性情報!$A$3:$K$618,5,FALSE),"")</f>
        <v/>
      </c>
      <c r="H31" s="9" t="str">
        <f>IFERROR(VLOOKUP(C31,学校コード及び属性情報!$A$3:$K$618,3,FALSE),"")</f>
        <v/>
      </c>
      <c r="I31" s="9" t="str">
        <f>IFERROR(VLOOKUP(C31,学校コード及び属性情報!$A$3:$K$618,10,FALSE),"")</f>
        <v/>
      </c>
      <c r="J31" s="8"/>
      <c r="K31" s="9" t="str">
        <f>IFERROR(VLOOKUP(C31,学校コード及び属性情報!$A$3:$K$618,11,FALSE),"")</f>
        <v/>
      </c>
      <c r="L31" s="8"/>
      <c r="M31" s="8"/>
      <c r="N31" s="8"/>
      <c r="O31" s="8"/>
      <c r="P31" s="10"/>
      <c r="Q31" s="11"/>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5"/>
      <c r="AZ31" s="15"/>
      <c r="BA31" s="15"/>
    </row>
    <row r="32" spans="1:53" ht="22.5" customHeight="1">
      <c r="A32" s="8"/>
      <c r="B32" s="8"/>
      <c r="C32" s="9"/>
      <c r="D32" s="9" t="str">
        <f>IFERROR(VLOOKUP(C32,学校コード及び属性情報!$A$3:$K$618,8,FALSE),"")</f>
        <v/>
      </c>
      <c r="E32" s="8"/>
      <c r="F32" s="9"/>
      <c r="G32" s="9" t="str">
        <f>IFERROR(VLOOKUP(C32,学校コード及び属性情報!$A$3:$K$618,5,FALSE),"")</f>
        <v/>
      </c>
      <c r="H32" s="9" t="str">
        <f>IFERROR(VLOOKUP(C32,学校コード及び属性情報!$A$3:$K$618,3,FALSE),"")</f>
        <v/>
      </c>
      <c r="I32" s="9" t="str">
        <f>IFERROR(VLOOKUP(C32,学校コード及び属性情報!$A$3:$K$618,10,FALSE),"")</f>
        <v/>
      </c>
      <c r="J32" s="8"/>
      <c r="K32" s="9" t="str">
        <f>IFERROR(VLOOKUP(C32,学校コード及び属性情報!$A$3:$K$618,11,FALSE),"")</f>
        <v/>
      </c>
      <c r="L32" s="8"/>
      <c r="M32" s="8"/>
      <c r="N32" s="8"/>
      <c r="O32" s="8"/>
      <c r="P32" s="10"/>
      <c r="Q32" s="11"/>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15"/>
      <c r="AZ32" s="15"/>
      <c r="BA32" s="15"/>
    </row>
    <row r="33" spans="1:53" ht="22.5" customHeight="1">
      <c r="A33" s="8"/>
      <c r="B33" s="8"/>
      <c r="C33" s="9"/>
      <c r="D33" s="9" t="str">
        <f>IFERROR(VLOOKUP(C33,学校コード及び属性情報!$A$3:$K$618,8,FALSE),"")</f>
        <v/>
      </c>
      <c r="E33" s="8"/>
      <c r="F33" s="9"/>
      <c r="G33" s="9" t="str">
        <f>IFERROR(VLOOKUP(C33,学校コード及び属性情報!$A$3:$K$618,5,FALSE),"")</f>
        <v/>
      </c>
      <c r="H33" s="9" t="str">
        <f>IFERROR(VLOOKUP(C33,学校コード及び属性情報!$A$3:$K$618,3,FALSE),"")</f>
        <v/>
      </c>
      <c r="I33" s="9" t="str">
        <f>IFERROR(VLOOKUP(C33,学校コード及び属性情報!$A$3:$K$618,10,FALSE),"")</f>
        <v/>
      </c>
      <c r="J33" s="8"/>
      <c r="K33" s="9" t="str">
        <f>IFERROR(VLOOKUP(C33,学校コード及び属性情報!$A$3:$K$618,11,FALSE),"")</f>
        <v/>
      </c>
      <c r="L33" s="8"/>
      <c r="M33" s="8"/>
      <c r="N33" s="8"/>
      <c r="O33" s="8"/>
      <c r="P33" s="10"/>
      <c r="Q33" s="11"/>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15"/>
      <c r="AZ33" s="15"/>
      <c r="BA33" s="15"/>
    </row>
    <row r="34" spans="1:53" ht="22.5" customHeight="1">
      <c r="A34" s="8"/>
      <c r="B34" s="8"/>
      <c r="C34" s="9"/>
      <c r="D34" s="9" t="str">
        <f>IFERROR(VLOOKUP(C34,学校コード及び属性情報!$A$3:$K$618,8,FALSE),"")</f>
        <v/>
      </c>
      <c r="E34" s="8"/>
      <c r="F34" s="9"/>
      <c r="G34" s="9" t="str">
        <f>IFERROR(VLOOKUP(C34,学校コード及び属性情報!$A$3:$K$618,5,FALSE),"")</f>
        <v/>
      </c>
      <c r="H34" s="9" t="str">
        <f>IFERROR(VLOOKUP(C34,学校コード及び属性情報!$A$3:$K$618,3,FALSE),"")</f>
        <v/>
      </c>
      <c r="I34" s="9" t="str">
        <f>IFERROR(VLOOKUP(C34,学校コード及び属性情報!$A$3:$K$618,10,FALSE),"")</f>
        <v/>
      </c>
      <c r="J34" s="8"/>
      <c r="K34" s="9" t="str">
        <f>IFERROR(VLOOKUP(C34,学校コード及び属性情報!$A$3:$K$618,11,FALSE),"")</f>
        <v/>
      </c>
      <c r="L34" s="8"/>
      <c r="M34" s="8"/>
      <c r="N34" s="8"/>
      <c r="O34" s="8"/>
      <c r="P34" s="10"/>
      <c r="Q34" s="11"/>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15"/>
      <c r="AZ34" s="15"/>
      <c r="BA34" s="15"/>
    </row>
    <row r="35" spans="1:53" ht="22.5" customHeight="1">
      <c r="A35" s="8"/>
      <c r="B35" s="8"/>
      <c r="C35" s="9"/>
      <c r="D35" s="9" t="str">
        <f>IFERROR(VLOOKUP(C35,学校コード及び属性情報!$A$3:$K$618,8,FALSE),"")</f>
        <v/>
      </c>
      <c r="E35" s="8"/>
      <c r="F35" s="9"/>
      <c r="G35" s="9" t="str">
        <f>IFERROR(VLOOKUP(C35,学校コード及び属性情報!$A$3:$K$618,5,FALSE),"")</f>
        <v/>
      </c>
      <c r="H35" s="9" t="str">
        <f>IFERROR(VLOOKUP(C35,学校コード及び属性情報!$A$3:$K$618,3,FALSE),"")</f>
        <v/>
      </c>
      <c r="I35" s="9" t="str">
        <f>IFERROR(VLOOKUP(C35,学校コード及び属性情報!$A$3:$K$618,10,FALSE),"")</f>
        <v/>
      </c>
      <c r="J35" s="8"/>
      <c r="K35" s="9" t="str">
        <f>IFERROR(VLOOKUP(C35,学校コード及び属性情報!$A$3:$K$618,11,FALSE),"")</f>
        <v/>
      </c>
      <c r="L35" s="8"/>
      <c r="M35" s="8"/>
      <c r="N35" s="8"/>
      <c r="O35" s="8"/>
      <c r="P35" s="10"/>
      <c r="Q35" s="11"/>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5"/>
      <c r="AZ35" s="15"/>
      <c r="BA35" s="15"/>
    </row>
    <row r="36" spans="1:53" ht="22.5" customHeight="1">
      <c r="A36" s="8"/>
      <c r="B36" s="8"/>
      <c r="C36" s="9"/>
      <c r="D36" s="9" t="str">
        <f>IFERROR(VLOOKUP(C36,学校コード及び属性情報!$A$3:$K$618,8,FALSE),"")</f>
        <v/>
      </c>
      <c r="E36" s="8"/>
      <c r="F36" s="9"/>
      <c r="G36" s="9" t="str">
        <f>IFERROR(VLOOKUP(C36,学校コード及び属性情報!$A$3:$K$618,5,FALSE),"")</f>
        <v/>
      </c>
      <c r="H36" s="9" t="str">
        <f>IFERROR(VLOOKUP(C36,学校コード及び属性情報!$A$3:$K$618,3,FALSE),"")</f>
        <v/>
      </c>
      <c r="I36" s="9" t="str">
        <f>IFERROR(VLOOKUP(C36,学校コード及び属性情報!$A$3:$K$618,10,FALSE),"")</f>
        <v/>
      </c>
      <c r="J36" s="8"/>
      <c r="K36" s="9" t="str">
        <f>IFERROR(VLOOKUP(C36,学校コード及び属性情報!$A$3:$K$618,11,FALSE),"")</f>
        <v/>
      </c>
      <c r="L36" s="8"/>
      <c r="M36" s="8"/>
      <c r="N36" s="8"/>
      <c r="O36" s="8"/>
      <c r="P36" s="10"/>
      <c r="Q36" s="11"/>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5"/>
      <c r="AZ36" s="15"/>
      <c r="BA36" s="15"/>
    </row>
    <row r="37" spans="1:53" ht="22.5" customHeight="1">
      <c r="A37" s="8"/>
      <c r="B37" s="8"/>
      <c r="C37" s="9"/>
      <c r="D37" s="9" t="str">
        <f>IFERROR(VLOOKUP(C37,学校コード及び属性情報!$A$3:$K$618,8,FALSE),"")</f>
        <v/>
      </c>
      <c r="E37" s="8"/>
      <c r="F37" s="9"/>
      <c r="G37" s="9" t="str">
        <f>IFERROR(VLOOKUP(C37,学校コード及び属性情報!$A$3:$K$618,5,FALSE),"")</f>
        <v/>
      </c>
      <c r="H37" s="9" t="str">
        <f>IFERROR(VLOOKUP(C37,学校コード及び属性情報!$A$3:$K$618,3,FALSE),"")</f>
        <v/>
      </c>
      <c r="I37" s="9" t="str">
        <f>IFERROR(VLOOKUP(C37,学校コード及び属性情報!$A$3:$K$618,10,FALSE),"")</f>
        <v/>
      </c>
      <c r="J37" s="8"/>
      <c r="K37" s="9" t="str">
        <f>IFERROR(VLOOKUP(C37,学校コード及び属性情報!$A$3:$K$618,11,FALSE),"")</f>
        <v/>
      </c>
      <c r="L37" s="8"/>
      <c r="M37" s="8"/>
      <c r="N37" s="8"/>
      <c r="O37" s="8"/>
      <c r="P37" s="10"/>
      <c r="Q37" s="11"/>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15"/>
      <c r="AZ37" s="15"/>
      <c r="BA37" s="15"/>
    </row>
    <row r="38" spans="1:53" ht="22.5" customHeight="1">
      <c r="A38" s="8"/>
      <c r="B38" s="8"/>
      <c r="C38" s="9"/>
      <c r="D38" s="9" t="str">
        <f>IFERROR(VLOOKUP(C38,学校コード及び属性情報!$A$3:$K$618,8,FALSE),"")</f>
        <v/>
      </c>
      <c r="E38" s="8"/>
      <c r="F38" s="9"/>
      <c r="G38" s="9" t="str">
        <f>IFERROR(VLOOKUP(C38,学校コード及び属性情報!$A$3:$K$618,5,FALSE),"")</f>
        <v/>
      </c>
      <c r="H38" s="9" t="str">
        <f>IFERROR(VLOOKUP(C38,学校コード及び属性情報!$A$3:$K$618,3,FALSE),"")</f>
        <v/>
      </c>
      <c r="I38" s="9" t="str">
        <f>IFERROR(VLOOKUP(C38,学校コード及び属性情報!$A$3:$K$618,10,FALSE),"")</f>
        <v/>
      </c>
      <c r="J38" s="8"/>
      <c r="K38" s="9" t="str">
        <f>IFERROR(VLOOKUP(C38,学校コード及び属性情報!$A$3:$K$618,11,FALSE),"")</f>
        <v/>
      </c>
      <c r="L38" s="8"/>
      <c r="M38" s="8"/>
      <c r="N38" s="8"/>
      <c r="O38" s="8"/>
      <c r="P38" s="10"/>
      <c r="Q38" s="11"/>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15"/>
      <c r="AZ38" s="15"/>
      <c r="BA38" s="15"/>
    </row>
    <row r="39" spans="1:53" ht="22.5" customHeight="1">
      <c r="A39" s="8"/>
      <c r="B39" s="8"/>
      <c r="C39" s="9"/>
      <c r="D39" s="9" t="str">
        <f>IFERROR(VLOOKUP(C39,学校コード及び属性情報!$A$3:$K$618,8,FALSE),"")</f>
        <v/>
      </c>
      <c r="E39" s="8"/>
      <c r="F39" s="9"/>
      <c r="G39" s="9" t="str">
        <f>IFERROR(VLOOKUP(C39,学校コード及び属性情報!$A$3:$K$618,5,FALSE),"")</f>
        <v/>
      </c>
      <c r="H39" s="9" t="str">
        <f>IFERROR(VLOOKUP(C39,学校コード及び属性情報!$A$3:$K$618,3,FALSE),"")</f>
        <v/>
      </c>
      <c r="I39" s="9" t="str">
        <f>IFERROR(VLOOKUP(C39,学校コード及び属性情報!$A$3:$K$618,10,FALSE),"")</f>
        <v/>
      </c>
      <c r="J39" s="8"/>
      <c r="K39" s="9" t="str">
        <f>IFERROR(VLOOKUP(C39,学校コード及び属性情報!$A$3:$K$618,11,FALSE),"")</f>
        <v/>
      </c>
      <c r="L39" s="8"/>
      <c r="M39" s="8"/>
      <c r="N39" s="8"/>
      <c r="O39" s="8"/>
      <c r="P39" s="10"/>
      <c r="Q39" s="11"/>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15"/>
      <c r="AZ39" s="15"/>
      <c r="BA39" s="15"/>
    </row>
    <row r="40" spans="1:53" ht="22.5" customHeight="1">
      <c r="A40" s="8"/>
      <c r="B40" s="8"/>
      <c r="C40" s="9"/>
      <c r="D40" s="9" t="str">
        <f>IFERROR(VLOOKUP(C40,学校コード及び属性情報!$A$3:$K$618,8,FALSE),"")</f>
        <v/>
      </c>
      <c r="E40" s="8"/>
      <c r="F40" s="9"/>
      <c r="G40" s="9" t="str">
        <f>IFERROR(VLOOKUP(C40,学校コード及び属性情報!$A$3:$K$618,5,FALSE),"")</f>
        <v/>
      </c>
      <c r="H40" s="9" t="str">
        <f>IFERROR(VLOOKUP(C40,学校コード及び属性情報!$A$3:$K$618,3,FALSE),"")</f>
        <v/>
      </c>
      <c r="I40" s="9" t="str">
        <f>IFERROR(VLOOKUP(C40,学校コード及び属性情報!$A$3:$K$618,10,FALSE),"")</f>
        <v/>
      </c>
      <c r="J40" s="8"/>
      <c r="K40" s="9" t="str">
        <f>IFERROR(VLOOKUP(C40,学校コード及び属性情報!$A$3:$K$618,11,FALSE),"")</f>
        <v/>
      </c>
      <c r="L40" s="8"/>
      <c r="M40" s="8"/>
      <c r="N40" s="8"/>
      <c r="O40" s="8"/>
      <c r="P40" s="10"/>
      <c r="Q40" s="11"/>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15"/>
      <c r="AZ40" s="15"/>
      <c r="BA40" s="15"/>
    </row>
    <row r="41" spans="1:53" ht="22.5" customHeight="1">
      <c r="A41" s="8"/>
      <c r="B41" s="8"/>
      <c r="C41" s="9"/>
      <c r="D41" s="9" t="str">
        <f>IFERROR(VLOOKUP(C41,学校コード及び属性情報!$A$3:$K$618,8,FALSE),"")</f>
        <v/>
      </c>
      <c r="E41" s="8"/>
      <c r="F41" s="9"/>
      <c r="G41" s="9" t="str">
        <f>IFERROR(VLOOKUP(C41,学校コード及び属性情報!$A$3:$K$618,5,FALSE),"")</f>
        <v/>
      </c>
      <c r="H41" s="9" t="str">
        <f>IFERROR(VLOOKUP(C41,学校コード及び属性情報!$A$3:$K$618,3,FALSE),"")</f>
        <v/>
      </c>
      <c r="I41" s="9" t="str">
        <f>IFERROR(VLOOKUP(C41,学校コード及び属性情報!$A$3:$K$618,10,FALSE),"")</f>
        <v/>
      </c>
      <c r="J41" s="8"/>
      <c r="K41" s="9" t="str">
        <f>IFERROR(VLOOKUP(C41,学校コード及び属性情報!$A$3:$K$618,11,FALSE),"")</f>
        <v/>
      </c>
      <c r="L41" s="8"/>
      <c r="M41" s="8"/>
      <c r="N41" s="8"/>
      <c r="O41" s="8"/>
      <c r="P41" s="10"/>
      <c r="Q41" s="11"/>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15"/>
      <c r="AZ41" s="15"/>
      <c r="BA41" s="15"/>
    </row>
    <row r="42" spans="1:53" ht="22.5" customHeight="1">
      <c r="A42" s="8"/>
      <c r="B42" s="8"/>
      <c r="C42" s="9"/>
      <c r="D42" s="9" t="str">
        <f>IFERROR(VLOOKUP(C42,学校コード及び属性情報!$A$3:$K$618,8,FALSE),"")</f>
        <v/>
      </c>
      <c r="E42" s="8"/>
      <c r="F42" s="9"/>
      <c r="G42" s="9" t="str">
        <f>IFERROR(VLOOKUP(C42,学校コード及び属性情報!$A$3:$K$618,5,FALSE),"")</f>
        <v/>
      </c>
      <c r="H42" s="9" t="str">
        <f>IFERROR(VLOOKUP(C42,学校コード及び属性情報!$A$3:$K$618,3,FALSE),"")</f>
        <v/>
      </c>
      <c r="I42" s="9" t="str">
        <f>IFERROR(VLOOKUP(C42,学校コード及び属性情報!$A$3:$K$618,10,FALSE),"")</f>
        <v/>
      </c>
      <c r="J42" s="8"/>
      <c r="K42" s="9" t="str">
        <f>IFERROR(VLOOKUP(C42,学校コード及び属性情報!$A$3:$K$618,11,FALSE),"")</f>
        <v/>
      </c>
      <c r="L42" s="8"/>
      <c r="M42" s="8"/>
      <c r="N42" s="8"/>
      <c r="O42" s="8"/>
      <c r="P42" s="10"/>
      <c r="Q42" s="11"/>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5"/>
      <c r="AZ42" s="15"/>
      <c r="BA42" s="15"/>
    </row>
    <row r="43" spans="1:53" ht="22.5" customHeight="1">
      <c r="A43" s="8"/>
      <c r="B43" s="8"/>
      <c r="C43" s="9"/>
      <c r="D43" s="9" t="str">
        <f>IFERROR(VLOOKUP(C43,学校コード及び属性情報!$A$3:$K$618,8,FALSE),"")</f>
        <v/>
      </c>
      <c r="E43" s="8"/>
      <c r="F43" s="9"/>
      <c r="G43" s="9" t="str">
        <f>IFERROR(VLOOKUP(C43,学校コード及び属性情報!$A$3:$K$618,5,FALSE),"")</f>
        <v/>
      </c>
      <c r="H43" s="9" t="str">
        <f>IFERROR(VLOOKUP(C43,学校コード及び属性情報!$A$3:$K$618,3,FALSE),"")</f>
        <v/>
      </c>
      <c r="I43" s="9" t="str">
        <f>IFERROR(VLOOKUP(C43,学校コード及び属性情報!$A$3:$K$618,10,FALSE),"")</f>
        <v/>
      </c>
      <c r="J43" s="8"/>
      <c r="K43" s="9" t="str">
        <f>IFERROR(VLOOKUP(C43,学校コード及び属性情報!$A$3:$K$618,11,FALSE),"")</f>
        <v/>
      </c>
      <c r="L43" s="8"/>
      <c r="M43" s="8"/>
      <c r="N43" s="8"/>
      <c r="O43" s="8"/>
      <c r="P43" s="10"/>
      <c r="Q43" s="11"/>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5"/>
      <c r="AZ43" s="15"/>
      <c r="BA43" s="15"/>
    </row>
    <row r="44" spans="1:53" ht="22.5" customHeight="1">
      <c r="A44" s="8"/>
      <c r="B44" s="8"/>
      <c r="C44" s="9"/>
      <c r="D44" s="9" t="str">
        <f>IFERROR(VLOOKUP(C44,学校コード及び属性情報!$A$3:$K$618,8,FALSE),"")</f>
        <v/>
      </c>
      <c r="E44" s="8"/>
      <c r="F44" s="9"/>
      <c r="G44" s="9" t="str">
        <f>IFERROR(VLOOKUP(C44,学校コード及び属性情報!$A$3:$K$618,5,FALSE),"")</f>
        <v/>
      </c>
      <c r="H44" s="9" t="str">
        <f>IFERROR(VLOOKUP(C44,学校コード及び属性情報!$A$3:$K$618,3,FALSE),"")</f>
        <v/>
      </c>
      <c r="I44" s="9" t="str">
        <f>IFERROR(VLOOKUP(C44,学校コード及び属性情報!$A$3:$K$618,10,FALSE),"")</f>
        <v/>
      </c>
      <c r="J44" s="8"/>
      <c r="K44" s="9" t="str">
        <f>IFERROR(VLOOKUP(C44,学校コード及び属性情報!$A$3:$K$618,11,FALSE),"")</f>
        <v/>
      </c>
      <c r="L44" s="8"/>
      <c r="M44" s="8"/>
      <c r="N44" s="8"/>
      <c r="O44" s="8"/>
      <c r="P44" s="10"/>
      <c r="Q44" s="11"/>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15"/>
      <c r="AZ44" s="15"/>
      <c r="BA44" s="15"/>
    </row>
    <row r="45" spans="1:53" ht="22.5" customHeight="1">
      <c r="A45" s="8"/>
      <c r="B45" s="8"/>
      <c r="C45" s="9"/>
      <c r="D45" s="9" t="str">
        <f>IFERROR(VLOOKUP(C45,学校コード及び属性情報!$A$3:$K$618,8,FALSE),"")</f>
        <v/>
      </c>
      <c r="E45" s="8"/>
      <c r="F45" s="9"/>
      <c r="G45" s="9" t="str">
        <f>IFERROR(VLOOKUP(C45,学校コード及び属性情報!$A$3:$K$618,5,FALSE),"")</f>
        <v/>
      </c>
      <c r="H45" s="9" t="str">
        <f>IFERROR(VLOOKUP(C45,学校コード及び属性情報!$A$3:$K$618,3,FALSE),"")</f>
        <v/>
      </c>
      <c r="I45" s="9" t="str">
        <f>IFERROR(VLOOKUP(C45,学校コード及び属性情報!$A$3:$K$618,10,FALSE),"")</f>
        <v/>
      </c>
      <c r="J45" s="8"/>
      <c r="K45" s="9" t="str">
        <f>IFERROR(VLOOKUP(C45,学校コード及び属性情報!$A$3:$K$618,11,FALSE),"")</f>
        <v/>
      </c>
      <c r="L45" s="8"/>
      <c r="M45" s="8"/>
      <c r="N45" s="8"/>
      <c r="O45" s="8"/>
      <c r="P45" s="10"/>
      <c r="Q45" s="11"/>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15"/>
      <c r="AZ45" s="15"/>
      <c r="BA45" s="15"/>
    </row>
    <row r="46" spans="1:53" ht="22.5" customHeight="1">
      <c r="A46" s="8"/>
      <c r="B46" s="8"/>
      <c r="C46" s="9"/>
      <c r="D46" s="9" t="str">
        <f>IFERROR(VLOOKUP(C46,学校コード及び属性情報!$A$3:$K$618,8,FALSE),"")</f>
        <v/>
      </c>
      <c r="E46" s="8"/>
      <c r="F46" s="9"/>
      <c r="G46" s="9" t="str">
        <f>IFERROR(VLOOKUP(C46,学校コード及び属性情報!$A$3:$K$618,5,FALSE),"")</f>
        <v/>
      </c>
      <c r="H46" s="9" t="str">
        <f>IFERROR(VLOOKUP(C46,学校コード及び属性情報!$A$3:$K$618,3,FALSE),"")</f>
        <v/>
      </c>
      <c r="I46" s="9" t="str">
        <f>IFERROR(VLOOKUP(C46,学校コード及び属性情報!$A$3:$K$618,10,FALSE),"")</f>
        <v/>
      </c>
      <c r="J46" s="8"/>
      <c r="K46" s="9" t="str">
        <f>IFERROR(VLOOKUP(C46,学校コード及び属性情報!$A$3:$K$618,11,FALSE),"")</f>
        <v/>
      </c>
      <c r="L46" s="8"/>
      <c r="M46" s="8"/>
      <c r="N46" s="8"/>
      <c r="O46" s="8"/>
      <c r="P46" s="10"/>
      <c r="Q46" s="11"/>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15"/>
      <c r="AZ46" s="15"/>
      <c r="BA46" s="15"/>
    </row>
    <row r="47" spans="1:53" ht="22.5" customHeight="1">
      <c r="A47" s="8"/>
      <c r="B47" s="8"/>
      <c r="C47" s="9"/>
      <c r="D47" s="9" t="str">
        <f>IFERROR(VLOOKUP(C47,学校コード及び属性情報!$A$3:$K$618,8,FALSE),"")</f>
        <v/>
      </c>
      <c r="E47" s="8"/>
      <c r="F47" s="9"/>
      <c r="G47" s="9" t="str">
        <f>IFERROR(VLOOKUP(C47,学校コード及び属性情報!$A$3:$K$618,5,FALSE),"")</f>
        <v/>
      </c>
      <c r="H47" s="9" t="str">
        <f>IFERROR(VLOOKUP(C47,学校コード及び属性情報!$A$3:$K$618,3,FALSE),"")</f>
        <v/>
      </c>
      <c r="I47" s="9" t="str">
        <f>IFERROR(VLOOKUP(C47,学校コード及び属性情報!$A$3:$K$618,10,FALSE),"")</f>
        <v/>
      </c>
      <c r="J47" s="8"/>
      <c r="K47" s="9" t="str">
        <f>IFERROR(VLOOKUP(C47,学校コード及び属性情報!$A$3:$K$618,11,FALSE),"")</f>
        <v/>
      </c>
      <c r="L47" s="8"/>
      <c r="M47" s="8"/>
      <c r="N47" s="8"/>
      <c r="O47" s="8"/>
      <c r="P47" s="10"/>
      <c r="Q47" s="11"/>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15"/>
      <c r="AZ47" s="15"/>
      <c r="BA47" s="15"/>
    </row>
    <row r="48" spans="1:53" ht="22.5" customHeight="1">
      <c r="A48" s="8"/>
      <c r="B48" s="8"/>
      <c r="C48" s="9"/>
      <c r="D48" s="9" t="str">
        <f>IFERROR(VLOOKUP(C48,学校コード及び属性情報!$A$3:$K$618,8,FALSE),"")</f>
        <v/>
      </c>
      <c r="E48" s="8"/>
      <c r="F48" s="9"/>
      <c r="G48" s="9" t="str">
        <f>IFERROR(VLOOKUP(C48,学校コード及び属性情報!$A$3:$K$618,5,FALSE),"")</f>
        <v/>
      </c>
      <c r="H48" s="9" t="str">
        <f>IFERROR(VLOOKUP(C48,学校コード及び属性情報!$A$3:$K$618,3,FALSE),"")</f>
        <v/>
      </c>
      <c r="I48" s="9" t="str">
        <f>IFERROR(VLOOKUP(C48,学校コード及び属性情報!$A$3:$K$618,10,FALSE),"")</f>
        <v/>
      </c>
      <c r="J48" s="8"/>
      <c r="K48" s="9" t="str">
        <f>IFERROR(VLOOKUP(C48,学校コード及び属性情報!$A$3:$K$618,11,FALSE),"")</f>
        <v/>
      </c>
      <c r="L48" s="8"/>
      <c r="M48" s="8"/>
      <c r="N48" s="8"/>
      <c r="O48" s="8"/>
      <c r="P48" s="10"/>
      <c r="Q48" s="11"/>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15"/>
      <c r="AZ48" s="15"/>
      <c r="BA48" s="15"/>
    </row>
    <row r="49" spans="1:53" ht="22.5" customHeight="1">
      <c r="A49" s="8"/>
      <c r="B49" s="8"/>
      <c r="C49" s="9"/>
      <c r="D49" s="9" t="str">
        <f>IFERROR(VLOOKUP(C49,学校コード及び属性情報!$A$3:$K$618,8,FALSE),"")</f>
        <v/>
      </c>
      <c r="E49" s="8"/>
      <c r="F49" s="9"/>
      <c r="G49" s="9" t="str">
        <f>IFERROR(VLOOKUP(C49,学校コード及び属性情報!$A$3:$K$618,5,FALSE),"")</f>
        <v/>
      </c>
      <c r="H49" s="9" t="str">
        <f>IFERROR(VLOOKUP(C49,学校コード及び属性情報!$A$3:$K$618,3,FALSE),"")</f>
        <v/>
      </c>
      <c r="I49" s="9" t="str">
        <f>IFERROR(VLOOKUP(C49,学校コード及び属性情報!$A$3:$K$618,10,FALSE),"")</f>
        <v/>
      </c>
      <c r="J49" s="8"/>
      <c r="K49" s="9" t="str">
        <f>IFERROR(VLOOKUP(C49,学校コード及び属性情報!$A$3:$K$618,11,FALSE),"")</f>
        <v/>
      </c>
      <c r="L49" s="8"/>
      <c r="M49" s="8"/>
      <c r="N49" s="8"/>
      <c r="O49" s="8"/>
      <c r="P49" s="10"/>
      <c r="Q49" s="11"/>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15"/>
      <c r="AZ49" s="15"/>
      <c r="BA49" s="15"/>
    </row>
    <row r="50" spans="1:53" ht="22.5" customHeight="1">
      <c r="A50" s="8"/>
      <c r="B50" s="8"/>
      <c r="C50" s="9"/>
      <c r="D50" s="9" t="str">
        <f>IFERROR(VLOOKUP(C50,学校コード及び属性情報!$A$3:$K$618,8,FALSE),"")</f>
        <v/>
      </c>
      <c r="E50" s="8"/>
      <c r="F50" s="9"/>
      <c r="G50" s="9" t="str">
        <f>IFERROR(VLOOKUP(C50,学校コード及び属性情報!$A$3:$K$618,5,FALSE),"")</f>
        <v/>
      </c>
      <c r="H50" s="9" t="str">
        <f>IFERROR(VLOOKUP(C50,学校コード及び属性情報!$A$3:$K$618,3,FALSE),"")</f>
        <v/>
      </c>
      <c r="I50" s="9" t="str">
        <f>IFERROR(VLOOKUP(C50,学校コード及び属性情報!$A$3:$K$618,10,FALSE),"")</f>
        <v/>
      </c>
      <c r="J50" s="8"/>
      <c r="K50" s="9" t="str">
        <f>IFERROR(VLOOKUP(C50,学校コード及び属性情報!$A$3:$K$618,11,FALSE),"")</f>
        <v/>
      </c>
      <c r="L50" s="8"/>
      <c r="M50" s="8"/>
      <c r="N50" s="8"/>
      <c r="O50" s="8"/>
      <c r="P50" s="10"/>
      <c r="Q50" s="11"/>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15"/>
      <c r="AZ50" s="15"/>
      <c r="BA50" s="15"/>
    </row>
    <row r="51" spans="1:53" ht="22.5" customHeight="1">
      <c r="A51" s="8"/>
      <c r="B51" s="8"/>
      <c r="C51" s="9"/>
      <c r="D51" s="9" t="str">
        <f>IFERROR(VLOOKUP(C51,学校コード及び属性情報!$A$3:$K$618,8,FALSE),"")</f>
        <v/>
      </c>
      <c r="E51" s="8"/>
      <c r="F51" s="9"/>
      <c r="G51" s="9" t="str">
        <f>IFERROR(VLOOKUP(C51,学校コード及び属性情報!$A$3:$K$618,5,FALSE),"")</f>
        <v/>
      </c>
      <c r="H51" s="9" t="str">
        <f>IFERROR(VLOOKUP(C51,学校コード及び属性情報!$A$3:$K$618,3,FALSE),"")</f>
        <v/>
      </c>
      <c r="I51" s="9" t="str">
        <f>IFERROR(VLOOKUP(C51,学校コード及び属性情報!$A$3:$K$618,10,FALSE),"")</f>
        <v/>
      </c>
      <c r="J51" s="8"/>
      <c r="K51" s="9" t="str">
        <f>IFERROR(VLOOKUP(C51,学校コード及び属性情報!$A$3:$K$618,11,FALSE),"")</f>
        <v/>
      </c>
      <c r="L51" s="8"/>
      <c r="M51" s="8"/>
      <c r="N51" s="8"/>
      <c r="O51" s="8"/>
      <c r="P51" s="10"/>
      <c r="Q51" s="11"/>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15"/>
      <c r="AZ51" s="15"/>
      <c r="BA51" s="15"/>
    </row>
    <row r="52" spans="1:53" ht="22.5" customHeight="1">
      <c r="A52" s="8"/>
      <c r="B52" s="8"/>
      <c r="C52" s="9"/>
      <c r="D52" s="9" t="str">
        <f>IFERROR(VLOOKUP(C52,学校コード及び属性情報!$A$3:$K$618,8,FALSE),"")</f>
        <v/>
      </c>
      <c r="E52" s="8"/>
      <c r="F52" s="9"/>
      <c r="G52" s="9" t="str">
        <f>IFERROR(VLOOKUP(C52,学校コード及び属性情報!$A$3:$K$618,5,FALSE),"")</f>
        <v/>
      </c>
      <c r="H52" s="9" t="str">
        <f>IFERROR(VLOOKUP(C52,学校コード及び属性情報!$A$3:$K$618,3,FALSE),"")</f>
        <v/>
      </c>
      <c r="I52" s="9" t="str">
        <f>IFERROR(VLOOKUP(C52,学校コード及び属性情報!$A$3:$K$618,10,FALSE),"")</f>
        <v/>
      </c>
      <c r="J52" s="8"/>
      <c r="K52" s="9" t="str">
        <f>IFERROR(VLOOKUP(C52,学校コード及び属性情報!$A$3:$K$618,11,FALSE),"")</f>
        <v/>
      </c>
      <c r="L52" s="8"/>
      <c r="M52" s="8"/>
      <c r="N52" s="8"/>
      <c r="O52" s="8"/>
      <c r="P52" s="10"/>
      <c r="Q52" s="11"/>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15"/>
      <c r="AZ52" s="15"/>
      <c r="BA52" s="15"/>
    </row>
    <row r="53" spans="1:53" ht="22.5" customHeight="1">
      <c r="A53" s="8"/>
      <c r="B53" s="8"/>
      <c r="C53" s="9"/>
      <c r="D53" s="9" t="str">
        <f>IFERROR(VLOOKUP(C53,学校コード及び属性情報!$A$3:$K$618,8,FALSE),"")</f>
        <v/>
      </c>
      <c r="E53" s="8"/>
      <c r="F53" s="9"/>
      <c r="G53" s="9" t="str">
        <f>IFERROR(VLOOKUP(C53,学校コード及び属性情報!$A$3:$K$618,5,FALSE),"")</f>
        <v/>
      </c>
      <c r="H53" s="9" t="str">
        <f>IFERROR(VLOOKUP(C53,学校コード及び属性情報!$A$3:$K$618,3,FALSE),"")</f>
        <v/>
      </c>
      <c r="I53" s="9" t="str">
        <f>IFERROR(VLOOKUP(C53,学校コード及び属性情報!$A$3:$K$618,10,FALSE),"")</f>
        <v/>
      </c>
      <c r="J53" s="8"/>
      <c r="K53" s="9" t="str">
        <f>IFERROR(VLOOKUP(C53,学校コード及び属性情報!$A$3:$K$618,11,FALSE),"")</f>
        <v/>
      </c>
      <c r="L53" s="8"/>
      <c r="M53" s="8"/>
      <c r="N53" s="8"/>
      <c r="O53" s="8"/>
      <c r="P53" s="10"/>
      <c r="Q53" s="11"/>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15"/>
      <c r="AZ53" s="15"/>
      <c r="BA53" s="15"/>
    </row>
    <row r="54" spans="1:53" ht="22.5" customHeight="1">
      <c r="A54" s="8"/>
      <c r="B54" s="8"/>
      <c r="C54" s="9"/>
      <c r="D54" s="9" t="str">
        <f>IFERROR(VLOOKUP(C54,学校コード及び属性情報!$A$3:$K$618,8,FALSE),"")</f>
        <v/>
      </c>
      <c r="E54" s="8"/>
      <c r="F54" s="9"/>
      <c r="G54" s="9" t="str">
        <f>IFERROR(VLOOKUP(C54,学校コード及び属性情報!$A$3:$K$618,5,FALSE),"")</f>
        <v/>
      </c>
      <c r="H54" s="9" t="str">
        <f>IFERROR(VLOOKUP(C54,学校コード及び属性情報!$A$3:$K$618,3,FALSE),"")</f>
        <v/>
      </c>
      <c r="I54" s="9" t="str">
        <f>IFERROR(VLOOKUP(C54,学校コード及び属性情報!$A$3:$K$618,10,FALSE),"")</f>
        <v/>
      </c>
      <c r="J54" s="8"/>
      <c r="K54" s="9" t="str">
        <f>IFERROR(VLOOKUP(C54,学校コード及び属性情報!$A$3:$K$618,11,FALSE),"")</f>
        <v/>
      </c>
      <c r="L54" s="8"/>
      <c r="M54" s="8"/>
      <c r="N54" s="8"/>
      <c r="O54" s="8"/>
      <c r="P54" s="10"/>
      <c r="Q54" s="11"/>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15"/>
      <c r="AZ54" s="15"/>
      <c r="BA54" s="15"/>
    </row>
    <row r="55" spans="1:53" ht="22.5" customHeight="1">
      <c r="A55" s="8"/>
      <c r="B55" s="8"/>
      <c r="C55" s="9"/>
      <c r="D55" s="9" t="str">
        <f>IFERROR(VLOOKUP(C55,学校コード及び属性情報!$A$3:$K$618,8,FALSE),"")</f>
        <v/>
      </c>
      <c r="E55" s="8"/>
      <c r="F55" s="9"/>
      <c r="G55" s="9" t="str">
        <f>IFERROR(VLOOKUP(C55,学校コード及び属性情報!$A$3:$K$618,5,FALSE),"")</f>
        <v/>
      </c>
      <c r="H55" s="9" t="str">
        <f>IFERROR(VLOOKUP(C55,学校コード及び属性情報!$A$3:$K$618,3,FALSE),"")</f>
        <v/>
      </c>
      <c r="I55" s="9" t="str">
        <f>IFERROR(VLOOKUP(C55,学校コード及び属性情報!$A$3:$K$618,10,FALSE),"")</f>
        <v/>
      </c>
      <c r="J55" s="8"/>
      <c r="K55" s="9" t="str">
        <f>IFERROR(VLOOKUP(C55,学校コード及び属性情報!$A$3:$K$618,11,FALSE),"")</f>
        <v/>
      </c>
      <c r="L55" s="8"/>
      <c r="M55" s="8"/>
      <c r="N55" s="8"/>
      <c r="O55" s="8"/>
      <c r="P55" s="10"/>
      <c r="Q55" s="11"/>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15"/>
      <c r="AZ55" s="15"/>
      <c r="BA55" s="15"/>
    </row>
    <row r="56" spans="1:53" ht="22.5" customHeight="1">
      <c r="A56" s="8"/>
      <c r="B56" s="8"/>
      <c r="C56" s="9"/>
      <c r="D56" s="9" t="str">
        <f>IFERROR(VLOOKUP(C56,学校コード及び属性情報!$A$3:$K$618,8,FALSE),"")</f>
        <v/>
      </c>
      <c r="E56" s="8"/>
      <c r="F56" s="9"/>
      <c r="G56" s="9" t="str">
        <f>IFERROR(VLOOKUP(C56,学校コード及び属性情報!$A$3:$K$618,5,FALSE),"")</f>
        <v/>
      </c>
      <c r="H56" s="9" t="str">
        <f>IFERROR(VLOOKUP(C56,学校コード及び属性情報!$A$3:$K$618,3,FALSE),"")</f>
        <v/>
      </c>
      <c r="I56" s="9" t="str">
        <f>IFERROR(VLOOKUP(C56,学校コード及び属性情報!$A$3:$K$618,10,FALSE),"")</f>
        <v/>
      </c>
      <c r="J56" s="8"/>
      <c r="K56" s="9" t="str">
        <f>IFERROR(VLOOKUP(C56,学校コード及び属性情報!$A$3:$K$618,11,FALSE),"")</f>
        <v/>
      </c>
      <c r="L56" s="8"/>
      <c r="M56" s="8"/>
      <c r="N56" s="8"/>
      <c r="O56" s="8"/>
      <c r="P56" s="10"/>
      <c r="Q56" s="11"/>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15"/>
      <c r="AZ56" s="15"/>
      <c r="BA56" s="15"/>
    </row>
    <row r="57" spans="1:53" ht="22.5" customHeight="1">
      <c r="A57" s="8"/>
      <c r="B57" s="8"/>
      <c r="C57" s="9"/>
      <c r="D57" s="9" t="str">
        <f>IFERROR(VLOOKUP(C57,学校コード及び属性情報!$A$3:$K$618,8,FALSE),"")</f>
        <v/>
      </c>
      <c r="E57" s="8"/>
      <c r="F57" s="9"/>
      <c r="G57" s="9" t="str">
        <f>IFERROR(VLOOKUP(C57,学校コード及び属性情報!$A$3:$K$618,5,FALSE),"")</f>
        <v/>
      </c>
      <c r="H57" s="9" t="str">
        <f>IFERROR(VLOOKUP(C57,学校コード及び属性情報!$A$3:$K$618,3,FALSE),"")</f>
        <v/>
      </c>
      <c r="I57" s="9" t="str">
        <f>IFERROR(VLOOKUP(C57,学校コード及び属性情報!$A$3:$K$618,10,FALSE),"")</f>
        <v/>
      </c>
      <c r="J57" s="8"/>
      <c r="K57" s="9" t="str">
        <f>IFERROR(VLOOKUP(C57,学校コード及び属性情報!$A$3:$K$618,11,FALSE),"")</f>
        <v/>
      </c>
      <c r="L57" s="8"/>
      <c r="M57" s="8"/>
      <c r="N57" s="8"/>
      <c r="O57" s="8"/>
      <c r="P57" s="10"/>
      <c r="Q57" s="11"/>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15"/>
      <c r="AZ57" s="15"/>
      <c r="BA57" s="15"/>
    </row>
    <row r="58" spans="1:53" ht="22.5" customHeight="1">
      <c r="A58" s="8"/>
      <c r="B58" s="8"/>
      <c r="C58" s="9"/>
      <c r="D58" s="9" t="str">
        <f>IFERROR(VLOOKUP(C58,学校コード及び属性情報!$A$3:$K$618,8,FALSE),"")</f>
        <v/>
      </c>
      <c r="E58" s="8"/>
      <c r="F58" s="9"/>
      <c r="G58" s="9" t="str">
        <f>IFERROR(VLOOKUP(C58,学校コード及び属性情報!$A$3:$K$618,5,FALSE),"")</f>
        <v/>
      </c>
      <c r="H58" s="9" t="str">
        <f>IFERROR(VLOOKUP(C58,学校コード及び属性情報!$A$3:$K$618,3,FALSE),"")</f>
        <v/>
      </c>
      <c r="I58" s="9" t="str">
        <f>IFERROR(VLOOKUP(C58,学校コード及び属性情報!$A$3:$K$618,10,FALSE),"")</f>
        <v/>
      </c>
      <c r="J58" s="8"/>
      <c r="K58" s="9" t="str">
        <f>IFERROR(VLOOKUP(C58,学校コード及び属性情報!$A$3:$K$618,11,FALSE),"")</f>
        <v/>
      </c>
      <c r="L58" s="8"/>
      <c r="M58" s="8"/>
      <c r="N58" s="8"/>
      <c r="O58" s="8"/>
      <c r="P58" s="10"/>
      <c r="Q58" s="11"/>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15"/>
      <c r="AZ58" s="15"/>
      <c r="BA58" s="15"/>
    </row>
    <row r="59" spans="1:53" ht="22.5" customHeight="1">
      <c r="A59" s="8"/>
      <c r="B59" s="8"/>
      <c r="C59" s="9"/>
      <c r="D59" s="9" t="str">
        <f>IFERROR(VLOOKUP(C59,学校コード及び属性情報!$A$3:$K$618,8,FALSE),"")</f>
        <v/>
      </c>
      <c r="E59" s="8"/>
      <c r="F59" s="9"/>
      <c r="G59" s="9" t="str">
        <f>IFERROR(VLOOKUP(C59,学校コード及び属性情報!$A$3:$K$618,5,FALSE),"")</f>
        <v/>
      </c>
      <c r="H59" s="9" t="str">
        <f>IFERROR(VLOOKUP(C59,学校コード及び属性情報!$A$3:$K$618,3,FALSE),"")</f>
        <v/>
      </c>
      <c r="I59" s="9" t="str">
        <f>IFERROR(VLOOKUP(C59,学校コード及び属性情報!$A$3:$K$618,10,FALSE),"")</f>
        <v/>
      </c>
      <c r="J59" s="8"/>
      <c r="K59" s="9" t="str">
        <f>IFERROR(VLOOKUP(C59,学校コード及び属性情報!$A$3:$K$618,11,FALSE),"")</f>
        <v/>
      </c>
      <c r="L59" s="8"/>
      <c r="M59" s="8"/>
      <c r="N59" s="8"/>
      <c r="O59" s="8"/>
      <c r="P59" s="10"/>
      <c r="Q59" s="11"/>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15"/>
      <c r="AZ59" s="15"/>
      <c r="BA59" s="15"/>
    </row>
    <row r="60" spans="1:53" ht="22.5" customHeight="1">
      <c r="A60" s="8"/>
      <c r="B60" s="8"/>
      <c r="C60" s="9"/>
      <c r="D60" s="9" t="str">
        <f>IFERROR(VLOOKUP(C60,学校コード及び属性情報!$A$3:$K$618,8,FALSE),"")</f>
        <v/>
      </c>
      <c r="E60" s="8"/>
      <c r="F60" s="9"/>
      <c r="G60" s="9" t="str">
        <f>IFERROR(VLOOKUP(C60,学校コード及び属性情報!$A$3:$K$618,5,FALSE),"")</f>
        <v/>
      </c>
      <c r="H60" s="9" t="str">
        <f>IFERROR(VLOOKUP(C60,学校コード及び属性情報!$A$3:$K$618,3,FALSE),"")</f>
        <v/>
      </c>
      <c r="I60" s="9" t="str">
        <f>IFERROR(VLOOKUP(C60,学校コード及び属性情報!$A$3:$K$618,10,FALSE),"")</f>
        <v/>
      </c>
      <c r="J60" s="8"/>
      <c r="K60" s="9" t="str">
        <f>IFERROR(VLOOKUP(C60,学校コード及び属性情報!$A$3:$K$618,11,FALSE),"")</f>
        <v/>
      </c>
      <c r="L60" s="8"/>
      <c r="M60" s="8"/>
      <c r="N60" s="8"/>
      <c r="O60" s="8"/>
      <c r="P60" s="10"/>
      <c r="Q60" s="11"/>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15"/>
      <c r="AZ60" s="15"/>
      <c r="BA60" s="15"/>
    </row>
    <row r="61" spans="1:53" ht="22.5" customHeight="1">
      <c r="A61" s="8"/>
      <c r="B61" s="8"/>
      <c r="C61" s="9"/>
      <c r="D61" s="9" t="str">
        <f>IFERROR(VLOOKUP(C61,学校コード及び属性情報!$A$3:$K$618,8,FALSE),"")</f>
        <v/>
      </c>
      <c r="E61" s="8"/>
      <c r="F61" s="9"/>
      <c r="G61" s="9" t="str">
        <f>IFERROR(VLOOKUP(C61,学校コード及び属性情報!$A$3:$K$618,5,FALSE),"")</f>
        <v/>
      </c>
      <c r="H61" s="9" t="str">
        <f>IFERROR(VLOOKUP(C61,学校コード及び属性情報!$A$3:$K$618,3,FALSE),"")</f>
        <v/>
      </c>
      <c r="I61" s="9" t="str">
        <f>IFERROR(VLOOKUP(C61,学校コード及び属性情報!$A$3:$K$618,10,FALSE),"")</f>
        <v/>
      </c>
      <c r="J61" s="8"/>
      <c r="K61" s="9" t="str">
        <f>IFERROR(VLOOKUP(C61,学校コード及び属性情報!$A$3:$K$618,11,FALSE),"")</f>
        <v/>
      </c>
      <c r="L61" s="8"/>
      <c r="M61" s="8"/>
      <c r="N61" s="8"/>
      <c r="O61" s="8"/>
      <c r="P61" s="10"/>
      <c r="Q61" s="11"/>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15"/>
      <c r="AZ61" s="15"/>
      <c r="BA61" s="15"/>
    </row>
    <row r="62" spans="1:53">
      <c r="C62" s="2">
        <f>SUBTOTAL(3,C17:C61)</f>
        <v>0</v>
      </c>
      <c r="L62" s="2">
        <f t="shared" ref="L62:BA62" si="0">SUBTOTAL(3,L17:L61)</f>
        <v>0</v>
      </c>
      <c r="M62" s="2">
        <f t="shared" si="0"/>
        <v>0</v>
      </c>
      <c r="N62" s="2">
        <f t="shared" si="0"/>
        <v>0</v>
      </c>
      <c r="O62" s="2">
        <f t="shared" si="0"/>
        <v>0</v>
      </c>
      <c r="R62" s="2">
        <f t="shared" si="0"/>
        <v>0</v>
      </c>
      <c r="S62" s="2">
        <f t="shared" si="0"/>
        <v>0</v>
      </c>
      <c r="T62" s="2">
        <f t="shared" si="0"/>
        <v>0</v>
      </c>
      <c r="U62" s="2">
        <f t="shared" si="0"/>
        <v>0</v>
      </c>
      <c r="V62" s="2">
        <f t="shared" si="0"/>
        <v>0</v>
      </c>
      <c r="W62" s="2">
        <f t="shared" si="0"/>
        <v>0</v>
      </c>
      <c r="X62" s="2">
        <f t="shared" si="0"/>
        <v>0</v>
      </c>
      <c r="Y62" s="2">
        <f t="shared" si="0"/>
        <v>0</v>
      </c>
      <c r="Z62" s="2">
        <f t="shared" si="0"/>
        <v>0</v>
      </c>
      <c r="AA62" s="2">
        <f t="shared" si="0"/>
        <v>0</v>
      </c>
      <c r="AC62" s="2">
        <f t="shared" si="0"/>
        <v>0</v>
      </c>
      <c r="AD62" s="2">
        <f t="shared" si="0"/>
        <v>0</v>
      </c>
      <c r="AE62" s="2">
        <f t="shared" si="0"/>
        <v>0</v>
      </c>
      <c r="AF62" s="2">
        <f t="shared" si="0"/>
        <v>0</v>
      </c>
      <c r="AG62" s="2">
        <f t="shared" si="0"/>
        <v>0</v>
      </c>
      <c r="AH62" s="2">
        <f t="shared" si="0"/>
        <v>0</v>
      </c>
      <c r="AI62" s="2">
        <f t="shared" si="0"/>
        <v>0</v>
      </c>
      <c r="AJ62" s="2">
        <f t="shared" si="0"/>
        <v>0</v>
      </c>
      <c r="AK62" s="2">
        <f t="shared" si="0"/>
        <v>0</v>
      </c>
      <c r="AL62" s="2">
        <f t="shared" si="0"/>
        <v>0</v>
      </c>
      <c r="AN62" s="2">
        <f t="shared" si="0"/>
        <v>0</v>
      </c>
      <c r="AO62" s="2">
        <f t="shared" si="0"/>
        <v>0</v>
      </c>
      <c r="AP62" s="2">
        <f t="shared" si="0"/>
        <v>0</v>
      </c>
      <c r="AQ62" s="2">
        <f t="shared" si="0"/>
        <v>0</v>
      </c>
      <c r="AR62" s="2">
        <f t="shared" si="0"/>
        <v>0</v>
      </c>
      <c r="AS62" s="2">
        <f t="shared" si="0"/>
        <v>0</v>
      </c>
      <c r="AT62" s="2">
        <f t="shared" si="0"/>
        <v>0</v>
      </c>
      <c r="AU62" s="2">
        <f t="shared" si="0"/>
        <v>0</v>
      </c>
      <c r="AX62" s="2">
        <f t="shared" si="0"/>
        <v>0</v>
      </c>
      <c r="AY62" s="13">
        <f>SUBTOTAL(9,AY17:AY61)</f>
        <v>0</v>
      </c>
      <c r="AZ62" s="13">
        <f t="shared" si="0"/>
        <v>0</v>
      </c>
      <c r="BA62" s="13">
        <f t="shared" si="0"/>
        <v>0</v>
      </c>
    </row>
    <row r="63" spans="1:53">
      <c r="A63" s="3" t="s">
        <v>70</v>
      </c>
    </row>
    <row r="64" spans="1:53">
      <c r="A64" s="3" t="s">
        <v>71</v>
      </c>
    </row>
  </sheetData>
  <autoFilter ref="A15:BA15" xr:uid="{F8D2C0CF-2A2D-454C-8203-E92D7014404E}"/>
  <mergeCells count="62">
    <mergeCell ref="G3:T3"/>
    <mergeCell ref="X7:Y7"/>
    <mergeCell ref="P9:Q9"/>
    <mergeCell ref="R9:S9"/>
    <mergeCell ref="T9:U9"/>
    <mergeCell ref="V9:W9"/>
    <mergeCell ref="X9:Y9"/>
    <mergeCell ref="I6:K6"/>
    <mergeCell ref="P6:AE6"/>
    <mergeCell ref="Z7:AA7"/>
    <mergeCell ref="AB7:AC7"/>
    <mergeCell ref="P8:Q8"/>
    <mergeCell ref="I7:K7"/>
    <mergeCell ref="I8:K8"/>
    <mergeCell ref="I9:K9"/>
    <mergeCell ref="P7:Q7"/>
    <mergeCell ref="AC12:AM12"/>
    <mergeCell ref="AM13:AM15"/>
    <mergeCell ref="AC13:AL14"/>
    <mergeCell ref="AN12:AR12"/>
    <mergeCell ref="AT12:AU12"/>
    <mergeCell ref="AS13:AS15"/>
    <mergeCell ref="AT13:AT15"/>
    <mergeCell ref="AU13:AU15"/>
    <mergeCell ref="AN13:AQ14"/>
    <mergeCell ref="AR13:AR15"/>
    <mergeCell ref="AY13:AY15"/>
    <mergeCell ref="AZ13:AZ15"/>
    <mergeCell ref="BA13:BA15"/>
    <mergeCell ref="AV12:AX12"/>
    <mergeCell ref="AV13:AV15"/>
    <mergeCell ref="AW13:AW15"/>
    <mergeCell ref="AX13:AX15"/>
    <mergeCell ref="R7:S7"/>
    <mergeCell ref="T7:U7"/>
    <mergeCell ref="V7:W7"/>
    <mergeCell ref="A12:A15"/>
    <mergeCell ref="B12:B15"/>
    <mergeCell ref="C12:O12"/>
    <mergeCell ref="Q12:Q15"/>
    <mergeCell ref="R12:AB12"/>
    <mergeCell ref="R13:AA14"/>
    <mergeCell ref="AB13:AB15"/>
    <mergeCell ref="P12:P15"/>
    <mergeCell ref="C13:K14"/>
    <mergeCell ref="L13:O14"/>
    <mergeCell ref="R8:S8"/>
    <mergeCell ref="T8:U8"/>
    <mergeCell ref="V8:W8"/>
    <mergeCell ref="V2:W3"/>
    <mergeCell ref="AB9:AC9"/>
    <mergeCell ref="Z9:AA9"/>
    <mergeCell ref="AE3:AI3"/>
    <mergeCell ref="AD7:AE7"/>
    <mergeCell ref="AD8:AE8"/>
    <mergeCell ref="AB8:AC8"/>
    <mergeCell ref="X8:Y8"/>
    <mergeCell ref="Z8:AA8"/>
    <mergeCell ref="AD9:AE9"/>
    <mergeCell ref="X3:Y3"/>
    <mergeCell ref="X2:Y2"/>
    <mergeCell ref="AA2:AA3"/>
  </mergeCells>
  <phoneticPr fontId="18"/>
  <dataValidations count="14">
    <dataValidation type="list" allowBlank="1" showInputMessage="1" showErrorMessage="1" sqref="G18:G61" xr:uid="{21B06B40-27D1-4545-BE03-2122FD51C86A}">
      <formula1>"公立,私立,国立"</formula1>
    </dataValidation>
    <dataValidation type="list" allowBlank="1" showInputMessage="1" showErrorMessage="1" sqref="R17:R61 AC17:AC61 AN17:AN61" xr:uid="{308564EB-9D61-43CB-9C78-0D0563D8F130}">
      <formula1>"被害なし"</formula1>
    </dataValidation>
    <dataValidation type="list" allowBlank="1" showInputMessage="1" showErrorMessage="1" sqref="AT17:AT61 AV17:AW61" xr:uid="{851A72A3-7F85-4B12-8509-00E065AF2814}">
      <formula1>"いいえ,はい"</formula1>
    </dataValidation>
    <dataValidation type="list" allowBlank="1" showInputMessage="1" showErrorMessage="1" sqref="S17:S61 AD17:AD61" xr:uid="{9E13D7CB-F80C-4D7A-855D-98F841A81254}">
      <formula1>"倒壊、傾斜"</formula1>
    </dataValidation>
    <dataValidation type="list" allowBlank="1" showInputMessage="1" showErrorMessage="1" sqref="T17:T61 AE17:AE61" xr:uid="{B0418530-A5EE-4B1F-8107-152A9CEDD439}">
      <formula1>"柱、梁の損傷やひび割れ"</formula1>
    </dataValidation>
    <dataValidation type="list" allowBlank="1" showInputMessage="1" showErrorMessage="1" sqref="U17:U61 AF17:AF61" xr:uid="{6BDA8118-076A-475E-9DEE-6BBD7F064512}">
      <formula1>"内装材、設備などの剥がれや落下"</formula1>
    </dataValidation>
    <dataValidation type="list" allowBlank="1" showInputMessage="1" showErrorMessage="1" sqref="V17:V61 AG17:AG61" xr:uid="{52FDBC13-2E69-4DAB-A8E4-58E6853CF674}">
      <formula1>"外装材、屋根材などの剥がれや落下"</formula1>
    </dataValidation>
    <dataValidation type="list" allowBlank="1" showInputMessage="1" showErrorMessage="1" sqref="W17:W61 AH17:AH61" xr:uid="{EAEE9BD5-6844-4DD2-89AF-8838D5FFAD56}">
      <formula1>"床上浸水"</formula1>
    </dataValidation>
    <dataValidation type="list" allowBlank="1" showInputMessage="1" showErrorMessage="1" sqref="X17:X61 AI17:AI61" xr:uid="{FA0A9D42-7182-409C-BEFC-17369C1A90EA}">
      <formula1>"床下浸水"</formula1>
    </dataValidation>
    <dataValidation type="list" allowBlank="1" showInputMessage="1" showErrorMessage="1" sqref="Y17:Y61 AJ17:AJ61" xr:uid="{7E6431BA-EF28-436F-95AC-7B8D2853493F}">
      <formula1>"ガラス割れ"</formula1>
    </dataValidation>
    <dataValidation type="list" allowBlank="1" showInputMessage="1" showErrorMessage="1" sqref="Z17:Z61 AK17:AK61" xr:uid="{2ED2F72E-496B-4DF1-9C54-17EAC0AEEAA7}">
      <formula1>"雨漏り"</formula1>
    </dataValidation>
    <dataValidation type="list" allowBlank="1" showInputMessage="1" showErrorMessage="1" sqref="AA17:AA61 AL17:AL61 AQ17:AQ61" xr:uid="{692AD911-5014-4A3D-9A6D-70D7E2992BA8}">
      <formula1>"その他"</formula1>
    </dataValidation>
    <dataValidation type="list" allowBlank="1" showInputMessage="1" showErrorMessage="1" sqref="AO17:AO61" xr:uid="{F640CEB2-6984-4C04-92BE-CEACE7D5194D}">
      <formula1>"土砂崩れ"</formula1>
    </dataValidation>
    <dataValidation type="list" allowBlank="1" showInputMessage="1" showErrorMessage="1" sqref="AP17:AP61" xr:uid="{AC000E03-D954-4D95-94B5-C58320EDB9C3}">
      <formula1>"グラウンド冠水"</formula1>
    </dataValidation>
  </dataValidations>
  <pageMargins left="0.7" right="0.7" top="0.75" bottom="0.75" header="0.3" footer="0.3"/>
  <pageSetup paperSize="8" scale="4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0D4B2-54C9-4D11-B55B-F4653FB5B021}">
  <sheetPr>
    <tabColor theme="5" tint="-0.249977111117893"/>
    <pageSetUpPr fitToPage="1"/>
  </sheetPr>
  <dimension ref="A1:BA64"/>
  <sheetViews>
    <sheetView tabSelected="1" view="pageBreakPreview" topLeftCell="C1" zoomScale="70" zoomScaleNormal="85" zoomScaleSheetLayoutView="70" workbookViewId="0">
      <selection activeCell="AP25" sqref="AP25"/>
    </sheetView>
  </sheetViews>
  <sheetFormatPr defaultColWidth="7.625" defaultRowHeight="13.5"/>
  <cols>
    <col min="1" max="2" width="7.625" style="2" hidden="1" customWidth="1"/>
    <col min="3" max="3" width="13.5" style="2" customWidth="1"/>
    <col min="4" max="4" width="22.125" style="2" customWidth="1"/>
    <col min="5" max="5" width="7.625" style="2" hidden="1" customWidth="1"/>
    <col min="6" max="6" width="18.25" style="2" customWidth="1"/>
    <col min="7" max="9" width="7.625" style="2"/>
    <col min="10" max="10" width="7.625" style="2" hidden="1" customWidth="1"/>
    <col min="11" max="11" width="7.625" style="2"/>
    <col min="12" max="15" width="7.625" style="2" hidden="1" customWidth="1"/>
    <col min="16" max="16" width="7.625" style="2"/>
    <col min="17" max="17" width="9.25" style="2" bestFit="1" customWidth="1"/>
    <col min="18" max="50" width="7.625" style="2"/>
    <col min="51" max="53" width="7.625" style="13"/>
    <col min="54" max="16384" width="7.625" style="2"/>
  </cols>
  <sheetData>
    <row r="1" spans="1:53" ht="24.75" customHeight="1">
      <c r="C1" s="36" t="s">
        <v>3074</v>
      </c>
    </row>
    <row r="2" spans="1:53" ht="15" customHeight="1">
      <c r="C2" s="36"/>
      <c r="V2" s="59" t="s">
        <v>3079</v>
      </c>
      <c r="W2" s="60"/>
      <c r="X2" s="57" t="s">
        <v>3691</v>
      </c>
      <c r="Y2" s="58"/>
      <c r="Z2" s="52" t="s">
        <v>3692</v>
      </c>
      <c r="AA2" s="63" t="s">
        <v>3080</v>
      </c>
    </row>
    <row r="3" spans="1:53" ht="36" customHeight="1">
      <c r="D3" s="44"/>
      <c r="E3" s="43"/>
      <c r="F3" s="45" t="s">
        <v>3083</v>
      </c>
      <c r="G3" s="114"/>
      <c r="H3" s="69"/>
      <c r="I3" s="69"/>
      <c r="J3" s="69"/>
      <c r="K3" s="69"/>
      <c r="L3" s="69"/>
      <c r="M3" s="69"/>
      <c r="N3" s="69"/>
      <c r="O3" s="69"/>
      <c r="P3" s="69"/>
      <c r="Q3" s="69"/>
      <c r="R3" s="69"/>
      <c r="S3" s="69"/>
      <c r="T3" s="70"/>
      <c r="V3" s="61"/>
      <c r="W3" s="62"/>
      <c r="X3" s="118">
        <f>+P18</f>
        <v>0</v>
      </c>
      <c r="Y3" s="119"/>
      <c r="Z3" s="53"/>
      <c r="AA3" s="64"/>
      <c r="AD3" s="46" t="s">
        <v>3081</v>
      </c>
      <c r="AE3" s="68"/>
      <c r="AF3" s="69"/>
      <c r="AG3" s="69"/>
      <c r="AH3" s="69"/>
      <c r="AI3" s="70"/>
    </row>
    <row r="4" spans="1:53" ht="15" customHeight="1">
      <c r="D4" s="29"/>
      <c r="E4" s="30"/>
      <c r="F4" s="30"/>
      <c r="G4" s="30"/>
      <c r="H4" s="30"/>
      <c r="I4" s="30"/>
      <c r="J4" s="30"/>
      <c r="K4" s="30"/>
      <c r="L4" s="30"/>
      <c r="M4" s="30"/>
      <c r="N4" s="30"/>
      <c r="O4" s="30"/>
      <c r="P4" s="30"/>
      <c r="Q4" s="30"/>
      <c r="R4" s="30"/>
      <c r="S4" s="30"/>
      <c r="T4" s="30"/>
    </row>
    <row r="5" spans="1:53" ht="30" customHeight="1" thickBot="1">
      <c r="D5" s="29"/>
      <c r="E5" s="30"/>
      <c r="F5" s="30"/>
      <c r="G5" s="30"/>
      <c r="H5" s="31"/>
      <c r="I5" s="32"/>
      <c r="J5" s="31"/>
      <c r="K5" s="31"/>
      <c r="L5" s="32"/>
      <c r="M5" s="31"/>
      <c r="N5" s="32"/>
      <c r="O5" s="31"/>
      <c r="P5" s="32"/>
      <c r="Q5" s="31"/>
      <c r="R5" s="32"/>
      <c r="S5" s="31"/>
      <c r="T5" s="32"/>
      <c r="U5" s="31"/>
      <c r="V5" s="32"/>
      <c r="W5" s="31"/>
      <c r="X5" s="32"/>
      <c r="Y5" s="31"/>
      <c r="Z5" s="32"/>
      <c r="AA5" s="31"/>
      <c r="AB5" s="32"/>
    </row>
    <row r="6" spans="1:53" ht="21" customHeight="1" thickBot="1">
      <c r="D6" s="29"/>
      <c r="E6" s="30"/>
      <c r="F6" s="30"/>
      <c r="G6" s="30"/>
      <c r="H6" s="31"/>
      <c r="I6" s="111"/>
      <c r="J6" s="112"/>
      <c r="K6" s="113"/>
      <c r="L6" s="38"/>
      <c r="M6" s="39"/>
      <c r="N6" s="38"/>
      <c r="O6" s="39"/>
      <c r="P6" s="71" t="s">
        <v>3000</v>
      </c>
      <c r="Q6" s="72"/>
      <c r="R6" s="72"/>
      <c r="S6" s="72"/>
      <c r="T6" s="72"/>
      <c r="U6" s="72"/>
      <c r="V6" s="72"/>
      <c r="W6" s="72"/>
      <c r="X6" s="72"/>
      <c r="Y6" s="72"/>
      <c r="Z6" s="72"/>
      <c r="AA6" s="72"/>
      <c r="AB6" s="72"/>
      <c r="AC6" s="72"/>
      <c r="AD6" s="73"/>
      <c r="AE6" s="74"/>
    </row>
    <row r="7" spans="1:53" ht="21" customHeight="1">
      <c r="D7" s="29"/>
      <c r="E7" s="30"/>
      <c r="F7" s="30"/>
      <c r="G7" s="30"/>
      <c r="H7" s="31"/>
      <c r="I7" s="105" t="s">
        <v>3054</v>
      </c>
      <c r="J7" s="106"/>
      <c r="K7" s="107"/>
      <c r="L7" s="40"/>
      <c r="M7" s="41"/>
      <c r="N7" s="40"/>
      <c r="O7" s="41"/>
      <c r="P7" s="80" t="s">
        <v>76</v>
      </c>
      <c r="Q7" s="81"/>
      <c r="R7" s="82" t="s">
        <v>77</v>
      </c>
      <c r="S7" s="81"/>
      <c r="T7" s="82" t="s">
        <v>78</v>
      </c>
      <c r="U7" s="81"/>
      <c r="V7" s="82" t="s">
        <v>79</v>
      </c>
      <c r="W7" s="81"/>
      <c r="X7" s="82" t="s">
        <v>80</v>
      </c>
      <c r="Y7" s="81"/>
      <c r="Z7" s="82" t="s">
        <v>81</v>
      </c>
      <c r="AA7" s="81"/>
      <c r="AB7" s="82" t="s">
        <v>82</v>
      </c>
      <c r="AC7" s="100"/>
      <c r="AD7" s="80" t="s">
        <v>2990</v>
      </c>
      <c r="AE7" s="101"/>
    </row>
    <row r="8" spans="1:53" ht="21" customHeight="1">
      <c r="D8" s="29"/>
      <c r="E8" s="30"/>
      <c r="F8" s="30"/>
      <c r="G8" s="30"/>
      <c r="H8" s="31"/>
      <c r="I8" s="108" t="s">
        <v>3076</v>
      </c>
      <c r="J8" s="109"/>
      <c r="K8" s="110" t="s">
        <v>3055</v>
      </c>
      <c r="L8" s="38"/>
      <c r="M8" s="39"/>
      <c r="N8" s="38"/>
      <c r="O8" s="39"/>
      <c r="P8" s="78">
        <f>COUNTIF($C$18:$C$62,"A1****")</f>
        <v>0</v>
      </c>
      <c r="Q8" s="76"/>
      <c r="R8" s="75">
        <f>COUNTIF($C$18:$C$62,"B1****")</f>
        <v>1</v>
      </c>
      <c r="S8" s="76"/>
      <c r="T8" s="75">
        <f>COUNTIF($C$18:$C$62,"C1****")</f>
        <v>1</v>
      </c>
      <c r="U8" s="76"/>
      <c r="V8" s="75">
        <f>COUNTIF($C$18:$C$62,"C2****")</f>
        <v>0</v>
      </c>
      <c r="W8" s="76"/>
      <c r="X8" s="75">
        <f>COUNTIF($C$18:$C$62,"D1****")</f>
        <v>0</v>
      </c>
      <c r="Y8" s="76"/>
      <c r="Z8" s="75">
        <f>COUNTIF($C$18:$C$62,"E1****")</f>
        <v>0</v>
      </c>
      <c r="AA8" s="76"/>
      <c r="AB8" s="75">
        <f>COUNTIF($C$18:$C$62,"H1****")</f>
        <v>0</v>
      </c>
      <c r="AC8" s="77"/>
      <c r="AD8" s="78">
        <f>SUM(P8:AC8)</f>
        <v>2</v>
      </c>
      <c r="AE8" s="79"/>
    </row>
    <row r="9" spans="1:53" ht="21" customHeight="1" thickBot="1">
      <c r="D9" s="29"/>
      <c r="E9" s="30"/>
      <c r="F9" s="30"/>
      <c r="G9" s="30"/>
      <c r="H9" s="30"/>
      <c r="I9" s="115" t="s">
        <v>3082</v>
      </c>
      <c r="J9" s="116"/>
      <c r="K9" s="117" t="s">
        <v>3056</v>
      </c>
      <c r="L9" s="42"/>
      <c r="M9" s="42"/>
      <c r="N9" s="42"/>
      <c r="O9" s="42"/>
      <c r="P9" s="98">
        <f ca="1">SUMIF(C18:AY62,"A***",AY18:AY62)</f>
        <v>0</v>
      </c>
      <c r="Q9" s="103"/>
      <c r="R9" s="102">
        <f ca="1">SUMIF(C18:AY62,"B***",AY18:AY62)</f>
        <v>0</v>
      </c>
      <c r="S9" s="103"/>
      <c r="T9" s="102">
        <f ca="1">SUMIF(C18:AY62,"C1*****",AY18:AY62)</f>
        <v>0</v>
      </c>
      <c r="U9" s="103"/>
      <c r="V9" s="102">
        <f ca="1">SUMIF(C18:AY62,"c2***",AY18:AY62)</f>
        <v>0</v>
      </c>
      <c r="W9" s="103"/>
      <c r="X9" s="102">
        <f ca="1">SUMIF(C18:AY62,"D*****",AY18:AY62)</f>
        <v>0</v>
      </c>
      <c r="Y9" s="103"/>
      <c r="Z9" s="102">
        <f ca="1">SUMIF(C18:AY62,"E****",AY18:AY62)</f>
        <v>0</v>
      </c>
      <c r="AA9" s="103"/>
      <c r="AB9" s="102">
        <f ca="1">SUMIF(C18:AY62,"H****",AY18:AY62)</f>
        <v>0</v>
      </c>
      <c r="AC9" s="104"/>
      <c r="AD9" s="98">
        <f ca="1">SUM(P9:AC9)</f>
        <v>0</v>
      </c>
      <c r="AE9" s="99"/>
    </row>
    <row r="10" spans="1:53" ht="27" customHeight="1">
      <c r="D10" s="29"/>
      <c r="E10" s="30"/>
      <c r="F10" s="30"/>
      <c r="G10" s="30"/>
      <c r="H10" s="30"/>
      <c r="I10" s="39"/>
      <c r="J10" s="39"/>
      <c r="K10" s="39"/>
      <c r="L10" s="42"/>
      <c r="M10" s="42"/>
      <c r="N10" s="42"/>
      <c r="O10" s="42"/>
      <c r="P10" s="47"/>
      <c r="Q10" s="48"/>
      <c r="R10" s="47"/>
      <c r="S10" s="48"/>
      <c r="T10" s="47"/>
      <c r="U10" s="48"/>
      <c r="V10" s="47"/>
      <c r="W10" s="48"/>
      <c r="X10" s="47"/>
      <c r="Y10" s="48"/>
      <c r="Z10" s="47"/>
      <c r="AA10" s="48"/>
      <c r="AB10" s="47"/>
      <c r="AC10" s="48"/>
      <c r="AD10" s="47"/>
      <c r="AE10" s="48"/>
    </row>
    <row r="11" spans="1:53" ht="18.75">
      <c r="C11" s="37" t="s">
        <v>3077</v>
      </c>
    </row>
    <row r="12" spans="1:53" s="3" customFormat="1" ht="46.5" customHeight="1">
      <c r="A12" s="83" t="s">
        <v>0</v>
      </c>
      <c r="B12" s="83" t="s">
        <v>1</v>
      </c>
      <c r="C12" s="95" t="s">
        <v>2</v>
      </c>
      <c r="D12" s="96"/>
      <c r="E12" s="96"/>
      <c r="F12" s="96"/>
      <c r="G12" s="96"/>
      <c r="H12" s="96"/>
      <c r="I12" s="96"/>
      <c r="J12" s="96"/>
      <c r="K12" s="96"/>
      <c r="L12" s="96"/>
      <c r="M12" s="96"/>
      <c r="N12" s="96"/>
      <c r="O12" s="97"/>
      <c r="P12" s="83" t="s">
        <v>3</v>
      </c>
      <c r="Q12" s="84" t="s">
        <v>4</v>
      </c>
      <c r="R12" s="67" t="s">
        <v>5</v>
      </c>
      <c r="S12" s="67"/>
      <c r="T12" s="67"/>
      <c r="U12" s="67"/>
      <c r="V12" s="67"/>
      <c r="W12" s="67"/>
      <c r="X12" s="67"/>
      <c r="Y12" s="67"/>
      <c r="Z12" s="67"/>
      <c r="AA12" s="67"/>
      <c r="AB12" s="67"/>
      <c r="AC12" s="83" t="s">
        <v>6</v>
      </c>
      <c r="AD12" s="83"/>
      <c r="AE12" s="83"/>
      <c r="AF12" s="83"/>
      <c r="AG12" s="83"/>
      <c r="AH12" s="83"/>
      <c r="AI12" s="83"/>
      <c r="AJ12" s="83"/>
      <c r="AK12" s="83"/>
      <c r="AL12" s="83"/>
      <c r="AM12" s="83"/>
      <c r="AN12" s="67" t="s">
        <v>7</v>
      </c>
      <c r="AO12" s="67"/>
      <c r="AP12" s="67"/>
      <c r="AQ12" s="67"/>
      <c r="AR12" s="67"/>
      <c r="AS12" s="1" t="s">
        <v>8</v>
      </c>
      <c r="AT12" s="83" t="s">
        <v>9</v>
      </c>
      <c r="AU12" s="83"/>
      <c r="AV12" s="67" t="s">
        <v>10</v>
      </c>
      <c r="AW12" s="67"/>
      <c r="AX12" s="67"/>
      <c r="AY12" s="14"/>
      <c r="AZ12" s="14"/>
      <c r="BA12" s="14"/>
    </row>
    <row r="13" spans="1:53" s="3" customFormat="1" ht="32.25" customHeight="1">
      <c r="A13" s="83"/>
      <c r="B13" s="83"/>
      <c r="C13" s="86" t="s">
        <v>11</v>
      </c>
      <c r="D13" s="87"/>
      <c r="E13" s="87"/>
      <c r="F13" s="87"/>
      <c r="G13" s="87"/>
      <c r="H13" s="87"/>
      <c r="I13" s="87"/>
      <c r="J13" s="87"/>
      <c r="K13" s="88"/>
      <c r="L13" s="86" t="s">
        <v>12</v>
      </c>
      <c r="M13" s="87"/>
      <c r="N13" s="87"/>
      <c r="O13" s="88"/>
      <c r="P13" s="83"/>
      <c r="Q13" s="65"/>
      <c r="R13" s="86" t="s">
        <v>13</v>
      </c>
      <c r="S13" s="87"/>
      <c r="T13" s="87"/>
      <c r="U13" s="87"/>
      <c r="V13" s="87"/>
      <c r="W13" s="87"/>
      <c r="X13" s="87"/>
      <c r="Y13" s="87"/>
      <c r="Z13" s="87"/>
      <c r="AA13" s="88"/>
      <c r="AB13" s="85" t="s">
        <v>14</v>
      </c>
      <c r="AC13" s="83" t="s">
        <v>15</v>
      </c>
      <c r="AD13" s="83"/>
      <c r="AE13" s="83"/>
      <c r="AF13" s="83"/>
      <c r="AG13" s="83"/>
      <c r="AH13" s="83"/>
      <c r="AI13" s="83"/>
      <c r="AJ13" s="83"/>
      <c r="AK13" s="83"/>
      <c r="AL13" s="83"/>
      <c r="AM13" s="83" t="s">
        <v>16</v>
      </c>
      <c r="AN13" s="83" t="s">
        <v>17</v>
      </c>
      <c r="AO13" s="83"/>
      <c r="AP13" s="83"/>
      <c r="AQ13" s="83"/>
      <c r="AR13" s="85" t="s">
        <v>18</v>
      </c>
      <c r="AS13" s="84" t="s">
        <v>19</v>
      </c>
      <c r="AT13" s="85" t="s">
        <v>20</v>
      </c>
      <c r="AU13" s="84" t="s">
        <v>21</v>
      </c>
      <c r="AV13" s="84" t="s">
        <v>22</v>
      </c>
      <c r="AW13" s="84" t="s">
        <v>23</v>
      </c>
      <c r="AX13" s="84" t="s">
        <v>24</v>
      </c>
      <c r="AY13" s="65" t="s">
        <v>73</v>
      </c>
      <c r="AZ13" s="65" t="s">
        <v>74</v>
      </c>
      <c r="BA13" s="65" t="s">
        <v>75</v>
      </c>
    </row>
    <row r="14" spans="1:53" s="3" customFormat="1" ht="32.25" customHeight="1">
      <c r="A14" s="83"/>
      <c r="B14" s="83"/>
      <c r="C14" s="89"/>
      <c r="D14" s="90"/>
      <c r="E14" s="90"/>
      <c r="F14" s="90"/>
      <c r="G14" s="90"/>
      <c r="H14" s="90"/>
      <c r="I14" s="90"/>
      <c r="J14" s="90"/>
      <c r="K14" s="91"/>
      <c r="L14" s="89"/>
      <c r="M14" s="90"/>
      <c r="N14" s="90"/>
      <c r="O14" s="91"/>
      <c r="P14" s="83"/>
      <c r="Q14" s="65"/>
      <c r="R14" s="92"/>
      <c r="S14" s="93"/>
      <c r="T14" s="93"/>
      <c r="U14" s="93"/>
      <c r="V14" s="93"/>
      <c r="W14" s="93"/>
      <c r="X14" s="93"/>
      <c r="Y14" s="93"/>
      <c r="Z14" s="93"/>
      <c r="AA14" s="94"/>
      <c r="AB14" s="85"/>
      <c r="AC14" s="83"/>
      <c r="AD14" s="83"/>
      <c r="AE14" s="83"/>
      <c r="AF14" s="83"/>
      <c r="AG14" s="83"/>
      <c r="AH14" s="83"/>
      <c r="AI14" s="83"/>
      <c r="AJ14" s="83"/>
      <c r="AK14" s="83"/>
      <c r="AL14" s="83"/>
      <c r="AM14" s="83"/>
      <c r="AN14" s="83"/>
      <c r="AO14" s="83"/>
      <c r="AP14" s="83"/>
      <c r="AQ14" s="83"/>
      <c r="AR14" s="85"/>
      <c r="AS14" s="65"/>
      <c r="AT14" s="85"/>
      <c r="AU14" s="65"/>
      <c r="AV14" s="65"/>
      <c r="AW14" s="65"/>
      <c r="AX14" s="65"/>
      <c r="AY14" s="65"/>
      <c r="AZ14" s="65"/>
      <c r="BA14" s="65"/>
    </row>
    <row r="15" spans="1:53" s="4" customFormat="1" ht="183" customHeight="1">
      <c r="A15" s="83"/>
      <c r="B15" s="83"/>
      <c r="C15" s="1" t="s">
        <v>25</v>
      </c>
      <c r="D15" s="1" t="s">
        <v>26</v>
      </c>
      <c r="E15" s="1" t="s">
        <v>27</v>
      </c>
      <c r="F15" s="1" t="s">
        <v>28</v>
      </c>
      <c r="G15" s="1" t="s">
        <v>29</v>
      </c>
      <c r="H15" s="1" t="s">
        <v>30</v>
      </c>
      <c r="I15" s="1" t="s">
        <v>31</v>
      </c>
      <c r="J15" s="1" t="s">
        <v>32</v>
      </c>
      <c r="K15" s="1" t="s">
        <v>33</v>
      </c>
      <c r="L15" s="1" t="s">
        <v>34</v>
      </c>
      <c r="M15" s="1" t="s">
        <v>35</v>
      </c>
      <c r="N15" s="1" t="s">
        <v>36</v>
      </c>
      <c r="O15" s="1" t="s">
        <v>37</v>
      </c>
      <c r="P15" s="83"/>
      <c r="Q15" s="66"/>
      <c r="R15" s="12" t="s">
        <v>38</v>
      </c>
      <c r="S15" s="12" t="s">
        <v>39</v>
      </c>
      <c r="T15" s="12" t="s">
        <v>40</v>
      </c>
      <c r="U15" s="12" t="s">
        <v>41</v>
      </c>
      <c r="V15" s="1" t="s">
        <v>42</v>
      </c>
      <c r="W15" s="1" t="s">
        <v>43</v>
      </c>
      <c r="X15" s="1" t="s">
        <v>44</v>
      </c>
      <c r="Y15" s="1" t="s">
        <v>45</v>
      </c>
      <c r="Z15" s="1" t="s">
        <v>46</v>
      </c>
      <c r="AA15" s="1" t="s">
        <v>47</v>
      </c>
      <c r="AB15" s="85"/>
      <c r="AC15" s="12" t="s">
        <v>38</v>
      </c>
      <c r="AD15" s="12" t="s">
        <v>39</v>
      </c>
      <c r="AE15" s="12" t="s">
        <v>40</v>
      </c>
      <c r="AF15" s="12" t="s">
        <v>41</v>
      </c>
      <c r="AG15" s="1" t="s">
        <v>42</v>
      </c>
      <c r="AH15" s="1" t="s">
        <v>43</v>
      </c>
      <c r="AI15" s="1" t="s">
        <v>44</v>
      </c>
      <c r="AJ15" s="1" t="s">
        <v>45</v>
      </c>
      <c r="AK15" s="1" t="s">
        <v>46</v>
      </c>
      <c r="AL15" s="1" t="s">
        <v>47</v>
      </c>
      <c r="AM15" s="83"/>
      <c r="AN15" s="12" t="s">
        <v>38</v>
      </c>
      <c r="AO15" s="12" t="s">
        <v>48</v>
      </c>
      <c r="AP15" s="12" t="s">
        <v>49</v>
      </c>
      <c r="AQ15" s="12" t="s">
        <v>10</v>
      </c>
      <c r="AR15" s="85"/>
      <c r="AS15" s="66"/>
      <c r="AT15" s="85"/>
      <c r="AU15" s="66"/>
      <c r="AV15" s="66"/>
      <c r="AW15" s="66"/>
      <c r="AX15" s="66"/>
      <c r="AY15" s="66"/>
      <c r="AZ15" s="66"/>
      <c r="BA15" s="66"/>
    </row>
    <row r="16" spans="1:53" s="4" customFormat="1" ht="240">
      <c r="A16" s="5" t="s">
        <v>50</v>
      </c>
      <c r="B16" s="5" t="s">
        <v>50</v>
      </c>
      <c r="C16" s="6" t="s">
        <v>51</v>
      </c>
      <c r="D16" s="6" t="s">
        <v>52</v>
      </c>
      <c r="E16" s="5" t="s">
        <v>50</v>
      </c>
      <c r="F16" s="6" t="s">
        <v>53</v>
      </c>
      <c r="G16" s="6" t="s">
        <v>54</v>
      </c>
      <c r="H16" s="6" t="s">
        <v>55</v>
      </c>
      <c r="I16" s="6" t="s">
        <v>56</v>
      </c>
      <c r="J16" s="5" t="s">
        <v>50</v>
      </c>
      <c r="K16" s="6" t="s">
        <v>57</v>
      </c>
      <c r="L16" s="5" t="s">
        <v>50</v>
      </c>
      <c r="M16" s="5" t="s">
        <v>50</v>
      </c>
      <c r="N16" s="5" t="s">
        <v>50</v>
      </c>
      <c r="O16" s="5" t="s">
        <v>50</v>
      </c>
      <c r="P16" s="7" t="s">
        <v>58</v>
      </c>
      <c r="Q16" s="6" t="s">
        <v>59</v>
      </c>
      <c r="R16" s="6" t="s">
        <v>72</v>
      </c>
      <c r="S16" s="6" t="s">
        <v>60</v>
      </c>
      <c r="T16" s="6" t="s">
        <v>60</v>
      </c>
      <c r="U16" s="6" t="s">
        <v>60</v>
      </c>
      <c r="V16" s="6" t="s">
        <v>60</v>
      </c>
      <c r="W16" s="6" t="s">
        <v>60</v>
      </c>
      <c r="X16" s="6" t="s">
        <v>60</v>
      </c>
      <c r="Y16" s="6" t="s">
        <v>60</v>
      </c>
      <c r="Z16" s="6" t="s">
        <v>60</v>
      </c>
      <c r="AA16" s="6" t="s">
        <v>60</v>
      </c>
      <c r="AB16" s="6" t="s">
        <v>61</v>
      </c>
      <c r="AC16" s="6" t="s">
        <v>62</v>
      </c>
      <c r="AD16" s="6" t="s">
        <v>60</v>
      </c>
      <c r="AE16" s="6" t="s">
        <v>60</v>
      </c>
      <c r="AF16" s="6" t="s">
        <v>60</v>
      </c>
      <c r="AG16" s="6" t="s">
        <v>60</v>
      </c>
      <c r="AH16" s="6" t="s">
        <v>60</v>
      </c>
      <c r="AI16" s="6" t="s">
        <v>60</v>
      </c>
      <c r="AJ16" s="6" t="s">
        <v>60</v>
      </c>
      <c r="AK16" s="6" t="s">
        <v>60</v>
      </c>
      <c r="AL16" s="6" t="s">
        <v>60</v>
      </c>
      <c r="AM16" s="6" t="s">
        <v>63</v>
      </c>
      <c r="AN16" s="6" t="s">
        <v>62</v>
      </c>
      <c r="AO16" s="6" t="s">
        <v>60</v>
      </c>
      <c r="AP16" s="6" t="s">
        <v>60</v>
      </c>
      <c r="AQ16" s="6" t="s">
        <v>60</v>
      </c>
      <c r="AR16" s="6" t="s">
        <v>64</v>
      </c>
      <c r="AS16" s="6" t="s">
        <v>65</v>
      </c>
      <c r="AT16" s="6" t="s">
        <v>66</v>
      </c>
      <c r="AU16" s="6" t="s">
        <v>67</v>
      </c>
      <c r="AV16" s="6" t="s">
        <v>66</v>
      </c>
      <c r="AW16" s="6" t="s">
        <v>68</v>
      </c>
      <c r="AX16" s="6" t="s">
        <v>69</v>
      </c>
      <c r="AY16" s="6"/>
      <c r="AZ16" s="6"/>
      <c r="BA16" s="6"/>
    </row>
    <row r="17" spans="1:53" ht="23.25" customHeight="1">
      <c r="A17" s="8"/>
      <c r="B17" s="8"/>
      <c r="C17" s="9" t="s">
        <v>3694</v>
      </c>
      <c r="D17" s="49" t="str">
        <f>IFERROR(VLOOKUP(C17,学校コード及び属性情報!$A$3:$K$618,8,FALSE),"")</f>
        <v/>
      </c>
      <c r="E17" s="8"/>
      <c r="F17" s="9"/>
      <c r="G17" s="49" t="str">
        <f>IFERROR(VLOOKUP(C17,学校コード及び属性情報!$A$3:$K$618,5,FALSE),"")</f>
        <v/>
      </c>
      <c r="H17" s="49" t="str">
        <f>IFERROR(VLOOKUP(C17,学校コード及び属性情報!$A$3:$K$618,3,FALSE),"")</f>
        <v/>
      </c>
      <c r="I17" s="49" t="str">
        <f>IFERROR(VLOOKUP(C17,学校コード及び属性情報!$A$3:$K$618,10,FALSE),"")</f>
        <v/>
      </c>
      <c r="J17" s="50"/>
      <c r="K17" s="49" t="str">
        <f>IFERROR(VLOOKUP(C17,学校コード及び属性情報!$A$3:$K$618,11,FALSE),"")</f>
        <v/>
      </c>
      <c r="L17" s="8"/>
      <c r="M17" s="8"/>
      <c r="N17" s="8"/>
      <c r="O17" s="8"/>
      <c r="P17" s="10"/>
      <c r="Q17" s="11"/>
      <c r="R17" s="9"/>
      <c r="S17" s="9" t="s">
        <v>3681</v>
      </c>
      <c r="T17" s="9"/>
      <c r="U17" s="9"/>
      <c r="V17" s="9"/>
      <c r="W17" s="9"/>
      <c r="X17" s="9"/>
      <c r="Y17" s="9"/>
      <c r="Z17" s="9"/>
      <c r="AA17" s="9"/>
      <c r="AB17" s="9"/>
      <c r="AC17" s="9" t="s">
        <v>3689</v>
      </c>
      <c r="AD17" s="9"/>
      <c r="AE17" s="9"/>
      <c r="AF17" s="9"/>
      <c r="AG17" s="9"/>
      <c r="AH17" s="9"/>
      <c r="AI17" s="9"/>
      <c r="AJ17" s="9"/>
      <c r="AK17" s="9"/>
      <c r="AL17" s="9"/>
      <c r="AM17" s="9"/>
      <c r="AN17" s="9"/>
      <c r="AO17" s="9"/>
      <c r="AP17" s="9"/>
      <c r="AQ17" s="9"/>
      <c r="AR17" s="9"/>
      <c r="AS17" s="9"/>
      <c r="AT17" s="9"/>
      <c r="AU17" s="9"/>
      <c r="AV17" s="9"/>
      <c r="AW17" s="9"/>
      <c r="AX17" s="9"/>
      <c r="AY17" s="15"/>
      <c r="AZ17" s="15"/>
      <c r="BA17" s="15"/>
    </row>
    <row r="18" spans="1:53" ht="23.25" customHeight="1">
      <c r="A18" s="8"/>
      <c r="B18" s="8"/>
      <c r="C18" s="9" t="s">
        <v>3695</v>
      </c>
      <c r="D18" s="49" t="str">
        <f>IFERROR(VLOOKUP(C18,学校コード及び属性情報!$A$3:$K$618,8,FALSE),"")</f>
        <v/>
      </c>
      <c r="E18" s="8"/>
      <c r="F18" s="9"/>
      <c r="G18" s="49" t="str">
        <f>IFERROR(VLOOKUP(C18,学校コード及び属性情報!$A$3:$K$618,5,FALSE),"")</f>
        <v/>
      </c>
      <c r="H18" s="49" t="str">
        <f>IFERROR(VLOOKUP(C18,学校コード及び属性情報!$A$3:$K$618,3,FALSE),"")</f>
        <v/>
      </c>
      <c r="I18" s="49" t="str">
        <f>IFERROR(VLOOKUP(C18,学校コード及び属性情報!$A$3:$K$618,10,FALSE),"")</f>
        <v/>
      </c>
      <c r="J18" s="50"/>
      <c r="K18" s="49" t="str">
        <f>IFERROR(VLOOKUP(C18,学校コード及び属性情報!$A$3:$K$618,11,FALSE),"")</f>
        <v/>
      </c>
      <c r="L18" s="8"/>
      <c r="M18" s="8"/>
      <c r="N18" s="8"/>
      <c r="O18" s="8"/>
      <c r="P18" s="10"/>
      <c r="Q18" s="11"/>
      <c r="R18" s="9"/>
      <c r="S18" s="9"/>
      <c r="T18" s="9" t="s">
        <v>3682</v>
      </c>
      <c r="U18" s="9"/>
      <c r="V18" s="9"/>
      <c r="W18" s="9"/>
      <c r="X18" s="9"/>
      <c r="Y18" s="9"/>
      <c r="Z18" s="9"/>
      <c r="AA18" s="9"/>
      <c r="AB18" s="9"/>
      <c r="AC18" s="9"/>
      <c r="AD18" s="9" t="s">
        <v>3681</v>
      </c>
      <c r="AE18" s="9"/>
      <c r="AF18" s="9"/>
      <c r="AG18" s="9"/>
      <c r="AH18" s="9"/>
      <c r="AI18" s="9"/>
      <c r="AJ18" s="9"/>
      <c r="AK18" s="9"/>
      <c r="AL18" s="9"/>
      <c r="AM18" s="9"/>
      <c r="AN18" s="9"/>
      <c r="AO18" s="9"/>
      <c r="AP18" s="9"/>
      <c r="AQ18" s="9"/>
      <c r="AR18" s="9"/>
      <c r="AS18" s="9"/>
      <c r="AT18" s="9"/>
      <c r="AU18" s="9"/>
      <c r="AV18" s="9"/>
      <c r="AW18" s="9"/>
      <c r="AX18" s="9"/>
      <c r="AY18" s="15"/>
      <c r="AZ18" s="15"/>
      <c r="BA18" s="15"/>
    </row>
    <row r="19" spans="1:53" ht="23.25" customHeight="1">
      <c r="A19" s="8"/>
      <c r="B19" s="8"/>
      <c r="C19" s="9" t="s">
        <v>3696</v>
      </c>
      <c r="D19" s="49" t="str">
        <f>IFERROR(VLOOKUP(C19,学校コード及び属性情報!$A$3:$K$618,8,FALSE),"")</f>
        <v/>
      </c>
      <c r="E19" s="8"/>
      <c r="F19" s="9"/>
      <c r="G19" s="49" t="str">
        <f>IFERROR(VLOOKUP(C19,学校コード及び属性情報!$A$3:$K$618,5,FALSE),"")</f>
        <v/>
      </c>
      <c r="H19" s="49" t="str">
        <f>IFERROR(VLOOKUP(C19,学校コード及び属性情報!$A$3:$K$618,3,FALSE),"")</f>
        <v/>
      </c>
      <c r="I19" s="49" t="str">
        <f>IFERROR(VLOOKUP(C19,学校コード及び属性情報!$A$3:$K$618,10,FALSE),"")</f>
        <v/>
      </c>
      <c r="J19" s="50"/>
      <c r="K19" s="49" t="str">
        <f>IFERROR(VLOOKUP(C19,学校コード及び属性情報!$A$3:$K$618,11,FALSE),"")</f>
        <v/>
      </c>
      <c r="L19" s="8"/>
      <c r="M19" s="8"/>
      <c r="N19" s="8"/>
      <c r="O19" s="8"/>
      <c r="P19" s="10"/>
      <c r="Q19" s="11"/>
      <c r="R19" s="9"/>
      <c r="S19" s="9"/>
      <c r="T19" s="9"/>
      <c r="U19" s="9" t="s">
        <v>3683</v>
      </c>
      <c r="V19" s="9"/>
      <c r="W19" s="9"/>
      <c r="X19" s="9"/>
      <c r="Y19" s="9"/>
      <c r="Z19" s="9"/>
      <c r="AA19" s="9"/>
      <c r="AB19" s="9"/>
      <c r="AC19" s="9"/>
      <c r="AD19" s="9"/>
      <c r="AE19" s="9" t="s">
        <v>3682</v>
      </c>
      <c r="AF19" s="9"/>
      <c r="AG19" s="9"/>
      <c r="AH19" s="9"/>
      <c r="AI19" s="9"/>
      <c r="AJ19" s="9"/>
      <c r="AK19" s="9"/>
      <c r="AL19" s="9"/>
      <c r="AM19" s="9"/>
      <c r="AN19" s="9"/>
      <c r="AO19" s="9"/>
      <c r="AP19" s="9"/>
      <c r="AQ19" s="9"/>
      <c r="AR19" s="9"/>
      <c r="AS19" s="9"/>
      <c r="AT19" s="9"/>
      <c r="AU19" s="9"/>
      <c r="AV19" s="9"/>
      <c r="AW19" s="9"/>
      <c r="AX19" s="9"/>
      <c r="AY19" s="15"/>
      <c r="AZ19" s="15"/>
      <c r="BA19" s="15"/>
    </row>
    <row r="20" spans="1:53" ht="23.25" customHeight="1">
      <c r="A20" s="8"/>
      <c r="B20" s="8"/>
      <c r="C20" s="9"/>
      <c r="D20" s="49" t="str">
        <f>IFERROR(VLOOKUP(C20,学校コード及び属性情報!$A$3:$K$618,8,FALSE),"")</f>
        <v/>
      </c>
      <c r="E20" s="8"/>
      <c r="F20" s="9"/>
      <c r="G20" s="49" t="str">
        <f>IFERROR(VLOOKUP(C20,学校コード及び属性情報!$A$3:$K$618,5,FALSE),"")</f>
        <v/>
      </c>
      <c r="H20" s="49" t="str">
        <f>IFERROR(VLOOKUP(C20,学校コード及び属性情報!$A$3:$K$618,3,FALSE),"")</f>
        <v/>
      </c>
      <c r="I20" s="49" t="str">
        <f>IFERROR(VLOOKUP(C20,学校コード及び属性情報!$A$3:$K$618,10,FALSE),"")</f>
        <v/>
      </c>
      <c r="J20" s="50"/>
      <c r="K20" s="49" t="str">
        <f>IFERROR(VLOOKUP(C20,学校コード及び属性情報!$A$3:$K$618,11,FALSE),"")</f>
        <v/>
      </c>
      <c r="L20" s="8"/>
      <c r="M20" s="8"/>
      <c r="N20" s="8"/>
      <c r="O20" s="8"/>
      <c r="P20" s="10"/>
      <c r="Q20" s="11"/>
      <c r="R20" s="9"/>
      <c r="S20" s="9"/>
      <c r="T20" s="9"/>
      <c r="U20" s="9"/>
      <c r="V20" s="9"/>
      <c r="W20" s="9" t="s">
        <v>3684</v>
      </c>
      <c r="X20" s="9"/>
      <c r="Y20" s="9"/>
      <c r="Z20" s="9"/>
      <c r="AA20" s="9"/>
      <c r="AB20" s="9"/>
      <c r="AC20" s="9"/>
      <c r="AD20" s="9"/>
      <c r="AE20" s="9"/>
      <c r="AF20" s="9" t="s">
        <v>3683</v>
      </c>
      <c r="AG20" s="9"/>
      <c r="AH20" s="9"/>
      <c r="AI20" s="9"/>
      <c r="AJ20" s="9"/>
      <c r="AK20" s="9"/>
      <c r="AL20" s="9"/>
      <c r="AM20" s="9"/>
      <c r="AN20" s="9"/>
      <c r="AO20" s="9"/>
      <c r="AP20" s="9"/>
      <c r="AQ20" s="9"/>
      <c r="AR20" s="9"/>
      <c r="AS20" s="9"/>
      <c r="AT20" s="9"/>
      <c r="AU20" s="9"/>
      <c r="AV20" s="9"/>
      <c r="AW20" s="9"/>
      <c r="AX20" s="9"/>
      <c r="AY20" s="15"/>
      <c r="AZ20" s="15"/>
      <c r="BA20" s="15"/>
    </row>
    <row r="21" spans="1:53" ht="23.25" customHeight="1">
      <c r="A21" s="8"/>
      <c r="B21" s="8"/>
      <c r="C21" s="9"/>
      <c r="D21" s="49" t="str">
        <f>IFERROR(VLOOKUP(C21,学校コード及び属性情報!$A$3:$K$618,8,FALSE),"")</f>
        <v/>
      </c>
      <c r="E21" s="8"/>
      <c r="F21" s="9"/>
      <c r="G21" s="49" t="str">
        <f>IFERROR(VLOOKUP(C21,学校コード及び属性情報!$A$3:$K$618,5,FALSE),"")</f>
        <v/>
      </c>
      <c r="H21" s="49" t="str">
        <f>IFERROR(VLOOKUP(C21,学校コード及び属性情報!$A$3:$K$618,3,FALSE),"")</f>
        <v/>
      </c>
      <c r="I21" s="49" t="str">
        <f>IFERROR(VLOOKUP(C21,学校コード及び属性情報!$A$3:$K$618,10,FALSE),"")</f>
        <v/>
      </c>
      <c r="J21" s="50"/>
      <c r="K21" s="49" t="str">
        <f>IFERROR(VLOOKUP(C21,学校コード及び属性情報!$A$3:$K$618,11,FALSE),"")</f>
        <v/>
      </c>
      <c r="L21" s="8"/>
      <c r="M21" s="8"/>
      <c r="N21" s="8"/>
      <c r="O21" s="8"/>
      <c r="P21" s="10"/>
      <c r="Q21" s="11"/>
      <c r="R21" s="9"/>
      <c r="S21" s="9"/>
      <c r="T21" s="9"/>
      <c r="U21" s="9"/>
      <c r="V21" s="9"/>
      <c r="W21" s="9"/>
      <c r="X21" s="9" t="s">
        <v>3685</v>
      </c>
      <c r="Y21" s="9"/>
      <c r="Z21" s="9"/>
      <c r="AA21" s="9"/>
      <c r="AB21" s="9"/>
      <c r="AC21" s="9"/>
      <c r="AD21" s="9"/>
      <c r="AE21" s="9"/>
      <c r="AF21" s="9"/>
      <c r="AG21" s="9" t="s">
        <v>3690</v>
      </c>
      <c r="AH21" s="9"/>
      <c r="AI21" s="9"/>
      <c r="AJ21" s="9"/>
      <c r="AK21" s="9"/>
      <c r="AL21" s="9"/>
      <c r="AM21" s="9"/>
      <c r="AN21" s="9"/>
      <c r="AO21" s="9"/>
      <c r="AP21" s="9"/>
      <c r="AQ21" s="9"/>
      <c r="AR21" s="9"/>
      <c r="AS21" s="9"/>
      <c r="AT21" s="9"/>
      <c r="AU21" s="9"/>
      <c r="AV21" s="9"/>
      <c r="AW21" s="9"/>
      <c r="AX21" s="9"/>
      <c r="AY21" s="15"/>
      <c r="AZ21" s="15"/>
      <c r="BA21" s="15"/>
    </row>
    <row r="22" spans="1:53" ht="23.25" customHeight="1">
      <c r="A22" s="8"/>
      <c r="B22" s="8"/>
      <c r="C22" s="9"/>
      <c r="D22" s="49" t="str">
        <f>IFERROR(VLOOKUP(C22,学校コード及び属性情報!$A$3:$K$618,8,FALSE),"")</f>
        <v/>
      </c>
      <c r="E22" s="8"/>
      <c r="F22" s="9"/>
      <c r="G22" s="49" t="str">
        <f>IFERROR(VLOOKUP(C22,学校コード及び属性情報!$A$3:$K$618,5,FALSE),"")</f>
        <v/>
      </c>
      <c r="H22" s="49" t="str">
        <f>IFERROR(VLOOKUP(C22,学校コード及び属性情報!$A$3:$K$618,3,FALSE),"")</f>
        <v/>
      </c>
      <c r="I22" s="49" t="str">
        <f>IFERROR(VLOOKUP(C22,学校コード及び属性情報!$A$3:$K$618,10,FALSE),"")</f>
        <v/>
      </c>
      <c r="J22" s="50"/>
      <c r="K22" s="49" t="str">
        <f>IFERROR(VLOOKUP(C22,学校コード及び属性情報!$A$3:$K$618,11,FALSE),"")</f>
        <v/>
      </c>
      <c r="L22" s="8"/>
      <c r="M22" s="8"/>
      <c r="N22" s="8"/>
      <c r="O22" s="8"/>
      <c r="P22" s="10"/>
      <c r="Q22" s="11"/>
      <c r="R22" s="9"/>
      <c r="S22" s="9"/>
      <c r="T22" s="9"/>
      <c r="U22" s="9"/>
      <c r="V22" s="9"/>
      <c r="W22" s="9"/>
      <c r="X22" s="9"/>
      <c r="Y22" s="9" t="s">
        <v>3686</v>
      </c>
      <c r="Z22" s="9"/>
      <c r="AA22" s="9"/>
      <c r="AB22" s="9"/>
      <c r="AC22" s="9"/>
      <c r="AD22" s="9"/>
      <c r="AE22" s="9"/>
      <c r="AF22" s="9"/>
      <c r="AG22" s="9"/>
      <c r="AH22" s="9" t="s">
        <v>3684</v>
      </c>
      <c r="AI22" s="9"/>
      <c r="AJ22" s="9"/>
      <c r="AK22" s="9"/>
      <c r="AL22" s="9"/>
      <c r="AM22" s="9"/>
      <c r="AN22" s="9"/>
      <c r="AO22" s="9"/>
      <c r="AP22" s="9"/>
      <c r="AQ22" s="9"/>
      <c r="AR22" s="9"/>
      <c r="AS22" s="9"/>
      <c r="AT22" s="9"/>
      <c r="AU22" s="9"/>
      <c r="AV22" s="9"/>
      <c r="AW22" s="9"/>
      <c r="AX22" s="9"/>
      <c r="AY22" s="15"/>
      <c r="AZ22" s="15"/>
      <c r="BA22" s="15"/>
    </row>
    <row r="23" spans="1:53" ht="23.25" customHeight="1">
      <c r="A23" s="8"/>
      <c r="B23" s="8"/>
      <c r="C23" s="9"/>
      <c r="D23" s="49" t="str">
        <f>IFERROR(VLOOKUP(C23,学校コード及び属性情報!$A$3:$K$618,8,FALSE),"")</f>
        <v/>
      </c>
      <c r="E23" s="8"/>
      <c r="F23" s="9"/>
      <c r="G23" s="49" t="str">
        <f>IFERROR(VLOOKUP(C23,学校コード及び属性情報!$A$3:$K$618,5,FALSE),"")</f>
        <v/>
      </c>
      <c r="H23" s="49" t="str">
        <f>IFERROR(VLOOKUP(C23,学校コード及び属性情報!$A$3:$K$618,3,FALSE),"")</f>
        <v/>
      </c>
      <c r="I23" s="49" t="str">
        <f>IFERROR(VLOOKUP(C23,学校コード及び属性情報!$A$3:$K$618,10,FALSE),"")</f>
        <v/>
      </c>
      <c r="J23" s="50"/>
      <c r="K23" s="49" t="str">
        <f>IFERROR(VLOOKUP(C23,学校コード及び属性情報!$A$3:$K$618,11,FALSE),"")</f>
        <v/>
      </c>
      <c r="L23" s="8"/>
      <c r="M23" s="8"/>
      <c r="N23" s="8"/>
      <c r="O23" s="8"/>
      <c r="P23" s="10"/>
      <c r="Q23" s="11"/>
      <c r="R23" s="9"/>
      <c r="S23" s="9"/>
      <c r="T23" s="9"/>
      <c r="U23" s="9"/>
      <c r="V23" s="9"/>
      <c r="W23" s="9"/>
      <c r="X23" s="9"/>
      <c r="Y23" s="9"/>
      <c r="Z23" s="9" t="s">
        <v>3687</v>
      </c>
      <c r="AA23" s="9"/>
      <c r="AB23" s="9"/>
      <c r="AC23" s="9"/>
      <c r="AD23" s="9"/>
      <c r="AE23" s="9"/>
      <c r="AF23" s="9"/>
      <c r="AG23" s="9"/>
      <c r="AH23" s="9"/>
      <c r="AI23" s="9" t="s">
        <v>3685</v>
      </c>
      <c r="AJ23" s="9"/>
      <c r="AK23" s="9"/>
      <c r="AL23" s="9"/>
      <c r="AM23" s="9"/>
      <c r="AN23" s="9"/>
      <c r="AO23" s="9"/>
      <c r="AP23" s="9"/>
      <c r="AQ23" s="9"/>
      <c r="AR23" s="9"/>
      <c r="AS23" s="9"/>
      <c r="AT23" s="9"/>
      <c r="AU23" s="9"/>
      <c r="AV23" s="9"/>
      <c r="AW23" s="9"/>
      <c r="AX23" s="9"/>
      <c r="AY23" s="15"/>
      <c r="AZ23" s="15"/>
      <c r="BA23" s="15"/>
    </row>
    <row r="24" spans="1:53" ht="23.25" customHeight="1">
      <c r="A24" s="8"/>
      <c r="B24" s="8"/>
      <c r="C24" s="9"/>
      <c r="D24" s="49" t="str">
        <f>IFERROR(VLOOKUP(C24,学校コード及び属性情報!$A$3:$K$618,8,FALSE),"")</f>
        <v/>
      </c>
      <c r="E24" s="8"/>
      <c r="F24" s="9"/>
      <c r="G24" s="49" t="str">
        <f>IFERROR(VLOOKUP(C24,学校コード及び属性情報!$A$3:$K$618,5,FALSE),"")</f>
        <v/>
      </c>
      <c r="H24" s="49" t="str">
        <f>IFERROR(VLOOKUP(C24,学校コード及び属性情報!$A$3:$K$618,3,FALSE),"")</f>
        <v/>
      </c>
      <c r="I24" s="49" t="str">
        <f>IFERROR(VLOOKUP(C24,学校コード及び属性情報!$A$3:$K$618,10,FALSE),"")</f>
        <v/>
      </c>
      <c r="J24" s="50"/>
      <c r="K24" s="49" t="str">
        <f>IFERROR(VLOOKUP(C24,学校コード及び属性情報!$A$3:$K$618,11,FALSE),"")</f>
        <v/>
      </c>
      <c r="L24" s="8"/>
      <c r="M24" s="8"/>
      <c r="N24" s="8"/>
      <c r="O24" s="8"/>
      <c r="P24" s="10"/>
      <c r="Q24" s="11"/>
      <c r="R24" s="9"/>
      <c r="S24" s="9"/>
      <c r="T24" s="9"/>
      <c r="U24" s="9"/>
      <c r="V24" s="9"/>
      <c r="W24" s="9"/>
      <c r="X24" s="9"/>
      <c r="Y24" s="9"/>
      <c r="Z24" s="9"/>
      <c r="AA24" s="9" t="s">
        <v>3688</v>
      </c>
      <c r="AB24" s="9"/>
      <c r="AC24" s="9"/>
      <c r="AD24" s="9"/>
      <c r="AE24" s="9"/>
      <c r="AF24" s="9"/>
      <c r="AG24" s="9"/>
      <c r="AH24" s="9"/>
      <c r="AI24" s="9"/>
      <c r="AJ24" s="9" t="s">
        <v>3686</v>
      </c>
      <c r="AK24" s="9"/>
      <c r="AL24" s="9"/>
      <c r="AM24" s="9"/>
      <c r="AN24" s="9"/>
      <c r="AO24" s="9"/>
      <c r="AP24" s="9"/>
      <c r="AQ24" s="9"/>
      <c r="AR24" s="9"/>
      <c r="AS24" s="9"/>
      <c r="AT24" s="9"/>
      <c r="AU24" s="9"/>
      <c r="AV24" s="9"/>
      <c r="AW24" s="9"/>
      <c r="AX24" s="9"/>
      <c r="AY24" s="15"/>
      <c r="AZ24" s="15"/>
      <c r="BA24" s="15"/>
    </row>
    <row r="25" spans="1:53" ht="23.25" customHeight="1">
      <c r="A25" s="8"/>
      <c r="B25" s="8"/>
      <c r="C25" s="9"/>
      <c r="D25" s="49" t="str">
        <f>IFERROR(VLOOKUP(C25,学校コード及び属性情報!$A$3:$K$618,8,FALSE),"")</f>
        <v/>
      </c>
      <c r="E25" s="8"/>
      <c r="F25" s="9"/>
      <c r="G25" s="49" t="str">
        <f>IFERROR(VLOOKUP(C25,学校コード及び属性情報!$A$3:$K$618,5,FALSE),"")</f>
        <v/>
      </c>
      <c r="H25" s="49" t="str">
        <f>IFERROR(VLOOKUP(C25,学校コード及び属性情報!$A$3:$K$618,3,FALSE),"")</f>
        <v/>
      </c>
      <c r="I25" s="49" t="str">
        <f>IFERROR(VLOOKUP(C25,学校コード及び属性情報!$A$3:$K$618,10,FALSE),"")</f>
        <v/>
      </c>
      <c r="J25" s="50"/>
      <c r="K25" s="49" t="str">
        <f>IFERROR(VLOOKUP(C25,学校コード及び属性情報!$A$3:$K$618,11,FALSE),"")</f>
        <v/>
      </c>
      <c r="L25" s="8"/>
      <c r="M25" s="8"/>
      <c r="N25" s="8"/>
      <c r="O25" s="8"/>
      <c r="P25" s="10"/>
      <c r="Q25" s="11"/>
      <c r="R25" s="9"/>
      <c r="S25" s="9"/>
      <c r="T25" s="9"/>
      <c r="U25" s="9"/>
      <c r="V25" s="9"/>
      <c r="W25" s="9"/>
      <c r="X25" s="9"/>
      <c r="Y25" s="9"/>
      <c r="Z25" s="9"/>
      <c r="AA25" s="9"/>
      <c r="AB25" s="9"/>
      <c r="AC25" s="9"/>
      <c r="AD25" s="9"/>
      <c r="AE25" s="9"/>
      <c r="AF25" s="9"/>
      <c r="AG25" s="9"/>
      <c r="AH25" s="9"/>
      <c r="AI25" s="9"/>
      <c r="AJ25" s="9"/>
      <c r="AK25" s="9" t="s">
        <v>3687</v>
      </c>
      <c r="AL25" s="9"/>
      <c r="AM25" s="9"/>
      <c r="AN25" s="9"/>
      <c r="AO25" s="9"/>
      <c r="AP25" s="9"/>
      <c r="AQ25" s="9"/>
      <c r="AR25" s="9"/>
      <c r="AS25" s="9"/>
      <c r="AT25" s="9"/>
      <c r="AU25" s="9"/>
      <c r="AV25" s="9"/>
      <c r="AW25" s="9"/>
      <c r="AX25" s="9"/>
      <c r="AY25" s="15"/>
      <c r="AZ25" s="15"/>
      <c r="BA25" s="15"/>
    </row>
    <row r="26" spans="1:53" ht="23.25" customHeight="1">
      <c r="A26" s="8"/>
      <c r="B26" s="8"/>
      <c r="C26" s="9"/>
      <c r="D26" s="49" t="str">
        <f>IFERROR(VLOOKUP(C26,学校コード及び属性情報!$A$3:$K$618,8,FALSE),"")</f>
        <v/>
      </c>
      <c r="E26" s="8"/>
      <c r="F26" s="9"/>
      <c r="G26" s="49" t="str">
        <f>IFERROR(VLOOKUP(C26,学校コード及び属性情報!$A$3:$K$618,5,FALSE),"")</f>
        <v/>
      </c>
      <c r="H26" s="49" t="str">
        <f>IFERROR(VLOOKUP(C26,学校コード及び属性情報!$A$3:$K$618,3,FALSE),"")</f>
        <v/>
      </c>
      <c r="I26" s="49" t="str">
        <f>IFERROR(VLOOKUP(C26,学校コード及び属性情報!$A$3:$K$618,10,FALSE),"")</f>
        <v/>
      </c>
      <c r="J26" s="50"/>
      <c r="K26" s="49" t="str">
        <f>IFERROR(VLOOKUP(C26,学校コード及び属性情報!$A$3:$K$618,11,FALSE),"")</f>
        <v/>
      </c>
      <c r="L26" s="8"/>
      <c r="M26" s="8"/>
      <c r="N26" s="8"/>
      <c r="O26" s="8"/>
      <c r="P26" s="10"/>
      <c r="Q26" s="11"/>
      <c r="R26" s="9"/>
      <c r="S26" s="9"/>
      <c r="T26" s="9"/>
      <c r="U26" s="9"/>
      <c r="V26" s="9"/>
      <c r="W26" s="9"/>
      <c r="X26" s="9"/>
      <c r="Y26" s="9"/>
      <c r="Z26" s="9"/>
      <c r="AA26" s="9"/>
      <c r="AB26" s="9"/>
      <c r="AC26" s="9"/>
      <c r="AD26" s="9"/>
      <c r="AE26" s="9"/>
      <c r="AF26" s="9"/>
      <c r="AG26" s="9"/>
      <c r="AH26" s="9"/>
      <c r="AI26" s="9"/>
      <c r="AJ26" s="9"/>
      <c r="AK26" s="9"/>
      <c r="AL26" s="9" t="s">
        <v>3688</v>
      </c>
      <c r="AM26" s="9"/>
      <c r="AN26" s="9"/>
      <c r="AO26" s="9"/>
      <c r="AP26" s="9"/>
      <c r="AQ26" s="9"/>
      <c r="AR26" s="9"/>
      <c r="AS26" s="9"/>
      <c r="AT26" s="9"/>
      <c r="AU26" s="9"/>
      <c r="AV26" s="9"/>
      <c r="AW26" s="9"/>
      <c r="AX26" s="9"/>
      <c r="AY26" s="15"/>
      <c r="AZ26" s="15"/>
      <c r="BA26" s="15"/>
    </row>
    <row r="27" spans="1:53" ht="23.25" customHeight="1">
      <c r="A27" s="8"/>
      <c r="B27" s="8"/>
      <c r="C27" s="9"/>
      <c r="D27" s="49" t="str">
        <f>IFERROR(VLOOKUP(C27,学校コード及び属性情報!$A$3:$K$618,8,FALSE),"")</f>
        <v/>
      </c>
      <c r="E27" s="8"/>
      <c r="F27" s="9"/>
      <c r="G27" s="49" t="str">
        <f>IFERROR(VLOOKUP(C27,学校コード及び属性情報!$A$3:$K$618,5,FALSE),"")</f>
        <v/>
      </c>
      <c r="H27" s="49" t="str">
        <f>IFERROR(VLOOKUP(C27,学校コード及び属性情報!$A$3:$K$618,3,FALSE),"")</f>
        <v/>
      </c>
      <c r="I27" s="49" t="str">
        <f>IFERROR(VLOOKUP(C27,学校コード及び属性情報!$A$3:$K$618,10,FALSE),"")</f>
        <v/>
      </c>
      <c r="J27" s="50"/>
      <c r="K27" s="49" t="str">
        <f>IFERROR(VLOOKUP(C27,学校コード及び属性情報!$A$3:$K$618,11,FALSE),"")</f>
        <v/>
      </c>
      <c r="L27" s="8"/>
      <c r="M27" s="8"/>
      <c r="N27" s="8"/>
      <c r="O27" s="8"/>
      <c r="P27" s="10"/>
      <c r="Q27" s="11"/>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5"/>
      <c r="AZ27" s="15"/>
      <c r="BA27" s="15"/>
    </row>
    <row r="28" spans="1:53" ht="23.25" customHeight="1">
      <c r="A28" s="8"/>
      <c r="B28" s="8"/>
      <c r="C28" s="9"/>
      <c r="D28" s="49" t="str">
        <f>IFERROR(VLOOKUP(C28,学校コード及び属性情報!$A$3:$K$618,8,FALSE),"")</f>
        <v/>
      </c>
      <c r="E28" s="8"/>
      <c r="F28" s="9"/>
      <c r="G28" s="49" t="str">
        <f>IFERROR(VLOOKUP(C28,学校コード及び属性情報!$A$3:$K$618,5,FALSE),"")</f>
        <v/>
      </c>
      <c r="H28" s="49" t="str">
        <f>IFERROR(VLOOKUP(C28,学校コード及び属性情報!$A$3:$K$618,3,FALSE),"")</f>
        <v/>
      </c>
      <c r="I28" s="49" t="str">
        <f>IFERROR(VLOOKUP(C28,学校コード及び属性情報!$A$3:$K$618,10,FALSE),"")</f>
        <v/>
      </c>
      <c r="J28" s="50"/>
      <c r="K28" s="49" t="str">
        <f>IFERROR(VLOOKUP(C28,学校コード及び属性情報!$A$3:$K$618,11,FALSE),"")</f>
        <v/>
      </c>
      <c r="L28" s="8"/>
      <c r="M28" s="8"/>
      <c r="N28" s="8"/>
      <c r="O28" s="8"/>
      <c r="P28" s="10"/>
      <c r="Q28" s="11"/>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5"/>
      <c r="AZ28" s="15"/>
      <c r="BA28" s="15"/>
    </row>
    <row r="29" spans="1:53" ht="23.25" customHeight="1">
      <c r="A29" s="8"/>
      <c r="B29" s="8"/>
      <c r="C29" s="9"/>
      <c r="D29" s="49" t="str">
        <f>IFERROR(VLOOKUP(C29,学校コード及び属性情報!$A$3:$K$618,8,FALSE),"")</f>
        <v/>
      </c>
      <c r="E29" s="8"/>
      <c r="F29" s="9"/>
      <c r="G29" s="49" t="str">
        <f>IFERROR(VLOOKUP(C29,学校コード及び属性情報!$A$3:$K$618,5,FALSE),"")</f>
        <v/>
      </c>
      <c r="H29" s="49" t="str">
        <f>IFERROR(VLOOKUP(C29,学校コード及び属性情報!$A$3:$K$618,3,FALSE),"")</f>
        <v/>
      </c>
      <c r="I29" s="49" t="str">
        <f>IFERROR(VLOOKUP(C29,学校コード及び属性情報!$A$3:$K$618,10,FALSE),"")</f>
        <v/>
      </c>
      <c r="J29" s="50"/>
      <c r="K29" s="49" t="str">
        <f>IFERROR(VLOOKUP(C29,学校コード及び属性情報!$A$3:$K$618,11,FALSE),"")</f>
        <v/>
      </c>
      <c r="L29" s="8"/>
      <c r="M29" s="8"/>
      <c r="N29" s="8"/>
      <c r="O29" s="8"/>
      <c r="P29" s="10"/>
      <c r="Q29" s="11"/>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5"/>
      <c r="AZ29" s="15"/>
      <c r="BA29" s="15"/>
    </row>
    <row r="30" spans="1:53" ht="23.25" customHeight="1">
      <c r="A30" s="8"/>
      <c r="B30" s="8"/>
      <c r="C30" s="9"/>
      <c r="D30" s="49" t="str">
        <f>IFERROR(VLOOKUP(C30,学校コード及び属性情報!$A$3:$K$618,8,FALSE),"")</f>
        <v/>
      </c>
      <c r="E30" s="8"/>
      <c r="F30" s="9"/>
      <c r="G30" s="49" t="str">
        <f>IFERROR(VLOOKUP(C30,学校コード及び属性情報!$A$3:$K$618,5,FALSE),"")</f>
        <v/>
      </c>
      <c r="H30" s="49" t="str">
        <f>IFERROR(VLOOKUP(C30,学校コード及び属性情報!$A$3:$K$618,3,FALSE),"")</f>
        <v/>
      </c>
      <c r="I30" s="49" t="str">
        <f>IFERROR(VLOOKUP(C30,学校コード及び属性情報!$A$3:$K$618,10,FALSE),"")</f>
        <v/>
      </c>
      <c r="J30" s="50"/>
      <c r="K30" s="49" t="str">
        <f>IFERROR(VLOOKUP(C30,学校コード及び属性情報!$A$3:$K$618,11,FALSE),"")</f>
        <v/>
      </c>
      <c r="L30" s="8"/>
      <c r="M30" s="8"/>
      <c r="N30" s="8"/>
      <c r="O30" s="8"/>
      <c r="P30" s="10"/>
      <c r="Q30" s="11"/>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5"/>
      <c r="AZ30" s="15"/>
      <c r="BA30" s="15"/>
    </row>
    <row r="31" spans="1:53" ht="23.25" customHeight="1">
      <c r="A31" s="8"/>
      <c r="B31" s="8"/>
      <c r="C31" s="9"/>
      <c r="D31" s="49" t="str">
        <f>IFERROR(VLOOKUP(C31,学校コード及び属性情報!$A$3:$K$618,8,FALSE),"")</f>
        <v/>
      </c>
      <c r="E31" s="8"/>
      <c r="F31" s="9"/>
      <c r="G31" s="49" t="str">
        <f>IFERROR(VLOOKUP(C31,学校コード及び属性情報!$A$3:$K$618,5,FALSE),"")</f>
        <v/>
      </c>
      <c r="H31" s="49" t="str">
        <f>IFERROR(VLOOKUP(C31,学校コード及び属性情報!$A$3:$K$618,3,FALSE),"")</f>
        <v/>
      </c>
      <c r="I31" s="49" t="str">
        <f>IFERROR(VLOOKUP(C31,学校コード及び属性情報!$A$3:$K$618,10,FALSE),"")</f>
        <v/>
      </c>
      <c r="J31" s="50"/>
      <c r="K31" s="49" t="str">
        <f>IFERROR(VLOOKUP(C31,学校コード及び属性情報!$A$3:$K$618,11,FALSE),"")</f>
        <v/>
      </c>
      <c r="L31" s="8"/>
      <c r="M31" s="8"/>
      <c r="N31" s="8"/>
      <c r="O31" s="8"/>
      <c r="P31" s="10"/>
      <c r="Q31" s="11"/>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5"/>
      <c r="AZ31" s="15"/>
      <c r="BA31" s="15"/>
    </row>
    <row r="32" spans="1:53" ht="23.25" customHeight="1">
      <c r="A32" s="8"/>
      <c r="B32" s="8"/>
      <c r="C32" s="9"/>
      <c r="D32" s="49" t="str">
        <f>IFERROR(VLOOKUP(C32,学校コード及び属性情報!$A$3:$K$618,8,FALSE),"")</f>
        <v/>
      </c>
      <c r="E32" s="8"/>
      <c r="F32" s="9"/>
      <c r="G32" s="49" t="str">
        <f>IFERROR(VLOOKUP(C32,学校コード及び属性情報!$A$3:$K$618,5,FALSE),"")</f>
        <v/>
      </c>
      <c r="H32" s="49" t="str">
        <f>IFERROR(VLOOKUP(C32,学校コード及び属性情報!$A$3:$K$618,3,FALSE),"")</f>
        <v/>
      </c>
      <c r="I32" s="49" t="str">
        <f>IFERROR(VLOOKUP(C32,学校コード及び属性情報!$A$3:$K$618,10,FALSE),"")</f>
        <v/>
      </c>
      <c r="J32" s="50"/>
      <c r="K32" s="49" t="str">
        <f>IFERROR(VLOOKUP(C32,学校コード及び属性情報!$A$3:$K$618,11,FALSE),"")</f>
        <v/>
      </c>
      <c r="L32" s="8"/>
      <c r="M32" s="8"/>
      <c r="N32" s="8"/>
      <c r="O32" s="8"/>
      <c r="P32" s="10"/>
      <c r="Q32" s="11"/>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15"/>
      <c r="AZ32" s="15"/>
      <c r="BA32" s="15"/>
    </row>
    <row r="33" spans="1:53" ht="23.25" customHeight="1">
      <c r="A33" s="8"/>
      <c r="B33" s="8"/>
      <c r="C33" s="9"/>
      <c r="D33" s="49" t="str">
        <f>IFERROR(VLOOKUP(C33,学校コード及び属性情報!$A$3:$K$618,8,FALSE),"")</f>
        <v/>
      </c>
      <c r="E33" s="8"/>
      <c r="F33" s="9"/>
      <c r="G33" s="49" t="str">
        <f>IFERROR(VLOOKUP(C33,学校コード及び属性情報!$A$3:$K$618,5,FALSE),"")</f>
        <v/>
      </c>
      <c r="H33" s="49" t="str">
        <f>IFERROR(VLOOKUP(C33,学校コード及び属性情報!$A$3:$K$618,3,FALSE),"")</f>
        <v/>
      </c>
      <c r="I33" s="49" t="str">
        <f>IFERROR(VLOOKUP(C33,学校コード及び属性情報!$A$3:$K$618,10,FALSE),"")</f>
        <v/>
      </c>
      <c r="J33" s="50"/>
      <c r="K33" s="49" t="str">
        <f>IFERROR(VLOOKUP(C33,学校コード及び属性情報!$A$3:$K$618,11,FALSE),"")</f>
        <v/>
      </c>
      <c r="L33" s="8"/>
      <c r="M33" s="8"/>
      <c r="N33" s="8"/>
      <c r="O33" s="8"/>
      <c r="P33" s="10"/>
      <c r="Q33" s="11"/>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15"/>
      <c r="AZ33" s="15"/>
      <c r="BA33" s="15"/>
    </row>
    <row r="34" spans="1:53" ht="23.25" customHeight="1">
      <c r="A34" s="8"/>
      <c r="B34" s="8"/>
      <c r="C34" s="9"/>
      <c r="D34" s="49" t="str">
        <f>IFERROR(VLOOKUP(C34,学校コード及び属性情報!$A$3:$K$618,8,FALSE),"")</f>
        <v/>
      </c>
      <c r="E34" s="8"/>
      <c r="F34" s="9"/>
      <c r="G34" s="49" t="str">
        <f>IFERROR(VLOOKUP(C34,学校コード及び属性情報!$A$3:$K$618,5,FALSE),"")</f>
        <v/>
      </c>
      <c r="H34" s="49" t="str">
        <f>IFERROR(VLOOKUP(C34,学校コード及び属性情報!$A$3:$K$618,3,FALSE),"")</f>
        <v/>
      </c>
      <c r="I34" s="49" t="str">
        <f>IFERROR(VLOOKUP(C34,学校コード及び属性情報!$A$3:$K$618,10,FALSE),"")</f>
        <v/>
      </c>
      <c r="J34" s="50"/>
      <c r="K34" s="49" t="str">
        <f>IFERROR(VLOOKUP(C34,学校コード及び属性情報!$A$3:$K$618,11,FALSE),"")</f>
        <v/>
      </c>
      <c r="L34" s="8"/>
      <c r="M34" s="8"/>
      <c r="N34" s="8"/>
      <c r="O34" s="8"/>
      <c r="P34" s="10"/>
      <c r="Q34" s="11"/>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15"/>
      <c r="AZ34" s="15"/>
      <c r="BA34" s="15"/>
    </row>
    <row r="35" spans="1:53" ht="23.25" customHeight="1">
      <c r="A35" s="8"/>
      <c r="B35" s="8"/>
      <c r="C35" s="9"/>
      <c r="D35" s="49" t="str">
        <f>IFERROR(VLOOKUP(C35,学校コード及び属性情報!$A$3:$K$618,8,FALSE),"")</f>
        <v/>
      </c>
      <c r="E35" s="8"/>
      <c r="F35" s="9"/>
      <c r="G35" s="49" t="str">
        <f>IFERROR(VLOOKUP(C35,学校コード及び属性情報!$A$3:$K$618,5,FALSE),"")</f>
        <v/>
      </c>
      <c r="H35" s="49" t="str">
        <f>IFERROR(VLOOKUP(C35,学校コード及び属性情報!$A$3:$K$618,3,FALSE),"")</f>
        <v/>
      </c>
      <c r="I35" s="49" t="str">
        <f>IFERROR(VLOOKUP(C35,学校コード及び属性情報!$A$3:$K$618,10,FALSE),"")</f>
        <v/>
      </c>
      <c r="J35" s="50"/>
      <c r="K35" s="49" t="str">
        <f>IFERROR(VLOOKUP(C35,学校コード及び属性情報!$A$3:$K$618,11,FALSE),"")</f>
        <v/>
      </c>
      <c r="L35" s="8"/>
      <c r="M35" s="8"/>
      <c r="N35" s="8"/>
      <c r="O35" s="8"/>
      <c r="P35" s="10"/>
      <c r="Q35" s="11"/>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5"/>
      <c r="AZ35" s="15"/>
      <c r="BA35" s="15"/>
    </row>
    <row r="36" spans="1:53" ht="23.25" customHeight="1">
      <c r="A36" s="8"/>
      <c r="B36" s="8"/>
      <c r="C36" s="9"/>
      <c r="D36" s="49" t="str">
        <f>IFERROR(VLOOKUP(C36,学校コード及び属性情報!$A$3:$K$618,8,FALSE),"")</f>
        <v/>
      </c>
      <c r="E36" s="8"/>
      <c r="F36" s="9"/>
      <c r="G36" s="49" t="str">
        <f>IFERROR(VLOOKUP(C36,学校コード及び属性情報!$A$3:$K$618,5,FALSE),"")</f>
        <v/>
      </c>
      <c r="H36" s="49" t="str">
        <f>IFERROR(VLOOKUP(C36,学校コード及び属性情報!$A$3:$K$618,3,FALSE),"")</f>
        <v/>
      </c>
      <c r="I36" s="49" t="str">
        <f>IFERROR(VLOOKUP(C36,学校コード及び属性情報!$A$3:$K$618,10,FALSE),"")</f>
        <v/>
      </c>
      <c r="J36" s="50"/>
      <c r="K36" s="49" t="str">
        <f>IFERROR(VLOOKUP(C36,学校コード及び属性情報!$A$3:$K$618,11,FALSE),"")</f>
        <v/>
      </c>
      <c r="L36" s="8"/>
      <c r="M36" s="8"/>
      <c r="N36" s="8"/>
      <c r="O36" s="8"/>
      <c r="P36" s="10"/>
      <c r="Q36" s="11"/>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5"/>
      <c r="AZ36" s="15"/>
      <c r="BA36" s="15"/>
    </row>
    <row r="37" spans="1:53" ht="23.25" customHeight="1">
      <c r="A37" s="8"/>
      <c r="B37" s="8"/>
      <c r="C37" s="9"/>
      <c r="D37" s="49" t="str">
        <f>IFERROR(VLOOKUP(C37,学校コード及び属性情報!$A$3:$K$618,8,FALSE),"")</f>
        <v/>
      </c>
      <c r="E37" s="8"/>
      <c r="F37" s="9"/>
      <c r="G37" s="49" t="str">
        <f>IFERROR(VLOOKUP(C37,学校コード及び属性情報!$A$3:$K$618,5,FALSE),"")</f>
        <v/>
      </c>
      <c r="H37" s="49" t="str">
        <f>IFERROR(VLOOKUP(C37,学校コード及び属性情報!$A$3:$K$618,3,FALSE),"")</f>
        <v/>
      </c>
      <c r="I37" s="49" t="str">
        <f>IFERROR(VLOOKUP(C37,学校コード及び属性情報!$A$3:$K$618,10,FALSE),"")</f>
        <v/>
      </c>
      <c r="J37" s="50"/>
      <c r="K37" s="49" t="str">
        <f>IFERROR(VLOOKUP(C37,学校コード及び属性情報!$A$3:$K$618,11,FALSE),"")</f>
        <v/>
      </c>
      <c r="L37" s="8"/>
      <c r="M37" s="8"/>
      <c r="N37" s="8"/>
      <c r="O37" s="8"/>
      <c r="P37" s="10"/>
      <c r="Q37" s="11"/>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15"/>
      <c r="AZ37" s="15"/>
      <c r="BA37" s="15"/>
    </row>
    <row r="38" spans="1:53" ht="23.25" customHeight="1">
      <c r="A38" s="8"/>
      <c r="B38" s="8"/>
      <c r="C38" s="9"/>
      <c r="D38" s="49" t="str">
        <f>IFERROR(VLOOKUP(C38,学校コード及び属性情報!$A$3:$K$618,8,FALSE),"")</f>
        <v/>
      </c>
      <c r="E38" s="8"/>
      <c r="F38" s="9"/>
      <c r="G38" s="49" t="str">
        <f>IFERROR(VLOOKUP(C38,学校コード及び属性情報!$A$3:$K$618,5,FALSE),"")</f>
        <v/>
      </c>
      <c r="H38" s="49" t="str">
        <f>IFERROR(VLOOKUP(C38,学校コード及び属性情報!$A$3:$K$618,3,FALSE),"")</f>
        <v/>
      </c>
      <c r="I38" s="49" t="str">
        <f>IFERROR(VLOOKUP(C38,学校コード及び属性情報!$A$3:$K$618,10,FALSE),"")</f>
        <v/>
      </c>
      <c r="J38" s="50"/>
      <c r="K38" s="49" t="str">
        <f>IFERROR(VLOOKUP(C38,学校コード及び属性情報!$A$3:$K$618,11,FALSE),"")</f>
        <v/>
      </c>
      <c r="L38" s="8"/>
      <c r="M38" s="8"/>
      <c r="N38" s="8"/>
      <c r="O38" s="8"/>
      <c r="P38" s="10"/>
      <c r="Q38" s="11"/>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15"/>
      <c r="AZ38" s="15"/>
      <c r="BA38" s="15"/>
    </row>
    <row r="39" spans="1:53" ht="23.25" customHeight="1">
      <c r="A39" s="8"/>
      <c r="B39" s="8"/>
      <c r="C39" s="9"/>
      <c r="D39" s="49" t="str">
        <f>IFERROR(VLOOKUP(C39,学校コード及び属性情報!$A$3:$K$618,8,FALSE),"")</f>
        <v/>
      </c>
      <c r="E39" s="8"/>
      <c r="F39" s="9"/>
      <c r="G39" s="49" t="str">
        <f>IFERROR(VLOOKUP(C39,学校コード及び属性情報!$A$3:$K$618,5,FALSE),"")</f>
        <v/>
      </c>
      <c r="H39" s="49" t="str">
        <f>IFERROR(VLOOKUP(C39,学校コード及び属性情報!$A$3:$K$618,3,FALSE),"")</f>
        <v/>
      </c>
      <c r="I39" s="49" t="str">
        <f>IFERROR(VLOOKUP(C39,学校コード及び属性情報!$A$3:$K$618,10,FALSE),"")</f>
        <v/>
      </c>
      <c r="J39" s="50"/>
      <c r="K39" s="49" t="str">
        <f>IFERROR(VLOOKUP(C39,学校コード及び属性情報!$A$3:$K$618,11,FALSE),"")</f>
        <v/>
      </c>
      <c r="L39" s="8"/>
      <c r="M39" s="8"/>
      <c r="N39" s="8"/>
      <c r="O39" s="8"/>
      <c r="P39" s="10"/>
      <c r="Q39" s="11"/>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15"/>
      <c r="AZ39" s="15"/>
      <c r="BA39" s="15"/>
    </row>
    <row r="40" spans="1:53" ht="23.25" customHeight="1">
      <c r="A40" s="8"/>
      <c r="B40" s="8"/>
      <c r="C40" s="9"/>
      <c r="D40" s="49" t="str">
        <f>IFERROR(VLOOKUP(C40,学校コード及び属性情報!$A$3:$K$618,8,FALSE),"")</f>
        <v/>
      </c>
      <c r="E40" s="8"/>
      <c r="F40" s="9"/>
      <c r="G40" s="49" t="str">
        <f>IFERROR(VLOOKUP(C40,学校コード及び属性情報!$A$3:$K$618,5,FALSE),"")</f>
        <v/>
      </c>
      <c r="H40" s="49" t="str">
        <f>IFERROR(VLOOKUP(C40,学校コード及び属性情報!$A$3:$K$618,3,FALSE),"")</f>
        <v/>
      </c>
      <c r="I40" s="49" t="str">
        <f>IFERROR(VLOOKUP(C40,学校コード及び属性情報!$A$3:$K$618,10,FALSE),"")</f>
        <v/>
      </c>
      <c r="J40" s="50"/>
      <c r="K40" s="49" t="str">
        <f>IFERROR(VLOOKUP(C40,学校コード及び属性情報!$A$3:$K$618,11,FALSE),"")</f>
        <v/>
      </c>
      <c r="L40" s="8"/>
      <c r="M40" s="8"/>
      <c r="N40" s="8"/>
      <c r="O40" s="8"/>
      <c r="P40" s="10"/>
      <c r="Q40" s="11"/>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15"/>
      <c r="AZ40" s="15"/>
      <c r="BA40" s="15"/>
    </row>
    <row r="41" spans="1:53" ht="23.25" customHeight="1">
      <c r="A41" s="8"/>
      <c r="B41" s="8"/>
      <c r="C41" s="9"/>
      <c r="D41" s="49" t="str">
        <f>IFERROR(VLOOKUP(C41,学校コード及び属性情報!$A$3:$K$618,8,FALSE),"")</f>
        <v/>
      </c>
      <c r="E41" s="8"/>
      <c r="F41" s="9"/>
      <c r="G41" s="49" t="str">
        <f>IFERROR(VLOOKUP(C41,学校コード及び属性情報!$A$3:$K$618,5,FALSE),"")</f>
        <v/>
      </c>
      <c r="H41" s="49" t="str">
        <f>IFERROR(VLOOKUP(C41,学校コード及び属性情報!$A$3:$K$618,3,FALSE),"")</f>
        <v/>
      </c>
      <c r="I41" s="49" t="str">
        <f>IFERROR(VLOOKUP(C41,学校コード及び属性情報!$A$3:$K$618,10,FALSE),"")</f>
        <v/>
      </c>
      <c r="J41" s="50"/>
      <c r="K41" s="49" t="str">
        <f>IFERROR(VLOOKUP(C41,学校コード及び属性情報!$A$3:$K$618,11,FALSE),"")</f>
        <v/>
      </c>
      <c r="L41" s="8"/>
      <c r="M41" s="8"/>
      <c r="N41" s="8"/>
      <c r="O41" s="8"/>
      <c r="P41" s="10"/>
      <c r="Q41" s="11"/>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15"/>
      <c r="AZ41" s="15"/>
      <c r="BA41" s="15"/>
    </row>
    <row r="42" spans="1:53" ht="23.25" customHeight="1">
      <c r="A42" s="8"/>
      <c r="B42" s="8"/>
      <c r="C42" s="9"/>
      <c r="D42" s="49" t="str">
        <f>IFERROR(VLOOKUP(C42,学校コード及び属性情報!$A$3:$K$618,8,FALSE),"")</f>
        <v/>
      </c>
      <c r="E42" s="8"/>
      <c r="F42" s="9"/>
      <c r="G42" s="49" t="str">
        <f>IFERROR(VLOOKUP(C42,学校コード及び属性情報!$A$3:$K$618,5,FALSE),"")</f>
        <v/>
      </c>
      <c r="H42" s="49" t="str">
        <f>IFERROR(VLOOKUP(C42,学校コード及び属性情報!$A$3:$K$618,3,FALSE),"")</f>
        <v/>
      </c>
      <c r="I42" s="49" t="str">
        <f>IFERROR(VLOOKUP(C42,学校コード及び属性情報!$A$3:$K$618,10,FALSE),"")</f>
        <v/>
      </c>
      <c r="J42" s="50"/>
      <c r="K42" s="49" t="str">
        <f>IFERROR(VLOOKUP(C42,学校コード及び属性情報!$A$3:$K$618,11,FALSE),"")</f>
        <v/>
      </c>
      <c r="L42" s="8"/>
      <c r="M42" s="8"/>
      <c r="N42" s="8"/>
      <c r="O42" s="8"/>
      <c r="P42" s="10"/>
      <c r="Q42" s="11"/>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5"/>
      <c r="AZ42" s="15"/>
      <c r="BA42" s="15"/>
    </row>
    <row r="43" spans="1:53" ht="23.25" customHeight="1">
      <c r="A43" s="8"/>
      <c r="B43" s="8"/>
      <c r="C43" s="9"/>
      <c r="D43" s="49" t="str">
        <f>IFERROR(VLOOKUP(C43,学校コード及び属性情報!$A$3:$K$618,8,FALSE),"")</f>
        <v/>
      </c>
      <c r="E43" s="8"/>
      <c r="F43" s="9"/>
      <c r="G43" s="49" t="str">
        <f>IFERROR(VLOOKUP(C43,学校コード及び属性情報!$A$3:$K$618,5,FALSE),"")</f>
        <v/>
      </c>
      <c r="H43" s="49" t="str">
        <f>IFERROR(VLOOKUP(C43,学校コード及び属性情報!$A$3:$K$618,3,FALSE),"")</f>
        <v/>
      </c>
      <c r="I43" s="49" t="str">
        <f>IFERROR(VLOOKUP(C43,学校コード及び属性情報!$A$3:$K$618,10,FALSE),"")</f>
        <v/>
      </c>
      <c r="J43" s="50"/>
      <c r="K43" s="49" t="str">
        <f>IFERROR(VLOOKUP(C43,学校コード及び属性情報!$A$3:$K$618,11,FALSE),"")</f>
        <v/>
      </c>
      <c r="L43" s="8"/>
      <c r="M43" s="8"/>
      <c r="N43" s="8"/>
      <c r="O43" s="8"/>
      <c r="P43" s="10"/>
      <c r="Q43" s="11"/>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5"/>
      <c r="AZ43" s="15"/>
      <c r="BA43" s="15"/>
    </row>
    <row r="44" spans="1:53" ht="23.25" customHeight="1">
      <c r="A44" s="8"/>
      <c r="B44" s="8"/>
      <c r="C44" s="9"/>
      <c r="D44" s="49" t="str">
        <f>IFERROR(VLOOKUP(C44,学校コード及び属性情報!$A$3:$K$618,8,FALSE),"")</f>
        <v/>
      </c>
      <c r="E44" s="8"/>
      <c r="F44" s="9"/>
      <c r="G44" s="49" t="str">
        <f>IFERROR(VLOOKUP(C44,学校コード及び属性情報!$A$3:$K$618,5,FALSE),"")</f>
        <v/>
      </c>
      <c r="H44" s="49" t="str">
        <f>IFERROR(VLOOKUP(C44,学校コード及び属性情報!$A$3:$K$618,3,FALSE),"")</f>
        <v/>
      </c>
      <c r="I44" s="49" t="str">
        <f>IFERROR(VLOOKUP(C44,学校コード及び属性情報!$A$3:$K$618,10,FALSE),"")</f>
        <v/>
      </c>
      <c r="J44" s="50"/>
      <c r="K44" s="49" t="str">
        <f>IFERROR(VLOOKUP(C44,学校コード及び属性情報!$A$3:$K$618,11,FALSE),"")</f>
        <v/>
      </c>
      <c r="L44" s="8"/>
      <c r="M44" s="8"/>
      <c r="N44" s="8"/>
      <c r="O44" s="8"/>
      <c r="P44" s="10"/>
      <c r="Q44" s="11"/>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15"/>
      <c r="AZ44" s="15"/>
      <c r="BA44" s="15"/>
    </row>
    <row r="45" spans="1:53" ht="23.25" customHeight="1">
      <c r="A45" s="8"/>
      <c r="B45" s="8"/>
      <c r="C45" s="9"/>
      <c r="D45" s="49" t="str">
        <f>IFERROR(VLOOKUP(C45,学校コード及び属性情報!$A$3:$K$618,8,FALSE),"")</f>
        <v/>
      </c>
      <c r="E45" s="8"/>
      <c r="F45" s="9"/>
      <c r="G45" s="49" t="str">
        <f>IFERROR(VLOOKUP(C45,学校コード及び属性情報!$A$3:$K$618,5,FALSE),"")</f>
        <v/>
      </c>
      <c r="H45" s="49" t="str">
        <f>IFERROR(VLOOKUP(C45,学校コード及び属性情報!$A$3:$K$618,3,FALSE),"")</f>
        <v/>
      </c>
      <c r="I45" s="49" t="str">
        <f>IFERROR(VLOOKUP(C45,学校コード及び属性情報!$A$3:$K$618,10,FALSE),"")</f>
        <v/>
      </c>
      <c r="J45" s="50"/>
      <c r="K45" s="49" t="str">
        <f>IFERROR(VLOOKUP(C45,学校コード及び属性情報!$A$3:$K$618,11,FALSE),"")</f>
        <v/>
      </c>
      <c r="L45" s="8"/>
      <c r="M45" s="8"/>
      <c r="N45" s="8"/>
      <c r="O45" s="8"/>
      <c r="P45" s="10"/>
      <c r="Q45" s="11"/>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15"/>
      <c r="AZ45" s="15"/>
      <c r="BA45" s="15"/>
    </row>
    <row r="46" spans="1:53" ht="23.25" customHeight="1">
      <c r="A46" s="8"/>
      <c r="B46" s="8"/>
      <c r="C46" s="9"/>
      <c r="D46" s="49" t="str">
        <f>IFERROR(VLOOKUP(C46,学校コード及び属性情報!$A$3:$K$618,8,FALSE),"")</f>
        <v/>
      </c>
      <c r="E46" s="8"/>
      <c r="F46" s="9"/>
      <c r="G46" s="49" t="str">
        <f>IFERROR(VLOOKUP(C46,学校コード及び属性情報!$A$3:$K$618,5,FALSE),"")</f>
        <v/>
      </c>
      <c r="H46" s="49" t="str">
        <f>IFERROR(VLOOKUP(C46,学校コード及び属性情報!$A$3:$K$618,3,FALSE),"")</f>
        <v/>
      </c>
      <c r="I46" s="49" t="str">
        <f>IFERROR(VLOOKUP(C46,学校コード及び属性情報!$A$3:$K$618,10,FALSE),"")</f>
        <v/>
      </c>
      <c r="J46" s="50"/>
      <c r="K46" s="49" t="str">
        <f>IFERROR(VLOOKUP(C46,学校コード及び属性情報!$A$3:$K$618,11,FALSE),"")</f>
        <v/>
      </c>
      <c r="L46" s="8"/>
      <c r="M46" s="8"/>
      <c r="N46" s="8"/>
      <c r="O46" s="8"/>
      <c r="P46" s="10"/>
      <c r="Q46" s="11"/>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15"/>
      <c r="AZ46" s="15"/>
      <c r="BA46" s="15"/>
    </row>
    <row r="47" spans="1:53" ht="23.25" customHeight="1">
      <c r="A47" s="8"/>
      <c r="B47" s="8"/>
      <c r="C47" s="9"/>
      <c r="D47" s="49" t="str">
        <f>IFERROR(VLOOKUP(C47,学校コード及び属性情報!$A$3:$K$618,8,FALSE),"")</f>
        <v/>
      </c>
      <c r="E47" s="8"/>
      <c r="F47" s="9"/>
      <c r="G47" s="49" t="str">
        <f>IFERROR(VLOOKUP(C47,学校コード及び属性情報!$A$3:$K$618,5,FALSE),"")</f>
        <v/>
      </c>
      <c r="H47" s="49" t="str">
        <f>IFERROR(VLOOKUP(C47,学校コード及び属性情報!$A$3:$K$618,3,FALSE),"")</f>
        <v/>
      </c>
      <c r="I47" s="49" t="str">
        <f>IFERROR(VLOOKUP(C47,学校コード及び属性情報!$A$3:$K$618,10,FALSE),"")</f>
        <v/>
      </c>
      <c r="J47" s="50"/>
      <c r="K47" s="49" t="str">
        <f>IFERROR(VLOOKUP(C47,学校コード及び属性情報!$A$3:$K$618,11,FALSE),"")</f>
        <v/>
      </c>
      <c r="L47" s="8"/>
      <c r="M47" s="8"/>
      <c r="N47" s="8"/>
      <c r="O47" s="8"/>
      <c r="P47" s="10"/>
      <c r="Q47" s="11"/>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15"/>
      <c r="AZ47" s="15"/>
      <c r="BA47" s="15"/>
    </row>
    <row r="48" spans="1:53" ht="23.25" customHeight="1">
      <c r="A48" s="8"/>
      <c r="B48" s="8"/>
      <c r="C48" s="9"/>
      <c r="D48" s="49" t="str">
        <f>IFERROR(VLOOKUP(C48,学校コード及び属性情報!$A$3:$K$618,8,FALSE),"")</f>
        <v/>
      </c>
      <c r="E48" s="8"/>
      <c r="F48" s="9"/>
      <c r="G48" s="49" t="str">
        <f>IFERROR(VLOOKUP(C48,学校コード及び属性情報!$A$3:$K$618,5,FALSE),"")</f>
        <v/>
      </c>
      <c r="H48" s="49" t="str">
        <f>IFERROR(VLOOKUP(C48,学校コード及び属性情報!$A$3:$K$618,3,FALSE),"")</f>
        <v/>
      </c>
      <c r="I48" s="49" t="str">
        <f>IFERROR(VLOOKUP(C48,学校コード及び属性情報!$A$3:$K$618,10,FALSE),"")</f>
        <v/>
      </c>
      <c r="J48" s="50"/>
      <c r="K48" s="49" t="str">
        <f>IFERROR(VLOOKUP(C48,学校コード及び属性情報!$A$3:$K$618,11,FALSE),"")</f>
        <v/>
      </c>
      <c r="L48" s="8"/>
      <c r="M48" s="8"/>
      <c r="N48" s="8"/>
      <c r="O48" s="8"/>
      <c r="P48" s="10"/>
      <c r="Q48" s="11"/>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15"/>
      <c r="AZ48" s="15"/>
      <c r="BA48" s="15"/>
    </row>
    <row r="49" spans="1:53" ht="23.25" customHeight="1">
      <c r="A49" s="8"/>
      <c r="B49" s="8"/>
      <c r="C49" s="9"/>
      <c r="D49" s="49" t="str">
        <f>IFERROR(VLOOKUP(C49,学校コード及び属性情報!$A$3:$K$618,8,FALSE),"")</f>
        <v/>
      </c>
      <c r="E49" s="8"/>
      <c r="F49" s="9"/>
      <c r="G49" s="49" t="str">
        <f>IFERROR(VLOOKUP(C49,学校コード及び属性情報!$A$3:$K$618,5,FALSE),"")</f>
        <v/>
      </c>
      <c r="H49" s="49" t="str">
        <f>IFERROR(VLOOKUP(C49,学校コード及び属性情報!$A$3:$K$618,3,FALSE),"")</f>
        <v/>
      </c>
      <c r="I49" s="49" t="str">
        <f>IFERROR(VLOOKUP(C49,学校コード及び属性情報!$A$3:$K$618,10,FALSE),"")</f>
        <v/>
      </c>
      <c r="J49" s="50"/>
      <c r="K49" s="49" t="str">
        <f>IFERROR(VLOOKUP(C49,学校コード及び属性情報!$A$3:$K$618,11,FALSE),"")</f>
        <v/>
      </c>
      <c r="L49" s="8"/>
      <c r="M49" s="8"/>
      <c r="N49" s="8"/>
      <c r="O49" s="8"/>
      <c r="P49" s="10"/>
      <c r="Q49" s="11"/>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15"/>
      <c r="AZ49" s="15"/>
      <c r="BA49" s="15"/>
    </row>
    <row r="50" spans="1:53" ht="23.25" customHeight="1">
      <c r="A50" s="8"/>
      <c r="B50" s="8"/>
      <c r="C50" s="9"/>
      <c r="D50" s="49" t="str">
        <f>IFERROR(VLOOKUP(C50,学校コード及び属性情報!$A$3:$K$618,8,FALSE),"")</f>
        <v/>
      </c>
      <c r="E50" s="8"/>
      <c r="F50" s="9"/>
      <c r="G50" s="49" t="str">
        <f>IFERROR(VLOOKUP(C50,学校コード及び属性情報!$A$3:$K$618,5,FALSE),"")</f>
        <v/>
      </c>
      <c r="H50" s="49" t="str">
        <f>IFERROR(VLOOKUP(C50,学校コード及び属性情報!$A$3:$K$618,3,FALSE),"")</f>
        <v/>
      </c>
      <c r="I50" s="49" t="str">
        <f>IFERROR(VLOOKUP(C50,学校コード及び属性情報!$A$3:$K$618,10,FALSE),"")</f>
        <v/>
      </c>
      <c r="J50" s="50"/>
      <c r="K50" s="49" t="str">
        <f>IFERROR(VLOOKUP(C50,学校コード及び属性情報!$A$3:$K$618,11,FALSE),"")</f>
        <v/>
      </c>
      <c r="L50" s="8"/>
      <c r="M50" s="8"/>
      <c r="N50" s="8"/>
      <c r="O50" s="8"/>
      <c r="P50" s="10"/>
      <c r="Q50" s="11"/>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15"/>
      <c r="AZ50" s="15"/>
      <c r="BA50" s="15"/>
    </row>
    <row r="51" spans="1:53" ht="23.25" customHeight="1">
      <c r="A51" s="8"/>
      <c r="B51" s="8"/>
      <c r="C51" s="9"/>
      <c r="D51" s="49" t="str">
        <f>IFERROR(VLOOKUP(C51,学校コード及び属性情報!$A$3:$K$618,8,FALSE),"")</f>
        <v/>
      </c>
      <c r="E51" s="8"/>
      <c r="F51" s="9"/>
      <c r="G51" s="49" t="str">
        <f>IFERROR(VLOOKUP(C51,学校コード及び属性情報!$A$3:$K$618,5,FALSE),"")</f>
        <v/>
      </c>
      <c r="H51" s="49" t="str">
        <f>IFERROR(VLOOKUP(C51,学校コード及び属性情報!$A$3:$K$618,3,FALSE),"")</f>
        <v/>
      </c>
      <c r="I51" s="49" t="str">
        <f>IFERROR(VLOOKUP(C51,学校コード及び属性情報!$A$3:$K$618,10,FALSE),"")</f>
        <v/>
      </c>
      <c r="J51" s="50"/>
      <c r="K51" s="49" t="str">
        <f>IFERROR(VLOOKUP(C51,学校コード及び属性情報!$A$3:$K$618,11,FALSE),"")</f>
        <v/>
      </c>
      <c r="L51" s="8"/>
      <c r="M51" s="8"/>
      <c r="N51" s="8"/>
      <c r="O51" s="8"/>
      <c r="P51" s="10"/>
      <c r="Q51" s="11"/>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15"/>
      <c r="AZ51" s="15"/>
      <c r="BA51" s="15"/>
    </row>
    <row r="52" spans="1:53" ht="23.25" customHeight="1">
      <c r="A52" s="8"/>
      <c r="B52" s="8"/>
      <c r="C52" s="9"/>
      <c r="D52" s="49" t="str">
        <f>IFERROR(VLOOKUP(C52,学校コード及び属性情報!$A$3:$K$618,8,FALSE),"")</f>
        <v/>
      </c>
      <c r="E52" s="8"/>
      <c r="F52" s="9"/>
      <c r="G52" s="49" t="str">
        <f>IFERROR(VLOOKUP(C52,学校コード及び属性情報!$A$3:$K$618,5,FALSE),"")</f>
        <v/>
      </c>
      <c r="H52" s="49" t="str">
        <f>IFERROR(VLOOKUP(C52,学校コード及び属性情報!$A$3:$K$618,3,FALSE),"")</f>
        <v/>
      </c>
      <c r="I52" s="49" t="str">
        <f>IFERROR(VLOOKUP(C52,学校コード及び属性情報!$A$3:$K$618,10,FALSE),"")</f>
        <v/>
      </c>
      <c r="J52" s="50"/>
      <c r="K52" s="49" t="str">
        <f>IFERROR(VLOOKUP(C52,学校コード及び属性情報!$A$3:$K$618,11,FALSE),"")</f>
        <v/>
      </c>
      <c r="L52" s="8"/>
      <c r="M52" s="8"/>
      <c r="N52" s="8"/>
      <c r="O52" s="8"/>
      <c r="P52" s="10"/>
      <c r="Q52" s="11"/>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15"/>
      <c r="AZ52" s="15"/>
      <c r="BA52" s="15"/>
    </row>
    <row r="53" spans="1:53" ht="23.25" customHeight="1">
      <c r="A53" s="8"/>
      <c r="B53" s="8"/>
      <c r="C53" s="9"/>
      <c r="D53" s="49" t="str">
        <f>IFERROR(VLOOKUP(C53,学校コード及び属性情報!$A$3:$K$618,8,FALSE),"")</f>
        <v/>
      </c>
      <c r="E53" s="8"/>
      <c r="F53" s="9"/>
      <c r="G53" s="49" t="str">
        <f>IFERROR(VLOOKUP(C53,学校コード及び属性情報!$A$3:$K$618,5,FALSE),"")</f>
        <v/>
      </c>
      <c r="H53" s="49" t="str">
        <f>IFERROR(VLOOKUP(C53,学校コード及び属性情報!$A$3:$K$618,3,FALSE),"")</f>
        <v/>
      </c>
      <c r="I53" s="49" t="str">
        <f>IFERROR(VLOOKUP(C53,学校コード及び属性情報!$A$3:$K$618,10,FALSE),"")</f>
        <v/>
      </c>
      <c r="J53" s="50"/>
      <c r="K53" s="49" t="str">
        <f>IFERROR(VLOOKUP(C53,学校コード及び属性情報!$A$3:$K$618,11,FALSE),"")</f>
        <v/>
      </c>
      <c r="L53" s="8"/>
      <c r="M53" s="8"/>
      <c r="N53" s="8"/>
      <c r="O53" s="8"/>
      <c r="P53" s="10"/>
      <c r="Q53" s="11"/>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15"/>
      <c r="AZ53" s="15"/>
      <c r="BA53" s="15"/>
    </row>
    <row r="54" spans="1:53" ht="23.25" customHeight="1">
      <c r="A54" s="8"/>
      <c r="B54" s="8"/>
      <c r="C54" s="9"/>
      <c r="D54" s="49" t="str">
        <f>IFERROR(VLOOKUP(C54,学校コード及び属性情報!$A$3:$K$618,8,FALSE),"")</f>
        <v/>
      </c>
      <c r="E54" s="8"/>
      <c r="F54" s="9"/>
      <c r="G54" s="49" t="str">
        <f>IFERROR(VLOOKUP(C54,学校コード及び属性情報!$A$3:$K$618,5,FALSE),"")</f>
        <v/>
      </c>
      <c r="H54" s="49" t="str">
        <f>IFERROR(VLOOKUP(C54,学校コード及び属性情報!$A$3:$K$618,3,FALSE),"")</f>
        <v/>
      </c>
      <c r="I54" s="49" t="str">
        <f>IFERROR(VLOOKUP(C54,学校コード及び属性情報!$A$3:$K$618,10,FALSE),"")</f>
        <v/>
      </c>
      <c r="J54" s="50"/>
      <c r="K54" s="49" t="str">
        <f>IFERROR(VLOOKUP(C54,学校コード及び属性情報!$A$3:$K$618,11,FALSE),"")</f>
        <v/>
      </c>
      <c r="L54" s="8"/>
      <c r="M54" s="8"/>
      <c r="N54" s="8"/>
      <c r="O54" s="8"/>
      <c r="P54" s="10"/>
      <c r="Q54" s="11"/>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15"/>
      <c r="AZ54" s="15"/>
      <c r="BA54" s="15"/>
    </row>
    <row r="55" spans="1:53" ht="23.25" customHeight="1">
      <c r="A55" s="8"/>
      <c r="B55" s="8"/>
      <c r="C55" s="9"/>
      <c r="D55" s="49" t="str">
        <f>IFERROR(VLOOKUP(C55,学校コード及び属性情報!$A$3:$K$618,8,FALSE),"")</f>
        <v/>
      </c>
      <c r="E55" s="8"/>
      <c r="F55" s="9"/>
      <c r="G55" s="49" t="str">
        <f>IFERROR(VLOOKUP(C55,学校コード及び属性情報!$A$3:$K$618,5,FALSE),"")</f>
        <v/>
      </c>
      <c r="H55" s="49" t="str">
        <f>IFERROR(VLOOKUP(C55,学校コード及び属性情報!$A$3:$K$618,3,FALSE),"")</f>
        <v/>
      </c>
      <c r="I55" s="49" t="str">
        <f>IFERROR(VLOOKUP(C55,学校コード及び属性情報!$A$3:$K$618,10,FALSE),"")</f>
        <v/>
      </c>
      <c r="J55" s="50"/>
      <c r="K55" s="49" t="str">
        <f>IFERROR(VLOOKUP(C55,学校コード及び属性情報!$A$3:$K$618,11,FALSE),"")</f>
        <v/>
      </c>
      <c r="L55" s="8"/>
      <c r="M55" s="8"/>
      <c r="N55" s="8"/>
      <c r="O55" s="8"/>
      <c r="P55" s="10"/>
      <c r="Q55" s="11"/>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15"/>
      <c r="AZ55" s="15"/>
      <c r="BA55" s="15"/>
    </row>
    <row r="56" spans="1:53" ht="23.25" customHeight="1">
      <c r="A56" s="8"/>
      <c r="B56" s="8"/>
      <c r="C56" s="9"/>
      <c r="D56" s="49" t="str">
        <f>IFERROR(VLOOKUP(C56,学校コード及び属性情報!$A$3:$K$618,8,FALSE),"")</f>
        <v/>
      </c>
      <c r="E56" s="8"/>
      <c r="F56" s="9"/>
      <c r="G56" s="49" t="str">
        <f>IFERROR(VLOOKUP(C56,学校コード及び属性情報!$A$3:$K$618,5,FALSE),"")</f>
        <v/>
      </c>
      <c r="H56" s="49" t="str">
        <f>IFERROR(VLOOKUP(C56,学校コード及び属性情報!$A$3:$K$618,3,FALSE),"")</f>
        <v/>
      </c>
      <c r="I56" s="49" t="str">
        <f>IFERROR(VLOOKUP(C56,学校コード及び属性情報!$A$3:$K$618,10,FALSE),"")</f>
        <v/>
      </c>
      <c r="J56" s="50"/>
      <c r="K56" s="49" t="str">
        <f>IFERROR(VLOOKUP(C56,学校コード及び属性情報!$A$3:$K$618,11,FALSE),"")</f>
        <v/>
      </c>
      <c r="L56" s="8"/>
      <c r="M56" s="8"/>
      <c r="N56" s="8"/>
      <c r="O56" s="8"/>
      <c r="P56" s="10"/>
      <c r="Q56" s="11"/>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15"/>
      <c r="AZ56" s="15"/>
      <c r="BA56" s="15"/>
    </row>
    <row r="57" spans="1:53" ht="23.25" customHeight="1">
      <c r="A57" s="8"/>
      <c r="B57" s="8"/>
      <c r="C57" s="9"/>
      <c r="D57" s="49" t="str">
        <f>IFERROR(VLOOKUP(C57,学校コード及び属性情報!$A$3:$K$618,8,FALSE),"")</f>
        <v/>
      </c>
      <c r="E57" s="8"/>
      <c r="F57" s="9"/>
      <c r="G57" s="49" t="str">
        <f>IFERROR(VLOOKUP(C57,学校コード及び属性情報!$A$3:$K$618,5,FALSE),"")</f>
        <v/>
      </c>
      <c r="H57" s="49" t="str">
        <f>IFERROR(VLOOKUP(C57,学校コード及び属性情報!$A$3:$K$618,3,FALSE),"")</f>
        <v/>
      </c>
      <c r="I57" s="49" t="str">
        <f>IFERROR(VLOOKUP(C57,学校コード及び属性情報!$A$3:$K$618,10,FALSE),"")</f>
        <v/>
      </c>
      <c r="J57" s="50"/>
      <c r="K57" s="49" t="str">
        <f>IFERROR(VLOOKUP(C57,学校コード及び属性情報!$A$3:$K$618,11,FALSE),"")</f>
        <v/>
      </c>
      <c r="L57" s="8"/>
      <c r="M57" s="8"/>
      <c r="N57" s="8"/>
      <c r="O57" s="8"/>
      <c r="P57" s="10"/>
      <c r="Q57" s="11"/>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15"/>
      <c r="AZ57" s="15"/>
      <c r="BA57" s="15"/>
    </row>
    <row r="58" spans="1:53" ht="23.25" customHeight="1">
      <c r="A58" s="8"/>
      <c r="B58" s="8"/>
      <c r="C58" s="9"/>
      <c r="D58" s="49" t="str">
        <f>IFERROR(VLOOKUP(C58,学校コード及び属性情報!$A$3:$K$618,8,FALSE),"")</f>
        <v/>
      </c>
      <c r="E58" s="8"/>
      <c r="F58" s="9"/>
      <c r="G58" s="49" t="str">
        <f>IFERROR(VLOOKUP(C58,学校コード及び属性情報!$A$3:$K$618,5,FALSE),"")</f>
        <v/>
      </c>
      <c r="H58" s="49" t="str">
        <f>IFERROR(VLOOKUP(C58,学校コード及び属性情報!$A$3:$K$618,3,FALSE),"")</f>
        <v/>
      </c>
      <c r="I58" s="49" t="str">
        <f>IFERROR(VLOOKUP(C58,学校コード及び属性情報!$A$3:$K$618,10,FALSE),"")</f>
        <v/>
      </c>
      <c r="J58" s="50"/>
      <c r="K58" s="49" t="str">
        <f>IFERROR(VLOOKUP(C58,学校コード及び属性情報!$A$3:$K$618,11,FALSE),"")</f>
        <v/>
      </c>
      <c r="L58" s="8"/>
      <c r="M58" s="8"/>
      <c r="N58" s="8"/>
      <c r="O58" s="8"/>
      <c r="P58" s="10"/>
      <c r="Q58" s="11"/>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15"/>
      <c r="AZ58" s="15"/>
      <c r="BA58" s="15"/>
    </row>
    <row r="59" spans="1:53" ht="23.25" customHeight="1">
      <c r="A59" s="8"/>
      <c r="B59" s="8"/>
      <c r="C59" s="9"/>
      <c r="D59" s="49" t="str">
        <f>IFERROR(VLOOKUP(C59,学校コード及び属性情報!$A$3:$K$618,8,FALSE),"")</f>
        <v/>
      </c>
      <c r="E59" s="8"/>
      <c r="F59" s="9"/>
      <c r="G59" s="49" t="str">
        <f>IFERROR(VLOOKUP(C59,学校コード及び属性情報!$A$3:$K$618,5,FALSE),"")</f>
        <v/>
      </c>
      <c r="H59" s="49" t="str">
        <f>IFERROR(VLOOKUP(C59,学校コード及び属性情報!$A$3:$K$618,3,FALSE),"")</f>
        <v/>
      </c>
      <c r="I59" s="49" t="str">
        <f>IFERROR(VLOOKUP(C59,学校コード及び属性情報!$A$3:$K$618,9,FALSE),"")</f>
        <v/>
      </c>
      <c r="J59" s="49"/>
      <c r="K59" s="49" t="str">
        <f>IFERROR(VLOOKUP(C59,学校コード及び属性情報!$A$3:$K$618,10,FALSE),"")</f>
        <v/>
      </c>
      <c r="L59" s="8"/>
      <c r="M59" s="8"/>
      <c r="N59" s="8"/>
      <c r="O59" s="8"/>
      <c r="P59" s="10"/>
      <c r="Q59" s="11"/>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15"/>
      <c r="AZ59" s="15"/>
      <c r="BA59" s="15"/>
    </row>
    <row r="60" spans="1:53" ht="23.25" customHeight="1">
      <c r="A60" s="8"/>
      <c r="B60" s="8"/>
      <c r="C60" s="9"/>
      <c r="D60" s="49" t="str">
        <f>IFERROR(VLOOKUP(C60,学校コード及び属性情報!$A$3:$K$618,8,FALSE),"")</f>
        <v/>
      </c>
      <c r="E60" s="8"/>
      <c r="F60" s="9"/>
      <c r="G60" s="49" t="str">
        <f>IFERROR(VLOOKUP(C60,学校コード及び属性情報!$A$3:$K$618,5,FALSE),"")</f>
        <v/>
      </c>
      <c r="H60" s="49" t="str">
        <f>IFERROR(VLOOKUP(C60,学校コード及び属性情報!$A$3:$K$618,3,FALSE),"")</f>
        <v/>
      </c>
      <c r="I60" s="49" t="str">
        <f>IFERROR(VLOOKUP(C60,学校コード及び属性情報!$A$3:$K$618,9,FALSE),"")</f>
        <v/>
      </c>
      <c r="J60" s="49"/>
      <c r="K60" s="49" t="str">
        <f>IFERROR(VLOOKUP(C60,学校コード及び属性情報!$A$3:$K$618,10,FALSE),"")</f>
        <v/>
      </c>
      <c r="L60" s="8"/>
      <c r="M60" s="8"/>
      <c r="N60" s="8"/>
      <c r="O60" s="8"/>
      <c r="P60" s="10"/>
      <c r="Q60" s="11"/>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15"/>
      <c r="AZ60" s="15"/>
      <c r="BA60" s="15"/>
    </row>
    <row r="61" spans="1:53" ht="23.25" customHeight="1">
      <c r="A61" s="8"/>
      <c r="B61" s="8"/>
      <c r="C61" s="9"/>
      <c r="D61" s="49" t="str">
        <f>IFERROR(VLOOKUP(C61,学校コード及び属性情報!$A$3:$K$618,8,FALSE),"")</f>
        <v/>
      </c>
      <c r="E61" s="8"/>
      <c r="F61" s="9"/>
      <c r="G61" s="49" t="str">
        <f>IFERROR(VLOOKUP(C61,学校コード及び属性情報!$A$3:$K$618,5,FALSE),"")</f>
        <v/>
      </c>
      <c r="H61" s="49" t="str">
        <f>IFERROR(VLOOKUP(C61,学校コード及び属性情報!$A$3:$K$618,3,FALSE),"")</f>
        <v/>
      </c>
      <c r="I61" s="49" t="str">
        <f>IFERROR(VLOOKUP(C61,学校コード及び属性情報!$A$3:$K$618,9,FALSE),"")</f>
        <v/>
      </c>
      <c r="J61" s="49"/>
      <c r="K61" s="49" t="str">
        <f>IFERROR(VLOOKUP(C61,学校コード及び属性情報!$A$3:$K$618,10,FALSE),"")</f>
        <v/>
      </c>
      <c r="L61" s="8"/>
      <c r="M61" s="8"/>
      <c r="N61" s="8"/>
      <c r="O61" s="8"/>
      <c r="P61" s="10"/>
      <c r="Q61" s="11"/>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15"/>
      <c r="AZ61" s="15"/>
      <c r="BA61" s="15"/>
    </row>
    <row r="62" spans="1:53">
      <c r="C62" s="2">
        <f>SUBTOTAL(3,C17:C61)</f>
        <v>3</v>
      </c>
      <c r="R62" s="2">
        <f t="shared" ref="R62:AQ62" si="0">SUBTOTAL(3,R17:R61)</f>
        <v>0</v>
      </c>
      <c r="S62" s="2">
        <f t="shared" si="0"/>
        <v>1</v>
      </c>
      <c r="T62" s="2">
        <f t="shared" si="0"/>
        <v>1</v>
      </c>
      <c r="U62" s="2">
        <f t="shared" si="0"/>
        <v>1</v>
      </c>
      <c r="V62" s="2">
        <f t="shared" si="0"/>
        <v>0</v>
      </c>
      <c r="W62" s="2">
        <f t="shared" si="0"/>
        <v>1</v>
      </c>
      <c r="X62" s="2">
        <f t="shared" si="0"/>
        <v>1</v>
      </c>
      <c r="Y62" s="2">
        <f t="shared" si="0"/>
        <v>1</v>
      </c>
      <c r="Z62" s="2">
        <f t="shared" si="0"/>
        <v>1</v>
      </c>
      <c r="AA62" s="2">
        <f t="shared" si="0"/>
        <v>1</v>
      </c>
      <c r="AC62" s="2">
        <f t="shared" si="0"/>
        <v>1</v>
      </c>
      <c r="AD62" s="2">
        <f t="shared" si="0"/>
        <v>1</v>
      </c>
      <c r="AE62" s="2">
        <f t="shared" si="0"/>
        <v>1</v>
      </c>
      <c r="AF62" s="2">
        <f t="shared" si="0"/>
        <v>1</v>
      </c>
      <c r="AG62" s="2">
        <f t="shared" si="0"/>
        <v>1</v>
      </c>
      <c r="AH62" s="2">
        <f t="shared" si="0"/>
        <v>1</v>
      </c>
      <c r="AI62" s="2">
        <f t="shared" si="0"/>
        <v>1</v>
      </c>
      <c r="AJ62" s="2">
        <f t="shared" si="0"/>
        <v>1</v>
      </c>
      <c r="AK62" s="2">
        <f t="shared" si="0"/>
        <v>1</v>
      </c>
      <c r="AL62" s="2">
        <f t="shared" si="0"/>
        <v>1</v>
      </c>
      <c r="AN62" s="2">
        <f t="shared" si="0"/>
        <v>0</v>
      </c>
      <c r="AO62" s="2">
        <f t="shared" si="0"/>
        <v>0</v>
      </c>
      <c r="AP62" s="2">
        <f t="shared" si="0"/>
        <v>0</v>
      </c>
      <c r="AQ62" s="2">
        <f t="shared" si="0"/>
        <v>0</v>
      </c>
      <c r="AY62" s="13">
        <f>SUBTOTAL(9,AY17:AY61)</f>
        <v>0</v>
      </c>
    </row>
    <row r="63" spans="1:53">
      <c r="A63" s="3" t="s">
        <v>70</v>
      </c>
    </row>
    <row r="64" spans="1:53">
      <c r="A64" s="3" t="s">
        <v>71</v>
      </c>
    </row>
  </sheetData>
  <autoFilter ref="A15:BA15" xr:uid="{F8D2C0CF-2A2D-454C-8203-E92D7014404E}"/>
  <mergeCells count="62">
    <mergeCell ref="I7:K7"/>
    <mergeCell ref="I8:K8"/>
    <mergeCell ref="I6:K6"/>
    <mergeCell ref="G3:T3"/>
    <mergeCell ref="X9:Y9"/>
    <mergeCell ref="I9:K9"/>
    <mergeCell ref="P9:Q9"/>
    <mergeCell ref="R9:S9"/>
    <mergeCell ref="T9:U9"/>
    <mergeCell ref="V9:W9"/>
    <mergeCell ref="T8:U8"/>
    <mergeCell ref="V8:W8"/>
    <mergeCell ref="X3:Y3"/>
    <mergeCell ref="AD9:AE9"/>
    <mergeCell ref="T7:U7"/>
    <mergeCell ref="V7:W7"/>
    <mergeCell ref="X7:Y7"/>
    <mergeCell ref="Z7:AA7"/>
    <mergeCell ref="AB7:AC7"/>
    <mergeCell ref="AD7:AE7"/>
    <mergeCell ref="Z9:AA9"/>
    <mergeCell ref="AB9:AC9"/>
    <mergeCell ref="C13:K14"/>
    <mergeCell ref="L13:O14"/>
    <mergeCell ref="R13:AA14"/>
    <mergeCell ref="AB13:AB15"/>
    <mergeCell ref="A12:A15"/>
    <mergeCell ref="B12:B15"/>
    <mergeCell ref="C12:O12"/>
    <mergeCell ref="P12:P15"/>
    <mergeCell ref="Q12:Q15"/>
    <mergeCell ref="BA13:BA15"/>
    <mergeCell ref="AC13:AL14"/>
    <mergeCell ref="AV13:AV15"/>
    <mergeCell ref="AC12:AM12"/>
    <mergeCell ref="AN12:AR12"/>
    <mergeCell ref="AT12:AU12"/>
    <mergeCell ref="AV12:AX12"/>
    <mergeCell ref="AM13:AM15"/>
    <mergeCell ref="AN13:AQ14"/>
    <mergeCell ref="AR13:AR15"/>
    <mergeCell ref="AS13:AS15"/>
    <mergeCell ref="AT13:AT15"/>
    <mergeCell ref="AU13:AU15"/>
    <mergeCell ref="AW13:AW15"/>
    <mergeCell ref="AX13:AX15"/>
    <mergeCell ref="X2:Y2"/>
    <mergeCell ref="V2:W3"/>
    <mergeCell ref="AA2:AA3"/>
    <mergeCell ref="AY13:AY15"/>
    <mergeCell ref="AZ13:AZ15"/>
    <mergeCell ref="R12:AB12"/>
    <mergeCell ref="AE3:AI3"/>
    <mergeCell ref="P6:AE6"/>
    <mergeCell ref="X8:Y8"/>
    <mergeCell ref="Z8:AA8"/>
    <mergeCell ref="AB8:AC8"/>
    <mergeCell ref="AD8:AE8"/>
    <mergeCell ref="P7:Q7"/>
    <mergeCell ref="R7:S7"/>
    <mergeCell ref="P8:Q8"/>
    <mergeCell ref="R8:S8"/>
  </mergeCells>
  <phoneticPr fontId="18"/>
  <dataValidations count="14">
    <dataValidation type="list" allowBlank="1" showInputMessage="1" showErrorMessage="1" sqref="AP17:AP61" xr:uid="{B80DCE15-6974-44C3-B211-B1491B6CAF05}">
      <formula1>"グラウンド冠水"</formula1>
    </dataValidation>
    <dataValidation type="list" allowBlank="1" showInputMessage="1" showErrorMessage="1" sqref="AO17:AO61" xr:uid="{D298DDF9-DD94-478C-8A86-9D22816D0694}">
      <formula1>"土砂崩れ"</formula1>
    </dataValidation>
    <dataValidation type="list" allowBlank="1" showInputMessage="1" showErrorMessage="1" sqref="AA17:AA61 AL17:AL61 AQ17:AQ61" xr:uid="{87AC4F53-AB74-4F85-8D24-2F3A6513929B}">
      <formula1>"その他"</formula1>
    </dataValidation>
    <dataValidation type="list" allowBlank="1" showInputMessage="1" showErrorMessage="1" sqref="Z17:Z61 AK17:AK61" xr:uid="{2422297F-DEA4-4462-8929-CA73DE0941C2}">
      <formula1>"雨漏り"</formula1>
    </dataValidation>
    <dataValidation type="list" allowBlank="1" showInputMessage="1" showErrorMessage="1" sqref="Y17:Y61 AJ17:AJ61" xr:uid="{57B96066-04A6-4E47-96F6-9DC487894785}">
      <formula1>"ガラス割れ"</formula1>
    </dataValidation>
    <dataValidation type="list" allowBlank="1" showInputMessage="1" showErrorMessage="1" sqref="X17:X61 AI17:AI61" xr:uid="{B2E2FFEA-8CFE-483F-BC07-2EF654D801AB}">
      <formula1>"床下浸水"</formula1>
    </dataValidation>
    <dataValidation type="list" allowBlank="1" showInputMessage="1" showErrorMessage="1" sqref="W17:W61 AH17:AH61" xr:uid="{032560B8-40C5-4EB8-A5F0-54C656974417}">
      <formula1>"床上浸水"</formula1>
    </dataValidation>
    <dataValidation type="list" allowBlank="1" showInputMessage="1" showErrorMessage="1" sqref="V17:V61 AG17:AG61" xr:uid="{42F7F7F7-2DFD-4F21-8238-76113C63E828}">
      <formula1>"外装材、屋根材などの剥がれや落下"</formula1>
    </dataValidation>
    <dataValidation type="list" allowBlank="1" showInputMessage="1" showErrorMessage="1" sqref="U17:U61 AF17:AF61" xr:uid="{38E16CF8-1D8B-4028-8527-B9CA43369EAD}">
      <formula1>"内装材、設備などの剥がれや落下"</formula1>
    </dataValidation>
    <dataValidation type="list" allowBlank="1" showInputMessage="1" showErrorMessage="1" sqref="T17:T61 AE17:AE61" xr:uid="{5C286827-7487-41B5-8113-F28CA271BBB0}">
      <formula1>"柱、梁の損傷やひび割れ"</formula1>
    </dataValidation>
    <dataValidation type="list" allowBlank="1" showInputMessage="1" showErrorMessage="1" sqref="S17:S61 AD17:AD61" xr:uid="{6E02FC59-AB79-433D-A827-366758065628}">
      <formula1>"倒壊、傾斜"</formula1>
    </dataValidation>
    <dataValidation type="list" allowBlank="1" showInputMessage="1" showErrorMessage="1" sqref="AT17:AT61 AV17:AW61" xr:uid="{06C3A83E-32F5-4E3E-8309-07A0B8A0C7A3}">
      <formula1>"いいえ,はい"</formula1>
    </dataValidation>
    <dataValidation type="list" allowBlank="1" showInputMessage="1" showErrorMessage="1" sqref="R17:R61 AC17:AC61 AN17:AN61" xr:uid="{872D03A8-C8B3-4111-B71D-FBE784338EB1}">
      <formula1>"被害なし"</formula1>
    </dataValidation>
    <dataValidation type="list" allowBlank="1" showInputMessage="1" showErrorMessage="1" sqref="G18:G61" xr:uid="{5024B989-00B1-4E66-BC65-2AA6A615468D}">
      <formula1>"公立,私立,国立"</formula1>
    </dataValidation>
  </dataValidations>
  <pageMargins left="0.7" right="0.7" top="0.75" bottom="0.75" header="0.3" footer="0.3"/>
  <pageSetup paperSize="8" scale="4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5CAE9-CB79-4117-AD27-35D9E26B56F3}">
  <dimension ref="A1:P618"/>
  <sheetViews>
    <sheetView showGridLines="0" view="pageBreakPreview" zoomScaleNormal="100" zoomScaleSheetLayoutView="100" workbookViewId="0">
      <pane xSplit="1" ySplit="2" topLeftCell="B265" activePane="bottomRight" state="frozen"/>
      <selection pane="topRight" activeCell="B1" sqref="B1"/>
      <selection pane="bottomLeft" activeCell="A3" sqref="A3"/>
      <selection pane="bottomRight" activeCell="A472" sqref="A472"/>
    </sheetView>
  </sheetViews>
  <sheetFormatPr defaultColWidth="9" defaultRowHeight="20.100000000000001" customHeight="1"/>
  <cols>
    <col min="1" max="1" width="14.625" style="16" customWidth="1"/>
    <col min="2" max="2" width="10.875" style="16" customWidth="1"/>
    <col min="3" max="3" width="8.625" style="16" bestFit="1" customWidth="1"/>
    <col min="4" max="4" width="6.375" style="16" customWidth="1"/>
    <col min="5" max="5" width="6.875" style="16" customWidth="1"/>
    <col min="6" max="6" width="6.5" style="16" customWidth="1"/>
    <col min="7" max="7" width="30.25" style="18" customWidth="1"/>
    <col min="8" max="8" width="21.75" style="18" customWidth="1"/>
    <col min="9" max="9" width="47.125" style="18" customWidth="1"/>
    <col min="10" max="10" width="15.375" style="18" customWidth="1"/>
    <col min="11" max="11" width="11.75" style="33" customWidth="1"/>
    <col min="12" max="12" width="10.5" style="16" bestFit="1" customWidth="1"/>
    <col min="13" max="13" width="12.125" style="19" bestFit="1" customWidth="1"/>
    <col min="14" max="14" width="11.875" style="19" customWidth="1"/>
    <col min="15" max="15" width="12.125" style="16" customWidth="1"/>
    <col min="16" max="16" width="18" style="28" customWidth="1"/>
    <col min="17" max="16384" width="9" style="22"/>
  </cols>
  <sheetData>
    <row r="1" spans="1:16" ht="20.100000000000001" customHeight="1">
      <c r="A1" s="17" t="s">
        <v>87</v>
      </c>
      <c r="O1" s="20" t="s">
        <v>88</v>
      </c>
      <c r="P1" s="21">
        <v>46016</v>
      </c>
    </row>
    <row r="2" spans="1:16" s="27" customFormat="1" ht="25.5" customHeight="1">
      <c r="A2" s="23" t="s">
        <v>89</v>
      </c>
      <c r="B2" s="23" t="s">
        <v>90</v>
      </c>
      <c r="C2" s="23" t="s">
        <v>91</v>
      </c>
      <c r="D2" s="23" t="s">
        <v>3057</v>
      </c>
      <c r="E2" s="23" t="s">
        <v>92</v>
      </c>
      <c r="F2" s="23" t="s">
        <v>93</v>
      </c>
      <c r="G2" s="24" t="s">
        <v>94</v>
      </c>
      <c r="H2" s="24"/>
      <c r="I2" s="24" t="s">
        <v>95</v>
      </c>
      <c r="J2" s="24" t="s">
        <v>3002</v>
      </c>
      <c r="K2" s="34" t="s">
        <v>3003</v>
      </c>
      <c r="L2" s="23" t="s">
        <v>96</v>
      </c>
      <c r="M2" s="25" t="s">
        <v>97</v>
      </c>
      <c r="N2" s="25" t="s">
        <v>98</v>
      </c>
      <c r="O2" s="23" t="s">
        <v>99</v>
      </c>
      <c r="P2" s="26" t="s">
        <v>100</v>
      </c>
    </row>
    <row r="3" spans="1:16" s="28" customFormat="1" ht="20.100000000000001" customHeight="1">
      <c r="A3" s="16" t="s">
        <v>112</v>
      </c>
      <c r="B3" s="16" t="s">
        <v>101</v>
      </c>
      <c r="C3" s="16" t="s">
        <v>3001</v>
      </c>
      <c r="D3" s="16" t="s">
        <v>3011</v>
      </c>
      <c r="E3" s="16" t="s">
        <v>3075</v>
      </c>
      <c r="F3" s="16" t="s">
        <v>102</v>
      </c>
      <c r="G3" s="18" t="s">
        <v>113</v>
      </c>
      <c r="H3" s="18" t="s">
        <v>3084</v>
      </c>
      <c r="I3" s="18" t="s">
        <v>114</v>
      </c>
      <c r="J3" s="18" t="s">
        <v>3011</v>
      </c>
      <c r="K3" s="18" t="s">
        <v>3011</v>
      </c>
      <c r="L3" s="16" t="s">
        <v>115</v>
      </c>
      <c r="M3" s="19">
        <v>44187</v>
      </c>
      <c r="N3" s="19"/>
      <c r="O3" s="16" t="s">
        <v>116</v>
      </c>
    </row>
    <row r="4" spans="1:16" s="28" customFormat="1" ht="20.100000000000001" customHeight="1">
      <c r="A4" s="16" t="s">
        <v>117</v>
      </c>
      <c r="B4" s="16" t="s">
        <v>101</v>
      </c>
      <c r="C4" s="16" t="s">
        <v>3001</v>
      </c>
      <c r="D4" s="16" t="s">
        <v>3011</v>
      </c>
      <c r="E4" s="16" t="s">
        <v>2991</v>
      </c>
      <c r="F4" s="16" t="s">
        <v>102</v>
      </c>
      <c r="G4" s="18" t="s">
        <v>118</v>
      </c>
      <c r="H4" s="18" t="s">
        <v>3085</v>
      </c>
      <c r="I4" s="18" t="s">
        <v>119</v>
      </c>
      <c r="J4" s="18" t="s">
        <v>3011</v>
      </c>
      <c r="K4" s="18" t="s">
        <v>3011</v>
      </c>
      <c r="L4" s="16" t="s">
        <v>120</v>
      </c>
      <c r="M4" s="19">
        <v>44187</v>
      </c>
      <c r="N4" s="19"/>
      <c r="O4" s="16" t="s">
        <v>121</v>
      </c>
    </row>
    <row r="5" spans="1:16" s="28" customFormat="1" ht="20.100000000000001" customHeight="1">
      <c r="A5" s="16" t="s">
        <v>122</v>
      </c>
      <c r="B5" s="16" t="s">
        <v>101</v>
      </c>
      <c r="C5" s="16" t="s">
        <v>3001</v>
      </c>
      <c r="D5" s="16" t="s">
        <v>3011</v>
      </c>
      <c r="E5" s="16" t="s">
        <v>2991</v>
      </c>
      <c r="F5" s="16" t="s">
        <v>102</v>
      </c>
      <c r="G5" s="18" t="s">
        <v>123</v>
      </c>
      <c r="H5" s="18" t="s">
        <v>3086</v>
      </c>
      <c r="I5" s="18" t="s">
        <v>124</v>
      </c>
      <c r="J5" s="18" t="s">
        <v>3011</v>
      </c>
      <c r="K5" s="18" t="s">
        <v>3011</v>
      </c>
      <c r="L5" s="16" t="s">
        <v>125</v>
      </c>
      <c r="M5" s="19">
        <v>44187</v>
      </c>
      <c r="N5" s="19"/>
      <c r="O5" s="16" t="s">
        <v>126</v>
      </c>
    </row>
    <row r="6" spans="1:16" s="28" customFormat="1" ht="20.100000000000001" customHeight="1">
      <c r="A6" s="16" t="s">
        <v>127</v>
      </c>
      <c r="B6" s="16" t="s">
        <v>101</v>
      </c>
      <c r="C6" s="16" t="s">
        <v>3001</v>
      </c>
      <c r="D6" s="16" t="s">
        <v>3011</v>
      </c>
      <c r="E6" s="16" t="s">
        <v>2991</v>
      </c>
      <c r="F6" s="16" t="s">
        <v>102</v>
      </c>
      <c r="G6" s="18" t="s">
        <v>128</v>
      </c>
      <c r="H6" s="18" t="s">
        <v>3087</v>
      </c>
      <c r="I6" s="18" t="s">
        <v>129</v>
      </c>
      <c r="J6" s="18" t="s">
        <v>3011</v>
      </c>
      <c r="K6" s="18" t="s">
        <v>3011</v>
      </c>
      <c r="L6" s="16" t="s">
        <v>130</v>
      </c>
      <c r="M6" s="19">
        <v>44187</v>
      </c>
      <c r="N6" s="19"/>
      <c r="O6" s="16" t="s">
        <v>131</v>
      </c>
    </row>
    <row r="7" spans="1:16" s="28" customFormat="1" ht="20.100000000000001" customHeight="1">
      <c r="A7" s="16" t="s">
        <v>132</v>
      </c>
      <c r="B7" s="16" t="s">
        <v>101</v>
      </c>
      <c r="C7" s="16" t="s">
        <v>3001</v>
      </c>
      <c r="D7" s="16" t="s">
        <v>3058</v>
      </c>
      <c r="E7" s="16" t="s">
        <v>2991</v>
      </c>
      <c r="F7" s="16" t="s">
        <v>102</v>
      </c>
      <c r="G7" s="18" t="s">
        <v>133</v>
      </c>
      <c r="H7" s="18" t="s">
        <v>3088</v>
      </c>
      <c r="I7" s="18" t="s">
        <v>134</v>
      </c>
      <c r="J7" s="18" t="s">
        <v>3012</v>
      </c>
      <c r="K7" s="18" t="s">
        <v>3012</v>
      </c>
      <c r="L7" s="16" t="s">
        <v>135</v>
      </c>
      <c r="M7" s="19">
        <v>44187</v>
      </c>
      <c r="N7" s="19"/>
      <c r="O7" s="16" t="s">
        <v>136</v>
      </c>
    </row>
    <row r="8" spans="1:16" s="28" customFormat="1" ht="20.100000000000001" customHeight="1">
      <c r="A8" s="16" t="s">
        <v>137</v>
      </c>
      <c r="B8" s="16" t="s">
        <v>101</v>
      </c>
      <c r="C8" s="16" t="s">
        <v>3001</v>
      </c>
      <c r="D8" s="16" t="s">
        <v>3058</v>
      </c>
      <c r="E8" s="16" t="s">
        <v>2991</v>
      </c>
      <c r="F8" s="16" t="s">
        <v>102</v>
      </c>
      <c r="G8" s="18" t="s">
        <v>138</v>
      </c>
      <c r="H8" s="18" t="s">
        <v>3089</v>
      </c>
      <c r="I8" s="18" t="s">
        <v>139</v>
      </c>
      <c r="J8" s="18" t="s">
        <v>3012</v>
      </c>
      <c r="K8" s="18" t="s">
        <v>3012</v>
      </c>
      <c r="L8" s="16" t="s">
        <v>140</v>
      </c>
      <c r="M8" s="19">
        <v>44187</v>
      </c>
      <c r="N8" s="19"/>
      <c r="O8" s="16" t="s">
        <v>141</v>
      </c>
    </row>
    <row r="9" spans="1:16" ht="20.100000000000001" customHeight="1">
      <c r="A9" s="16" t="s">
        <v>142</v>
      </c>
      <c r="B9" s="16" t="s">
        <v>101</v>
      </c>
      <c r="C9" s="16" t="s">
        <v>3001</v>
      </c>
      <c r="D9" s="16" t="s">
        <v>3058</v>
      </c>
      <c r="E9" s="16" t="s">
        <v>2991</v>
      </c>
      <c r="F9" s="16" t="s">
        <v>102</v>
      </c>
      <c r="G9" s="18" t="s">
        <v>143</v>
      </c>
      <c r="H9" s="18" t="s">
        <v>3090</v>
      </c>
      <c r="I9" s="18" t="s">
        <v>144</v>
      </c>
      <c r="J9" s="18" t="s">
        <v>3012</v>
      </c>
      <c r="K9" s="18" t="s">
        <v>3012</v>
      </c>
      <c r="L9" s="16" t="s">
        <v>145</v>
      </c>
      <c r="M9" s="19">
        <v>44187</v>
      </c>
      <c r="O9" s="16" t="s">
        <v>146</v>
      </c>
    </row>
    <row r="10" spans="1:16" ht="20.100000000000001" customHeight="1">
      <c r="A10" s="16" t="s">
        <v>147</v>
      </c>
      <c r="B10" s="16" t="s">
        <v>101</v>
      </c>
      <c r="C10" s="16" t="s">
        <v>3001</v>
      </c>
      <c r="D10" s="16" t="s">
        <v>3058</v>
      </c>
      <c r="E10" s="16" t="s">
        <v>2991</v>
      </c>
      <c r="F10" s="16" t="s">
        <v>102</v>
      </c>
      <c r="G10" s="18" t="s">
        <v>148</v>
      </c>
      <c r="H10" s="18" t="s">
        <v>3091</v>
      </c>
      <c r="I10" s="18" t="s">
        <v>149</v>
      </c>
      <c r="J10" s="18" t="s">
        <v>3012</v>
      </c>
      <c r="K10" s="18" t="s">
        <v>3012</v>
      </c>
      <c r="L10" s="16" t="s">
        <v>150</v>
      </c>
      <c r="M10" s="19">
        <v>44187</v>
      </c>
      <c r="O10" s="16" t="s">
        <v>151</v>
      </c>
    </row>
    <row r="11" spans="1:16" ht="20.100000000000001" customHeight="1">
      <c r="A11" s="16" t="s">
        <v>152</v>
      </c>
      <c r="B11" s="16" t="s">
        <v>101</v>
      </c>
      <c r="C11" s="16" t="s">
        <v>3001</v>
      </c>
      <c r="D11" s="16" t="s">
        <v>3058</v>
      </c>
      <c r="E11" s="16" t="s">
        <v>2991</v>
      </c>
      <c r="F11" s="16" t="s">
        <v>102</v>
      </c>
      <c r="G11" s="18" t="s">
        <v>153</v>
      </c>
      <c r="H11" s="18" t="s">
        <v>3092</v>
      </c>
      <c r="I11" s="18" t="s">
        <v>154</v>
      </c>
      <c r="J11" s="18" t="s">
        <v>3012</v>
      </c>
      <c r="K11" s="18" t="s">
        <v>3012</v>
      </c>
      <c r="L11" s="16" t="s">
        <v>155</v>
      </c>
      <c r="M11" s="19">
        <v>44187</v>
      </c>
      <c r="O11" s="16" t="s">
        <v>156</v>
      </c>
    </row>
    <row r="12" spans="1:16" ht="20.100000000000001" customHeight="1">
      <c r="A12" s="16" t="s">
        <v>157</v>
      </c>
      <c r="B12" s="16" t="s">
        <v>101</v>
      </c>
      <c r="C12" s="16" t="s">
        <v>3001</v>
      </c>
      <c r="D12" s="16" t="s">
        <v>3073</v>
      </c>
      <c r="E12" s="16" t="s">
        <v>2991</v>
      </c>
      <c r="F12" s="16" t="s">
        <v>102</v>
      </c>
      <c r="G12" s="18" t="s">
        <v>158</v>
      </c>
      <c r="H12" s="18" t="s">
        <v>3093</v>
      </c>
      <c r="I12" s="18" t="s">
        <v>159</v>
      </c>
      <c r="J12" s="18" t="s">
        <v>3009</v>
      </c>
      <c r="K12" s="18" t="s">
        <v>3009</v>
      </c>
      <c r="L12" s="16" t="s">
        <v>160</v>
      </c>
      <c r="M12" s="19">
        <v>44187</v>
      </c>
      <c r="O12" s="16" t="s">
        <v>161</v>
      </c>
    </row>
    <row r="13" spans="1:16" ht="20.100000000000001" customHeight="1">
      <c r="A13" s="16" t="s">
        <v>162</v>
      </c>
      <c r="B13" s="16" t="s">
        <v>101</v>
      </c>
      <c r="C13" s="16" t="s">
        <v>3001</v>
      </c>
      <c r="D13" s="16" t="s">
        <v>3073</v>
      </c>
      <c r="E13" s="16" t="s">
        <v>2991</v>
      </c>
      <c r="F13" s="16" t="s">
        <v>102</v>
      </c>
      <c r="G13" s="18" t="s">
        <v>163</v>
      </c>
      <c r="H13" s="18" t="s">
        <v>3094</v>
      </c>
      <c r="I13" s="18" t="s">
        <v>164</v>
      </c>
      <c r="J13" s="18" t="s">
        <v>3009</v>
      </c>
      <c r="K13" s="18" t="s">
        <v>3009</v>
      </c>
      <c r="L13" s="16" t="s">
        <v>165</v>
      </c>
      <c r="M13" s="19">
        <v>44187</v>
      </c>
      <c r="O13" s="16" t="s">
        <v>166</v>
      </c>
    </row>
    <row r="14" spans="1:16" ht="20.100000000000001" customHeight="1">
      <c r="A14" s="16" t="s">
        <v>167</v>
      </c>
      <c r="B14" s="16" t="s">
        <v>101</v>
      </c>
      <c r="C14" s="16" t="s">
        <v>3001</v>
      </c>
      <c r="D14" s="16" t="s">
        <v>3071</v>
      </c>
      <c r="E14" s="16" t="s">
        <v>2991</v>
      </c>
      <c r="F14" s="16" t="s">
        <v>102</v>
      </c>
      <c r="G14" s="18" t="s">
        <v>168</v>
      </c>
      <c r="H14" s="18" t="s">
        <v>3095</v>
      </c>
      <c r="I14" s="18" t="s">
        <v>169</v>
      </c>
      <c r="J14" s="18" t="s">
        <v>3013</v>
      </c>
      <c r="K14" s="18" t="s">
        <v>3013</v>
      </c>
      <c r="L14" s="16" t="s">
        <v>170</v>
      </c>
      <c r="M14" s="19">
        <v>44187</v>
      </c>
      <c r="O14" s="16" t="s">
        <v>171</v>
      </c>
    </row>
    <row r="15" spans="1:16" ht="20.100000000000001" customHeight="1">
      <c r="A15" s="16" t="s">
        <v>172</v>
      </c>
      <c r="B15" s="16" t="s">
        <v>101</v>
      </c>
      <c r="C15" s="16" t="s">
        <v>3001</v>
      </c>
      <c r="D15" s="16" t="s">
        <v>3064</v>
      </c>
      <c r="E15" s="16" t="s">
        <v>2991</v>
      </c>
      <c r="F15" s="16" t="s">
        <v>102</v>
      </c>
      <c r="G15" s="18" t="s">
        <v>173</v>
      </c>
      <c r="H15" s="18" t="s">
        <v>3096</v>
      </c>
      <c r="I15" s="18" t="s">
        <v>174</v>
      </c>
      <c r="J15" s="18" t="s">
        <v>3014</v>
      </c>
      <c r="K15" s="18" t="s">
        <v>3014</v>
      </c>
      <c r="L15" s="16" t="s">
        <v>175</v>
      </c>
      <c r="M15" s="19">
        <v>44187</v>
      </c>
      <c r="O15" s="16" t="s">
        <v>176</v>
      </c>
    </row>
    <row r="16" spans="1:16" ht="20.100000000000001" customHeight="1">
      <c r="A16" s="16" t="s">
        <v>177</v>
      </c>
      <c r="B16" s="16" t="s">
        <v>101</v>
      </c>
      <c r="C16" s="16" t="s">
        <v>3001</v>
      </c>
      <c r="D16" s="16" t="s">
        <v>3064</v>
      </c>
      <c r="E16" s="16" t="s">
        <v>2991</v>
      </c>
      <c r="F16" s="16" t="s">
        <v>102</v>
      </c>
      <c r="G16" s="18" t="s">
        <v>178</v>
      </c>
      <c r="H16" s="18" t="s">
        <v>3097</v>
      </c>
      <c r="I16" s="18" t="s">
        <v>179</v>
      </c>
      <c r="J16" s="18" t="s">
        <v>3014</v>
      </c>
      <c r="K16" s="18" t="s">
        <v>3014</v>
      </c>
      <c r="L16" s="16" t="s">
        <v>180</v>
      </c>
      <c r="M16" s="19">
        <v>44187</v>
      </c>
      <c r="O16" s="16" t="s">
        <v>181</v>
      </c>
    </row>
    <row r="17" spans="1:16" ht="20.100000000000001" customHeight="1">
      <c r="A17" s="16" t="s">
        <v>182</v>
      </c>
      <c r="B17" s="16" t="s">
        <v>101</v>
      </c>
      <c r="C17" s="16" t="s">
        <v>3001</v>
      </c>
      <c r="D17" s="16" t="s">
        <v>3011</v>
      </c>
      <c r="E17" s="16" t="s">
        <v>2991</v>
      </c>
      <c r="F17" s="16" t="s">
        <v>102</v>
      </c>
      <c r="G17" s="18" t="s">
        <v>183</v>
      </c>
      <c r="H17" s="18" t="s">
        <v>3098</v>
      </c>
      <c r="I17" s="18" t="s">
        <v>184</v>
      </c>
      <c r="J17" s="18" t="s">
        <v>3011</v>
      </c>
      <c r="K17" s="18" t="s">
        <v>3011</v>
      </c>
      <c r="L17" s="16" t="s">
        <v>185</v>
      </c>
      <c r="M17" s="19">
        <v>44187</v>
      </c>
      <c r="O17" s="16" t="s">
        <v>186</v>
      </c>
    </row>
    <row r="18" spans="1:16" ht="20.100000000000001" customHeight="1">
      <c r="A18" s="16" t="s">
        <v>187</v>
      </c>
      <c r="B18" s="16" t="s">
        <v>101</v>
      </c>
      <c r="C18" s="16" t="s">
        <v>3001</v>
      </c>
      <c r="D18" s="16" t="s">
        <v>3067</v>
      </c>
      <c r="E18" s="16" t="s">
        <v>2991</v>
      </c>
      <c r="F18" s="16" t="s">
        <v>103</v>
      </c>
      <c r="G18" s="18" t="s">
        <v>188</v>
      </c>
      <c r="H18" s="18" t="s">
        <v>3099</v>
      </c>
      <c r="I18" s="18" t="s">
        <v>189</v>
      </c>
      <c r="J18" s="18" t="s">
        <v>3015</v>
      </c>
      <c r="K18" s="18" t="s">
        <v>3015</v>
      </c>
      <c r="L18" s="16" t="s">
        <v>190</v>
      </c>
      <c r="M18" s="19">
        <v>44187</v>
      </c>
      <c r="N18" s="19">
        <v>45413</v>
      </c>
      <c r="O18" s="16" t="s">
        <v>191</v>
      </c>
      <c r="P18" s="28" t="s">
        <v>192</v>
      </c>
    </row>
    <row r="19" spans="1:16" ht="20.100000000000001" customHeight="1">
      <c r="A19" s="16" t="s">
        <v>193</v>
      </c>
      <c r="B19" s="16" t="s">
        <v>101</v>
      </c>
      <c r="C19" s="16" t="s">
        <v>3001</v>
      </c>
      <c r="D19" s="16" t="s">
        <v>3067</v>
      </c>
      <c r="E19" s="16" t="s">
        <v>2991</v>
      </c>
      <c r="F19" s="16" t="s">
        <v>102</v>
      </c>
      <c r="G19" s="18" t="s">
        <v>194</v>
      </c>
      <c r="H19" s="18" t="s">
        <v>3100</v>
      </c>
      <c r="I19" s="18" t="s">
        <v>195</v>
      </c>
      <c r="J19" s="18" t="s">
        <v>3015</v>
      </c>
      <c r="K19" s="18" t="s">
        <v>3015</v>
      </c>
      <c r="L19" s="16" t="s">
        <v>196</v>
      </c>
      <c r="M19" s="19">
        <v>44187</v>
      </c>
      <c r="O19" s="16" t="s">
        <v>197</v>
      </c>
    </row>
    <row r="20" spans="1:16" ht="20.100000000000001" customHeight="1">
      <c r="A20" s="16" t="s">
        <v>198</v>
      </c>
      <c r="B20" s="16" t="s">
        <v>101</v>
      </c>
      <c r="C20" s="16" t="s">
        <v>3001</v>
      </c>
      <c r="D20" s="16" t="s">
        <v>3070</v>
      </c>
      <c r="E20" s="16" t="s">
        <v>2991</v>
      </c>
      <c r="F20" s="16" t="s">
        <v>103</v>
      </c>
      <c r="G20" s="18" t="s">
        <v>199</v>
      </c>
      <c r="H20" s="18" t="s">
        <v>3101</v>
      </c>
      <c r="I20" s="18" t="s">
        <v>200</v>
      </c>
      <c r="J20" s="18" t="s">
        <v>3016</v>
      </c>
      <c r="K20" s="18" t="s">
        <v>3016</v>
      </c>
      <c r="L20" s="16" t="s">
        <v>201</v>
      </c>
      <c r="M20" s="19">
        <v>44187</v>
      </c>
      <c r="N20" s="19">
        <v>45413</v>
      </c>
      <c r="O20" s="16" t="s">
        <v>202</v>
      </c>
    </row>
    <row r="21" spans="1:16" ht="20.100000000000001" customHeight="1">
      <c r="A21" s="16" t="s">
        <v>203</v>
      </c>
      <c r="B21" s="16" t="s">
        <v>101</v>
      </c>
      <c r="C21" s="16" t="s">
        <v>3001</v>
      </c>
      <c r="D21" s="16" t="s">
        <v>3066</v>
      </c>
      <c r="E21" s="16" t="s">
        <v>2991</v>
      </c>
      <c r="F21" s="16" t="s">
        <v>102</v>
      </c>
      <c r="G21" s="18" t="s">
        <v>204</v>
      </c>
      <c r="H21" s="18" t="s">
        <v>3102</v>
      </c>
      <c r="I21" s="18" t="s">
        <v>205</v>
      </c>
      <c r="J21" s="18" t="s">
        <v>3017</v>
      </c>
      <c r="K21" s="18" t="s">
        <v>3017</v>
      </c>
      <c r="L21" s="16" t="s">
        <v>206</v>
      </c>
      <c r="M21" s="19">
        <v>44187</v>
      </c>
      <c r="O21" s="16" t="s">
        <v>207</v>
      </c>
    </row>
    <row r="22" spans="1:16" ht="20.100000000000001" customHeight="1">
      <c r="A22" s="16" t="s">
        <v>208</v>
      </c>
      <c r="B22" s="16" t="s">
        <v>101</v>
      </c>
      <c r="C22" s="16" t="s">
        <v>3001</v>
      </c>
      <c r="D22" s="16" t="s">
        <v>3011</v>
      </c>
      <c r="E22" s="16" t="s">
        <v>2991</v>
      </c>
      <c r="F22" s="16" t="s">
        <v>102</v>
      </c>
      <c r="G22" s="18" t="s">
        <v>209</v>
      </c>
      <c r="H22" s="18" t="s">
        <v>3103</v>
      </c>
      <c r="I22" s="18" t="s">
        <v>210</v>
      </c>
      <c r="J22" s="18" t="s">
        <v>3011</v>
      </c>
      <c r="K22" s="18" t="s">
        <v>3011</v>
      </c>
      <c r="L22" s="16" t="s">
        <v>211</v>
      </c>
      <c r="M22" s="19">
        <v>44187</v>
      </c>
      <c r="O22" s="16" t="s">
        <v>212</v>
      </c>
    </row>
    <row r="23" spans="1:16" ht="20.100000000000001" customHeight="1">
      <c r="A23" s="16" t="s">
        <v>213</v>
      </c>
      <c r="B23" s="16" t="s">
        <v>101</v>
      </c>
      <c r="C23" s="16" t="s">
        <v>3001</v>
      </c>
      <c r="D23" s="16" t="s">
        <v>3073</v>
      </c>
      <c r="E23" s="16" t="s">
        <v>2991</v>
      </c>
      <c r="F23" s="16" t="s">
        <v>102</v>
      </c>
      <c r="G23" s="18" t="s">
        <v>214</v>
      </c>
      <c r="H23" s="18" t="s">
        <v>3104</v>
      </c>
      <c r="I23" s="18" t="s">
        <v>215</v>
      </c>
      <c r="J23" s="18" t="s">
        <v>3009</v>
      </c>
      <c r="K23" s="18" t="s">
        <v>3009</v>
      </c>
      <c r="L23" s="16" t="s">
        <v>216</v>
      </c>
      <c r="M23" s="19">
        <v>44187</v>
      </c>
      <c r="O23" s="16" t="s">
        <v>217</v>
      </c>
    </row>
    <row r="24" spans="1:16" ht="20.100000000000001" customHeight="1">
      <c r="A24" s="16" t="s">
        <v>218</v>
      </c>
      <c r="B24" s="16" t="s">
        <v>101</v>
      </c>
      <c r="C24" s="16" t="s">
        <v>3001</v>
      </c>
      <c r="D24" s="16" t="s">
        <v>3062</v>
      </c>
      <c r="E24" s="16" t="s">
        <v>2991</v>
      </c>
      <c r="F24" s="16" t="s">
        <v>103</v>
      </c>
      <c r="G24" s="18" t="s">
        <v>219</v>
      </c>
      <c r="H24" s="18" t="s">
        <v>3105</v>
      </c>
      <c r="I24" s="18" t="s">
        <v>220</v>
      </c>
      <c r="J24" s="18" t="s">
        <v>3018</v>
      </c>
      <c r="K24" s="18" t="s">
        <v>3018</v>
      </c>
      <c r="L24" s="16" t="s">
        <v>221</v>
      </c>
      <c r="M24" s="19">
        <v>44187</v>
      </c>
      <c r="N24" s="19">
        <v>45047</v>
      </c>
      <c r="O24" s="16" t="s">
        <v>222</v>
      </c>
    </row>
    <row r="25" spans="1:16" s="28" customFormat="1" ht="20.100000000000001" customHeight="1">
      <c r="A25" s="16" t="s">
        <v>223</v>
      </c>
      <c r="B25" s="16" t="s">
        <v>101</v>
      </c>
      <c r="C25" s="16" t="s">
        <v>3001</v>
      </c>
      <c r="D25" s="16" t="s">
        <v>3066</v>
      </c>
      <c r="E25" s="16" t="s">
        <v>2991</v>
      </c>
      <c r="F25" s="16" t="s">
        <v>103</v>
      </c>
      <c r="G25" s="18" t="s">
        <v>224</v>
      </c>
      <c r="H25" s="18" t="s">
        <v>3106</v>
      </c>
      <c r="I25" s="18" t="s">
        <v>225</v>
      </c>
      <c r="J25" s="18" t="s">
        <v>3017</v>
      </c>
      <c r="K25" s="18" t="s">
        <v>3017</v>
      </c>
      <c r="L25" s="16" t="s">
        <v>226</v>
      </c>
      <c r="M25" s="19">
        <v>44187</v>
      </c>
      <c r="N25" s="19">
        <v>45413</v>
      </c>
      <c r="O25" s="16" t="s">
        <v>227</v>
      </c>
    </row>
    <row r="26" spans="1:16" s="28" customFormat="1" ht="20.100000000000001" customHeight="1">
      <c r="A26" s="16" t="s">
        <v>228</v>
      </c>
      <c r="B26" s="16" t="s">
        <v>101</v>
      </c>
      <c r="C26" s="16" t="s">
        <v>3001</v>
      </c>
      <c r="D26" s="16" t="s">
        <v>3058</v>
      </c>
      <c r="E26" s="16" t="s">
        <v>2991</v>
      </c>
      <c r="F26" s="16" t="s">
        <v>102</v>
      </c>
      <c r="G26" s="18" t="s">
        <v>229</v>
      </c>
      <c r="H26" s="18" t="s">
        <v>3107</v>
      </c>
      <c r="I26" s="18" t="s">
        <v>230</v>
      </c>
      <c r="J26" s="18" t="s">
        <v>3012</v>
      </c>
      <c r="K26" s="18" t="s">
        <v>3012</v>
      </c>
      <c r="L26" s="16" t="s">
        <v>231</v>
      </c>
      <c r="M26" s="19">
        <v>44187</v>
      </c>
      <c r="N26" s="19"/>
      <c r="O26" s="16" t="s">
        <v>232</v>
      </c>
    </row>
    <row r="27" spans="1:16" s="28" customFormat="1" ht="20.100000000000001" customHeight="1">
      <c r="A27" s="16" t="s">
        <v>272</v>
      </c>
      <c r="B27" s="16" t="s">
        <v>104</v>
      </c>
      <c r="C27" s="16" t="s">
        <v>3001</v>
      </c>
      <c r="D27" s="16" t="s">
        <v>3071</v>
      </c>
      <c r="E27" s="16" t="s">
        <v>2991</v>
      </c>
      <c r="F27" s="16" t="s">
        <v>102</v>
      </c>
      <c r="G27" s="18" t="s">
        <v>273</v>
      </c>
      <c r="H27" s="18" t="s">
        <v>3108</v>
      </c>
      <c r="I27" s="18" t="s">
        <v>274</v>
      </c>
      <c r="J27" s="18" t="s">
        <v>3013</v>
      </c>
      <c r="K27" s="18" t="s">
        <v>3013</v>
      </c>
      <c r="L27" s="16" t="s">
        <v>275</v>
      </c>
      <c r="M27" s="19">
        <v>44187</v>
      </c>
      <c r="N27" s="19"/>
      <c r="O27" s="16" t="s">
        <v>276</v>
      </c>
    </row>
    <row r="28" spans="1:16" s="28" customFormat="1" ht="20.100000000000001" customHeight="1">
      <c r="A28" s="16" t="s">
        <v>340</v>
      </c>
      <c r="B28" s="16" t="s">
        <v>106</v>
      </c>
      <c r="C28" s="16" t="s">
        <v>3001</v>
      </c>
      <c r="D28" s="16" t="s">
        <v>3011</v>
      </c>
      <c r="E28" s="16" t="s">
        <v>2991</v>
      </c>
      <c r="F28" s="16" t="s">
        <v>102</v>
      </c>
      <c r="G28" s="18" t="s">
        <v>341</v>
      </c>
      <c r="H28" s="18" t="s">
        <v>3109</v>
      </c>
      <c r="I28" s="18" t="s">
        <v>342</v>
      </c>
      <c r="J28" s="18" t="s">
        <v>3011</v>
      </c>
      <c r="K28" s="18" t="s">
        <v>3011</v>
      </c>
      <c r="L28" s="16" t="s">
        <v>343</v>
      </c>
      <c r="M28" s="19">
        <v>44187</v>
      </c>
      <c r="N28" s="19"/>
      <c r="O28" s="16" t="s">
        <v>344</v>
      </c>
    </row>
    <row r="29" spans="1:16" s="28" customFormat="1" ht="20.100000000000001" customHeight="1">
      <c r="A29" s="16" t="s">
        <v>345</v>
      </c>
      <c r="B29" s="16" t="s">
        <v>106</v>
      </c>
      <c r="C29" s="16" t="s">
        <v>3001</v>
      </c>
      <c r="D29" s="16" t="s">
        <v>3011</v>
      </c>
      <c r="E29" s="16" t="s">
        <v>2991</v>
      </c>
      <c r="F29" s="16" t="s">
        <v>102</v>
      </c>
      <c r="G29" s="18" t="s">
        <v>346</v>
      </c>
      <c r="H29" s="18" t="s">
        <v>3110</v>
      </c>
      <c r="I29" s="18" t="s">
        <v>347</v>
      </c>
      <c r="J29" s="18" t="s">
        <v>3011</v>
      </c>
      <c r="K29" s="18" t="s">
        <v>3011</v>
      </c>
      <c r="L29" s="16" t="s">
        <v>348</v>
      </c>
      <c r="M29" s="19">
        <v>44187</v>
      </c>
      <c r="N29" s="19"/>
      <c r="O29" s="16" t="s">
        <v>349</v>
      </c>
    </row>
    <row r="30" spans="1:16" s="28" customFormat="1" ht="20.100000000000001" customHeight="1">
      <c r="A30" s="16" t="s">
        <v>350</v>
      </c>
      <c r="B30" s="16" t="s">
        <v>106</v>
      </c>
      <c r="C30" s="16" t="s">
        <v>3001</v>
      </c>
      <c r="D30" s="16" t="s">
        <v>3011</v>
      </c>
      <c r="E30" s="16" t="s">
        <v>2991</v>
      </c>
      <c r="F30" s="16" t="s">
        <v>102</v>
      </c>
      <c r="G30" s="18" t="s">
        <v>351</v>
      </c>
      <c r="H30" s="18" t="s">
        <v>3111</v>
      </c>
      <c r="I30" s="18" t="s">
        <v>352</v>
      </c>
      <c r="J30" s="18" t="s">
        <v>3011</v>
      </c>
      <c r="K30" s="18" t="s">
        <v>3011</v>
      </c>
      <c r="L30" s="16" t="s">
        <v>353</v>
      </c>
      <c r="M30" s="19">
        <v>44187</v>
      </c>
      <c r="N30" s="19"/>
      <c r="O30" s="16" t="s">
        <v>354</v>
      </c>
    </row>
    <row r="31" spans="1:16" s="28" customFormat="1" ht="20.100000000000001" customHeight="1">
      <c r="A31" s="16" t="s">
        <v>355</v>
      </c>
      <c r="B31" s="16" t="s">
        <v>106</v>
      </c>
      <c r="C31" s="16" t="s">
        <v>3001</v>
      </c>
      <c r="D31" s="16" t="s">
        <v>3011</v>
      </c>
      <c r="E31" s="16" t="s">
        <v>2991</v>
      </c>
      <c r="F31" s="16" t="s">
        <v>102</v>
      </c>
      <c r="G31" s="18" t="s">
        <v>356</v>
      </c>
      <c r="H31" s="18" t="s">
        <v>3112</v>
      </c>
      <c r="I31" s="18" t="s">
        <v>357</v>
      </c>
      <c r="J31" s="18" t="s">
        <v>3011</v>
      </c>
      <c r="K31" s="18" t="s">
        <v>3011</v>
      </c>
      <c r="L31" s="16" t="s">
        <v>358</v>
      </c>
      <c r="M31" s="19">
        <v>44187</v>
      </c>
      <c r="N31" s="19"/>
      <c r="O31" s="16" t="s">
        <v>359</v>
      </c>
    </row>
    <row r="32" spans="1:16" s="28" customFormat="1" ht="20.100000000000001" customHeight="1">
      <c r="A32" s="16" t="s">
        <v>360</v>
      </c>
      <c r="B32" s="16" t="s">
        <v>106</v>
      </c>
      <c r="C32" s="16" t="s">
        <v>3001</v>
      </c>
      <c r="D32" s="16" t="s">
        <v>3011</v>
      </c>
      <c r="E32" s="16" t="s">
        <v>2991</v>
      </c>
      <c r="F32" s="16" t="s">
        <v>102</v>
      </c>
      <c r="G32" s="18" t="s">
        <v>361</v>
      </c>
      <c r="H32" s="18" t="s">
        <v>3113</v>
      </c>
      <c r="I32" s="18" t="s">
        <v>362</v>
      </c>
      <c r="J32" s="18" t="s">
        <v>3011</v>
      </c>
      <c r="K32" s="18" t="s">
        <v>3011</v>
      </c>
      <c r="L32" s="16" t="s">
        <v>363</v>
      </c>
      <c r="M32" s="19">
        <v>44187</v>
      </c>
      <c r="N32" s="19"/>
      <c r="O32" s="16" t="s">
        <v>364</v>
      </c>
    </row>
    <row r="33" spans="1:15" s="28" customFormat="1" ht="20.100000000000001" customHeight="1">
      <c r="A33" s="16" t="s">
        <v>365</v>
      </c>
      <c r="B33" s="16" t="s">
        <v>106</v>
      </c>
      <c r="C33" s="16" t="s">
        <v>3001</v>
      </c>
      <c r="D33" s="16" t="s">
        <v>3011</v>
      </c>
      <c r="E33" s="16" t="s">
        <v>2991</v>
      </c>
      <c r="F33" s="16" t="s">
        <v>102</v>
      </c>
      <c r="G33" s="18" t="s">
        <v>366</v>
      </c>
      <c r="H33" s="18" t="s">
        <v>3114</v>
      </c>
      <c r="I33" s="18" t="s">
        <v>367</v>
      </c>
      <c r="J33" s="18" t="s">
        <v>3011</v>
      </c>
      <c r="K33" s="18" t="s">
        <v>3011</v>
      </c>
      <c r="L33" s="16" t="s">
        <v>120</v>
      </c>
      <c r="M33" s="19">
        <v>44187</v>
      </c>
      <c r="N33" s="19"/>
      <c r="O33" s="16" t="s">
        <v>368</v>
      </c>
    </row>
    <row r="34" spans="1:15" s="28" customFormat="1" ht="20.100000000000001" customHeight="1">
      <c r="A34" s="16" t="s">
        <v>369</v>
      </c>
      <c r="B34" s="16" t="s">
        <v>106</v>
      </c>
      <c r="C34" s="16" t="s">
        <v>3001</v>
      </c>
      <c r="D34" s="16" t="s">
        <v>3011</v>
      </c>
      <c r="E34" s="16" t="s">
        <v>2991</v>
      </c>
      <c r="F34" s="16" t="s">
        <v>102</v>
      </c>
      <c r="G34" s="18" t="s">
        <v>370</v>
      </c>
      <c r="H34" s="18" t="s">
        <v>3115</v>
      </c>
      <c r="I34" s="18" t="s">
        <v>371</v>
      </c>
      <c r="J34" s="18" t="s">
        <v>3011</v>
      </c>
      <c r="K34" s="18" t="s">
        <v>3011</v>
      </c>
      <c r="L34" s="16" t="s">
        <v>372</v>
      </c>
      <c r="M34" s="19">
        <v>44187</v>
      </c>
      <c r="N34" s="19"/>
      <c r="O34" s="16" t="s">
        <v>373</v>
      </c>
    </row>
    <row r="35" spans="1:15" s="28" customFormat="1" ht="20.100000000000001" customHeight="1">
      <c r="A35" s="16" t="s">
        <v>374</v>
      </c>
      <c r="B35" s="16" t="s">
        <v>106</v>
      </c>
      <c r="C35" s="16" t="s">
        <v>3001</v>
      </c>
      <c r="D35" s="16" t="s">
        <v>3011</v>
      </c>
      <c r="E35" s="16" t="s">
        <v>2991</v>
      </c>
      <c r="F35" s="16" t="s">
        <v>102</v>
      </c>
      <c r="G35" s="18" t="s">
        <v>375</v>
      </c>
      <c r="H35" s="18" t="s">
        <v>3116</v>
      </c>
      <c r="I35" s="18" t="s">
        <v>376</v>
      </c>
      <c r="J35" s="18" t="s">
        <v>3011</v>
      </c>
      <c r="K35" s="18" t="s">
        <v>3011</v>
      </c>
      <c r="L35" s="16" t="s">
        <v>125</v>
      </c>
      <c r="M35" s="19">
        <v>44187</v>
      </c>
      <c r="N35" s="19"/>
      <c r="O35" s="16" t="s">
        <v>377</v>
      </c>
    </row>
    <row r="36" spans="1:15" s="28" customFormat="1" ht="20.100000000000001" customHeight="1">
      <c r="A36" s="16" t="s">
        <v>378</v>
      </c>
      <c r="B36" s="16" t="s">
        <v>106</v>
      </c>
      <c r="C36" s="16" t="s">
        <v>3001</v>
      </c>
      <c r="D36" s="16" t="s">
        <v>3011</v>
      </c>
      <c r="E36" s="16" t="s">
        <v>2991</v>
      </c>
      <c r="F36" s="16" t="s">
        <v>102</v>
      </c>
      <c r="G36" s="18" t="s">
        <v>379</v>
      </c>
      <c r="H36" s="18" t="s">
        <v>3117</v>
      </c>
      <c r="I36" s="18" t="s">
        <v>380</v>
      </c>
      <c r="J36" s="18" t="s">
        <v>3011</v>
      </c>
      <c r="K36" s="18" t="s">
        <v>3011</v>
      </c>
      <c r="L36" s="16" t="s">
        <v>381</v>
      </c>
      <c r="M36" s="19">
        <v>44187</v>
      </c>
      <c r="N36" s="19"/>
      <c r="O36" s="16" t="s">
        <v>382</v>
      </c>
    </row>
    <row r="37" spans="1:15" s="28" customFormat="1" ht="20.100000000000001" customHeight="1">
      <c r="A37" s="16" t="s">
        <v>383</v>
      </c>
      <c r="B37" s="16" t="s">
        <v>106</v>
      </c>
      <c r="C37" s="16" t="s">
        <v>3001</v>
      </c>
      <c r="D37" s="16" t="s">
        <v>3011</v>
      </c>
      <c r="E37" s="16" t="s">
        <v>2991</v>
      </c>
      <c r="F37" s="16" t="s">
        <v>102</v>
      </c>
      <c r="G37" s="18" t="s">
        <v>384</v>
      </c>
      <c r="H37" s="18" t="s">
        <v>3118</v>
      </c>
      <c r="I37" s="18" t="s">
        <v>385</v>
      </c>
      <c r="J37" s="18" t="s">
        <v>3011</v>
      </c>
      <c r="K37" s="18" t="s">
        <v>3011</v>
      </c>
      <c r="L37" s="16" t="s">
        <v>235</v>
      </c>
      <c r="M37" s="19">
        <v>44187</v>
      </c>
      <c r="N37" s="19"/>
      <c r="O37" s="16" t="s">
        <v>386</v>
      </c>
    </row>
    <row r="38" spans="1:15" s="28" customFormat="1" ht="20.100000000000001" customHeight="1">
      <c r="A38" s="16" t="s">
        <v>387</v>
      </c>
      <c r="B38" s="16" t="s">
        <v>106</v>
      </c>
      <c r="C38" s="16" t="s">
        <v>3001</v>
      </c>
      <c r="D38" s="16" t="s">
        <v>3011</v>
      </c>
      <c r="E38" s="16" t="s">
        <v>2991</v>
      </c>
      <c r="F38" s="16" t="s">
        <v>102</v>
      </c>
      <c r="G38" s="18" t="s">
        <v>388</v>
      </c>
      <c r="H38" s="18" t="s">
        <v>3119</v>
      </c>
      <c r="I38" s="18" t="s">
        <v>389</v>
      </c>
      <c r="J38" s="18" t="s">
        <v>3011</v>
      </c>
      <c r="K38" s="18" t="s">
        <v>3011</v>
      </c>
      <c r="L38" s="16" t="s">
        <v>390</v>
      </c>
      <c r="M38" s="19">
        <v>44187</v>
      </c>
      <c r="N38" s="19"/>
      <c r="O38" s="16" t="s">
        <v>391</v>
      </c>
    </row>
    <row r="39" spans="1:15" s="28" customFormat="1" ht="20.100000000000001" customHeight="1">
      <c r="A39" s="16" t="s">
        <v>392</v>
      </c>
      <c r="B39" s="16" t="s">
        <v>106</v>
      </c>
      <c r="C39" s="16" t="s">
        <v>3001</v>
      </c>
      <c r="D39" s="16" t="s">
        <v>3011</v>
      </c>
      <c r="E39" s="16" t="s">
        <v>2991</v>
      </c>
      <c r="F39" s="16" t="s">
        <v>102</v>
      </c>
      <c r="G39" s="18" t="s">
        <v>393</v>
      </c>
      <c r="H39" s="18" t="s">
        <v>3120</v>
      </c>
      <c r="I39" s="18" t="s">
        <v>394</v>
      </c>
      <c r="J39" s="18" t="s">
        <v>3011</v>
      </c>
      <c r="K39" s="18" t="s">
        <v>3011</v>
      </c>
      <c r="L39" s="16" t="s">
        <v>395</v>
      </c>
      <c r="M39" s="19">
        <v>44187</v>
      </c>
      <c r="N39" s="19"/>
      <c r="O39" s="16" t="s">
        <v>396</v>
      </c>
    </row>
    <row r="40" spans="1:15" s="28" customFormat="1" ht="20.100000000000001" customHeight="1">
      <c r="A40" s="16" t="s">
        <v>397</v>
      </c>
      <c r="B40" s="16" t="s">
        <v>106</v>
      </c>
      <c r="C40" s="16" t="s">
        <v>3001</v>
      </c>
      <c r="D40" s="16" t="s">
        <v>3011</v>
      </c>
      <c r="E40" s="16" t="s">
        <v>2991</v>
      </c>
      <c r="F40" s="16" t="s">
        <v>102</v>
      </c>
      <c r="G40" s="18" t="s">
        <v>398</v>
      </c>
      <c r="H40" s="18" t="s">
        <v>3121</v>
      </c>
      <c r="I40" s="18" t="s">
        <v>399</v>
      </c>
      <c r="J40" s="18" t="s">
        <v>3011</v>
      </c>
      <c r="K40" s="18" t="s">
        <v>3011</v>
      </c>
      <c r="L40" s="16" t="s">
        <v>271</v>
      </c>
      <c r="M40" s="19">
        <v>44187</v>
      </c>
      <c r="N40" s="19"/>
      <c r="O40" s="16" t="s">
        <v>400</v>
      </c>
    </row>
    <row r="41" spans="1:15" s="28" customFormat="1" ht="20.100000000000001" customHeight="1">
      <c r="A41" s="16" t="s">
        <v>401</v>
      </c>
      <c r="B41" s="16" t="s">
        <v>106</v>
      </c>
      <c r="C41" s="16" t="s">
        <v>3001</v>
      </c>
      <c r="D41" s="16" t="s">
        <v>3011</v>
      </c>
      <c r="E41" s="16" t="s">
        <v>2991</v>
      </c>
      <c r="F41" s="16" t="s">
        <v>102</v>
      </c>
      <c r="G41" s="18" t="s">
        <v>402</v>
      </c>
      <c r="H41" s="18" t="s">
        <v>3122</v>
      </c>
      <c r="I41" s="18" t="s">
        <v>403</v>
      </c>
      <c r="J41" s="18" t="s">
        <v>3011</v>
      </c>
      <c r="K41" s="18" t="s">
        <v>3011</v>
      </c>
      <c r="L41" s="16" t="s">
        <v>303</v>
      </c>
      <c r="M41" s="19">
        <v>44187</v>
      </c>
      <c r="N41" s="19"/>
      <c r="O41" s="16" t="s">
        <v>404</v>
      </c>
    </row>
    <row r="42" spans="1:15" s="28" customFormat="1" ht="20.100000000000001" customHeight="1">
      <c r="A42" s="16" t="s">
        <v>405</v>
      </c>
      <c r="B42" s="16" t="s">
        <v>106</v>
      </c>
      <c r="C42" s="16" t="s">
        <v>3001</v>
      </c>
      <c r="D42" s="16" t="s">
        <v>3011</v>
      </c>
      <c r="E42" s="16" t="s">
        <v>2991</v>
      </c>
      <c r="F42" s="16" t="s">
        <v>102</v>
      </c>
      <c r="G42" s="18" t="s">
        <v>406</v>
      </c>
      <c r="H42" s="18" t="s">
        <v>3123</v>
      </c>
      <c r="I42" s="18" t="s">
        <v>407</v>
      </c>
      <c r="J42" s="18" t="s">
        <v>3011</v>
      </c>
      <c r="K42" s="18" t="s">
        <v>3011</v>
      </c>
      <c r="L42" s="16" t="s">
        <v>234</v>
      </c>
      <c r="M42" s="19">
        <v>44187</v>
      </c>
      <c r="N42" s="19"/>
      <c r="O42" s="16" t="s">
        <v>408</v>
      </c>
    </row>
    <row r="43" spans="1:15" s="28" customFormat="1" ht="20.100000000000001" customHeight="1">
      <c r="A43" s="16" t="s">
        <v>409</v>
      </c>
      <c r="B43" s="16" t="s">
        <v>106</v>
      </c>
      <c r="C43" s="16" t="s">
        <v>3001</v>
      </c>
      <c r="D43" s="16" t="s">
        <v>3011</v>
      </c>
      <c r="E43" s="16" t="s">
        <v>2991</v>
      </c>
      <c r="F43" s="16" t="s">
        <v>102</v>
      </c>
      <c r="G43" s="18" t="s">
        <v>410</v>
      </c>
      <c r="H43" s="18" t="s">
        <v>3124</v>
      </c>
      <c r="I43" s="18" t="s">
        <v>411</v>
      </c>
      <c r="J43" s="18" t="s">
        <v>3011</v>
      </c>
      <c r="K43" s="18" t="s">
        <v>3011</v>
      </c>
      <c r="L43" s="16" t="s">
        <v>319</v>
      </c>
      <c r="M43" s="19">
        <v>44187</v>
      </c>
      <c r="N43" s="19"/>
      <c r="O43" s="16" t="s">
        <v>412</v>
      </c>
    </row>
    <row r="44" spans="1:15" s="28" customFormat="1" ht="20.100000000000001" customHeight="1">
      <c r="A44" s="16" t="s">
        <v>413</v>
      </c>
      <c r="B44" s="16" t="s">
        <v>106</v>
      </c>
      <c r="C44" s="16" t="s">
        <v>3001</v>
      </c>
      <c r="D44" s="16" t="s">
        <v>3011</v>
      </c>
      <c r="E44" s="16" t="s">
        <v>2991</v>
      </c>
      <c r="F44" s="16" t="s">
        <v>102</v>
      </c>
      <c r="G44" s="18" t="s">
        <v>414</v>
      </c>
      <c r="H44" s="18" t="s">
        <v>3125</v>
      </c>
      <c r="I44" s="18" t="s">
        <v>415</v>
      </c>
      <c r="J44" s="18" t="s">
        <v>3011</v>
      </c>
      <c r="K44" s="18" t="s">
        <v>3011</v>
      </c>
      <c r="L44" s="16" t="s">
        <v>416</v>
      </c>
      <c r="M44" s="19">
        <v>44187</v>
      </c>
      <c r="N44" s="19"/>
      <c r="O44" s="16" t="s">
        <v>417</v>
      </c>
    </row>
    <row r="45" spans="1:15" s="28" customFormat="1" ht="20.100000000000001" customHeight="1">
      <c r="A45" s="16" t="s">
        <v>418</v>
      </c>
      <c r="B45" s="16" t="s">
        <v>106</v>
      </c>
      <c r="C45" s="16" t="s">
        <v>3001</v>
      </c>
      <c r="D45" s="16" t="s">
        <v>3011</v>
      </c>
      <c r="E45" s="16" t="s">
        <v>2991</v>
      </c>
      <c r="F45" s="16" t="s">
        <v>102</v>
      </c>
      <c r="G45" s="18" t="s">
        <v>419</v>
      </c>
      <c r="H45" s="18" t="s">
        <v>3126</v>
      </c>
      <c r="I45" s="18" t="s">
        <v>420</v>
      </c>
      <c r="J45" s="18" t="s">
        <v>3011</v>
      </c>
      <c r="K45" s="18" t="s">
        <v>3011</v>
      </c>
      <c r="L45" s="16" t="s">
        <v>236</v>
      </c>
      <c r="M45" s="19">
        <v>44187</v>
      </c>
      <c r="N45" s="19"/>
      <c r="O45" s="16" t="s">
        <v>421</v>
      </c>
    </row>
    <row r="46" spans="1:15" s="28" customFormat="1" ht="20.100000000000001" customHeight="1">
      <c r="A46" s="16" t="s">
        <v>422</v>
      </c>
      <c r="B46" s="16" t="s">
        <v>106</v>
      </c>
      <c r="C46" s="16" t="s">
        <v>3001</v>
      </c>
      <c r="D46" s="16" t="s">
        <v>3011</v>
      </c>
      <c r="E46" s="16" t="s">
        <v>2991</v>
      </c>
      <c r="F46" s="16" t="s">
        <v>102</v>
      </c>
      <c r="G46" s="18" t="s">
        <v>423</v>
      </c>
      <c r="H46" s="18" t="s">
        <v>3127</v>
      </c>
      <c r="I46" s="18" t="s">
        <v>424</v>
      </c>
      <c r="J46" s="18" t="s">
        <v>3011</v>
      </c>
      <c r="K46" s="18" t="s">
        <v>3011</v>
      </c>
      <c r="L46" s="16" t="s">
        <v>425</v>
      </c>
      <c r="M46" s="19">
        <v>44187</v>
      </c>
      <c r="N46" s="19"/>
      <c r="O46" s="16" t="s">
        <v>426</v>
      </c>
    </row>
    <row r="47" spans="1:15" s="28" customFormat="1" ht="20.100000000000001" customHeight="1">
      <c r="A47" s="16" t="s">
        <v>427</v>
      </c>
      <c r="B47" s="16" t="s">
        <v>106</v>
      </c>
      <c r="C47" s="16" t="s">
        <v>3001</v>
      </c>
      <c r="D47" s="16" t="s">
        <v>3011</v>
      </c>
      <c r="E47" s="16" t="s">
        <v>2991</v>
      </c>
      <c r="F47" s="16" t="s">
        <v>102</v>
      </c>
      <c r="G47" s="18" t="s">
        <v>428</v>
      </c>
      <c r="H47" s="18" t="s">
        <v>3128</v>
      </c>
      <c r="I47" s="18" t="s">
        <v>429</v>
      </c>
      <c r="J47" s="18" t="s">
        <v>3011</v>
      </c>
      <c r="K47" s="18" t="s">
        <v>3011</v>
      </c>
      <c r="L47" s="16" t="s">
        <v>330</v>
      </c>
      <c r="M47" s="19">
        <v>44187</v>
      </c>
      <c r="N47" s="19"/>
      <c r="O47" s="16" t="s">
        <v>430</v>
      </c>
    </row>
    <row r="48" spans="1:15" s="28" customFormat="1" ht="20.100000000000001" customHeight="1">
      <c r="A48" s="16" t="s">
        <v>431</v>
      </c>
      <c r="B48" s="16" t="s">
        <v>106</v>
      </c>
      <c r="C48" s="16" t="s">
        <v>3001</v>
      </c>
      <c r="D48" s="16" t="s">
        <v>3011</v>
      </c>
      <c r="E48" s="16" t="s">
        <v>2991</v>
      </c>
      <c r="F48" s="16" t="s">
        <v>102</v>
      </c>
      <c r="G48" s="18" t="s">
        <v>432</v>
      </c>
      <c r="H48" s="18" t="s">
        <v>3129</v>
      </c>
      <c r="I48" s="18" t="s">
        <v>433</v>
      </c>
      <c r="J48" s="18" t="s">
        <v>3011</v>
      </c>
      <c r="K48" s="18" t="s">
        <v>3011</v>
      </c>
      <c r="L48" s="16" t="s">
        <v>277</v>
      </c>
      <c r="M48" s="19">
        <v>44187</v>
      </c>
      <c r="N48" s="19"/>
      <c r="O48" s="16" t="s">
        <v>434</v>
      </c>
    </row>
    <row r="49" spans="1:15" s="28" customFormat="1" ht="20.100000000000001" customHeight="1">
      <c r="A49" s="16" t="s">
        <v>435</v>
      </c>
      <c r="B49" s="16" t="s">
        <v>106</v>
      </c>
      <c r="C49" s="16" t="s">
        <v>3001</v>
      </c>
      <c r="D49" s="16" t="s">
        <v>3011</v>
      </c>
      <c r="E49" s="16" t="s">
        <v>2991</v>
      </c>
      <c r="F49" s="16" t="s">
        <v>102</v>
      </c>
      <c r="G49" s="18" t="s">
        <v>436</v>
      </c>
      <c r="H49" s="18" t="s">
        <v>3130</v>
      </c>
      <c r="I49" s="18" t="s">
        <v>437</v>
      </c>
      <c r="J49" s="18" t="s">
        <v>3011</v>
      </c>
      <c r="K49" s="18" t="s">
        <v>3011</v>
      </c>
      <c r="L49" s="16" t="s">
        <v>281</v>
      </c>
      <c r="M49" s="19">
        <v>44187</v>
      </c>
      <c r="N49" s="19"/>
      <c r="O49" s="16" t="s">
        <v>438</v>
      </c>
    </row>
    <row r="50" spans="1:15" s="28" customFormat="1" ht="20.100000000000001" customHeight="1">
      <c r="A50" s="16" t="s">
        <v>439</v>
      </c>
      <c r="B50" s="16" t="s">
        <v>106</v>
      </c>
      <c r="C50" s="16" t="s">
        <v>3001</v>
      </c>
      <c r="D50" s="16" t="s">
        <v>3011</v>
      </c>
      <c r="E50" s="16" t="s">
        <v>2991</v>
      </c>
      <c r="F50" s="16" t="s">
        <v>102</v>
      </c>
      <c r="G50" s="18" t="s">
        <v>440</v>
      </c>
      <c r="H50" s="18" t="s">
        <v>3131</v>
      </c>
      <c r="I50" s="18" t="s">
        <v>441</v>
      </c>
      <c r="J50" s="18" t="s">
        <v>3011</v>
      </c>
      <c r="K50" s="18" t="s">
        <v>3011</v>
      </c>
      <c r="L50" s="16" t="s">
        <v>442</v>
      </c>
      <c r="M50" s="19">
        <v>44187</v>
      </c>
      <c r="N50" s="19"/>
      <c r="O50" s="16" t="s">
        <v>443</v>
      </c>
    </row>
    <row r="51" spans="1:15" s="28" customFormat="1" ht="20.100000000000001" customHeight="1">
      <c r="A51" s="16" t="s">
        <v>444</v>
      </c>
      <c r="B51" s="16" t="s">
        <v>106</v>
      </c>
      <c r="C51" s="16" t="s">
        <v>3001</v>
      </c>
      <c r="D51" s="16" t="s">
        <v>3011</v>
      </c>
      <c r="E51" s="16" t="s">
        <v>2991</v>
      </c>
      <c r="F51" s="16" t="s">
        <v>102</v>
      </c>
      <c r="G51" s="18" t="s">
        <v>445</v>
      </c>
      <c r="H51" s="18" t="s">
        <v>3132</v>
      </c>
      <c r="I51" s="18" t="s">
        <v>446</v>
      </c>
      <c r="J51" s="18" t="s">
        <v>3011</v>
      </c>
      <c r="K51" s="18" t="s">
        <v>3011</v>
      </c>
      <c r="L51" s="16" t="s">
        <v>252</v>
      </c>
      <c r="M51" s="19">
        <v>44187</v>
      </c>
      <c r="N51" s="19"/>
      <c r="O51" s="16" t="s">
        <v>447</v>
      </c>
    </row>
    <row r="52" spans="1:15" s="28" customFormat="1" ht="20.100000000000001" customHeight="1">
      <c r="A52" s="16" t="s">
        <v>448</v>
      </c>
      <c r="B52" s="16" t="s">
        <v>106</v>
      </c>
      <c r="C52" s="16" t="s">
        <v>3001</v>
      </c>
      <c r="D52" s="16" t="s">
        <v>3011</v>
      </c>
      <c r="E52" s="16" t="s">
        <v>2991</v>
      </c>
      <c r="F52" s="16" t="s">
        <v>102</v>
      </c>
      <c r="G52" s="18" t="s">
        <v>449</v>
      </c>
      <c r="H52" s="18" t="s">
        <v>3133</v>
      </c>
      <c r="I52" s="18" t="s">
        <v>450</v>
      </c>
      <c r="J52" s="18" t="s">
        <v>3011</v>
      </c>
      <c r="K52" s="18" t="s">
        <v>3011</v>
      </c>
      <c r="L52" s="16" t="s">
        <v>130</v>
      </c>
      <c r="M52" s="19">
        <v>44187</v>
      </c>
      <c r="N52" s="19"/>
      <c r="O52" s="16" t="s">
        <v>451</v>
      </c>
    </row>
    <row r="53" spans="1:15" s="28" customFormat="1" ht="20.100000000000001" customHeight="1">
      <c r="A53" s="16" t="s">
        <v>452</v>
      </c>
      <c r="B53" s="16" t="s">
        <v>106</v>
      </c>
      <c r="C53" s="16" t="s">
        <v>3001</v>
      </c>
      <c r="D53" s="16" t="s">
        <v>3011</v>
      </c>
      <c r="E53" s="16" t="s">
        <v>2991</v>
      </c>
      <c r="F53" s="16" t="s">
        <v>102</v>
      </c>
      <c r="G53" s="18" t="s">
        <v>453</v>
      </c>
      <c r="H53" s="18" t="s">
        <v>3134</v>
      </c>
      <c r="I53" s="18" t="s">
        <v>454</v>
      </c>
      <c r="J53" s="18" t="s">
        <v>3011</v>
      </c>
      <c r="K53" s="18" t="s">
        <v>3011</v>
      </c>
      <c r="L53" s="16" t="s">
        <v>237</v>
      </c>
      <c r="M53" s="19">
        <v>44187</v>
      </c>
      <c r="N53" s="19"/>
      <c r="O53" s="16" t="s">
        <v>455</v>
      </c>
    </row>
    <row r="54" spans="1:15" s="28" customFormat="1" ht="20.100000000000001" customHeight="1">
      <c r="A54" s="16" t="s">
        <v>456</v>
      </c>
      <c r="B54" s="16" t="s">
        <v>106</v>
      </c>
      <c r="C54" s="16" t="s">
        <v>3001</v>
      </c>
      <c r="D54" s="16" t="s">
        <v>3011</v>
      </c>
      <c r="E54" s="16" t="s">
        <v>2991</v>
      </c>
      <c r="F54" s="16" t="s">
        <v>102</v>
      </c>
      <c r="G54" s="18" t="s">
        <v>457</v>
      </c>
      <c r="H54" s="18" t="s">
        <v>3135</v>
      </c>
      <c r="I54" s="18" t="s">
        <v>458</v>
      </c>
      <c r="J54" s="18" t="s">
        <v>3011</v>
      </c>
      <c r="K54" s="18" t="s">
        <v>3011</v>
      </c>
      <c r="L54" s="16" t="s">
        <v>459</v>
      </c>
      <c r="M54" s="19">
        <v>44187</v>
      </c>
      <c r="N54" s="19"/>
      <c r="O54" s="16" t="s">
        <v>460</v>
      </c>
    </row>
    <row r="55" spans="1:15" s="28" customFormat="1" ht="20.100000000000001" customHeight="1">
      <c r="A55" s="16" t="s">
        <v>461</v>
      </c>
      <c r="B55" s="16" t="s">
        <v>106</v>
      </c>
      <c r="C55" s="16" t="s">
        <v>3001</v>
      </c>
      <c r="D55" s="16" t="s">
        <v>3011</v>
      </c>
      <c r="E55" s="16" t="s">
        <v>2991</v>
      </c>
      <c r="F55" s="16" t="s">
        <v>102</v>
      </c>
      <c r="G55" s="18" t="s">
        <v>462</v>
      </c>
      <c r="H55" s="18" t="s">
        <v>3136</v>
      </c>
      <c r="I55" s="18" t="s">
        <v>463</v>
      </c>
      <c r="J55" s="18" t="s">
        <v>3011</v>
      </c>
      <c r="K55" s="18" t="s">
        <v>3011</v>
      </c>
      <c r="L55" s="16" t="s">
        <v>238</v>
      </c>
      <c r="M55" s="19">
        <v>44187</v>
      </c>
      <c r="N55" s="19"/>
      <c r="O55" s="16" t="s">
        <v>464</v>
      </c>
    </row>
    <row r="56" spans="1:15" s="28" customFormat="1" ht="20.100000000000001" customHeight="1">
      <c r="A56" s="16" t="s">
        <v>465</v>
      </c>
      <c r="B56" s="16" t="s">
        <v>106</v>
      </c>
      <c r="C56" s="16" t="s">
        <v>3001</v>
      </c>
      <c r="D56" s="16" t="s">
        <v>3011</v>
      </c>
      <c r="E56" s="16" t="s">
        <v>2991</v>
      </c>
      <c r="F56" s="16" t="s">
        <v>102</v>
      </c>
      <c r="G56" s="18" t="s">
        <v>466</v>
      </c>
      <c r="H56" s="18" t="s">
        <v>3137</v>
      </c>
      <c r="I56" s="18" t="s">
        <v>467</v>
      </c>
      <c r="J56" s="18" t="s">
        <v>3011</v>
      </c>
      <c r="K56" s="18" t="s">
        <v>3011</v>
      </c>
      <c r="L56" s="16" t="s">
        <v>295</v>
      </c>
      <c r="M56" s="19">
        <v>44187</v>
      </c>
      <c r="N56" s="19"/>
      <c r="O56" s="16" t="s">
        <v>468</v>
      </c>
    </row>
    <row r="57" spans="1:15" s="28" customFormat="1" ht="20.100000000000001" customHeight="1">
      <c r="A57" s="16" t="s">
        <v>469</v>
      </c>
      <c r="B57" s="16" t="s">
        <v>106</v>
      </c>
      <c r="C57" s="16" t="s">
        <v>3001</v>
      </c>
      <c r="D57" s="16" t="s">
        <v>3011</v>
      </c>
      <c r="E57" s="16" t="s">
        <v>2991</v>
      </c>
      <c r="F57" s="16" t="s">
        <v>102</v>
      </c>
      <c r="G57" s="18" t="s">
        <v>470</v>
      </c>
      <c r="H57" s="18" t="s">
        <v>3138</v>
      </c>
      <c r="I57" s="18" t="s">
        <v>471</v>
      </c>
      <c r="J57" s="18" t="s">
        <v>3011</v>
      </c>
      <c r="K57" s="18" t="s">
        <v>3011</v>
      </c>
      <c r="L57" s="16" t="s">
        <v>254</v>
      </c>
      <c r="M57" s="19">
        <v>44187</v>
      </c>
      <c r="N57" s="19"/>
      <c r="O57" s="16" t="s">
        <v>472</v>
      </c>
    </row>
    <row r="58" spans="1:15" s="28" customFormat="1" ht="20.100000000000001" customHeight="1">
      <c r="A58" s="16" t="s">
        <v>473</v>
      </c>
      <c r="B58" s="16" t="s">
        <v>106</v>
      </c>
      <c r="C58" s="16" t="s">
        <v>3001</v>
      </c>
      <c r="D58" s="16" t="s">
        <v>3011</v>
      </c>
      <c r="E58" s="16" t="s">
        <v>2991</v>
      </c>
      <c r="F58" s="16" t="s">
        <v>102</v>
      </c>
      <c r="G58" s="18" t="s">
        <v>474</v>
      </c>
      <c r="H58" s="18" t="s">
        <v>3139</v>
      </c>
      <c r="I58" s="18" t="s">
        <v>475</v>
      </c>
      <c r="J58" s="18" t="s">
        <v>3011</v>
      </c>
      <c r="K58" s="18" t="s">
        <v>3011</v>
      </c>
      <c r="L58" s="16" t="s">
        <v>284</v>
      </c>
      <c r="M58" s="19">
        <v>44187</v>
      </c>
      <c r="N58" s="19"/>
      <c r="O58" s="16" t="s">
        <v>476</v>
      </c>
    </row>
    <row r="59" spans="1:15" s="28" customFormat="1" ht="20.100000000000001" customHeight="1">
      <c r="A59" s="16" t="s">
        <v>477</v>
      </c>
      <c r="B59" s="16" t="s">
        <v>106</v>
      </c>
      <c r="C59" s="16" t="s">
        <v>3001</v>
      </c>
      <c r="D59" s="16" t="s">
        <v>3011</v>
      </c>
      <c r="E59" s="16" t="s">
        <v>2991</v>
      </c>
      <c r="F59" s="16" t="s">
        <v>102</v>
      </c>
      <c r="G59" s="18" t="s">
        <v>478</v>
      </c>
      <c r="H59" s="18" t="s">
        <v>3140</v>
      </c>
      <c r="I59" s="18" t="s">
        <v>479</v>
      </c>
      <c r="J59" s="18" t="s">
        <v>3011</v>
      </c>
      <c r="K59" s="18" t="s">
        <v>3011</v>
      </c>
      <c r="L59" s="16" t="s">
        <v>480</v>
      </c>
      <c r="M59" s="19">
        <v>44187</v>
      </c>
      <c r="N59" s="19"/>
      <c r="O59" s="16" t="s">
        <v>481</v>
      </c>
    </row>
    <row r="60" spans="1:15" s="28" customFormat="1" ht="20.100000000000001" customHeight="1">
      <c r="A60" s="16" t="s">
        <v>482</v>
      </c>
      <c r="B60" s="16" t="s">
        <v>106</v>
      </c>
      <c r="C60" s="16" t="s">
        <v>3001</v>
      </c>
      <c r="D60" s="16" t="s">
        <v>3011</v>
      </c>
      <c r="E60" s="16" t="s">
        <v>2991</v>
      </c>
      <c r="F60" s="16" t="s">
        <v>102</v>
      </c>
      <c r="G60" s="18" t="s">
        <v>483</v>
      </c>
      <c r="H60" s="18" t="s">
        <v>3141</v>
      </c>
      <c r="I60" s="18" t="s">
        <v>484</v>
      </c>
      <c r="J60" s="18" t="s">
        <v>3011</v>
      </c>
      <c r="K60" s="18" t="s">
        <v>3011</v>
      </c>
      <c r="L60" s="16" t="s">
        <v>283</v>
      </c>
      <c r="M60" s="19">
        <v>44187</v>
      </c>
      <c r="N60" s="19"/>
      <c r="O60" s="16" t="s">
        <v>485</v>
      </c>
    </row>
    <row r="61" spans="1:15" s="28" customFormat="1" ht="20.100000000000001" customHeight="1">
      <c r="A61" s="16" t="s">
        <v>486</v>
      </c>
      <c r="B61" s="16" t="s">
        <v>106</v>
      </c>
      <c r="C61" s="16" t="s">
        <v>3001</v>
      </c>
      <c r="D61" s="16" t="s">
        <v>3011</v>
      </c>
      <c r="E61" s="16" t="s">
        <v>2991</v>
      </c>
      <c r="F61" s="16" t="s">
        <v>102</v>
      </c>
      <c r="G61" s="18" t="s">
        <v>487</v>
      </c>
      <c r="H61" s="18" t="s">
        <v>3142</v>
      </c>
      <c r="I61" s="18" t="s">
        <v>488</v>
      </c>
      <c r="J61" s="18" t="s">
        <v>3011</v>
      </c>
      <c r="K61" s="18" t="s">
        <v>3011</v>
      </c>
      <c r="L61" s="16" t="s">
        <v>489</v>
      </c>
      <c r="M61" s="19">
        <v>44187</v>
      </c>
      <c r="N61" s="19"/>
      <c r="O61" s="16" t="s">
        <v>490</v>
      </c>
    </row>
    <row r="62" spans="1:15" s="28" customFormat="1" ht="20.100000000000001" customHeight="1">
      <c r="A62" s="16" t="s">
        <v>491</v>
      </c>
      <c r="B62" s="16" t="s">
        <v>106</v>
      </c>
      <c r="C62" s="16" t="s">
        <v>3001</v>
      </c>
      <c r="D62" s="16" t="s">
        <v>3011</v>
      </c>
      <c r="E62" s="16" t="s">
        <v>2991</v>
      </c>
      <c r="F62" s="16" t="s">
        <v>102</v>
      </c>
      <c r="G62" s="18" t="s">
        <v>492</v>
      </c>
      <c r="H62" s="18" t="s">
        <v>3143</v>
      </c>
      <c r="I62" s="18" t="s">
        <v>493</v>
      </c>
      <c r="J62" s="18" t="s">
        <v>3011</v>
      </c>
      <c r="K62" s="18" t="s">
        <v>3011</v>
      </c>
      <c r="L62" s="16" t="s">
        <v>279</v>
      </c>
      <c r="M62" s="19">
        <v>44187</v>
      </c>
      <c r="N62" s="19"/>
      <c r="O62" s="16" t="s">
        <v>494</v>
      </c>
    </row>
    <row r="63" spans="1:15" s="28" customFormat="1" ht="20.100000000000001" customHeight="1">
      <c r="A63" s="16" t="s">
        <v>495</v>
      </c>
      <c r="B63" s="16" t="s">
        <v>106</v>
      </c>
      <c r="C63" s="16" t="s">
        <v>3001</v>
      </c>
      <c r="D63" s="16" t="s">
        <v>3011</v>
      </c>
      <c r="E63" s="16" t="s">
        <v>2991</v>
      </c>
      <c r="F63" s="16" t="s">
        <v>102</v>
      </c>
      <c r="G63" s="18" t="s">
        <v>496</v>
      </c>
      <c r="H63" s="18" t="s">
        <v>3144</v>
      </c>
      <c r="I63" s="18" t="s">
        <v>497</v>
      </c>
      <c r="J63" s="18" t="s">
        <v>3011</v>
      </c>
      <c r="K63" s="18" t="s">
        <v>3011</v>
      </c>
      <c r="L63" s="16" t="s">
        <v>239</v>
      </c>
      <c r="M63" s="19">
        <v>44187</v>
      </c>
      <c r="N63" s="19"/>
      <c r="O63" s="16" t="s">
        <v>498</v>
      </c>
    </row>
    <row r="64" spans="1:15" s="28" customFormat="1" ht="20.100000000000001" customHeight="1">
      <c r="A64" s="16" t="s">
        <v>499</v>
      </c>
      <c r="B64" s="16" t="s">
        <v>106</v>
      </c>
      <c r="C64" s="16" t="s">
        <v>3001</v>
      </c>
      <c r="D64" s="16" t="s">
        <v>3011</v>
      </c>
      <c r="E64" s="16" t="s">
        <v>2991</v>
      </c>
      <c r="F64" s="16" t="s">
        <v>102</v>
      </c>
      <c r="G64" s="18" t="s">
        <v>500</v>
      </c>
      <c r="H64" s="18" t="s">
        <v>3145</v>
      </c>
      <c r="I64" s="18" t="s">
        <v>501</v>
      </c>
      <c r="J64" s="18" t="s">
        <v>3011</v>
      </c>
      <c r="K64" s="18" t="s">
        <v>3011</v>
      </c>
      <c r="L64" s="16" t="s">
        <v>502</v>
      </c>
      <c r="M64" s="19">
        <v>44187</v>
      </c>
      <c r="N64" s="19"/>
      <c r="O64" s="16" t="s">
        <v>503</v>
      </c>
    </row>
    <row r="65" spans="1:15" s="28" customFormat="1" ht="20.100000000000001" customHeight="1">
      <c r="A65" s="16" t="s">
        <v>504</v>
      </c>
      <c r="B65" s="16" t="s">
        <v>106</v>
      </c>
      <c r="C65" s="16" t="s">
        <v>3001</v>
      </c>
      <c r="D65" s="16" t="s">
        <v>3011</v>
      </c>
      <c r="E65" s="16" t="s">
        <v>2991</v>
      </c>
      <c r="F65" s="16" t="s">
        <v>102</v>
      </c>
      <c r="G65" s="18" t="s">
        <v>505</v>
      </c>
      <c r="H65" s="18" t="s">
        <v>3146</v>
      </c>
      <c r="I65" s="18" t="s">
        <v>506</v>
      </c>
      <c r="J65" s="18" t="s">
        <v>3011</v>
      </c>
      <c r="K65" s="18" t="s">
        <v>3011</v>
      </c>
      <c r="L65" s="16" t="s">
        <v>300</v>
      </c>
      <c r="M65" s="19">
        <v>44187</v>
      </c>
      <c r="N65" s="19"/>
      <c r="O65" s="16" t="s">
        <v>507</v>
      </c>
    </row>
    <row r="66" spans="1:15" s="28" customFormat="1" ht="20.100000000000001" customHeight="1">
      <c r="A66" s="16" t="s">
        <v>508</v>
      </c>
      <c r="B66" s="16" t="s">
        <v>106</v>
      </c>
      <c r="C66" s="16" t="s">
        <v>3001</v>
      </c>
      <c r="D66" s="16" t="s">
        <v>3011</v>
      </c>
      <c r="E66" s="16" t="s">
        <v>2991</v>
      </c>
      <c r="F66" s="16" t="s">
        <v>102</v>
      </c>
      <c r="G66" s="18" t="s">
        <v>509</v>
      </c>
      <c r="H66" s="18" t="s">
        <v>3147</v>
      </c>
      <c r="I66" s="18" t="s">
        <v>510</v>
      </c>
      <c r="J66" s="18" t="s">
        <v>3011</v>
      </c>
      <c r="K66" s="18" t="s">
        <v>3011</v>
      </c>
      <c r="L66" s="16" t="s">
        <v>511</v>
      </c>
      <c r="M66" s="19">
        <v>44187</v>
      </c>
      <c r="N66" s="19"/>
      <c r="O66" s="16" t="s">
        <v>512</v>
      </c>
    </row>
    <row r="67" spans="1:15" s="28" customFormat="1" ht="20.100000000000001" customHeight="1">
      <c r="A67" s="16" t="s">
        <v>513</v>
      </c>
      <c r="B67" s="16" t="s">
        <v>106</v>
      </c>
      <c r="C67" s="16" t="s">
        <v>3001</v>
      </c>
      <c r="D67" s="16" t="s">
        <v>3011</v>
      </c>
      <c r="E67" s="16" t="s">
        <v>2991</v>
      </c>
      <c r="F67" s="16" t="s">
        <v>102</v>
      </c>
      <c r="G67" s="18" t="s">
        <v>514</v>
      </c>
      <c r="H67" s="18" t="s">
        <v>3148</v>
      </c>
      <c r="I67" s="18" t="s">
        <v>515</v>
      </c>
      <c r="J67" s="18" t="s">
        <v>3011</v>
      </c>
      <c r="K67" s="18" t="s">
        <v>3011</v>
      </c>
      <c r="L67" s="16" t="s">
        <v>240</v>
      </c>
      <c r="M67" s="19">
        <v>44187</v>
      </c>
      <c r="N67" s="19"/>
      <c r="O67" s="16" t="s">
        <v>516</v>
      </c>
    </row>
    <row r="68" spans="1:15" s="28" customFormat="1" ht="20.100000000000001" customHeight="1">
      <c r="A68" s="16" t="s">
        <v>517</v>
      </c>
      <c r="B68" s="16" t="s">
        <v>106</v>
      </c>
      <c r="C68" s="16" t="s">
        <v>3001</v>
      </c>
      <c r="D68" s="16" t="s">
        <v>3011</v>
      </c>
      <c r="E68" s="16" t="s">
        <v>2991</v>
      </c>
      <c r="F68" s="16" t="s">
        <v>102</v>
      </c>
      <c r="G68" s="18" t="s">
        <v>518</v>
      </c>
      <c r="H68" s="18" t="s">
        <v>3149</v>
      </c>
      <c r="I68" s="18" t="s">
        <v>519</v>
      </c>
      <c r="J68" s="18" t="s">
        <v>3011</v>
      </c>
      <c r="K68" s="18" t="s">
        <v>3011</v>
      </c>
      <c r="L68" s="16" t="s">
        <v>332</v>
      </c>
      <c r="M68" s="19">
        <v>44187</v>
      </c>
      <c r="N68" s="19"/>
      <c r="O68" s="16" t="s">
        <v>520</v>
      </c>
    </row>
    <row r="69" spans="1:15" s="28" customFormat="1" ht="20.100000000000001" customHeight="1">
      <c r="A69" s="16" t="s">
        <v>521</v>
      </c>
      <c r="B69" s="16" t="s">
        <v>106</v>
      </c>
      <c r="C69" s="16" t="s">
        <v>3001</v>
      </c>
      <c r="D69" s="16" t="s">
        <v>3011</v>
      </c>
      <c r="E69" s="16" t="s">
        <v>2991</v>
      </c>
      <c r="F69" s="16" t="s">
        <v>102</v>
      </c>
      <c r="G69" s="18" t="s">
        <v>522</v>
      </c>
      <c r="H69" s="18" t="s">
        <v>3150</v>
      </c>
      <c r="I69" s="18" t="s">
        <v>523</v>
      </c>
      <c r="J69" s="18" t="s">
        <v>3011</v>
      </c>
      <c r="K69" s="18" t="s">
        <v>3011</v>
      </c>
      <c r="L69" s="16" t="s">
        <v>296</v>
      </c>
      <c r="M69" s="19">
        <v>44187</v>
      </c>
      <c r="N69" s="19"/>
      <c r="O69" s="16" t="s">
        <v>524</v>
      </c>
    </row>
    <row r="70" spans="1:15" s="28" customFormat="1" ht="20.100000000000001" customHeight="1">
      <c r="A70" s="16" t="s">
        <v>525</v>
      </c>
      <c r="B70" s="16" t="s">
        <v>106</v>
      </c>
      <c r="C70" s="16" t="s">
        <v>3001</v>
      </c>
      <c r="D70" s="16" t="s">
        <v>3011</v>
      </c>
      <c r="E70" s="16" t="s">
        <v>2991</v>
      </c>
      <c r="F70" s="16" t="s">
        <v>102</v>
      </c>
      <c r="G70" s="18" t="s">
        <v>526</v>
      </c>
      <c r="H70" s="18" t="s">
        <v>3151</v>
      </c>
      <c r="I70" s="18" t="s">
        <v>527</v>
      </c>
      <c r="J70" s="18" t="s">
        <v>3011</v>
      </c>
      <c r="K70" s="18" t="s">
        <v>3011</v>
      </c>
      <c r="L70" s="16" t="s">
        <v>282</v>
      </c>
      <c r="M70" s="19">
        <v>44187</v>
      </c>
      <c r="N70" s="19"/>
      <c r="O70" s="16" t="s">
        <v>528</v>
      </c>
    </row>
    <row r="71" spans="1:15" s="28" customFormat="1" ht="20.100000000000001" customHeight="1">
      <c r="A71" s="16" t="s">
        <v>529</v>
      </c>
      <c r="B71" s="16" t="s">
        <v>106</v>
      </c>
      <c r="C71" s="16" t="s">
        <v>3001</v>
      </c>
      <c r="D71" s="16" t="s">
        <v>3011</v>
      </c>
      <c r="E71" s="16" t="s">
        <v>2991</v>
      </c>
      <c r="F71" s="16" t="s">
        <v>102</v>
      </c>
      <c r="G71" s="18" t="s">
        <v>530</v>
      </c>
      <c r="H71" s="18" t="s">
        <v>3152</v>
      </c>
      <c r="I71" s="18" t="s">
        <v>531</v>
      </c>
      <c r="J71" s="18" t="s">
        <v>3011</v>
      </c>
      <c r="K71" s="18" t="s">
        <v>3011</v>
      </c>
      <c r="L71" s="16" t="s">
        <v>301</v>
      </c>
      <c r="M71" s="19">
        <v>44187</v>
      </c>
      <c r="N71" s="19"/>
      <c r="O71" s="16" t="s">
        <v>532</v>
      </c>
    </row>
    <row r="72" spans="1:15" s="28" customFormat="1" ht="20.100000000000001" customHeight="1">
      <c r="A72" s="16" t="s">
        <v>533</v>
      </c>
      <c r="B72" s="16" t="s">
        <v>106</v>
      </c>
      <c r="C72" s="16" t="s">
        <v>3001</v>
      </c>
      <c r="D72" s="16" t="s">
        <v>3058</v>
      </c>
      <c r="E72" s="16" t="s">
        <v>2991</v>
      </c>
      <c r="F72" s="16" t="s">
        <v>102</v>
      </c>
      <c r="G72" s="18" t="s">
        <v>534</v>
      </c>
      <c r="H72" s="18" t="s">
        <v>3153</v>
      </c>
      <c r="I72" s="18" t="s">
        <v>535</v>
      </c>
      <c r="J72" s="18" t="s">
        <v>3012</v>
      </c>
      <c r="K72" s="18" t="s">
        <v>3012</v>
      </c>
      <c r="L72" s="16" t="s">
        <v>536</v>
      </c>
      <c r="M72" s="19">
        <v>44187</v>
      </c>
      <c r="N72" s="19"/>
      <c r="O72" s="16" t="s">
        <v>537</v>
      </c>
    </row>
    <row r="73" spans="1:15" s="28" customFormat="1" ht="20.100000000000001" customHeight="1">
      <c r="A73" s="16" t="s">
        <v>538</v>
      </c>
      <c r="B73" s="16" t="s">
        <v>106</v>
      </c>
      <c r="C73" s="16" t="s">
        <v>3001</v>
      </c>
      <c r="D73" s="16" t="s">
        <v>3058</v>
      </c>
      <c r="E73" s="16" t="s">
        <v>2991</v>
      </c>
      <c r="F73" s="16" t="s">
        <v>102</v>
      </c>
      <c r="G73" s="18" t="s">
        <v>539</v>
      </c>
      <c r="H73" s="18" t="s">
        <v>3154</v>
      </c>
      <c r="I73" s="18" t="s">
        <v>540</v>
      </c>
      <c r="J73" s="18" t="s">
        <v>3012</v>
      </c>
      <c r="K73" s="18" t="s">
        <v>3012</v>
      </c>
      <c r="L73" s="16" t="s">
        <v>541</v>
      </c>
      <c r="M73" s="19">
        <v>44187</v>
      </c>
      <c r="N73" s="19"/>
      <c r="O73" s="16" t="s">
        <v>542</v>
      </c>
    </row>
    <row r="74" spans="1:15" s="28" customFormat="1" ht="20.100000000000001" customHeight="1">
      <c r="A74" s="16" t="s">
        <v>543</v>
      </c>
      <c r="B74" s="16" t="s">
        <v>106</v>
      </c>
      <c r="C74" s="16" t="s">
        <v>3001</v>
      </c>
      <c r="D74" s="16" t="s">
        <v>3058</v>
      </c>
      <c r="E74" s="16" t="s">
        <v>2991</v>
      </c>
      <c r="F74" s="16" t="s">
        <v>102</v>
      </c>
      <c r="G74" s="18" t="s">
        <v>544</v>
      </c>
      <c r="H74" s="18" t="s">
        <v>3155</v>
      </c>
      <c r="I74" s="18" t="s">
        <v>545</v>
      </c>
      <c r="J74" s="18" t="s">
        <v>3012</v>
      </c>
      <c r="K74" s="18" t="s">
        <v>3012</v>
      </c>
      <c r="L74" s="16" t="s">
        <v>150</v>
      </c>
      <c r="M74" s="19">
        <v>44187</v>
      </c>
      <c r="N74" s="19"/>
      <c r="O74" s="16" t="s">
        <v>546</v>
      </c>
    </row>
    <row r="75" spans="1:15" s="28" customFormat="1" ht="20.100000000000001" customHeight="1">
      <c r="A75" s="16" t="s">
        <v>547</v>
      </c>
      <c r="B75" s="16" t="s">
        <v>106</v>
      </c>
      <c r="C75" s="16" t="s">
        <v>3001</v>
      </c>
      <c r="D75" s="16" t="s">
        <v>3058</v>
      </c>
      <c r="E75" s="16" t="s">
        <v>2991</v>
      </c>
      <c r="F75" s="16" t="s">
        <v>102</v>
      </c>
      <c r="G75" s="18" t="s">
        <v>548</v>
      </c>
      <c r="H75" s="18" t="s">
        <v>3156</v>
      </c>
      <c r="I75" s="18" t="s">
        <v>549</v>
      </c>
      <c r="J75" s="18" t="s">
        <v>3012</v>
      </c>
      <c r="K75" s="18" t="s">
        <v>3012</v>
      </c>
      <c r="L75" s="16" t="s">
        <v>145</v>
      </c>
      <c r="M75" s="19">
        <v>44187</v>
      </c>
      <c r="N75" s="19"/>
      <c r="O75" s="16" t="s">
        <v>550</v>
      </c>
    </row>
    <row r="76" spans="1:15" s="28" customFormat="1" ht="20.100000000000001" customHeight="1">
      <c r="A76" s="16" t="s">
        <v>551</v>
      </c>
      <c r="B76" s="16" t="s">
        <v>106</v>
      </c>
      <c r="C76" s="16" t="s">
        <v>3001</v>
      </c>
      <c r="D76" s="16" t="s">
        <v>3058</v>
      </c>
      <c r="E76" s="16" t="s">
        <v>2991</v>
      </c>
      <c r="F76" s="16" t="s">
        <v>102</v>
      </c>
      <c r="G76" s="18" t="s">
        <v>552</v>
      </c>
      <c r="H76" s="18" t="s">
        <v>3157</v>
      </c>
      <c r="I76" s="18" t="s">
        <v>553</v>
      </c>
      <c r="J76" s="18" t="s">
        <v>3012</v>
      </c>
      <c r="K76" s="18" t="s">
        <v>3012</v>
      </c>
      <c r="L76" s="16" t="s">
        <v>554</v>
      </c>
      <c r="M76" s="19">
        <v>44187</v>
      </c>
      <c r="N76" s="19"/>
      <c r="O76" s="16" t="s">
        <v>555</v>
      </c>
    </row>
    <row r="77" spans="1:15" s="28" customFormat="1" ht="20.100000000000001" customHeight="1">
      <c r="A77" s="16" t="s">
        <v>556</v>
      </c>
      <c r="B77" s="16" t="s">
        <v>106</v>
      </c>
      <c r="C77" s="16" t="s">
        <v>3001</v>
      </c>
      <c r="D77" s="16" t="s">
        <v>3058</v>
      </c>
      <c r="E77" s="16" t="s">
        <v>2991</v>
      </c>
      <c r="F77" s="16" t="s">
        <v>105</v>
      </c>
      <c r="G77" s="18" t="s">
        <v>557</v>
      </c>
      <c r="H77" s="18" t="s">
        <v>3158</v>
      </c>
      <c r="I77" s="18" t="s">
        <v>558</v>
      </c>
      <c r="J77" s="18" t="s">
        <v>3012</v>
      </c>
      <c r="K77" s="18" t="s">
        <v>3012</v>
      </c>
      <c r="L77" s="16" t="s">
        <v>333</v>
      </c>
      <c r="M77" s="19">
        <v>44187</v>
      </c>
      <c r="N77" s="19"/>
      <c r="O77" s="16" t="s">
        <v>559</v>
      </c>
    </row>
    <row r="78" spans="1:15" s="28" customFormat="1" ht="20.100000000000001" customHeight="1">
      <c r="A78" s="16" t="s">
        <v>560</v>
      </c>
      <c r="B78" s="16" t="s">
        <v>106</v>
      </c>
      <c r="C78" s="16" t="s">
        <v>3001</v>
      </c>
      <c r="D78" s="16" t="s">
        <v>3058</v>
      </c>
      <c r="E78" s="16" t="s">
        <v>2991</v>
      </c>
      <c r="F78" s="16" t="s">
        <v>102</v>
      </c>
      <c r="G78" s="18" t="s">
        <v>561</v>
      </c>
      <c r="H78" s="18" t="s">
        <v>3159</v>
      </c>
      <c r="I78" s="18" t="s">
        <v>562</v>
      </c>
      <c r="J78" s="18" t="s">
        <v>3012</v>
      </c>
      <c r="K78" s="18" t="s">
        <v>3012</v>
      </c>
      <c r="L78" s="16" t="s">
        <v>563</v>
      </c>
      <c r="M78" s="19">
        <v>44187</v>
      </c>
      <c r="N78" s="19"/>
      <c r="O78" s="16" t="s">
        <v>564</v>
      </c>
    </row>
    <row r="79" spans="1:15" s="28" customFormat="1" ht="20.100000000000001" customHeight="1">
      <c r="A79" s="16" t="s">
        <v>565</v>
      </c>
      <c r="B79" s="16" t="s">
        <v>106</v>
      </c>
      <c r="C79" s="16" t="s">
        <v>3001</v>
      </c>
      <c r="D79" s="16" t="s">
        <v>3058</v>
      </c>
      <c r="E79" s="16" t="s">
        <v>2991</v>
      </c>
      <c r="F79" s="16" t="s">
        <v>102</v>
      </c>
      <c r="G79" s="18" t="s">
        <v>566</v>
      </c>
      <c r="H79" s="18" t="s">
        <v>3160</v>
      </c>
      <c r="I79" s="18" t="s">
        <v>567</v>
      </c>
      <c r="J79" s="18" t="s">
        <v>3012</v>
      </c>
      <c r="K79" s="18" t="s">
        <v>3012</v>
      </c>
      <c r="L79" s="16" t="s">
        <v>568</v>
      </c>
      <c r="M79" s="19">
        <v>44187</v>
      </c>
      <c r="N79" s="19"/>
      <c r="O79" s="16" t="s">
        <v>569</v>
      </c>
    </row>
    <row r="80" spans="1:15" s="28" customFormat="1" ht="20.100000000000001" customHeight="1">
      <c r="A80" s="16" t="s">
        <v>570</v>
      </c>
      <c r="B80" s="16" t="s">
        <v>106</v>
      </c>
      <c r="C80" s="16" t="s">
        <v>3001</v>
      </c>
      <c r="D80" s="16" t="s">
        <v>3058</v>
      </c>
      <c r="E80" s="16" t="s">
        <v>2991</v>
      </c>
      <c r="F80" s="16" t="s">
        <v>102</v>
      </c>
      <c r="G80" s="18" t="s">
        <v>571</v>
      </c>
      <c r="H80" s="18" t="s">
        <v>3161</v>
      </c>
      <c r="I80" s="18" t="s">
        <v>572</v>
      </c>
      <c r="J80" s="18" t="s">
        <v>3012</v>
      </c>
      <c r="K80" s="18" t="s">
        <v>3012</v>
      </c>
      <c r="L80" s="16" t="s">
        <v>573</v>
      </c>
      <c r="M80" s="19">
        <v>44187</v>
      </c>
      <c r="N80" s="19"/>
      <c r="O80" s="16" t="s">
        <v>574</v>
      </c>
    </row>
    <row r="81" spans="1:15" s="28" customFormat="1" ht="20.100000000000001" customHeight="1">
      <c r="A81" s="16" t="s">
        <v>575</v>
      </c>
      <c r="B81" s="16" t="s">
        <v>106</v>
      </c>
      <c r="C81" s="16" t="s">
        <v>3001</v>
      </c>
      <c r="D81" s="16" t="s">
        <v>3058</v>
      </c>
      <c r="E81" s="16" t="s">
        <v>2991</v>
      </c>
      <c r="F81" s="16" t="s">
        <v>102</v>
      </c>
      <c r="G81" s="18" t="s">
        <v>576</v>
      </c>
      <c r="H81" s="18" t="s">
        <v>3162</v>
      </c>
      <c r="I81" s="18" t="s">
        <v>577</v>
      </c>
      <c r="J81" s="18" t="s">
        <v>3012</v>
      </c>
      <c r="K81" s="18" t="s">
        <v>3012</v>
      </c>
      <c r="L81" s="16" t="s">
        <v>578</v>
      </c>
      <c r="M81" s="19">
        <v>44187</v>
      </c>
      <c r="N81" s="19"/>
      <c r="O81" s="16" t="s">
        <v>579</v>
      </c>
    </row>
    <row r="82" spans="1:15" s="28" customFormat="1" ht="20.100000000000001" customHeight="1">
      <c r="A82" s="16" t="s">
        <v>580</v>
      </c>
      <c r="B82" s="16" t="s">
        <v>106</v>
      </c>
      <c r="C82" s="16" t="s">
        <v>3001</v>
      </c>
      <c r="D82" s="16" t="s">
        <v>3058</v>
      </c>
      <c r="E82" s="16" t="s">
        <v>2991</v>
      </c>
      <c r="F82" s="16" t="s">
        <v>102</v>
      </c>
      <c r="G82" s="18" t="s">
        <v>581</v>
      </c>
      <c r="H82" s="18" t="s">
        <v>3163</v>
      </c>
      <c r="I82" s="18" t="s">
        <v>582</v>
      </c>
      <c r="J82" s="18" t="s">
        <v>3012</v>
      </c>
      <c r="K82" s="18" t="s">
        <v>3012</v>
      </c>
      <c r="L82" s="16" t="s">
        <v>583</v>
      </c>
      <c r="M82" s="19">
        <v>44187</v>
      </c>
      <c r="N82" s="19"/>
      <c r="O82" s="16" t="s">
        <v>584</v>
      </c>
    </row>
    <row r="83" spans="1:15" s="28" customFormat="1" ht="20.100000000000001" customHeight="1">
      <c r="A83" s="16" t="s">
        <v>585</v>
      </c>
      <c r="B83" s="16" t="s">
        <v>106</v>
      </c>
      <c r="C83" s="16" t="s">
        <v>3001</v>
      </c>
      <c r="D83" s="16" t="s">
        <v>3058</v>
      </c>
      <c r="E83" s="16" t="s">
        <v>2991</v>
      </c>
      <c r="F83" s="16" t="s">
        <v>102</v>
      </c>
      <c r="G83" s="18" t="s">
        <v>586</v>
      </c>
      <c r="H83" s="18" t="s">
        <v>3164</v>
      </c>
      <c r="I83" s="18" t="s">
        <v>587</v>
      </c>
      <c r="J83" s="18" t="s">
        <v>3012</v>
      </c>
      <c r="K83" s="18" t="s">
        <v>3012</v>
      </c>
      <c r="L83" s="16" t="s">
        <v>588</v>
      </c>
      <c r="M83" s="19">
        <v>44187</v>
      </c>
      <c r="N83" s="19"/>
      <c r="O83" s="16" t="s">
        <v>589</v>
      </c>
    </row>
    <row r="84" spans="1:15" s="28" customFormat="1" ht="20.100000000000001" customHeight="1">
      <c r="A84" s="16" t="s">
        <v>590</v>
      </c>
      <c r="B84" s="16" t="s">
        <v>106</v>
      </c>
      <c r="C84" s="16" t="s">
        <v>3001</v>
      </c>
      <c r="D84" s="16" t="s">
        <v>3058</v>
      </c>
      <c r="E84" s="16" t="s">
        <v>2991</v>
      </c>
      <c r="F84" s="16" t="s">
        <v>102</v>
      </c>
      <c r="G84" s="18" t="s">
        <v>591</v>
      </c>
      <c r="H84" s="18" t="s">
        <v>3165</v>
      </c>
      <c r="I84" s="18" t="s">
        <v>592</v>
      </c>
      <c r="J84" s="18" t="s">
        <v>3012</v>
      </c>
      <c r="K84" s="18" t="s">
        <v>3012</v>
      </c>
      <c r="L84" s="16" t="s">
        <v>593</v>
      </c>
      <c r="M84" s="19">
        <v>44187</v>
      </c>
      <c r="N84" s="19"/>
      <c r="O84" s="16" t="s">
        <v>594</v>
      </c>
    </row>
    <row r="85" spans="1:15" s="28" customFormat="1" ht="20.100000000000001" customHeight="1">
      <c r="A85" s="16" t="s">
        <v>595</v>
      </c>
      <c r="B85" s="16" t="s">
        <v>106</v>
      </c>
      <c r="C85" s="16" t="s">
        <v>3001</v>
      </c>
      <c r="D85" s="16" t="s">
        <v>3058</v>
      </c>
      <c r="E85" s="16" t="s">
        <v>2991</v>
      </c>
      <c r="F85" s="16" t="s">
        <v>102</v>
      </c>
      <c r="G85" s="18" t="s">
        <v>596</v>
      </c>
      <c r="H85" s="18" t="s">
        <v>3166</v>
      </c>
      <c r="I85" s="18" t="s">
        <v>597</v>
      </c>
      <c r="J85" s="18" t="s">
        <v>3012</v>
      </c>
      <c r="K85" s="18" t="s">
        <v>3012</v>
      </c>
      <c r="L85" s="16" t="s">
        <v>598</v>
      </c>
      <c r="M85" s="19">
        <v>44187</v>
      </c>
      <c r="N85" s="19"/>
      <c r="O85" s="16" t="s">
        <v>599</v>
      </c>
    </row>
    <row r="86" spans="1:15" s="28" customFormat="1" ht="20.100000000000001" customHeight="1">
      <c r="A86" s="16" t="s">
        <v>600</v>
      </c>
      <c r="B86" s="16" t="s">
        <v>106</v>
      </c>
      <c r="C86" s="16" t="s">
        <v>3001</v>
      </c>
      <c r="D86" s="16" t="s">
        <v>3058</v>
      </c>
      <c r="E86" s="16" t="s">
        <v>2991</v>
      </c>
      <c r="F86" s="16" t="s">
        <v>102</v>
      </c>
      <c r="G86" s="18" t="s">
        <v>601</v>
      </c>
      <c r="H86" s="18" t="s">
        <v>3167</v>
      </c>
      <c r="I86" s="18" t="s">
        <v>602</v>
      </c>
      <c r="J86" s="18" t="s">
        <v>3012</v>
      </c>
      <c r="K86" s="18" t="s">
        <v>3012</v>
      </c>
      <c r="L86" s="16" t="s">
        <v>603</v>
      </c>
      <c r="M86" s="19">
        <v>44187</v>
      </c>
      <c r="N86" s="19"/>
      <c r="O86" s="16" t="s">
        <v>604</v>
      </c>
    </row>
    <row r="87" spans="1:15" s="28" customFormat="1" ht="20.100000000000001" customHeight="1">
      <c r="A87" s="16" t="s">
        <v>605</v>
      </c>
      <c r="B87" s="16" t="s">
        <v>106</v>
      </c>
      <c r="C87" s="16" t="s">
        <v>3001</v>
      </c>
      <c r="D87" s="16" t="s">
        <v>3070</v>
      </c>
      <c r="E87" s="16" t="s">
        <v>2991</v>
      </c>
      <c r="F87" s="16" t="s">
        <v>102</v>
      </c>
      <c r="G87" s="18" t="s">
        <v>606</v>
      </c>
      <c r="H87" s="18" t="s">
        <v>3168</v>
      </c>
      <c r="I87" s="18" t="s">
        <v>607</v>
      </c>
      <c r="J87" s="18" t="s">
        <v>3019</v>
      </c>
      <c r="K87" s="18" t="s">
        <v>3019</v>
      </c>
      <c r="L87" s="16" t="s">
        <v>608</v>
      </c>
      <c r="M87" s="19">
        <v>44187</v>
      </c>
      <c r="N87" s="19"/>
      <c r="O87" s="16" t="s">
        <v>609</v>
      </c>
    </row>
    <row r="88" spans="1:15" s="28" customFormat="1" ht="20.100000000000001" customHeight="1">
      <c r="A88" s="16" t="s">
        <v>610</v>
      </c>
      <c r="B88" s="16" t="s">
        <v>106</v>
      </c>
      <c r="C88" s="16" t="s">
        <v>3001</v>
      </c>
      <c r="D88" s="16" t="s">
        <v>3070</v>
      </c>
      <c r="E88" s="16" t="s">
        <v>2991</v>
      </c>
      <c r="F88" s="16" t="s">
        <v>102</v>
      </c>
      <c r="G88" s="18" t="s">
        <v>611</v>
      </c>
      <c r="H88" s="18" t="s">
        <v>3169</v>
      </c>
      <c r="I88" s="18" t="s">
        <v>612</v>
      </c>
      <c r="J88" s="18" t="s">
        <v>3019</v>
      </c>
      <c r="K88" s="18" t="s">
        <v>3019</v>
      </c>
      <c r="L88" s="16" t="s">
        <v>613</v>
      </c>
      <c r="M88" s="19">
        <v>44187</v>
      </c>
      <c r="N88" s="19"/>
      <c r="O88" s="16" t="s">
        <v>614</v>
      </c>
    </row>
    <row r="89" spans="1:15" s="28" customFormat="1" ht="20.100000000000001" customHeight="1">
      <c r="A89" s="16" t="s">
        <v>615</v>
      </c>
      <c r="B89" s="16" t="s">
        <v>106</v>
      </c>
      <c r="C89" s="16" t="s">
        <v>3001</v>
      </c>
      <c r="D89" s="16" t="s">
        <v>3070</v>
      </c>
      <c r="E89" s="16" t="s">
        <v>2991</v>
      </c>
      <c r="F89" s="16" t="s">
        <v>102</v>
      </c>
      <c r="G89" s="18" t="s">
        <v>616</v>
      </c>
      <c r="H89" s="18" t="s">
        <v>3170</v>
      </c>
      <c r="I89" s="18" t="s">
        <v>617</v>
      </c>
      <c r="J89" s="18" t="s">
        <v>3019</v>
      </c>
      <c r="K89" s="18" t="s">
        <v>3019</v>
      </c>
      <c r="L89" s="16" t="s">
        <v>618</v>
      </c>
      <c r="M89" s="19">
        <v>44187</v>
      </c>
      <c r="N89" s="19"/>
      <c r="O89" s="16" t="s">
        <v>619</v>
      </c>
    </row>
    <row r="90" spans="1:15" s="28" customFormat="1" ht="20.100000000000001" customHeight="1">
      <c r="A90" s="16" t="s">
        <v>620</v>
      </c>
      <c r="B90" s="16" t="s">
        <v>106</v>
      </c>
      <c r="C90" s="16" t="s">
        <v>3001</v>
      </c>
      <c r="D90" s="16" t="s">
        <v>3070</v>
      </c>
      <c r="E90" s="16" t="s">
        <v>2991</v>
      </c>
      <c r="F90" s="16" t="s">
        <v>102</v>
      </c>
      <c r="G90" s="18" t="s">
        <v>621</v>
      </c>
      <c r="H90" s="18" t="s">
        <v>3171</v>
      </c>
      <c r="I90" s="18" t="s">
        <v>622</v>
      </c>
      <c r="J90" s="18" t="s">
        <v>3019</v>
      </c>
      <c r="K90" s="18" t="s">
        <v>3019</v>
      </c>
      <c r="L90" s="16" t="s">
        <v>623</v>
      </c>
      <c r="M90" s="19">
        <v>44187</v>
      </c>
      <c r="N90" s="19"/>
      <c r="O90" s="16" t="s">
        <v>624</v>
      </c>
    </row>
    <row r="91" spans="1:15" s="28" customFormat="1" ht="20.100000000000001" customHeight="1">
      <c r="A91" s="16" t="s">
        <v>625</v>
      </c>
      <c r="B91" s="16" t="s">
        <v>106</v>
      </c>
      <c r="C91" s="16" t="s">
        <v>3001</v>
      </c>
      <c r="D91" s="16" t="s">
        <v>3070</v>
      </c>
      <c r="E91" s="16" t="s">
        <v>2991</v>
      </c>
      <c r="F91" s="16" t="s">
        <v>102</v>
      </c>
      <c r="G91" s="18" t="s">
        <v>626</v>
      </c>
      <c r="H91" s="18" t="s">
        <v>3172</v>
      </c>
      <c r="I91" s="18" t="s">
        <v>627</v>
      </c>
      <c r="J91" s="18" t="s">
        <v>3019</v>
      </c>
      <c r="K91" s="18" t="s">
        <v>3019</v>
      </c>
      <c r="L91" s="16" t="s">
        <v>288</v>
      </c>
      <c r="M91" s="19">
        <v>44187</v>
      </c>
      <c r="N91" s="19"/>
      <c r="O91" s="16" t="s">
        <v>628</v>
      </c>
    </row>
    <row r="92" spans="1:15" s="28" customFormat="1" ht="20.100000000000001" customHeight="1">
      <c r="A92" s="16" t="s">
        <v>629</v>
      </c>
      <c r="B92" s="16" t="s">
        <v>106</v>
      </c>
      <c r="C92" s="16" t="s">
        <v>3001</v>
      </c>
      <c r="D92" s="16" t="s">
        <v>3070</v>
      </c>
      <c r="E92" s="16" t="s">
        <v>2991</v>
      </c>
      <c r="F92" s="16" t="s">
        <v>102</v>
      </c>
      <c r="G92" s="18" t="s">
        <v>630</v>
      </c>
      <c r="H92" s="18" t="s">
        <v>3173</v>
      </c>
      <c r="I92" s="18" t="s">
        <v>631</v>
      </c>
      <c r="J92" s="18" t="s">
        <v>3019</v>
      </c>
      <c r="K92" s="18" t="s">
        <v>3019</v>
      </c>
      <c r="L92" s="16" t="s">
        <v>632</v>
      </c>
      <c r="M92" s="19">
        <v>44187</v>
      </c>
      <c r="N92" s="19"/>
      <c r="O92" s="16" t="s">
        <v>633</v>
      </c>
    </row>
    <row r="93" spans="1:15" s="28" customFormat="1" ht="20.100000000000001" customHeight="1">
      <c r="A93" s="16" t="s">
        <v>634</v>
      </c>
      <c r="B93" s="16" t="s">
        <v>106</v>
      </c>
      <c r="C93" s="16" t="s">
        <v>3001</v>
      </c>
      <c r="D93" s="16" t="s">
        <v>3069</v>
      </c>
      <c r="E93" s="16" t="s">
        <v>2991</v>
      </c>
      <c r="F93" s="16" t="s">
        <v>102</v>
      </c>
      <c r="G93" s="18" t="s">
        <v>635</v>
      </c>
      <c r="H93" s="18" t="s">
        <v>3174</v>
      </c>
      <c r="I93" s="18" t="s">
        <v>636</v>
      </c>
      <c r="J93" s="18" t="s">
        <v>3008</v>
      </c>
      <c r="K93" s="18" t="s">
        <v>3008</v>
      </c>
      <c r="L93" s="16" t="s">
        <v>244</v>
      </c>
      <c r="M93" s="19">
        <v>44187</v>
      </c>
      <c r="N93" s="19"/>
      <c r="O93" s="16" t="s">
        <v>637</v>
      </c>
    </row>
    <row r="94" spans="1:15" s="28" customFormat="1" ht="20.100000000000001" customHeight="1">
      <c r="A94" s="16" t="s">
        <v>638</v>
      </c>
      <c r="B94" s="16" t="s">
        <v>106</v>
      </c>
      <c r="C94" s="16" t="s">
        <v>3001</v>
      </c>
      <c r="D94" s="16" t="s">
        <v>3068</v>
      </c>
      <c r="E94" s="16" t="s">
        <v>2991</v>
      </c>
      <c r="F94" s="16" t="s">
        <v>102</v>
      </c>
      <c r="G94" s="18" t="s">
        <v>639</v>
      </c>
      <c r="H94" s="18" t="s">
        <v>3175</v>
      </c>
      <c r="I94" s="18" t="s">
        <v>640</v>
      </c>
      <c r="J94" s="18" t="s">
        <v>3008</v>
      </c>
      <c r="K94" s="18" t="s">
        <v>3008</v>
      </c>
      <c r="L94" s="16" t="s">
        <v>641</v>
      </c>
      <c r="M94" s="19">
        <v>44187</v>
      </c>
      <c r="N94" s="19"/>
      <c r="O94" s="16" t="s">
        <v>642</v>
      </c>
    </row>
    <row r="95" spans="1:15" s="28" customFormat="1" ht="20.100000000000001" customHeight="1">
      <c r="A95" s="16" t="s">
        <v>643</v>
      </c>
      <c r="B95" s="16" t="s">
        <v>106</v>
      </c>
      <c r="C95" s="16" t="s">
        <v>3001</v>
      </c>
      <c r="D95" s="16" t="s">
        <v>3068</v>
      </c>
      <c r="E95" s="16" t="s">
        <v>2991</v>
      </c>
      <c r="F95" s="16" t="s">
        <v>102</v>
      </c>
      <c r="G95" s="18" t="s">
        <v>644</v>
      </c>
      <c r="H95" s="18" t="s">
        <v>3176</v>
      </c>
      <c r="I95" s="18" t="s">
        <v>645</v>
      </c>
      <c r="J95" s="18" t="s">
        <v>3008</v>
      </c>
      <c r="K95" s="18" t="s">
        <v>3008</v>
      </c>
      <c r="L95" s="16" t="s">
        <v>253</v>
      </c>
      <c r="M95" s="19">
        <v>44187</v>
      </c>
      <c r="N95" s="19"/>
      <c r="O95" s="16" t="s">
        <v>646</v>
      </c>
    </row>
    <row r="96" spans="1:15" s="28" customFormat="1" ht="20.100000000000001" customHeight="1">
      <c r="A96" s="16" t="s">
        <v>647</v>
      </c>
      <c r="B96" s="16" t="s">
        <v>106</v>
      </c>
      <c r="C96" s="16" t="s">
        <v>3001</v>
      </c>
      <c r="D96" s="16" t="s">
        <v>3068</v>
      </c>
      <c r="E96" s="16" t="s">
        <v>2991</v>
      </c>
      <c r="F96" s="16" t="s">
        <v>102</v>
      </c>
      <c r="G96" s="18" t="s">
        <v>648</v>
      </c>
      <c r="H96" s="18" t="s">
        <v>3177</v>
      </c>
      <c r="I96" s="18" t="s">
        <v>649</v>
      </c>
      <c r="J96" s="18" t="s">
        <v>3008</v>
      </c>
      <c r="K96" s="18" t="s">
        <v>3008</v>
      </c>
      <c r="L96" s="16" t="s">
        <v>243</v>
      </c>
      <c r="M96" s="19">
        <v>44187</v>
      </c>
      <c r="N96" s="19"/>
      <c r="O96" s="16" t="s">
        <v>650</v>
      </c>
    </row>
    <row r="97" spans="1:15" s="28" customFormat="1" ht="20.100000000000001" customHeight="1">
      <c r="A97" s="16" t="s">
        <v>651</v>
      </c>
      <c r="B97" s="16" t="s">
        <v>106</v>
      </c>
      <c r="C97" s="16" t="s">
        <v>3001</v>
      </c>
      <c r="D97" s="16" t="s">
        <v>3068</v>
      </c>
      <c r="E97" s="16" t="s">
        <v>2991</v>
      </c>
      <c r="F97" s="16" t="s">
        <v>102</v>
      </c>
      <c r="G97" s="18" t="s">
        <v>652</v>
      </c>
      <c r="H97" s="18" t="s">
        <v>3178</v>
      </c>
      <c r="I97" s="18" t="s">
        <v>653</v>
      </c>
      <c r="J97" s="18" t="s">
        <v>3008</v>
      </c>
      <c r="K97" s="18" t="s">
        <v>3008</v>
      </c>
      <c r="L97" s="16" t="s">
        <v>242</v>
      </c>
      <c r="M97" s="19">
        <v>44187</v>
      </c>
      <c r="N97" s="19"/>
      <c r="O97" s="16" t="s">
        <v>654</v>
      </c>
    </row>
    <row r="98" spans="1:15" s="28" customFormat="1" ht="20.100000000000001" customHeight="1">
      <c r="A98" s="16" t="s">
        <v>655</v>
      </c>
      <c r="B98" s="16" t="s">
        <v>106</v>
      </c>
      <c r="C98" s="16" t="s">
        <v>3001</v>
      </c>
      <c r="D98" s="16" t="s">
        <v>3068</v>
      </c>
      <c r="E98" s="16" t="s">
        <v>2991</v>
      </c>
      <c r="F98" s="16" t="s">
        <v>102</v>
      </c>
      <c r="G98" s="18" t="s">
        <v>656</v>
      </c>
      <c r="H98" s="18" t="s">
        <v>3179</v>
      </c>
      <c r="I98" s="18" t="s">
        <v>657</v>
      </c>
      <c r="J98" s="18" t="s">
        <v>3008</v>
      </c>
      <c r="K98" s="18" t="s">
        <v>3008</v>
      </c>
      <c r="L98" s="16" t="s">
        <v>244</v>
      </c>
      <c r="M98" s="19">
        <v>44187</v>
      </c>
      <c r="N98" s="19"/>
      <c r="O98" s="16" t="s">
        <v>658</v>
      </c>
    </row>
    <row r="99" spans="1:15" s="28" customFormat="1" ht="20.100000000000001" customHeight="1">
      <c r="A99" s="16" t="s">
        <v>659</v>
      </c>
      <c r="B99" s="16" t="s">
        <v>106</v>
      </c>
      <c r="C99" s="16" t="s">
        <v>3001</v>
      </c>
      <c r="D99" s="16" t="s">
        <v>3068</v>
      </c>
      <c r="E99" s="16" t="s">
        <v>2991</v>
      </c>
      <c r="F99" s="16" t="s">
        <v>102</v>
      </c>
      <c r="G99" s="18" t="s">
        <v>660</v>
      </c>
      <c r="H99" s="18" t="s">
        <v>3180</v>
      </c>
      <c r="I99" s="18" t="s">
        <v>661</v>
      </c>
      <c r="J99" s="18" t="s">
        <v>3008</v>
      </c>
      <c r="K99" s="18" t="s">
        <v>3008</v>
      </c>
      <c r="L99" s="16" t="s">
        <v>244</v>
      </c>
      <c r="M99" s="19">
        <v>44187</v>
      </c>
      <c r="N99" s="19"/>
      <c r="O99" s="16" t="s">
        <v>662</v>
      </c>
    </row>
    <row r="100" spans="1:15" s="28" customFormat="1" ht="20.100000000000001" customHeight="1">
      <c r="A100" s="16" t="s">
        <v>663</v>
      </c>
      <c r="B100" s="16" t="s">
        <v>106</v>
      </c>
      <c r="C100" s="16" t="s">
        <v>3001</v>
      </c>
      <c r="D100" s="16" t="s">
        <v>3068</v>
      </c>
      <c r="E100" s="16" t="s">
        <v>2991</v>
      </c>
      <c r="F100" s="16" t="s">
        <v>102</v>
      </c>
      <c r="G100" s="18" t="s">
        <v>664</v>
      </c>
      <c r="H100" s="18" t="s">
        <v>3181</v>
      </c>
      <c r="I100" s="18" t="s">
        <v>665</v>
      </c>
      <c r="J100" s="18" t="s">
        <v>3008</v>
      </c>
      <c r="K100" s="18" t="s">
        <v>3008</v>
      </c>
      <c r="L100" s="16" t="s">
        <v>666</v>
      </c>
      <c r="M100" s="19">
        <v>44187</v>
      </c>
      <c r="N100" s="19"/>
      <c r="O100" s="16" t="s">
        <v>667</v>
      </c>
    </row>
    <row r="101" spans="1:15" s="28" customFormat="1" ht="20.100000000000001" customHeight="1">
      <c r="A101" s="16" t="s">
        <v>668</v>
      </c>
      <c r="B101" s="16" t="s">
        <v>106</v>
      </c>
      <c r="C101" s="16" t="s">
        <v>3001</v>
      </c>
      <c r="D101" s="16" t="s">
        <v>3062</v>
      </c>
      <c r="E101" s="16" t="s">
        <v>2991</v>
      </c>
      <c r="F101" s="16" t="s">
        <v>102</v>
      </c>
      <c r="G101" s="18" t="s">
        <v>669</v>
      </c>
      <c r="H101" s="18" t="s">
        <v>3182</v>
      </c>
      <c r="I101" s="18" t="s">
        <v>670</v>
      </c>
      <c r="J101" s="18" t="s">
        <v>3020</v>
      </c>
      <c r="K101" s="18" t="s">
        <v>3020</v>
      </c>
      <c r="L101" s="16" t="s">
        <v>291</v>
      </c>
      <c r="M101" s="19">
        <v>44187</v>
      </c>
      <c r="N101" s="19"/>
      <c r="O101" s="16" t="s">
        <v>671</v>
      </c>
    </row>
    <row r="102" spans="1:15" s="28" customFormat="1" ht="20.100000000000001" customHeight="1">
      <c r="A102" s="16" t="s">
        <v>672</v>
      </c>
      <c r="B102" s="16" t="s">
        <v>106</v>
      </c>
      <c r="C102" s="16" t="s">
        <v>3001</v>
      </c>
      <c r="D102" s="16" t="s">
        <v>3062</v>
      </c>
      <c r="E102" s="16" t="s">
        <v>2991</v>
      </c>
      <c r="F102" s="16" t="s">
        <v>102</v>
      </c>
      <c r="G102" s="18" t="s">
        <v>673</v>
      </c>
      <c r="H102" s="18" t="s">
        <v>3183</v>
      </c>
      <c r="I102" s="18" t="s">
        <v>674</v>
      </c>
      <c r="J102" s="18" t="s">
        <v>3020</v>
      </c>
      <c r="K102" s="18" t="s">
        <v>3020</v>
      </c>
      <c r="L102" s="16" t="s">
        <v>675</v>
      </c>
      <c r="M102" s="19">
        <v>44187</v>
      </c>
      <c r="N102" s="19"/>
      <c r="O102" s="16" t="s">
        <v>676</v>
      </c>
    </row>
    <row r="103" spans="1:15" s="28" customFormat="1" ht="20.100000000000001" customHeight="1">
      <c r="A103" s="16" t="s">
        <v>677</v>
      </c>
      <c r="B103" s="16" t="s">
        <v>106</v>
      </c>
      <c r="C103" s="16" t="s">
        <v>3001</v>
      </c>
      <c r="D103" s="16" t="s">
        <v>3062</v>
      </c>
      <c r="E103" s="16" t="s">
        <v>2991</v>
      </c>
      <c r="F103" s="16" t="s">
        <v>102</v>
      </c>
      <c r="G103" s="18" t="s">
        <v>678</v>
      </c>
      <c r="H103" s="18" t="s">
        <v>3184</v>
      </c>
      <c r="I103" s="18" t="s">
        <v>679</v>
      </c>
      <c r="J103" s="18" t="s">
        <v>3020</v>
      </c>
      <c r="K103" s="18" t="s">
        <v>3020</v>
      </c>
      <c r="L103" s="16" t="s">
        <v>307</v>
      </c>
      <c r="M103" s="19">
        <v>44187</v>
      </c>
      <c r="N103" s="19"/>
      <c r="O103" s="16" t="s">
        <v>680</v>
      </c>
    </row>
    <row r="104" spans="1:15" s="28" customFormat="1" ht="20.100000000000001" customHeight="1">
      <c r="A104" s="16" t="s">
        <v>681</v>
      </c>
      <c r="B104" s="16" t="s">
        <v>106</v>
      </c>
      <c r="C104" s="16" t="s">
        <v>3001</v>
      </c>
      <c r="D104" s="16" t="s">
        <v>3062</v>
      </c>
      <c r="E104" s="16" t="s">
        <v>2991</v>
      </c>
      <c r="F104" s="16" t="s">
        <v>102</v>
      </c>
      <c r="G104" s="18" t="s">
        <v>682</v>
      </c>
      <c r="H104" s="18" t="s">
        <v>3185</v>
      </c>
      <c r="I104" s="18" t="s">
        <v>683</v>
      </c>
      <c r="J104" s="18" t="s">
        <v>3020</v>
      </c>
      <c r="K104" s="18" t="s">
        <v>3020</v>
      </c>
      <c r="L104" s="16" t="s">
        <v>305</v>
      </c>
      <c r="M104" s="19">
        <v>44187</v>
      </c>
      <c r="N104" s="19"/>
      <c r="O104" s="16" t="s">
        <v>684</v>
      </c>
    </row>
    <row r="105" spans="1:15" s="28" customFormat="1" ht="20.100000000000001" customHeight="1">
      <c r="A105" s="16" t="s">
        <v>685</v>
      </c>
      <c r="B105" s="16" t="s">
        <v>106</v>
      </c>
      <c r="C105" s="16" t="s">
        <v>3001</v>
      </c>
      <c r="D105" s="16" t="s">
        <v>3062</v>
      </c>
      <c r="E105" s="16" t="s">
        <v>2991</v>
      </c>
      <c r="F105" s="16" t="s">
        <v>102</v>
      </c>
      <c r="G105" s="18" t="s">
        <v>686</v>
      </c>
      <c r="H105" s="18" t="s">
        <v>3186</v>
      </c>
      <c r="I105" s="18" t="s">
        <v>687</v>
      </c>
      <c r="J105" s="18" t="s">
        <v>3020</v>
      </c>
      <c r="K105" s="18" t="s">
        <v>3020</v>
      </c>
      <c r="L105" s="16" t="s">
        <v>688</v>
      </c>
      <c r="M105" s="19">
        <v>44187</v>
      </c>
      <c r="N105" s="19"/>
      <c r="O105" s="16" t="s">
        <v>689</v>
      </c>
    </row>
    <row r="106" spans="1:15" s="28" customFormat="1" ht="20.100000000000001" customHeight="1">
      <c r="A106" s="16" t="s">
        <v>690</v>
      </c>
      <c r="B106" s="16" t="s">
        <v>106</v>
      </c>
      <c r="C106" s="16" t="s">
        <v>3001</v>
      </c>
      <c r="D106" s="16" t="s">
        <v>3062</v>
      </c>
      <c r="E106" s="16" t="s">
        <v>2991</v>
      </c>
      <c r="F106" s="16" t="s">
        <v>102</v>
      </c>
      <c r="G106" s="18" t="s">
        <v>691</v>
      </c>
      <c r="H106" s="18" t="s">
        <v>3187</v>
      </c>
      <c r="I106" s="18" t="s">
        <v>692</v>
      </c>
      <c r="J106" s="18" t="s">
        <v>3020</v>
      </c>
      <c r="K106" s="18" t="s">
        <v>3020</v>
      </c>
      <c r="L106" s="16" t="s">
        <v>306</v>
      </c>
      <c r="M106" s="19">
        <v>44187</v>
      </c>
      <c r="N106" s="19"/>
      <c r="O106" s="16" t="s">
        <v>693</v>
      </c>
    </row>
    <row r="107" spans="1:15" s="28" customFormat="1" ht="20.100000000000001" customHeight="1">
      <c r="A107" s="16" t="s">
        <v>694</v>
      </c>
      <c r="B107" s="16" t="s">
        <v>106</v>
      </c>
      <c r="C107" s="16" t="s">
        <v>3001</v>
      </c>
      <c r="D107" s="16" t="s">
        <v>3062</v>
      </c>
      <c r="E107" s="16" t="s">
        <v>2991</v>
      </c>
      <c r="F107" s="16" t="s">
        <v>102</v>
      </c>
      <c r="G107" s="18" t="s">
        <v>695</v>
      </c>
      <c r="H107" s="18" t="s">
        <v>3188</v>
      </c>
      <c r="I107" s="18" t="s">
        <v>696</v>
      </c>
      <c r="J107" s="18" t="s">
        <v>3020</v>
      </c>
      <c r="K107" s="18" t="s">
        <v>3020</v>
      </c>
      <c r="L107" s="16" t="s">
        <v>697</v>
      </c>
      <c r="M107" s="19">
        <v>44187</v>
      </c>
      <c r="N107" s="19"/>
      <c r="O107" s="16" t="s">
        <v>698</v>
      </c>
    </row>
    <row r="108" spans="1:15" s="28" customFormat="1" ht="20.100000000000001" customHeight="1">
      <c r="A108" s="16" t="s">
        <v>699</v>
      </c>
      <c r="B108" s="16" t="s">
        <v>106</v>
      </c>
      <c r="C108" s="16" t="s">
        <v>3001</v>
      </c>
      <c r="D108" s="16" t="s">
        <v>3068</v>
      </c>
      <c r="E108" s="16" t="s">
        <v>2991</v>
      </c>
      <c r="F108" s="16" t="s">
        <v>102</v>
      </c>
      <c r="G108" s="18" t="s">
        <v>700</v>
      </c>
      <c r="H108" s="18" t="s">
        <v>3189</v>
      </c>
      <c r="I108" s="18" t="s">
        <v>701</v>
      </c>
      <c r="J108" s="18" t="s">
        <v>3021</v>
      </c>
      <c r="K108" s="18" t="s">
        <v>3021</v>
      </c>
      <c r="L108" s="16" t="s">
        <v>702</v>
      </c>
      <c r="M108" s="19">
        <v>44187</v>
      </c>
      <c r="N108" s="19"/>
      <c r="O108" s="16" t="s">
        <v>703</v>
      </c>
    </row>
    <row r="109" spans="1:15" s="28" customFormat="1" ht="20.100000000000001" customHeight="1">
      <c r="A109" s="16" t="s">
        <v>704</v>
      </c>
      <c r="B109" s="16" t="s">
        <v>106</v>
      </c>
      <c r="C109" s="16" t="s">
        <v>3001</v>
      </c>
      <c r="D109" s="16" t="s">
        <v>3068</v>
      </c>
      <c r="E109" s="16" t="s">
        <v>2991</v>
      </c>
      <c r="F109" s="16" t="s">
        <v>102</v>
      </c>
      <c r="G109" s="18" t="s">
        <v>705</v>
      </c>
      <c r="H109" s="18" t="s">
        <v>3190</v>
      </c>
      <c r="I109" s="18" t="s">
        <v>706</v>
      </c>
      <c r="J109" s="18" t="s">
        <v>3021</v>
      </c>
      <c r="K109" s="18" t="s">
        <v>3021</v>
      </c>
      <c r="L109" s="16" t="s">
        <v>337</v>
      </c>
      <c r="M109" s="19">
        <v>44187</v>
      </c>
      <c r="N109" s="19"/>
      <c r="O109" s="16" t="s">
        <v>707</v>
      </c>
    </row>
    <row r="110" spans="1:15" s="28" customFormat="1" ht="20.100000000000001" customHeight="1">
      <c r="A110" s="16" t="s">
        <v>708</v>
      </c>
      <c r="B110" s="16" t="s">
        <v>106</v>
      </c>
      <c r="C110" s="16" t="s">
        <v>3001</v>
      </c>
      <c r="D110" s="16" t="s">
        <v>3068</v>
      </c>
      <c r="E110" s="16" t="s">
        <v>2991</v>
      </c>
      <c r="F110" s="16" t="s">
        <v>102</v>
      </c>
      <c r="G110" s="18" t="s">
        <v>709</v>
      </c>
      <c r="H110" s="18" t="s">
        <v>3191</v>
      </c>
      <c r="I110" s="18" t="s">
        <v>710</v>
      </c>
      <c r="J110" s="18" t="s">
        <v>3021</v>
      </c>
      <c r="K110" s="18" t="s">
        <v>3021</v>
      </c>
      <c r="L110" s="16" t="s">
        <v>711</v>
      </c>
      <c r="M110" s="19">
        <v>44187</v>
      </c>
      <c r="N110" s="19"/>
      <c r="O110" s="16" t="s">
        <v>712</v>
      </c>
    </row>
    <row r="111" spans="1:15" s="28" customFormat="1" ht="20.100000000000001" customHeight="1">
      <c r="A111" s="16" t="s">
        <v>713</v>
      </c>
      <c r="B111" s="16" t="s">
        <v>106</v>
      </c>
      <c r="C111" s="16" t="s">
        <v>3001</v>
      </c>
      <c r="D111" s="16" t="s">
        <v>3068</v>
      </c>
      <c r="E111" s="16" t="s">
        <v>2991</v>
      </c>
      <c r="F111" s="16" t="s">
        <v>103</v>
      </c>
      <c r="G111" s="18" t="s">
        <v>714</v>
      </c>
      <c r="H111" s="18" t="s">
        <v>3192</v>
      </c>
      <c r="I111" s="18" t="s">
        <v>715</v>
      </c>
      <c r="J111" s="18" t="s">
        <v>3021</v>
      </c>
      <c r="K111" s="18" t="s">
        <v>3021</v>
      </c>
      <c r="L111" s="16" t="s">
        <v>716</v>
      </c>
      <c r="M111" s="19">
        <v>44187</v>
      </c>
      <c r="N111" s="19">
        <v>45778</v>
      </c>
      <c r="O111" s="16" t="s">
        <v>717</v>
      </c>
    </row>
    <row r="112" spans="1:15" ht="20.100000000000001" customHeight="1">
      <c r="A112" s="16" t="s">
        <v>718</v>
      </c>
      <c r="B112" s="16" t="s">
        <v>106</v>
      </c>
      <c r="C112" s="16" t="s">
        <v>3001</v>
      </c>
      <c r="D112" s="16" t="s">
        <v>3068</v>
      </c>
      <c r="E112" s="16" t="s">
        <v>2991</v>
      </c>
      <c r="F112" s="16" t="s">
        <v>103</v>
      </c>
      <c r="G112" s="18" t="s">
        <v>719</v>
      </c>
      <c r="H112" s="18" t="s">
        <v>3193</v>
      </c>
      <c r="I112" s="18" t="s">
        <v>720</v>
      </c>
      <c r="J112" s="18" t="s">
        <v>3021</v>
      </c>
      <c r="K112" s="18" t="s">
        <v>3021</v>
      </c>
      <c r="L112" s="16" t="s">
        <v>721</v>
      </c>
      <c r="M112" s="19">
        <v>44187</v>
      </c>
      <c r="N112" s="19">
        <v>45778</v>
      </c>
      <c r="O112" s="16" t="s">
        <v>722</v>
      </c>
    </row>
    <row r="113" spans="1:16" ht="20.100000000000001" customHeight="1">
      <c r="A113" s="16" t="s">
        <v>723</v>
      </c>
      <c r="B113" s="16" t="s">
        <v>106</v>
      </c>
      <c r="C113" s="16" t="s">
        <v>3001</v>
      </c>
      <c r="D113" s="16" t="s">
        <v>3068</v>
      </c>
      <c r="E113" s="16" t="s">
        <v>2991</v>
      </c>
      <c r="F113" s="16" t="s">
        <v>102</v>
      </c>
      <c r="G113" s="18" t="s">
        <v>724</v>
      </c>
      <c r="H113" s="18" t="s">
        <v>3194</v>
      </c>
      <c r="I113" s="18" t="s">
        <v>725</v>
      </c>
      <c r="J113" s="18" t="s">
        <v>3021</v>
      </c>
      <c r="K113" s="18" t="s">
        <v>3021</v>
      </c>
      <c r="L113" s="16" t="s">
        <v>726</v>
      </c>
      <c r="M113" s="19">
        <v>44187</v>
      </c>
      <c r="O113" s="16" t="s">
        <v>727</v>
      </c>
    </row>
    <row r="114" spans="1:16" ht="20.100000000000001" customHeight="1">
      <c r="A114" s="16" t="s">
        <v>728</v>
      </c>
      <c r="B114" s="16" t="s">
        <v>106</v>
      </c>
      <c r="C114" s="16" t="s">
        <v>3001</v>
      </c>
      <c r="D114" s="16" t="s">
        <v>3068</v>
      </c>
      <c r="E114" s="16" t="s">
        <v>2991</v>
      </c>
      <c r="F114" s="16" t="s">
        <v>102</v>
      </c>
      <c r="G114" s="18" t="s">
        <v>729</v>
      </c>
      <c r="H114" s="18" t="s">
        <v>3195</v>
      </c>
      <c r="I114" s="18" t="s">
        <v>730</v>
      </c>
      <c r="J114" s="18" t="s">
        <v>3021</v>
      </c>
      <c r="K114" s="18" t="s">
        <v>3021</v>
      </c>
      <c r="L114" s="16" t="s">
        <v>731</v>
      </c>
      <c r="M114" s="19">
        <v>44187</v>
      </c>
      <c r="O114" s="16" t="s">
        <v>732</v>
      </c>
    </row>
    <row r="115" spans="1:16" ht="20.100000000000001" customHeight="1">
      <c r="A115" s="16" t="s">
        <v>733</v>
      </c>
      <c r="B115" s="16" t="s">
        <v>106</v>
      </c>
      <c r="C115" s="16" t="s">
        <v>3001</v>
      </c>
      <c r="D115" s="16" t="s">
        <v>3073</v>
      </c>
      <c r="E115" s="16" t="s">
        <v>2991</v>
      </c>
      <c r="F115" s="16" t="s">
        <v>102</v>
      </c>
      <c r="G115" s="18" t="s">
        <v>734</v>
      </c>
      <c r="H115" s="18" t="s">
        <v>3196</v>
      </c>
      <c r="I115" s="18" t="s">
        <v>735</v>
      </c>
      <c r="J115" s="18" t="s">
        <v>3009</v>
      </c>
      <c r="K115" s="18" t="s">
        <v>3009</v>
      </c>
      <c r="L115" s="16" t="s">
        <v>160</v>
      </c>
      <c r="M115" s="19">
        <v>44187</v>
      </c>
      <c r="O115" s="16" t="s">
        <v>736</v>
      </c>
    </row>
    <row r="116" spans="1:16" ht="20.100000000000001" customHeight="1">
      <c r="A116" s="16" t="s">
        <v>737</v>
      </c>
      <c r="B116" s="16" t="s">
        <v>106</v>
      </c>
      <c r="C116" s="16" t="s">
        <v>3001</v>
      </c>
      <c r="D116" s="16" t="s">
        <v>3073</v>
      </c>
      <c r="E116" s="16" t="s">
        <v>2991</v>
      </c>
      <c r="F116" s="16" t="s">
        <v>102</v>
      </c>
      <c r="G116" s="18" t="s">
        <v>738</v>
      </c>
      <c r="H116" s="18" t="s">
        <v>3197</v>
      </c>
      <c r="I116" s="18" t="s">
        <v>739</v>
      </c>
      <c r="J116" s="18" t="s">
        <v>3009</v>
      </c>
      <c r="K116" s="18" t="s">
        <v>3009</v>
      </c>
      <c r="L116" s="16" t="s">
        <v>165</v>
      </c>
      <c r="M116" s="19">
        <v>44187</v>
      </c>
      <c r="O116" s="16" t="s">
        <v>740</v>
      </c>
    </row>
    <row r="117" spans="1:16" ht="20.100000000000001" customHeight="1">
      <c r="A117" s="16" t="s">
        <v>741</v>
      </c>
      <c r="B117" s="16" t="s">
        <v>106</v>
      </c>
      <c r="C117" s="16" t="s">
        <v>3001</v>
      </c>
      <c r="D117" s="16" t="s">
        <v>3073</v>
      </c>
      <c r="E117" s="16" t="s">
        <v>2991</v>
      </c>
      <c r="F117" s="16" t="s">
        <v>102</v>
      </c>
      <c r="G117" s="18" t="s">
        <v>742</v>
      </c>
      <c r="H117" s="18" t="s">
        <v>3198</v>
      </c>
      <c r="I117" s="18" t="s">
        <v>743</v>
      </c>
      <c r="J117" s="18" t="s">
        <v>3009</v>
      </c>
      <c r="K117" s="18" t="s">
        <v>3009</v>
      </c>
      <c r="L117" s="16" t="s">
        <v>744</v>
      </c>
      <c r="M117" s="19">
        <v>44187</v>
      </c>
      <c r="O117" s="16" t="s">
        <v>745</v>
      </c>
    </row>
    <row r="118" spans="1:16" ht="20.100000000000001" customHeight="1">
      <c r="A118" s="16" t="s">
        <v>746</v>
      </c>
      <c r="B118" s="16" t="s">
        <v>106</v>
      </c>
      <c r="C118" s="16" t="s">
        <v>3001</v>
      </c>
      <c r="D118" s="16" t="s">
        <v>3073</v>
      </c>
      <c r="E118" s="16" t="s">
        <v>2991</v>
      </c>
      <c r="F118" s="16" t="s">
        <v>102</v>
      </c>
      <c r="G118" s="18" t="s">
        <v>747</v>
      </c>
      <c r="H118" s="18" t="s">
        <v>3199</v>
      </c>
      <c r="I118" s="18" t="s">
        <v>748</v>
      </c>
      <c r="J118" s="18" t="s">
        <v>3009</v>
      </c>
      <c r="K118" s="18" t="s">
        <v>3009</v>
      </c>
      <c r="L118" s="16" t="s">
        <v>749</v>
      </c>
      <c r="M118" s="19">
        <v>44187</v>
      </c>
      <c r="O118" s="16" t="s">
        <v>750</v>
      </c>
    </row>
    <row r="119" spans="1:16" ht="20.100000000000001" customHeight="1">
      <c r="A119" s="16" t="s">
        <v>751</v>
      </c>
      <c r="B119" s="16" t="s">
        <v>106</v>
      </c>
      <c r="C119" s="16" t="s">
        <v>3001</v>
      </c>
      <c r="D119" s="16" t="s">
        <v>3073</v>
      </c>
      <c r="E119" s="16" t="s">
        <v>2991</v>
      </c>
      <c r="F119" s="16" t="s">
        <v>102</v>
      </c>
      <c r="G119" s="18" t="s">
        <v>752</v>
      </c>
      <c r="H119" s="18" t="s">
        <v>3200</v>
      </c>
      <c r="I119" s="18" t="s">
        <v>753</v>
      </c>
      <c r="J119" s="18" t="s">
        <v>3009</v>
      </c>
      <c r="K119" s="18" t="s">
        <v>3009</v>
      </c>
      <c r="L119" s="16" t="s">
        <v>754</v>
      </c>
      <c r="M119" s="19">
        <v>44187</v>
      </c>
      <c r="O119" s="16" t="s">
        <v>755</v>
      </c>
    </row>
    <row r="120" spans="1:16" ht="20.100000000000001" customHeight="1">
      <c r="A120" s="16" t="s">
        <v>756</v>
      </c>
      <c r="B120" s="16" t="s">
        <v>106</v>
      </c>
      <c r="C120" s="16" t="s">
        <v>3001</v>
      </c>
      <c r="D120" s="16" t="s">
        <v>3071</v>
      </c>
      <c r="E120" s="16" t="s">
        <v>2991</v>
      </c>
      <c r="F120" s="16" t="s">
        <v>102</v>
      </c>
      <c r="G120" s="18" t="s">
        <v>757</v>
      </c>
      <c r="H120" s="18" t="s">
        <v>3177</v>
      </c>
      <c r="I120" s="18" t="s">
        <v>758</v>
      </c>
      <c r="J120" s="18" t="s">
        <v>3013</v>
      </c>
      <c r="K120" s="18" t="s">
        <v>3013</v>
      </c>
      <c r="L120" s="16" t="s">
        <v>759</v>
      </c>
      <c r="M120" s="19">
        <v>44187</v>
      </c>
      <c r="O120" s="16" t="s">
        <v>760</v>
      </c>
    </row>
    <row r="121" spans="1:16" ht="20.100000000000001" customHeight="1">
      <c r="A121" s="16" t="s">
        <v>761</v>
      </c>
      <c r="B121" s="16" t="s">
        <v>106</v>
      </c>
      <c r="C121" s="16" t="s">
        <v>3001</v>
      </c>
      <c r="D121" s="16" t="s">
        <v>3071</v>
      </c>
      <c r="E121" s="16" t="s">
        <v>2991</v>
      </c>
      <c r="F121" s="16" t="s">
        <v>103</v>
      </c>
      <c r="G121" s="18" t="s">
        <v>762</v>
      </c>
      <c r="H121" s="18" t="s">
        <v>3201</v>
      </c>
      <c r="I121" s="18" t="s">
        <v>763</v>
      </c>
      <c r="J121" s="18" t="s">
        <v>3013</v>
      </c>
      <c r="K121" s="18" t="s">
        <v>3013</v>
      </c>
      <c r="L121" s="16" t="s">
        <v>764</v>
      </c>
      <c r="M121" s="19">
        <v>44187</v>
      </c>
      <c r="N121" s="19">
        <v>45047</v>
      </c>
      <c r="O121" s="16" t="s">
        <v>765</v>
      </c>
      <c r="P121" s="28" t="s">
        <v>766</v>
      </c>
    </row>
    <row r="122" spans="1:16" ht="20.100000000000001" customHeight="1">
      <c r="A122" s="16" t="s">
        <v>767</v>
      </c>
      <c r="B122" s="16" t="s">
        <v>106</v>
      </c>
      <c r="C122" s="16" t="s">
        <v>3001</v>
      </c>
      <c r="D122" s="16" t="s">
        <v>3071</v>
      </c>
      <c r="E122" s="16" t="s">
        <v>2991</v>
      </c>
      <c r="F122" s="16" t="s">
        <v>103</v>
      </c>
      <c r="G122" s="18" t="s">
        <v>768</v>
      </c>
      <c r="H122" s="18" t="s">
        <v>3202</v>
      </c>
      <c r="I122" s="18" t="s">
        <v>769</v>
      </c>
      <c r="J122" s="18" t="s">
        <v>3013</v>
      </c>
      <c r="K122" s="18" t="s">
        <v>3013</v>
      </c>
      <c r="L122" s="16" t="s">
        <v>770</v>
      </c>
      <c r="M122" s="19">
        <v>44187</v>
      </c>
      <c r="N122" s="19">
        <v>45047</v>
      </c>
      <c r="O122" s="16" t="s">
        <v>771</v>
      </c>
      <c r="P122" s="28" t="s">
        <v>766</v>
      </c>
    </row>
    <row r="123" spans="1:16" ht="20.100000000000001" customHeight="1">
      <c r="A123" s="16" t="s">
        <v>772</v>
      </c>
      <c r="B123" s="16" t="s">
        <v>106</v>
      </c>
      <c r="C123" s="16" t="s">
        <v>3001</v>
      </c>
      <c r="D123" s="16" t="s">
        <v>3071</v>
      </c>
      <c r="E123" s="16" t="s">
        <v>2991</v>
      </c>
      <c r="F123" s="16" t="s">
        <v>102</v>
      </c>
      <c r="G123" s="18" t="s">
        <v>773</v>
      </c>
      <c r="H123" s="18" t="s">
        <v>3203</v>
      </c>
      <c r="I123" s="18" t="s">
        <v>774</v>
      </c>
      <c r="J123" s="18" t="s">
        <v>3013</v>
      </c>
      <c r="K123" s="18" t="s">
        <v>3013</v>
      </c>
      <c r="L123" s="16" t="s">
        <v>775</v>
      </c>
      <c r="M123" s="19">
        <v>44187</v>
      </c>
      <c r="O123" s="16" t="s">
        <v>776</v>
      </c>
    </row>
    <row r="124" spans="1:16" ht="20.100000000000001" customHeight="1">
      <c r="A124" s="16" t="s">
        <v>777</v>
      </c>
      <c r="B124" s="16" t="s">
        <v>106</v>
      </c>
      <c r="C124" s="16" t="s">
        <v>3001</v>
      </c>
      <c r="D124" s="16" t="s">
        <v>3071</v>
      </c>
      <c r="E124" s="16" t="s">
        <v>2991</v>
      </c>
      <c r="F124" s="16" t="s">
        <v>102</v>
      </c>
      <c r="G124" s="18" t="s">
        <v>778</v>
      </c>
      <c r="H124" s="18" t="s">
        <v>3204</v>
      </c>
      <c r="I124" s="18" t="s">
        <v>779</v>
      </c>
      <c r="J124" s="18" t="s">
        <v>3013</v>
      </c>
      <c r="K124" s="18" t="s">
        <v>3013</v>
      </c>
      <c r="L124" s="16" t="s">
        <v>780</v>
      </c>
      <c r="M124" s="19">
        <v>44187</v>
      </c>
      <c r="O124" s="16" t="s">
        <v>781</v>
      </c>
    </row>
    <row r="125" spans="1:16" ht="20.100000000000001" customHeight="1">
      <c r="A125" s="16" t="s">
        <v>782</v>
      </c>
      <c r="B125" s="16" t="s">
        <v>106</v>
      </c>
      <c r="C125" s="16" t="s">
        <v>3001</v>
      </c>
      <c r="D125" s="16" t="s">
        <v>3067</v>
      </c>
      <c r="E125" s="16" t="s">
        <v>2991</v>
      </c>
      <c r="F125" s="16" t="s">
        <v>102</v>
      </c>
      <c r="G125" s="18" t="s">
        <v>783</v>
      </c>
      <c r="H125" s="18" t="s">
        <v>3205</v>
      </c>
      <c r="I125" s="18" t="s">
        <v>784</v>
      </c>
      <c r="J125" s="18" t="s">
        <v>3022</v>
      </c>
      <c r="K125" s="18" t="s">
        <v>3022</v>
      </c>
      <c r="L125" s="16" t="s">
        <v>259</v>
      </c>
      <c r="M125" s="19">
        <v>44187</v>
      </c>
      <c r="O125" s="16" t="s">
        <v>785</v>
      </c>
    </row>
    <row r="126" spans="1:16" ht="20.100000000000001" customHeight="1">
      <c r="A126" s="16" t="s">
        <v>786</v>
      </c>
      <c r="B126" s="16" t="s">
        <v>106</v>
      </c>
      <c r="C126" s="16" t="s">
        <v>3001</v>
      </c>
      <c r="D126" s="16" t="s">
        <v>3067</v>
      </c>
      <c r="E126" s="16" t="s">
        <v>2991</v>
      </c>
      <c r="F126" s="16" t="s">
        <v>102</v>
      </c>
      <c r="G126" s="18" t="s">
        <v>787</v>
      </c>
      <c r="H126" s="18" t="s">
        <v>3206</v>
      </c>
      <c r="I126" s="18" t="s">
        <v>788</v>
      </c>
      <c r="J126" s="18" t="s">
        <v>3022</v>
      </c>
      <c r="K126" s="18" t="s">
        <v>3022</v>
      </c>
      <c r="L126" s="16" t="s">
        <v>789</v>
      </c>
      <c r="M126" s="19">
        <v>44187</v>
      </c>
      <c r="O126" s="16" t="s">
        <v>790</v>
      </c>
    </row>
    <row r="127" spans="1:16" ht="20.100000000000001" customHeight="1">
      <c r="A127" s="16" t="s">
        <v>791</v>
      </c>
      <c r="B127" s="16" t="s">
        <v>106</v>
      </c>
      <c r="C127" s="16" t="s">
        <v>3001</v>
      </c>
      <c r="D127" s="16" t="s">
        <v>3067</v>
      </c>
      <c r="E127" s="16" t="s">
        <v>2991</v>
      </c>
      <c r="F127" s="16" t="s">
        <v>102</v>
      </c>
      <c r="G127" s="18" t="s">
        <v>792</v>
      </c>
      <c r="H127" s="18" t="s">
        <v>3207</v>
      </c>
      <c r="I127" s="18" t="s">
        <v>793</v>
      </c>
      <c r="J127" s="18" t="s">
        <v>3022</v>
      </c>
      <c r="K127" s="18" t="s">
        <v>3022</v>
      </c>
      <c r="L127" s="16" t="s">
        <v>794</v>
      </c>
      <c r="M127" s="19">
        <v>44187</v>
      </c>
      <c r="O127" s="16" t="s">
        <v>795</v>
      </c>
    </row>
    <row r="128" spans="1:16" s="28" customFormat="1" ht="20.100000000000001" customHeight="1">
      <c r="A128" s="16" t="s">
        <v>796</v>
      </c>
      <c r="B128" s="16" t="s">
        <v>106</v>
      </c>
      <c r="C128" s="16" t="s">
        <v>3001</v>
      </c>
      <c r="D128" s="16" t="s">
        <v>3067</v>
      </c>
      <c r="E128" s="16" t="s">
        <v>2991</v>
      </c>
      <c r="F128" s="16" t="s">
        <v>102</v>
      </c>
      <c r="G128" s="18" t="s">
        <v>797</v>
      </c>
      <c r="H128" s="18" t="s">
        <v>3208</v>
      </c>
      <c r="I128" s="18" t="s">
        <v>798</v>
      </c>
      <c r="J128" s="18" t="s">
        <v>3022</v>
      </c>
      <c r="K128" s="18" t="s">
        <v>3022</v>
      </c>
      <c r="L128" s="16" t="s">
        <v>799</v>
      </c>
      <c r="M128" s="19">
        <v>44187</v>
      </c>
      <c r="N128" s="19"/>
      <c r="O128" s="16" t="s">
        <v>800</v>
      </c>
    </row>
    <row r="129" spans="1:15" s="28" customFormat="1" ht="20.100000000000001" customHeight="1">
      <c r="A129" s="16" t="s">
        <v>801</v>
      </c>
      <c r="B129" s="16" t="s">
        <v>106</v>
      </c>
      <c r="C129" s="16" t="s">
        <v>3001</v>
      </c>
      <c r="D129" s="16" t="s">
        <v>3065</v>
      </c>
      <c r="E129" s="16" t="s">
        <v>2991</v>
      </c>
      <c r="F129" s="16" t="s">
        <v>102</v>
      </c>
      <c r="G129" s="18" t="s">
        <v>802</v>
      </c>
      <c r="H129" s="18" t="s">
        <v>3209</v>
      </c>
      <c r="I129" s="18" t="s">
        <v>803</v>
      </c>
      <c r="J129" s="18" t="s">
        <v>3014</v>
      </c>
      <c r="K129" s="18" t="s">
        <v>3014</v>
      </c>
      <c r="L129" s="16" t="s">
        <v>804</v>
      </c>
      <c r="M129" s="19">
        <v>44187</v>
      </c>
      <c r="N129" s="19"/>
      <c r="O129" s="16" t="s">
        <v>805</v>
      </c>
    </row>
    <row r="130" spans="1:15" s="28" customFormat="1" ht="20.100000000000001" customHeight="1">
      <c r="A130" s="16" t="s">
        <v>806</v>
      </c>
      <c r="B130" s="16" t="s">
        <v>106</v>
      </c>
      <c r="C130" s="16" t="s">
        <v>3001</v>
      </c>
      <c r="D130" s="16" t="s">
        <v>3064</v>
      </c>
      <c r="E130" s="16" t="s">
        <v>2991</v>
      </c>
      <c r="F130" s="16" t="s">
        <v>102</v>
      </c>
      <c r="G130" s="18" t="s">
        <v>807</v>
      </c>
      <c r="H130" s="18" t="s">
        <v>3210</v>
      </c>
      <c r="I130" s="18" t="s">
        <v>808</v>
      </c>
      <c r="J130" s="18" t="s">
        <v>3014</v>
      </c>
      <c r="K130" s="18" t="s">
        <v>3014</v>
      </c>
      <c r="L130" s="16" t="s">
        <v>334</v>
      </c>
      <c r="M130" s="19">
        <v>44187</v>
      </c>
      <c r="N130" s="19"/>
      <c r="O130" s="16" t="s">
        <v>809</v>
      </c>
    </row>
    <row r="131" spans="1:15" s="28" customFormat="1" ht="20.100000000000001" customHeight="1">
      <c r="A131" s="16" t="s">
        <v>810</v>
      </c>
      <c r="B131" s="16" t="s">
        <v>106</v>
      </c>
      <c r="C131" s="16" t="s">
        <v>3001</v>
      </c>
      <c r="D131" s="16" t="s">
        <v>3064</v>
      </c>
      <c r="E131" s="16" t="s">
        <v>2991</v>
      </c>
      <c r="F131" s="16" t="s">
        <v>102</v>
      </c>
      <c r="G131" s="18" t="s">
        <v>811</v>
      </c>
      <c r="H131" s="18" t="s">
        <v>3211</v>
      </c>
      <c r="I131" s="18" t="s">
        <v>812</v>
      </c>
      <c r="J131" s="18" t="s">
        <v>3014</v>
      </c>
      <c r="K131" s="18" t="s">
        <v>3014</v>
      </c>
      <c r="L131" s="16" t="s">
        <v>813</v>
      </c>
      <c r="M131" s="19">
        <v>44187</v>
      </c>
      <c r="N131" s="19"/>
      <c r="O131" s="16" t="s">
        <v>814</v>
      </c>
    </row>
    <row r="132" spans="1:15" s="28" customFormat="1" ht="20.100000000000001" customHeight="1">
      <c r="A132" s="16" t="s">
        <v>815</v>
      </c>
      <c r="B132" s="16" t="s">
        <v>106</v>
      </c>
      <c r="C132" s="16" t="s">
        <v>3001</v>
      </c>
      <c r="D132" s="16" t="s">
        <v>3064</v>
      </c>
      <c r="E132" s="16" t="s">
        <v>2991</v>
      </c>
      <c r="F132" s="16" t="s">
        <v>102</v>
      </c>
      <c r="G132" s="18" t="s">
        <v>816</v>
      </c>
      <c r="H132" s="18" t="s">
        <v>3124</v>
      </c>
      <c r="I132" s="18" t="s">
        <v>817</v>
      </c>
      <c r="J132" s="18" t="s">
        <v>3014</v>
      </c>
      <c r="K132" s="18" t="s">
        <v>3014</v>
      </c>
      <c r="L132" s="16" t="s">
        <v>180</v>
      </c>
      <c r="M132" s="19">
        <v>44187</v>
      </c>
      <c r="N132" s="19"/>
      <c r="O132" s="16" t="s">
        <v>818</v>
      </c>
    </row>
    <row r="133" spans="1:15" s="28" customFormat="1" ht="20.100000000000001" customHeight="1">
      <c r="A133" s="16" t="s">
        <v>819</v>
      </c>
      <c r="B133" s="16" t="s">
        <v>106</v>
      </c>
      <c r="C133" s="16" t="s">
        <v>3001</v>
      </c>
      <c r="D133" s="16" t="s">
        <v>3064</v>
      </c>
      <c r="E133" s="16" t="s">
        <v>2991</v>
      </c>
      <c r="F133" s="16" t="s">
        <v>102</v>
      </c>
      <c r="G133" s="18" t="s">
        <v>820</v>
      </c>
      <c r="H133" s="18" t="s">
        <v>3212</v>
      </c>
      <c r="I133" s="18" t="s">
        <v>821</v>
      </c>
      <c r="J133" s="18" t="s">
        <v>3014</v>
      </c>
      <c r="K133" s="18" t="s">
        <v>3014</v>
      </c>
      <c r="L133" s="16" t="s">
        <v>822</v>
      </c>
      <c r="M133" s="19">
        <v>44187</v>
      </c>
      <c r="N133" s="19"/>
      <c r="O133" s="16" t="s">
        <v>823</v>
      </c>
    </row>
    <row r="134" spans="1:15" s="28" customFormat="1" ht="20.100000000000001" customHeight="1">
      <c r="A134" s="16" t="s">
        <v>824</v>
      </c>
      <c r="B134" s="16" t="s">
        <v>106</v>
      </c>
      <c r="C134" s="16" t="s">
        <v>3001</v>
      </c>
      <c r="D134" s="16" t="s">
        <v>3064</v>
      </c>
      <c r="E134" s="16" t="s">
        <v>2991</v>
      </c>
      <c r="F134" s="16" t="s">
        <v>102</v>
      </c>
      <c r="G134" s="18" t="s">
        <v>825</v>
      </c>
      <c r="H134" s="18" t="s">
        <v>3213</v>
      </c>
      <c r="I134" s="18" t="s">
        <v>826</v>
      </c>
      <c r="J134" s="18" t="s">
        <v>3014</v>
      </c>
      <c r="K134" s="18" t="s">
        <v>3014</v>
      </c>
      <c r="L134" s="16" t="s">
        <v>827</v>
      </c>
      <c r="M134" s="19">
        <v>44187</v>
      </c>
      <c r="N134" s="19"/>
      <c r="O134" s="16" t="s">
        <v>828</v>
      </c>
    </row>
    <row r="135" spans="1:15" s="28" customFormat="1" ht="20.100000000000001" customHeight="1">
      <c r="A135" s="16" t="s">
        <v>829</v>
      </c>
      <c r="B135" s="16" t="s">
        <v>106</v>
      </c>
      <c r="C135" s="16" t="s">
        <v>3001</v>
      </c>
      <c r="D135" s="16" t="s">
        <v>3011</v>
      </c>
      <c r="E135" s="16" t="s">
        <v>2991</v>
      </c>
      <c r="F135" s="16" t="s">
        <v>102</v>
      </c>
      <c r="G135" s="18" t="s">
        <v>830</v>
      </c>
      <c r="H135" s="18" t="s">
        <v>3214</v>
      </c>
      <c r="I135" s="18" t="s">
        <v>831</v>
      </c>
      <c r="J135" s="18" t="s">
        <v>3011</v>
      </c>
      <c r="K135" s="18" t="s">
        <v>3011</v>
      </c>
      <c r="L135" s="16" t="s">
        <v>211</v>
      </c>
      <c r="M135" s="19">
        <v>44187</v>
      </c>
      <c r="N135" s="19"/>
      <c r="O135" s="16" t="s">
        <v>832</v>
      </c>
    </row>
    <row r="136" spans="1:15" s="28" customFormat="1" ht="20.100000000000001" customHeight="1">
      <c r="A136" s="16" t="s">
        <v>833</v>
      </c>
      <c r="B136" s="16" t="s">
        <v>106</v>
      </c>
      <c r="C136" s="16" t="s">
        <v>3001</v>
      </c>
      <c r="D136" s="16" t="s">
        <v>3011</v>
      </c>
      <c r="E136" s="16" t="s">
        <v>2991</v>
      </c>
      <c r="F136" s="16" t="s">
        <v>102</v>
      </c>
      <c r="G136" s="18" t="s">
        <v>834</v>
      </c>
      <c r="H136" s="18" t="s">
        <v>3215</v>
      </c>
      <c r="I136" s="18" t="s">
        <v>835</v>
      </c>
      <c r="J136" s="18" t="s">
        <v>3011</v>
      </c>
      <c r="K136" s="18" t="s">
        <v>3011</v>
      </c>
      <c r="L136" s="16" t="s">
        <v>836</v>
      </c>
      <c r="M136" s="19">
        <v>44187</v>
      </c>
      <c r="N136" s="19"/>
      <c r="O136" s="16" t="s">
        <v>837</v>
      </c>
    </row>
    <row r="137" spans="1:15" s="28" customFormat="1" ht="20.100000000000001" customHeight="1">
      <c r="A137" s="16" t="s">
        <v>838</v>
      </c>
      <c r="B137" s="16" t="s">
        <v>106</v>
      </c>
      <c r="C137" s="16" t="s">
        <v>3001</v>
      </c>
      <c r="D137" s="16" t="s">
        <v>3068</v>
      </c>
      <c r="E137" s="16" t="s">
        <v>2991</v>
      </c>
      <c r="F137" s="16" t="s">
        <v>102</v>
      </c>
      <c r="G137" s="18" t="s">
        <v>839</v>
      </c>
      <c r="H137" s="18" t="s">
        <v>3216</v>
      </c>
      <c r="I137" s="18" t="s">
        <v>840</v>
      </c>
      <c r="J137" s="18" t="s">
        <v>3008</v>
      </c>
      <c r="K137" s="18" t="s">
        <v>3008</v>
      </c>
      <c r="L137" s="16" t="s">
        <v>841</v>
      </c>
      <c r="M137" s="19">
        <v>44187</v>
      </c>
      <c r="N137" s="19"/>
      <c r="O137" s="16" t="s">
        <v>842</v>
      </c>
    </row>
    <row r="138" spans="1:15" s="28" customFormat="1" ht="20.100000000000001" customHeight="1">
      <c r="A138" s="16" t="s">
        <v>843</v>
      </c>
      <c r="B138" s="16" t="s">
        <v>106</v>
      </c>
      <c r="C138" s="16" t="s">
        <v>3001</v>
      </c>
      <c r="D138" s="16" t="s">
        <v>3011</v>
      </c>
      <c r="E138" s="16" t="s">
        <v>2991</v>
      </c>
      <c r="F138" s="16" t="s">
        <v>102</v>
      </c>
      <c r="G138" s="18" t="s">
        <v>844</v>
      </c>
      <c r="H138" s="18" t="s">
        <v>3217</v>
      </c>
      <c r="I138" s="18" t="s">
        <v>845</v>
      </c>
      <c r="J138" s="18" t="s">
        <v>3011</v>
      </c>
      <c r="K138" s="18" t="s">
        <v>3011</v>
      </c>
      <c r="L138" s="16" t="s">
        <v>255</v>
      </c>
      <c r="M138" s="19">
        <v>44187</v>
      </c>
      <c r="N138" s="19"/>
      <c r="O138" s="16" t="s">
        <v>846</v>
      </c>
    </row>
    <row r="139" spans="1:15" s="28" customFormat="1" ht="20.100000000000001" customHeight="1">
      <c r="A139" s="16" t="s">
        <v>847</v>
      </c>
      <c r="B139" s="16" t="s">
        <v>106</v>
      </c>
      <c r="C139" s="16" t="s">
        <v>3001</v>
      </c>
      <c r="D139" s="16" t="s">
        <v>3011</v>
      </c>
      <c r="E139" s="16" t="s">
        <v>2991</v>
      </c>
      <c r="F139" s="16" t="s">
        <v>102</v>
      </c>
      <c r="G139" s="18" t="s">
        <v>848</v>
      </c>
      <c r="H139" s="18" t="s">
        <v>3218</v>
      </c>
      <c r="I139" s="18" t="s">
        <v>849</v>
      </c>
      <c r="J139" s="18" t="s">
        <v>3011</v>
      </c>
      <c r="K139" s="18" t="s">
        <v>3011</v>
      </c>
      <c r="L139" s="16" t="s">
        <v>241</v>
      </c>
      <c r="M139" s="19">
        <v>44187</v>
      </c>
      <c r="N139" s="19"/>
      <c r="O139" s="16" t="s">
        <v>850</v>
      </c>
    </row>
    <row r="140" spans="1:15" s="28" customFormat="1" ht="20.100000000000001" customHeight="1">
      <c r="A140" s="16" t="s">
        <v>851</v>
      </c>
      <c r="B140" s="16" t="s">
        <v>106</v>
      </c>
      <c r="C140" s="16" t="s">
        <v>3001</v>
      </c>
      <c r="D140" s="16" t="s">
        <v>3011</v>
      </c>
      <c r="E140" s="16" t="s">
        <v>2991</v>
      </c>
      <c r="F140" s="16" t="s">
        <v>102</v>
      </c>
      <c r="G140" s="18" t="s">
        <v>852</v>
      </c>
      <c r="H140" s="18" t="s">
        <v>3219</v>
      </c>
      <c r="I140" s="18" t="s">
        <v>853</v>
      </c>
      <c r="J140" s="18" t="s">
        <v>3011</v>
      </c>
      <c r="K140" s="18" t="s">
        <v>3011</v>
      </c>
      <c r="L140" s="16" t="s">
        <v>335</v>
      </c>
      <c r="M140" s="19">
        <v>44187</v>
      </c>
      <c r="N140" s="19"/>
      <c r="O140" s="16" t="s">
        <v>854</v>
      </c>
    </row>
    <row r="141" spans="1:15" s="28" customFormat="1" ht="20.100000000000001" customHeight="1">
      <c r="A141" s="16" t="s">
        <v>855</v>
      </c>
      <c r="B141" s="16" t="s">
        <v>106</v>
      </c>
      <c r="C141" s="16" t="s">
        <v>3001</v>
      </c>
      <c r="D141" s="16" t="s">
        <v>3011</v>
      </c>
      <c r="E141" s="16" t="s">
        <v>2991</v>
      </c>
      <c r="F141" s="16" t="s">
        <v>102</v>
      </c>
      <c r="G141" s="18" t="s">
        <v>856</v>
      </c>
      <c r="H141" s="18" t="s">
        <v>3220</v>
      </c>
      <c r="I141" s="18" t="s">
        <v>857</v>
      </c>
      <c r="J141" s="18" t="s">
        <v>3011</v>
      </c>
      <c r="K141" s="18" t="s">
        <v>3011</v>
      </c>
      <c r="L141" s="16" t="s">
        <v>236</v>
      </c>
      <c r="M141" s="19">
        <v>44187</v>
      </c>
      <c r="N141" s="19"/>
      <c r="O141" s="16" t="s">
        <v>858</v>
      </c>
    </row>
    <row r="142" spans="1:15" s="28" customFormat="1" ht="20.100000000000001" customHeight="1">
      <c r="A142" s="16" t="s">
        <v>859</v>
      </c>
      <c r="B142" s="16" t="s">
        <v>106</v>
      </c>
      <c r="C142" s="16" t="s">
        <v>3001</v>
      </c>
      <c r="D142" s="16" t="s">
        <v>3011</v>
      </c>
      <c r="E142" s="16" t="s">
        <v>2991</v>
      </c>
      <c r="F142" s="16" t="s">
        <v>102</v>
      </c>
      <c r="G142" s="18" t="s">
        <v>860</v>
      </c>
      <c r="H142" s="18" t="s">
        <v>3221</v>
      </c>
      <c r="I142" s="18" t="s">
        <v>861</v>
      </c>
      <c r="J142" s="18" t="s">
        <v>3011</v>
      </c>
      <c r="K142" s="18" t="s">
        <v>3011</v>
      </c>
      <c r="L142" s="16" t="s">
        <v>862</v>
      </c>
      <c r="M142" s="19">
        <v>44187</v>
      </c>
      <c r="N142" s="19"/>
      <c r="O142" s="16" t="s">
        <v>863</v>
      </c>
    </row>
    <row r="143" spans="1:15" s="28" customFormat="1" ht="20.100000000000001" customHeight="1">
      <c r="A143" s="16" t="s">
        <v>864</v>
      </c>
      <c r="B143" s="16" t="s">
        <v>106</v>
      </c>
      <c r="C143" s="16" t="s">
        <v>3001</v>
      </c>
      <c r="D143" s="16" t="s">
        <v>3011</v>
      </c>
      <c r="E143" s="16" t="s">
        <v>2991</v>
      </c>
      <c r="F143" s="16" t="s">
        <v>102</v>
      </c>
      <c r="G143" s="18" t="s">
        <v>865</v>
      </c>
      <c r="H143" s="18" t="s">
        <v>3222</v>
      </c>
      <c r="I143" s="18" t="s">
        <v>866</v>
      </c>
      <c r="J143" s="18" t="s">
        <v>3011</v>
      </c>
      <c r="K143" s="18" t="s">
        <v>3011</v>
      </c>
      <c r="L143" s="16" t="s">
        <v>867</v>
      </c>
      <c r="M143" s="19">
        <v>44187</v>
      </c>
      <c r="N143" s="19"/>
      <c r="O143" s="16" t="s">
        <v>868</v>
      </c>
    </row>
    <row r="144" spans="1:15" ht="20.100000000000001" customHeight="1">
      <c r="A144" s="16" t="s">
        <v>869</v>
      </c>
      <c r="B144" s="16" t="s">
        <v>106</v>
      </c>
      <c r="C144" s="16" t="s">
        <v>3001</v>
      </c>
      <c r="D144" s="16" t="s">
        <v>3011</v>
      </c>
      <c r="E144" s="16" t="s">
        <v>2991</v>
      </c>
      <c r="F144" s="16" t="s">
        <v>102</v>
      </c>
      <c r="G144" s="18" t="s">
        <v>870</v>
      </c>
      <c r="H144" s="18" t="s">
        <v>3223</v>
      </c>
      <c r="I144" s="18" t="s">
        <v>871</v>
      </c>
      <c r="J144" s="18" t="s">
        <v>3011</v>
      </c>
      <c r="K144" s="18" t="s">
        <v>3011</v>
      </c>
      <c r="L144" s="16" t="s">
        <v>872</v>
      </c>
      <c r="M144" s="19">
        <v>44187</v>
      </c>
      <c r="O144" s="16" t="s">
        <v>873</v>
      </c>
    </row>
    <row r="145" spans="1:16" ht="20.100000000000001" customHeight="1">
      <c r="A145" s="16" t="s">
        <v>874</v>
      </c>
      <c r="B145" s="16" t="s">
        <v>106</v>
      </c>
      <c r="C145" s="16" t="s">
        <v>3001</v>
      </c>
      <c r="D145" s="16" t="s">
        <v>3011</v>
      </c>
      <c r="E145" s="16" t="s">
        <v>2991</v>
      </c>
      <c r="F145" s="16" t="s">
        <v>102</v>
      </c>
      <c r="G145" s="18" t="s">
        <v>875</v>
      </c>
      <c r="H145" s="18" t="s">
        <v>3224</v>
      </c>
      <c r="I145" s="18" t="s">
        <v>876</v>
      </c>
      <c r="J145" s="18" t="s">
        <v>3011</v>
      </c>
      <c r="K145" s="18" t="s">
        <v>3011</v>
      </c>
      <c r="L145" s="16" t="s">
        <v>877</v>
      </c>
      <c r="M145" s="19">
        <v>44187</v>
      </c>
      <c r="O145" s="16" t="s">
        <v>878</v>
      </c>
    </row>
    <row r="146" spans="1:16" ht="20.100000000000001" customHeight="1">
      <c r="A146" s="16" t="s">
        <v>879</v>
      </c>
      <c r="B146" s="16" t="s">
        <v>106</v>
      </c>
      <c r="C146" s="16" t="s">
        <v>3001</v>
      </c>
      <c r="D146" s="16" t="s">
        <v>3011</v>
      </c>
      <c r="E146" s="16" t="s">
        <v>2991</v>
      </c>
      <c r="F146" s="16" t="s">
        <v>102</v>
      </c>
      <c r="G146" s="18" t="s">
        <v>880</v>
      </c>
      <c r="H146" s="18" t="s">
        <v>3225</v>
      </c>
      <c r="I146" s="18" t="s">
        <v>881</v>
      </c>
      <c r="J146" s="18" t="s">
        <v>3011</v>
      </c>
      <c r="K146" s="18" t="s">
        <v>3011</v>
      </c>
      <c r="L146" s="16" t="s">
        <v>882</v>
      </c>
      <c r="M146" s="19">
        <v>44187</v>
      </c>
      <c r="O146" s="16" t="s">
        <v>883</v>
      </c>
    </row>
    <row r="147" spans="1:16" ht="20.100000000000001" customHeight="1">
      <c r="A147" s="16" t="s">
        <v>884</v>
      </c>
      <c r="B147" s="16" t="s">
        <v>106</v>
      </c>
      <c r="C147" s="16" t="s">
        <v>3001</v>
      </c>
      <c r="D147" s="16" t="s">
        <v>3011</v>
      </c>
      <c r="E147" s="16" t="s">
        <v>2991</v>
      </c>
      <c r="F147" s="16" t="s">
        <v>102</v>
      </c>
      <c r="G147" s="18" t="s">
        <v>885</v>
      </c>
      <c r="H147" s="18" t="s">
        <v>3226</v>
      </c>
      <c r="I147" s="18" t="s">
        <v>886</v>
      </c>
      <c r="J147" s="18" t="s">
        <v>3011</v>
      </c>
      <c r="K147" s="18" t="s">
        <v>3011</v>
      </c>
      <c r="L147" s="16" t="s">
        <v>887</v>
      </c>
      <c r="M147" s="19">
        <v>44187</v>
      </c>
      <c r="O147" s="16" t="s">
        <v>888</v>
      </c>
    </row>
    <row r="148" spans="1:16" ht="20.100000000000001" customHeight="1">
      <c r="A148" s="16" t="s">
        <v>889</v>
      </c>
      <c r="B148" s="16" t="s">
        <v>106</v>
      </c>
      <c r="C148" s="16" t="s">
        <v>3001</v>
      </c>
      <c r="D148" s="16" t="s">
        <v>3011</v>
      </c>
      <c r="E148" s="16" t="s">
        <v>2991</v>
      </c>
      <c r="F148" s="16" t="s">
        <v>102</v>
      </c>
      <c r="G148" s="18" t="s">
        <v>890</v>
      </c>
      <c r="H148" s="18" t="s">
        <v>3227</v>
      </c>
      <c r="I148" s="18" t="s">
        <v>891</v>
      </c>
      <c r="J148" s="18" t="s">
        <v>3011</v>
      </c>
      <c r="K148" s="18" t="s">
        <v>3011</v>
      </c>
      <c r="L148" s="16" t="s">
        <v>892</v>
      </c>
      <c r="M148" s="19">
        <v>44187</v>
      </c>
      <c r="O148" s="16" t="s">
        <v>893</v>
      </c>
    </row>
    <row r="149" spans="1:16" ht="20.100000000000001" customHeight="1">
      <c r="A149" s="16" t="s">
        <v>894</v>
      </c>
      <c r="B149" s="16" t="s">
        <v>106</v>
      </c>
      <c r="C149" s="16" t="s">
        <v>3001</v>
      </c>
      <c r="D149" s="16" t="s">
        <v>3011</v>
      </c>
      <c r="E149" s="16" t="s">
        <v>2991</v>
      </c>
      <c r="F149" s="16" t="s">
        <v>102</v>
      </c>
      <c r="G149" s="18" t="s">
        <v>895</v>
      </c>
      <c r="H149" s="18" t="s">
        <v>3228</v>
      </c>
      <c r="I149" s="18" t="s">
        <v>896</v>
      </c>
      <c r="J149" s="18" t="s">
        <v>3011</v>
      </c>
      <c r="K149" s="18" t="s">
        <v>3011</v>
      </c>
      <c r="L149" s="16" t="s">
        <v>897</v>
      </c>
      <c r="M149" s="19">
        <v>44187</v>
      </c>
      <c r="O149" s="16" t="s">
        <v>898</v>
      </c>
    </row>
    <row r="150" spans="1:16" ht="20.100000000000001" customHeight="1">
      <c r="A150" s="16" t="s">
        <v>899</v>
      </c>
      <c r="B150" s="16" t="s">
        <v>106</v>
      </c>
      <c r="C150" s="16" t="s">
        <v>3001</v>
      </c>
      <c r="D150" s="16" t="s">
        <v>3011</v>
      </c>
      <c r="E150" s="16" t="s">
        <v>2991</v>
      </c>
      <c r="F150" s="16" t="s">
        <v>102</v>
      </c>
      <c r="G150" s="18" t="s">
        <v>900</v>
      </c>
      <c r="H150" s="18" t="s">
        <v>3229</v>
      </c>
      <c r="I150" s="18" t="s">
        <v>901</v>
      </c>
      <c r="J150" s="18" t="s">
        <v>3011</v>
      </c>
      <c r="K150" s="18" t="s">
        <v>3011</v>
      </c>
      <c r="L150" s="16" t="s">
        <v>902</v>
      </c>
      <c r="M150" s="19">
        <v>44187</v>
      </c>
      <c r="O150" s="16" t="s">
        <v>903</v>
      </c>
    </row>
    <row r="151" spans="1:16" ht="20.100000000000001" customHeight="1">
      <c r="A151" s="16" t="s">
        <v>904</v>
      </c>
      <c r="B151" s="16" t="s">
        <v>106</v>
      </c>
      <c r="C151" s="16" t="s">
        <v>3001</v>
      </c>
      <c r="D151" s="16" t="s">
        <v>3011</v>
      </c>
      <c r="E151" s="16" t="s">
        <v>2991</v>
      </c>
      <c r="F151" s="16" t="s">
        <v>102</v>
      </c>
      <c r="G151" s="18" t="s">
        <v>905</v>
      </c>
      <c r="H151" s="18" t="s">
        <v>3230</v>
      </c>
      <c r="I151" s="18" t="s">
        <v>906</v>
      </c>
      <c r="J151" s="18" t="s">
        <v>3011</v>
      </c>
      <c r="K151" s="18" t="s">
        <v>3011</v>
      </c>
      <c r="L151" s="16" t="s">
        <v>907</v>
      </c>
      <c r="M151" s="19">
        <v>44187</v>
      </c>
      <c r="O151" s="16" t="s">
        <v>908</v>
      </c>
    </row>
    <row r="152" spans="1:16" ht="20.100000000000001" customHeight="1">
      <c r="A152" s="16" t="s">
        <v>909</v>
      </c>
      <c r="B152" s="16" t="s">
        <v>106</v>
      </c>
      <c r="C152" s="16" t="s">
        <v>3001</v>
      </c>
      <c r="D152" s="16" t="s">
        <v>3011</v>
      </c>
      <c r="E152" s="16" t="s">
        <v>2991</v>
      </c>
      <c r="F152" s="16" t="s">
        <v>102</v>
      </c>
      <c r="G152" s="18" t="s">
        <v>910</v>
      </c>
      <c r="H152" s="18" t="s">
        <v>3231</v>
      </c>
      <c r="I152" s="18" t="s">
        <v>911</v>
      </c>
      <c r="J152" s="18" t="s">
        <v>3011</v>
      </c>
      <c r="K152" s="18" t="s">
        <v>3011</v>
      </c>
      <c r="L152" s="16" t="s">
        <v>912</v>
      </c>
      <c r="M152" s="19">
        <v>44187</v>
      </c>
      <c r="O152" s="16" t="s">
        <v>913</v>
      </c>
    </row>
    <row r="153" spans="1:16" ht="20.100000000000001" customHeight="1">
      <c r="A153" s="16" t="s">
        <v>914</v>
      </c>
      <c r="B153" s="16" t="s">
        <v>106</v>
      </c>
      <c r="C153" s="16" t="s">
        <v>3001</v>
      </c>
      <c r="D153" s="16" t="s">
        <v>3011</v>
      </c>
      <c r="E153" s="16" t="s">
        <v>2991</v>
      </c>
      <c r="F153" s="16" t="s">
        <v>102</v>
      </c>
      <c r="G153" s="18" t="s">
        <v>915</v>
      </c>
      <c r="H153" s="18" t="s">
        <v>3232</v>
      </c>
      <c r="I153" s="18" t="s">
        <v>916</v>
      </c>
      <c r="J153" s="18" t="s">
        <v>3011</v>
      </c>
      <c r="K153" s="18" t="s">
        <v>3011</v>
      </c>
      <c r="L153" s="16" t="s">
        <v>917</v>
      </c>
      <c r="M153" s="19">
        <v>44187</v>
      </c>
      <c r="O153" s="16" t="s">
        <v>918</v>
      </c>
    </row>
    <row r="154" spans="1:16" ht="20.100000000000001" customHeight="1">
      <c r="A154" s="16" t="s">
        <v>919</v>
      </c>
      <c r="B154" s="16" t="s">
        <v>106</v>
      </c>
      <c r="C154" s="16" t="s">
        <v>3001</v>
      </c>
      <c r="D154" s="16" t="s">
        <v>3011</v>
      </c>
      <c r="E154" s="16" t="s">
        <v>2991</v>
      </c>
      <c r="F154" s="16" t="s">
        <v>102</v>
      </c>
      <c r="G154" s="18" t="s">
        <v>920</v>
      </c>
      <c r="H154" s="18" t="s">
        <v>3233</v>
      </c>
      <c r="I154" s="18" t="s">
        <v>921</v>
      </c>
      <c r="J154" s="18" t="s">
        <v>3011</v>
      </c>
      <c r="K154" s="18" t="s">
        <v>3011</v>
      </c>
      <c r="L154" s="16" t="s">
        <v>298</v>
      </c>
      <c r="M154" s="19">
        <v>44187</v>
      </c>
      <c r="O154" s="16" t="s">
        <v>922</v>
      </c>
    </row>
    <row r="155" spans="1:16" ht="20.100000000000001" customHeight="1">
      <c r="A155" s="16" t="s">
        <v>923</v>
      </c>
      <c r="B155" s="16" t="s">
        <v>106</v>
      </c>
      <c r="C155" s="16" t="s">
        <v>3001</v>
      </c>
      <c r="D155" s="16" t="s">
        <v>3011</v>
      </c>
      <c r="E155" s="16" t="s">
        <v>2991</v>
      </c>
      <c r="F155" s="16" t="s">
        <v>102</v>
      </c>
      <c r="G155" s="18" t="s">
        <v>924</v>
      </c>
      <c r="H155" s="18" t="s">
        <v>3234</v>
      </c>
      <c r="I155" s="18" t="s">
        <v>925</v>
      </c>
      <c r="J155" s="18" t="s">
        <v>3011</v>
      </c>
      <c r="K155" s="18" t="s">
        <v>3011</v>
      </c>
      <c r="L155" s="16" t="s">
        <v>318</v>
      </c>
      <c r="M155" s="19">
        <v>44187</v>
      </c>
      <c r="O155" s="16" t="s">
        <v>926</v>
      </c>
    </row>
    <row r="156" spans="1:16" ht="20.100000000000001" customHeight="1">
      <c r="A156" s="16" t="s">
        <v>927</v>
      </c>
      <c r="B156" s="16" t="s">
        <v>106</v>
      </c>
      <c r="C156" s="16" t="s">
        <v>3001</v>
      </c>
      <c r="D156" s="16" t="s">
        <v>3065</v>
      </c>
      <c r="E156" s="16" t="s">
        <v>2991</v>
      </c>
      <c r="F156" s="16" t="s">
        <v>102</v>
      </c>
      <c r="G156" s="18" t="s">
        <v>928</v>
      </c>
      <c r="H156" s="18" t="s">
        <v>3235</v>
      </c>
      <c r="I156" s="18" t="s">
        <v>929</v>
      </c>
      <c r="J156" s="18" t="s">
        <v>3023</v>
      </c>
      <c r="K156" s="18" t="s">
        <v>3023</v>
      </c>
      <c r="L156" s="16" t="s">
        <v>930</v>
      </c>
      <c r="M156" s="19">
        <v>44187</v>
      </c>
      <c r="O156" s="16" t="s">
        <v>931</v>
      </c>
    </row>
    <row r="157" spans="1:16" ht="20.100000000000001" customHeight="1">
      <c r="A157" s="16" t="s">
        <v>932</v>
      </c>
      <c r="B157" s="16" t="s">
        <v>106</v>
      </c>
      <c r="C157" s="16" t="s">
        <v>3001</v>
      </c>
      <c r="D157" s="16" t="s">
        <v>3065</v>
      </c>
      <c r="E157" s="16" t="s">
        <v>2991</v>
      </c>
      <c r="F157" s="16" t="s">
        <v>103</v>
      </c>
      <c r="G157" s="18" t="s">
        <v>933</v>
      </c>
      <c r="H157" s="18" t="s">
        <v>3236</v>
      </c>
      <c r="I157" s="18" t="s">
        <v>934</v>
      </c>
      <c r="J157" s="18" t="s">
        <v>3023</v>
      </c>
      <c r="K157" s="18" t="s">
        <v>3023</v>
      </c>
      <c r="L157" s="16" t="s">
        <v>935</v>
      </c>
      <c r="M157" s="19">
        <v>44187</v>
      </c>
      <c r="N157" s="19">
        <v>44343</v>
      </c>
      <c r="O157" s="16" t="s">
        <v>936</v>
      </c>
      <c r="P157" s="28" t="s">
        <v>937</v>
      </c>
    </row>
    <row r="158" spans="1:16" ht="20.100000000000001" customHeight="1">
      <c r="A158" s="16" t="s">
        <v>938</v>
      </c>
      <c r="B158" s="16" t="s">
        <v>106</v>
      </c>
      <c r="C158" s="16" t="s">
        <v>3001</v>
      </c>
      <c r="D158" s="16" t="s">
        <v>3065</v>
      </c>
      <c r="E158" s="16" t="s">
        <v>2991</v>
      </c>
      <c r="F158" s="16" t="s">
        <v>103</v>
      </c>
      <c r="G158" s="18" t="s">
        <v>939</v>
      </c>
      <c r="H158" s="18" t="s">
        <v>3237</v>
      </c>
      <c r="I158" s="18" t="s">
        <v>940</v>
      </c>
      <c r="J158" s="18" t="s">
        <v>3023</v>
      </c>
      <c r="K158" s="18" t="s">
        <v>3023</v>
      </c>
      <c r="L158" s="16" t="s">
        <v>941</v>
      </c>
      <c r="M158" s="19">
        <v>44187</v>
      </c>
      <c r="N158" s="19">
        <v>44343</v>
      </c>
      <c r="O158" s="16" t="s">
        <v>942</v>
      </c>
      <c r="P158" s="28" t="s">
        <v>937</v>
      </c>
    </row>
    <row r="159" spans="1:16" ht="20.100000000000001" customHeight="1">
      <c r="A159" s="16" t="s">
        <v>943</v>
      </c>
      <c r="B159" s="16" t="s">
        <v>106</v>
      </c>
      <c r="C159" s="16" t="s">
        <v>3001</v>
      </c>
      <c r="D159" s="16" t="s">
        <v>3011</v>
      </c>
      <c r="E159" s="16" t="s">
        <v>2991</v>
      </c>
      <c r="F159" s="16" t="s">
        <v>102</v>
      </c>
      <c r="G159" s="18" t="s">
        <v>944</v>
      </c>
      <c r="H159" s="18" t="s">
        <v>3238</v>
      </c>
      <c r="I159" s="18" t="s">
        <v>945</v>
      </c>
      <c r="J159" s="18" t="s">
        <v>3011</v>
      </c>
      <c r="K159" s="18" t="s">
        <v>3011</v>
      </c>
      <c r="L159" s="16" t="s">
        <v>946</v>
      </c>
      <c r="M159" s="19">
        <v>44187</v>
      </c>
      <c r="O159" s="16" t="s">
        <v>947</v>
      </c>
    </row>
    <row r="160" spans="1:16" s="28" customFormat="1" ht="20.100000000000001" customHeight="1">
      <c r="A160" s="16" t="s">
        <v>948</v>
      </c>
      <c r="B160" s="16" t="s">
        <v>106</v>
      </c>
      <c r="C160" s="16" t="s">
        <v>3001</v>
      </c>
      <c r="D160" s="16" t="s">
        <v>3011</v>
      </c>
      <c r="E160" s="16" t="s">
        <v>2991</v>
      </c>
      <c r="F160" s="16" t="s">
        <v>102</v>
      </c>
      <c r="G160" s="18" t="s">
        <v>949</v>
      </c>
      <c r="H160" s="18" t="s">
        <v>3239</v>
      </c>
      <c r="I160" s="18" t="s">
        <v>950</v>
      </c>
      <c r="J160" s="18" t="s">
        <v>3011</v>
      </c>
      <c r="K160" s="18" t="s">
        <v>3011</v>
      </c>
      <c r="L160" s="16" t="s">
        <v>336</v>
      </c>
      <c r="M160" s="19">
        <v>44187</v>
      </c>
      <c r="N160" s="19"/>
      <c r="O160" s="16" t="s">
        <v>951</v>
      </c>
    </row>
    <row r="161" spans="1:15" s="28" customFormat="1" ht="20.100000000000001" customHeight="1">
      <c r="A161" s="16" t="s">
        <v>952</v>
      </c>
      <c r="B161" s="16" t="s">
        <v>106</v>
      </c>
      <c r="C161" s="16" t="s">
        <v>3001</v>
      </c>
      <c r="D161" s="16" t="s">
        <v>3011</v>
      </c>
      <c r="E161" s="16" t="s">
        <v>2991</v>
      </c>
      <c r="F161" s="16" t="s">
        <v>102</v>
      </c>
      <c r="G161" s="18" t="s">
        <v>953</v>
      </c>
      <c r="H161" s="18" t="s">
        <v>3240</v>
      </c>
      <c r="I161" s="18" t="s">
        <v>954</v>
      </c>
      <c r="J161" s="18" t="s">
        <v>3011</v>
      </c>
      <c r="K161" s="18" t="s">
        <v>3011</v>
      </c>
      <c r="L161" s="16" t="s">
        <v>321</v>
      </c>
      <c r="M161" s="19">
        <v>44187</v>
      </c>
      <c r="N161" s="19"/>
      <c r="O161" s="16" t="s">
        <v>955</v>
      </c>
    </row>
    <row r="162" spans="1:15" s="28" customFormat="1" ht="20.100000000000001" customHeight="1">
      <c r="A162" s="16" t="s">
        <v>956</v>
      </c>
      <c r="B162" s="16" t="s">
        <v>106</v>
      </c>
      <c r="C162" s="16" t="s">
        <v>3001</v>
      </c>
      <c r="D162" s="16" t="s">
        <v>3065</v>
      </c>
      <c r="E162" s="16" t="s">
        <v>2991</v>
      </c>
      <c r="F162" s="16" t="s">
        <v>102</v>
      </c>
      <c r="G162" s="18" t="s">
        <v>957</v>
      </c>
      <c r="H162" s="18" t="s">
        <v>3241</v>
      </c>
      <c r="I162" s="18" t="s">
        <v>958</v>
      </c>
      <c r="J162" s="18" t="s">
        <v>3023</v>
      </c>
      <c r="K162" s="18" t="s">
        <v>3023</v>
      </c>
      <c r="L162" s="16" t="s">
        <v>959</v>
      </c>
      <c r="M162" s="19">
        <v>44187</v>
      </c>
      <c r="N162" s="19"/>
      <c r="O162" s="16" t="s">
        <v>960</v>
      </c>
    </row>
    <row r="163" spans="1:15" s="28" customFormat="1" ht="20.100000000000001" customHeight="1">
      <c r="A163" s="16" t="s">
        <v>961</v>
      </c>
      <c r="B163" s="16" t="s">
        <v>106</v>
      </c>
      <c r="C163" s="16" t="s">
        <v>3001</v>
      </c>
      <c r="D163" s="16" t="s">
        <v>3065</v>
      </c>
      <c r="E163" s="16" t="s">
        <v>2991</v>
      </c>
      <c r="F163" s="16" t="s">
        <v>102</v>
      </c>
      <c r="G163" s="18" t="s">
        <v>962</v>
      </c>
      <c r="H163" s="18" t="s">
        <v>3242</v>
      </c>
      <c r="I163" s="18" t="s">
        <v>963</v>
      </c>
      <c r="J163" s="18" t="s">
        <v>3023</v>
      </c>
      <c r="K163" s="18" t="s">
        <v>3023</v>
      </c>
      <c r="L163" s="16" t="s">
        <v>964</v>
      </c>
      <c r="M163" s="19">
        <v>44187</v>
      </c>
      <c r="N163" s="19"/>
      <c r="O163" s="16" t="s">
        <v>965</v>
      </c>
    </row>
    <row r="164" spans="1:15" s="28" customFormat="1" ht="20.100000000000001" customHeight="1">
      <c r="A164" s="16" t="s">
        <v>966</v>
      </c>
      <c r="B164" s="16" t="s">
        <v>106</v>
      </c>
      <c r="C164" s="16" t="s">
        <v>3001</v>
      </c>
      <c r="D164" s="16" t="s">
        <v>3065</v>
      </c>
      <c r="E164" s="16" t="s">
        <v>2991</v>
      </c>
      <c r="F164" s="16" t="s">
        <v>102</v>
      </c>
      <c r="G164" s="18" t="s">
        <v>967</v>
      </c>
      <c r="H164" s="18" t="s">
        <v>3243</v>
      </c>
      <c r="I164" s="18" t="s">
        <v>968</v>
      </c>
      <c r="J164" s="18" t="s">
        <v>3023</v>
      </c>
      <c r="K164" s="18" t="s">
        <v>3023</v>
      </c>
      <c r="L164" s="16" t="s">
        <v>969</v>
      </c>
      <c r="M164" s="19">
        <v>44187</v>
      </c>
      <c r="N164" s="19"/>
      <c r="O164" s="16" t="s">
        <v>970</v>
      </c>
    </row>
    <row r="165" spans="1:15" s="28" customFormat="1" ht="20.100000000000001" customHeight="1">
      <c r="A165" s="16" t="s">
        <v>971</v>
      </c>
      <c r="B165" s="16" t="s">
        <v>106</v>
      </c>
      <c r="C165" s="16" t="s">
        <v>3001</v>
      </c>
      <c r="D165" s="16" t="s">
        <v>3065</v>
      </c>
      <c r="E165" s="16" t="s">
        <v>2991</v>
      </c>
      <c r="F165" s="16" t="s">
        <v>102</v>
      </c>
      <c r="G165" s="18" t="s">
        <v>972</v>
      </c>
      <c r="H165" s="18" t="s">
        <v>3244</v>
      </c>
      <c r="I165" s="18" t="s">
        <v>973</v>
      </c>
      <c r="J165" s="18" t="s">
        <v>3023</v>
      </c>
      <c r="K165" s="18" t="s">
        <v>3023</v>
      </c>
      <c r="L165" s="16" t="s">
        <v>293</v>
      </c>
      <c r="M165" s="19">
        <v>44187</v>
      </c>
      <c r="N165" s="19"/>
      <c r="O165" s="16" t="s">
        <v>974</v>
      </c>
    </row>
    <row r="166" spans="1:15" s="28" customFormat="1" ht="20.100000000000001" customHeight="1">
      <c r="A166" s="16" t="s">
        <v>975</v>
      </c>
      <c r="B166" s="16" t="s">
        <v>106</v>
      </c>
      <c r="C166" s="16" t="s">
        <v>3001</v>
      </c>
      <c r="D166" s="16" t="s">
        <v>3065</v>
      </c>
      <c r="E166" s="16" t="s">
        <v>2991</v>
      </c>
      <c r="F166" s="16" t="s">
        <v>102</v>
      </c>
      <c r="G166" s="18" t="s">
        <v>976</v>
      </c>
      <c r="H166" s="18" t="s">
        <v>3245</v>
      </c>
      <c r="I166" s="18" t="s">
        <v>977</v>
      </c>
      <c r="J166" s="18" t="s">
        <v>3023</v>
      </c>
      <c r="K166" s="18" t="s">
        <v>3023</v>
      </c>
      <c r="L166" s="16" t="s">
        <v>978</v>
      </c>
      <c r="M166" s="19">
        <v>44187</v>
      </c>
      <c r="N166" s="19"/>
      <c r="O166" s="16" t="s">
        <v>979</v>
      </c>
    </row>
    <row r="167" spans="1:15" s="28" customFormat="1" ht="20.100000000000001" customHeight="1">
      <c r="A167" s="16" t="s">
        <v>980</v>
      </c>
      <c r="B167" s="16" t="s">
        <v>106</v>
      </c>
      <c r="C167" s="16" t="s">
        <v>3001</v>
      </c>
      <c r="D167" s="16" t="s">
        <v>3065</v>
      </c>
      <c r="E167" s="16" t="s">
        <v>2991</v>
      </c>
      <c r="F167" s="16" t="s">
        <v>102</v>
      </c>
      <c r="G167" s="18" t="s">
        <v>981</v>
      </c>
      <c r="H167" s="18" t="s">
        <v>3246</v>
      </c>
      <c r="I167" s="18" t="s">
        <v>982</v>
      </c>
      <c r="J167" s="18" t="s">
        <v>3023</v>
      </c>
      <c r="K167" s="18" t="s">
        <v>3023</v>
      </c>
      <c r="L167" s="16" t="s">
        <v>983</v>
      </c>
      <c r="M167" s="19">
        <v>44187</v>
      </c>
      <c r="N167" s="19"/>
      <c r="O167" s="16" t="s">
        <v>984</v>
      </c>
    </row>
    <row r="168" spans="1:15" s="28" customFormat="1" ht="20.100000000000001" customHeight="1">
      <c r="A168" s="16" t="s">
        <v>985</v>
      </c>
      <c r="B168" s="16" t="s">
        <v>106</v>
      </c>
      <c r="C168" s="16" t="s">
        <v>3001</v>
      </c>
      <c r="D168" s="16" t="s">
        <v>3065</v>
      </c>
      <c r="E168" s="16" t="s">
        <v>2991</v>
      </c>
      <c r="F168" s="16" t="s">
        <v>102</v>
      </c>
      <c r="G168" s="18" t="s">
        <v>986</v>
      </c>
      <c r="H168" s="18" t="s">
        <v>3247</v>
      </c>
      <c r="I168" s="18" t="s">
        <v>987</v>
      </c>
      <c r="J168" s="18" t="s">
        <v>3023</v>
      </c>
      <c r="K168" s="18" t="s">
        <v>3023</v>
      </c>
      <c r="L168" s="16" t="s">
        <v>988</v>
      </c>
      <c r="M168" s="19">
        <v>44187</v>
      </c>
      <c r="N168" s="19"/>
      <c r="O168" s="16" t="s">
        <v>989</v>
      </c>
    </row>
    <row r="169" spans="1:15" s="28" customFormat="1" ht="20.100000000000001" customHeight="1">
      <c r="A169" s="16" t="s">
        <v>990</v>
      </c>
      <c r="B169" s="16" t="s">
        <v>106</v>
      </c>
      <c r="C169" s="16" t="s">
        <v>3001</v>
      </c>
      <c r="D169" s="16" t="s">
        <v>3065</v>
      </c>
      <c r="E169" s="16" t="s">
        <v>2991</v>
      </c>
      <c r="F169" s="16" t="s">
        <v>102</v>
      </c>
      <c r="G169" s="18" t="s">
        <v>991</v>
      </c>
      <c r="H169" s="18" t="s">
        <v>3248</v>
      </c>
      <c r="I169" s="18" t="s">
        <v>992</v>
      </c>
      <c r="J169" s="18" t="s">
        <v>3023</v>
      </c>
      <c r="K169" s="18" t="s">
        <v>3023</v>
      </c>
      <c r="L169" s="16" t="s">
        <v>993</v>
      </c>
      <c r="M169" s="19">
        <v>44187</v>
      </c>
      <c r="N169" s="19"/>
      <c r="O169" s="16" t="s">
        <v>994</v>
      </c>
    </row>
    <row r="170" spans="1:15" s="28" customFormat="1" ht="20.100000000000001" customHeight="1">
      <c r="A170" s="16" t="s">
        <v>995</v>
      </c>
      <c r="B170" s="16" t="s">
        <v>106</v>
      </c>
      <c r="C170" s="16" t="s">
        <v>3001</v>
      </c>
      <c r="D170" s="16" t="s">
        <v>3011</v>
      </c>
      <c r="E170" s="16" t="s">
        <v>2991</v>
      </c>
      <c r="F170" s="16" t="s">
        <v>102</v>
      </c>
      <c r="G170" s="18" t="s">
        <v>996</v>
      </c>
      <c r="H170" s="18" t="s">
        <v>3249</v>
      </c>
      <c r="I170" s="18" t="s">
        <v>997</v>
      </c>
      <c r="J170" s="18" t="s">
        <v>3011</v>
      </c>
      <c r="K170" s="18" t="s">
        <v>3011</v>
      </c>
      <c r="L170" s="16" t="s">
        <v>998</v>
      </c>
      <c r="M170" s="19">
        <v>44187</v>
      </c>
      <c r="N170" s="19"/>
      <c r="O170" s="16" t="s">
        <v>999</v>
      </c>
    </row>
    <row r="171" spans="1:15" s="28" customFormat="1" ht="20.100000000000001" customHeight="1">
      <c r="A171" s="16" t="s">
        <v>1000</v>
      </c>
      <c r="B171" s="16" t="s">
        <v>106</v>
      </c>
      <c r="C171" s="16" t="s">
        <v>3001</v>
      </c>
      <c r="D171" s="16" t="s">
        <v>3065</v>
      </c>
      <c r="E171" s="16" t="s">
        <v>2991</v>
      </c>
      <c r="F171" s="16" t="s">
        <v>102</v>
      </c>
      <c r="G171" s="18" t="s">
        <v>1001</v>
      </c>
      <c r="H171" s="18" t="s">
        <v>3250</v>
      </c>
      <c r="I171" s="18" t="s">
        <v>1002</v>
      </c>
      <c r="J171" s="18" t="s">
        <v>3023</v>
      </c>
      <c r="K171" s="18" t="s">
        <v>3023</v>
      </c>
      <c r="L171" s="16" t="s">
        <v>1003</v>
      </c>
      <c r="M171" s="19">
        <v>44187</v>
      </c>
      <c r="N171" s="19"/>
      <c r="O171" s="16" t="s">
        <v>1004</v>
      </c>
    </row>
    <row r="172" spans="1:15" s="28" customFormat="1" ht="20.100000000000001" customHeight="1">
      <c r="A172" s="16" t="s">
        <v>1005</v>
      </c>
      <c r="B172" s="16" t="s">
        <v>106</v>
      </c>
      <c r="C172" s="16" t="s">
        <v>3001</v>
      </c>
      <c r="D172" s="16" t="s">
        <v>3068</v>
      </c>
      <c r="E172" s="16" t="s">
        <v>2991</v>
      </c>
      <c r="F172" s="16" t="s">
        <v>102</v>
      </c>
      <c r="G172" s="18" t="s">
        <v>1006</v>
      </c>
      <c r="H172" s="18" t="s">
        <v>3251</v>
      </c>
      <c r="I172" s="18" t="s">
        <v>1007</v>
      </c>
      <c r="J172" s="18" t="s">
        <v>3021</v>
      </c>
      <c r="K172" s="18" t="s">
        <v>3021</v>
      </c>
      <c r="L172" s="16" t="s">
        <v>1008</v>
      </c>
      <c r="M172" s="19">
        <v>44187</v>
      </c>
      <c r="N172" s="19"/>
      <c r="O172" s="16" t="s">
        <v>1009</v>
      </c>
    </row>
    <row r="173" spans="1:15" s="28" customFormat="1" ht="20.100000000000001" customHeight="1">
      <c r="A173" s="16" t="s">
        <v>1010</v>
      </c>
      <c r="B173" s="16" t="s">
        <v>106</v>
      </c>
      <c r="C173" s="16" t="s">
        <v>3001</v>
      </c>
      <c r="D173" s="16" t="s">
        <v>3068</v>
      </c>
      <c r="E173" s="16" t="s">
        <v>2991</v>
      </c>
      <c r="F173" s="16" t="s">
        <v>102</v>
      </c>
      <c r="G173" s="18" t="s">
        <v>1011</v>
      </c>
      <c r="H173" s="18" t="s">
        <v>3252</v>
      </c>
      <c r="I173" s="18" t="s">
        <v>1012</v>
      </c>
      <c r="J173" s="18" t="s">
        <v>3021</v>
      </c>
      <c r="K173" s="18" t="s">
        <v>3021</v>
      </c>
      <c r="L173" s="16" t="s">
        <v>312</v>
      </c>
      <c r="M173" s="19">
        <v>44187</v>
      </c>
      <c r="N173" s="19"/>
      <c r="O173" s="16" t="s">
        <v>1013</v>
      </c>
    </row>
    <row r="174" spans="1:15" s="28" customFormat="1" ht="20.100000000000001" customHeight="1">
      <c r="A174" s="16" t="s">
        <v>1014</v>
      </c>
      <c r="B174" s="16" t="s">
        <v>106</v>
      </c>
      <c r="C174" s="16" t="s">
        <v>3001</v>
      </c>
      <c r="D174" s="16" t="s">
        <v>3068</v>
      </c>
      <c r="E174" s="16" t="s">
        <v>2991</v>
      </c>
      <c r="F174" s="16" t="s">
        <v>102</v>
      </c>
      <c r="G174" s="18" t="s">
        <v>1015</v>
      </c>
      <c r="H174" s="18" t="s">
        <v>3253</v>
      </c>
      <c r="I174" s="18" t="s">
        <v>1016</v>
      </c>
      <c r="J174" s="18" t="s">
        <v>3024</v>
      </c>
      <c r="K174" s="18" t="s">
        <v>3024</v>
      </c>
      <c r="L174" s="16" t="s">
        <v>1017</v>
      </c>
      <c r="M174" s="19">
        <v>44187</v>
      </c>
      <c r="N174" s="19"/>
      <c r="O174" s="16" t="s">
        <v>1018</v>
      </c>
    </row>
    <row r="175" spans="1:15" s="28" customFormat="1" ht="20.100000000000001" customHeight="1">
      <c r="A175" s="16" t="s">
        <v>1019</v>
      </c>
      <c r="B175" s="16" t="s">
        <v>106</v>
      </c>
      <c r="C175" s="16" t="s">
        <v>3001</v>
      </c>
      <c r="D175" s="16" t="s">
        <v>3068</v>
      </c>
      <c r="E175" s="16" t="s">
        <v>2991</v>
      </c>
      <c r="F175" s="16" t="s">
        <v>102</v>
      </c>
      <c r="G175" s="18" t="s">
        <v>1020</v>
      </c>
      <c r="H175" s="18" t="s">
        <v>3254</v>
      </c>
      <c r="I175" s="18" t="s">
        <v>1021</v>
      </c>
      <c r="J175" s="18" t="s">
        <v>3024</v>
      </c>
      <c r="K175" s="18" t="s">
        <v>3024</v>
      </c>
      <c r="L175" s="16" t="s">
        <v>1022</v>
      </c>
      <c r="M175" s="19">
        <v>44187</v>
      </c>
      <c r="N175" s="19"/>
      <c r="O175" s="16" t="s">
        <v>1023</v>
      </c>
    </row>
    <row r="176" spans="1:15" s="28" customFormat="1" ht="20.100000000000001" customHeight="1">
      <c r="A176" s="16" t="s">
        <v>1024</v>
      </c>
      <c r="B176" s="16" t="s">
        <v>106</v>
      </c>
      <c r="C176" s="16" t="s">
        <v>3001</v>
      </c>
      <c r="D176" s="16" t="s">
        <v>3068</v>
      </c>
      <c r="E176" s="16" t="s">
        <v>2991</v>
      </c>
      <c r="F176" s="16" t="s">
        <v>102</v>
      </c>
      <c r="G176" s="18" t="s">
        <v>1025</v>
      </c>
      <c r="H176" s="18" t="s">
        <v>3255</v>
      </c>
      <c r="I176" s="18" t="s">
        <v>1026</v>
      </c>
      <c r="J176" s="18" t="s">
        <v>3024</v>
      </c>
      <c r="K176" s="18" t="s">
        <v>3024</v>
      </c>
      <c r="L176" s="16" t="s">
        <v>1027</v>
      </c>
      <c r="M176" s="19">
        <v>44187</v>
      </c>
      <c r="N176" s="19"/>
      <c r="O176" s="16" t="s">
        <v>1028</v>
      </c>
    </row>
    <row r="177" spans="1:15" s="28" customFormat="1" ht="20.100000000000001" customHeight="1">
      <c r="A177" s="16" t="s">
        <v>1029</v>
      </c>
      <c r="B177" s="16" t="s">
        <v>106</v>
      </c>
      <c r="C177" s="16" t="s">
        <v>3001</v>
      </c>
      <c r="D177" s="16" t="s">
        <v>3068</v>
      </c>
      <c r="E177" s="16" t="s">
        <v>2991</v>
      </c>
      <c r="F177" s="16" t="s">
        <v>102</v>
      </c>
      <c r="G177" s="18" t="s">
        <v>1030</v>
      </c>
      <c r="H177" s="18" t="s">
        <v>3256</v>
      </c>
      <c r="I177" s="18" t="s">
        <v>1031</v>
      </c>
      <c r="J177" s="18" t="s">
        <v>3024</v>
      </c>
      <c r="K177" s="18" t="s">
        <v>3024</v>
      </c>
      <c r="L177" s="16" t="s">
        <v>268</v>
      </c>
      <c r="M177" s="19">
        <v>44187</v>
      </c>
      <c r="N177" s="19"/>
      <c r="O177" s="16" t="s">
        <v>1032</v>
      </c>
    </row>
    <row r="178" spans="1:15" s="28" customFormat="1" ht="20.100000000000001" customHeight="1">
      <c r="A178" s="16" t="s">
        <v>1033</v>
      </c>
      <c r="B178" s="16" t="s">
        <v>106</v>
      </c>
      <c r="C178" s="16" t="s">
        <v>3001</v>
      </c>
      <c r="D178" s="16" t="s">
        <v>3068</v>
      </c>
      <c r="E178" s="16" t="s">
        <v>2991</v>
      </c>
      <c r="F178" s="16" t="s">
        <v>102</v>
      </c>
      <c r="G178" s="18" t="s">
        <v>1034</v>
      </c>
      <c r="H178" s="18" t="s">
        <v>3257</v>
      </c>
      <c r="I178" s="18" t="s">
        <v>1035</v>
      </c>
      <c r="J178" s="18" t="s">
        <v>3025</v>
      </c>
      <c r="K178" s="18" t="s">
        <v>3025</v>
      </c>
      <c r="L178" s="16" t="s">
        <v>327</v>
      </c>
      <c r="M178" s="19">
        <v>44187</v>
      </c>
      <c r="N178" s="19"/>
      <c r="O178" s="16" t="s">
        <v>1036</v>
      </c>
    </row>
    <row r="179" spans="1:15" s="28" customFormat="1" ht="20.100000000000001" customHeight="1">
      <c r="A179" s="16" t="s">
        <v>1037</v>
      </c>
      <c r="B179" s="16" t="s">
        <v>106</v>
      </c>
      <c r="C179" s="16" t="s">
        <v>3001</v>
      </c>
      <c r="D179" s="16" t="s">
        <v>3068</v>
      </c>
      <c r="E179" s="16" t="s">
        <v>2991</v>
      </c>
      <c r="F179" s="16" t="s">
        <v>102</v>
      </c>
      <c r="G179" s="18" t="s">
        <v>1038</v>
      </c>
      <c r="H179" s="18" t="s">
        <v>3258</v>
      </c>
      <c r="I179" s="18" t="s">
        <v>1039</v>
      </c>
      <c r="J179" s="18" t="s">
        <v>3025</v>
      </c>
      <c r="K179" s="18" t="s">
        <v>3025</v>
      </c>
      <c r="L179" s="16" t="s">
        <v>1040</v>
      </c>
      <c r="M179" s="19">
        <v>44187</v>
      </c>
      <c r="N179" s="19"/>
      <c r="O179" s="16" t="s">
        <v>1041</v>
      </c>
    </row>
    <row r="180" spans="1:15" s="28" customFormat="1" ht="20.100000000000001" customHeight="1">
      <c r="A180" s="16" t="s">
        <v>1042</v>
      </c>
      <c r="B180" s="16" t="s">
        <v>106</v>
      </c>
      <c r="C180" s="16" t="s">
        <v>3001</v>
      </c>
      <c r="D180" s="16" t="s">
        <v>3068</v>
      </c>
      <c r="E180" s="16" t="s">
        <v>2991</v>
      </c>
      <c r="F180" s="16" t="s">
        <v>102</v>
      </c>
      <c r="G180" s="18" t="s">
        <v>1043</v>
      </c>
      <c r="H180" s="18" t="s">
        <v>3259</v>
      </c>
      <c r="I180" s="18" t="s">
        <v>1044</v>
      </c>
      <c r="J180" s="18" t="s">
        <v>3025</v>
      </c>
      <c r="K180" s="18" t="s">
        <v>3025</v>
      </c>
      <c r="L180" s="16" t="s">
        <v>314</v>
      </c>
      <c r="M180" s="19">
        <v>44187</v>
      </c>
      <c r="N180" s="19"/>
      <c r="O180" s="16" t="s">
        <v>1045</v>
      </c>
    </row>
    <row r="181" spans="1:15" s="28" customFormat="1" ht="20.100000000000001" customHeight="1">
      <c r="A181" s="16" t="s">
        <v>1046</v>
      </c>
      <c r="B181" s="16" t="s">
        <v>106</v>
      </c>
      <c r="C181" s="16" t="s">
        <v>3001</v>
      </c>
      <c r="D181" s="16" t="s">
        <v>3068</v>
      </c>
      <c r="E181" s="16" t="s">
        <v>2991</v>
      </c>
      <c r="F181" s="16" t="s">
        <v>102</v>
      </c>
      <c r="G181" s="18" t="s">
        <v>1047</v>
      </c>
      <c r="H181" s="18" t="s">
        <v>3181</v>
      </c>
      <c r="I181" s="18" t="s">
        <v>1048</v>
      </c>
      <c r="J181" s="18" t="s">
        <v>3025</v>
      </c>
      <c r="K181" s="18" t="s">
        <v>3025</v>
      </c>
      <c r="L181" s="16" t="s">
        <v>1049</v>
      </c>
      <c r="M181" s="19">
        <v>44187</v>
      </c>
      <c r="N181" s="19"/>
      <c r="O181" s="16" t="s">
        <v>1050</v>
      </c>
    </row>
    <row r="182" spans="1:15" s="28" customFormat="1" ht="20.100000000000001" customHeight="1">
      <c r="A182" s="16" t="s">
        <v>1051</v>
      </c>
      <c r="B182" s="16" t="s">
        <v>106</v>
      </c>
      <c r="C182" s="16" t="s">
        <v>3001</v>
      </c>
      <c r="D182" s="16" t="s">
        <v>3068</v>
      </c>
      <c r="E182" s="16" t="s">
        <v>2991</v>
      </c>
      <c r="F182" s="16" t="s">
        <v>102</v>
      </c>
      <c r="G182" s="18" t="s">
        <v>1052</v>
      </c>
      <c r="H182" s="18" t="s">
        <v>3260</v>
      </c>
      <c r="I182" s="18" t="s">
        <v>1053</v>
      </c>
      <c r="J182" s="18" t="s">
        <v>3021</v>
      </c>
      <c r="K182" s="18" t="s">
        <v>3021</v>
      </c>
      <c r="L182" s="16" t="s">
        <v>1054</v>
      </c>
      <c r="M182" s="19">
        <v>44187</v>
      </c>
      <c r="N182" s="19"/>
      <c r="O182" s="16" t="s">
        <v>1055</v>
      </c>
    </row>
    <row r="183" spans="1:15" s="28" customFormat="1" ht="20.100000000000001" customHeight="1">
      <c r="A183" s="16" t="s">
        <v>1056</v>
      </c>
      <c r="B183" s="16" t="s">
        <v>106</v>
      </c>
      <c r="C183" s="16" t="s">
        <v>3001</v>
      </c>
      <c r="D183" s="16" t="s">
        <v>3068</v>
      </c>
      <c r="E183" s="16" t="s">
        <v>2991</v>
      </c>
      <c r="F183" s="16" t="s">
        <v>102</v>
      </c>
      <c r="G183" s="18" t="s">
        <v>1057</v>
      </c>
      <c r="H183" s="18" t="s">
        <v>3261</v>
      </c>
      <c r="I183" s="18" t="s">
        <v>1058</v>
      </c>
      <c r="J183" s="18" t="s">
        <v>3021</v>
      </c>
      <c r="K183" s="18" t="s">
        <v>3021</v>
      </c>
      <c r="L183" s="16" t="s">
        <v>1059</v>
      </c>
      <c r="M183" s="19">
        <v>44187</v>
      </c>
      <c r="N183" s="19"/>
      <c r="O183" s="16" t="s">
        <v>1060</v>
      </c>
    </row>
    <row r="184" spans="1:15" s="28" customFormat="1" ht="20.100000000000001" customHeight="1">
      <c r="A184" s="16" t="s">
        <v>1061</v>
      </c>
      <c r="B184" s="16" t="s">
        <v>106</v>
      </c>
      <c r="C184" s="16" t="s">
        <v>3001</v>
      </c>
      <c r="D184" s="16" t="s">
        <v>3068</v>
      </c>
      <c r="E184" s="16" t="s">
        <v>2991</v>
      </c>
      <c r="F184" s="16" t="s">
        <v>102</v>
      </c>
      <c r="G184" s="18" t="s">
        <v>1062</v>
      </c>
      <c r="H184" s="18" t="s">
        <v>3262</v>
      </c>
      <c r="I184" s="18" t="s">
        <v>1063</v>
      </c>
      <c r="J184" s="18" t="s">
        <v>3021</v>
      </c>
      <c r="K184" s="18" t="s">
        <v>3021</v>
      </c>
      <c r="L184" s="16" t="s">
        <v>1064</v>
      </c>
      <c r="M184" s="19">
        <v>44187</v>
      </c>
      <c r="N184" s="19"/>
      <c r="O184" s="16" t="s">
        <v>1065</v>
      </c>
    </row>
    <row r="185" spans="1:15" s="28" customFormat="1" ht="20.100000000000001" customHeight="1">
      <c r="A185" s="16" t="s">
        <v>1066</v>
      </c>
      <c r="B185" s="16" t="s">
        <v>106</v>
      </c>
      <c r="C185" s="16" t="s">
        <v>3001</v>
      </c>
      <c r="D185" s="16" t="s">
        <v>3068</v>
      </c>
      <c r="E185" s="16" t="s">
        <v>2991</v>
      </c>
      <c r="F185" s="16" t="s">
        <v>102</v>
      </c>
      <c r="G185" s="18" t="s">
        <v>1067</v>
      </c>
      <c r="H185" s="18" t="s">
        <v>3263</v>
      </c>
      <c r="I185" s="18" t="s">
        <v>1068</v>
      </c>
      <c r="J185" s="18" t="s">
        <v>3021</v>
      </c>
      <c r="K185" s="18" t="s">
        <v>3021</v>
      </c>
      <c r="L185" s="16" t="s">
        <v>1069</v>
      </c>
      <c r="M185" s="19">
        <v>44187</v>
      </c>
      <c r="N185" s="19"/>
      <c r="O185" s="16" t="s">
        <v>1070</v>
      </c>
    </row>
    <row r="186" spans="1:15" s="28" customFormat="1" ht="20.100000000000001" customHeight="1">
      <c r="A186" s="16" t="s">
        <v>1071</v>
      </c>
      <c r="B186" s="16" t="s">
        <v>106</v>
      </c>
      <c r="C186" s="16" t="s">
        <v>3001</v>
      </c>
      <c r="D186" s="16" t="s">
        <v>3068</v>
      </c>
      <c r="E186" s="16" t="s">
        <v>2991</v>
      </c>
      <c r="F186" s="16" t="s">
        <v>102</v>
      </c>
      <c r="G186" s="18" t="s">
        <v>1072</v>
      </c>
      <c r="H186" s="18" t="s">
        <v>3264</v>
      </c>
      <c r="I186" s="18" t="s">
        <v>1073</v>
      </c>
      <c r="J186" s="18" t="s">
        <v>3021</v>
      </c>
      <c r="K186" s="18" t="s">
        <v>3021</v>
      </c>
      <c r="L186" s="16" t="s">
        <v>248</v>
      </c>
      <c r="M186" s="19">
        <v>44187</v>
      </c>
      <c r="N186" s="19"/>
      <c r="O186" s="16" t="s">
        <v>1074</v>
      </c>
    </row>
    <row r="187" spans="1:15" s="28" customFormat="1" ht="20.100000000000001" customHeight="1">
      <c r="A187" s="16" t="s">
        <v>1075</v>
      </c>
      <c r="B187" s="16" t="s">
        <v>106</v>
      </c>
      <c r="C187" s="16" t="s">
        <v>3001</v>
      </c>
      <c r="D187" s="16" t="s">
        <v>3068</v>
      </c>
      <c r="E187" s="16" t="s">
        <v>2991</v>
      </c>
      <c r="F187" s="16" t="s">
        <v>102</v>
      </c>
      <c r="G187" s="18" t="s">
        <v>1076</v>
      </c>
      <c r="H187" s="18" t="s">
        <v>3265</v>
      </c>
      <c r="I187" s="18" t="s">
        <v>1077</v>
      </c>
      <c r="J187" s="18" t="s">
        <v>3026</v>
      </c>
      <c r="K187" s="18" t="s">
        <v>3026</v>
      </c>
      <c r="L187" s="16" t="s">
        <v>1078</v>
      </c>
      <c r="M187" s="19">
        <v>44187</v>
      </c>
      <c r="N187" s="19"/>
      <c r="O187" s="16" t="s">
        <v>1079</v>
      </c>
    </row>
    <row r="188" spans="1:15" s="28" customFormat="1" ht="20.100000000000001" customHeight="1">
      <c r="A188" s="16" t="s">
        <v>1080</v>
      </c>
      <c r="B188" s="16" t="s">
        <v>106</v>
      </c>
      <c r="C188" s="16" t="s">
        <v>3001</v>
      </c>
      <c r="D188" s="16" t="s">
        <v>3068</v>
      </c>
      <c r="E188" s="16" t="s">
        <v>2991</v>
      </c>
      <c r="F188" s="16" t="s">
        <v>102</v>
      </c>
      <c r="G188" s="18" t="s">
        <v>1081</v>
      </c>
      <c r="H188" s="18" t="s">
        <v>3266</v>
      </c>
      <c r="I188" s="18" t="s">
        <v>1082</v>
      </c>
      <c r="J188" s="18" t="s">
        <v>3026</v>
      </c>
      <c r="K188" s="18" t="s">
        <v>3026</v>
      </c>
      <c r="L188" s="16" t="s">
        <v>1083</v>
      </c>
      <c r="M188" s="19">
        <v>44187</v>
      </c>
      <c r="N188" s="19"/>
      <c r="O188" s="16" t="s">
        <v>1084</v>
      </c>
    </row>
    <row r="189" spans="1:15" s="28" customFormat="1" ht="20.100000000000001" customHeight="1">
      <c r="A189" s="16" t="s">
        <v>1085</v>
      </c>
      <c r="B189" s="16" t="s">
        <v>106</v>
      </c>
      <c r="C189" s="16" t="s">
        <v>3001</v>
      </c>
      <c r="D189" s="16" t="s">
        <v>3011</v>
      </c>
      <c r="E189" s="16" t="s">
        <v>2991</v>
      </c>
      <c r="F189" s="16" t="s">
        <v>102</v>
      </c>
      <c r="G189" s="18" t="s">
        <v>1086</v>
      </c>
      <c r="H189" s="18" t="s">
        <v>3267</v>
      </c>
      <c r="I189" s="18" t="s">
        <v>1087</v>
      </c>
      <c r="J189" s="18" t="s">
        <v>3011</v>
      </c>
      <c r="K189" s="18" t="s">
        <v>3011</v>
      </c>
      <c r="L189" s="16" t="s">
        <v>1088</v>
      </c>
      <c r="M189" s="19">
        <v>44187</v>
      </c>
      <c r="N189" s="19"/>
      <c r="O189" s="16" t="s">
        <v>1089</v>
      </c>
    </row>
    <row r="190" spans="1:15" s="28" customFormat="1" ht="20.100000000000001" customHeight="1">
      <c r="A190" s="16" t="s">
        <v>1090</v>
      </c>
      <c r="B190" s="16" t="s">
        <v>106</v>
      </c>
      <c r="C190" s="16" t="s">
        <v>3001</v>
      </c>
      <c r="D190" s="16" t="s">
        <v>3011</v>
      </c>
      <c r="E190" s="16" t="s">
        <v>2991</v>
      </c>
      <c r="F190" s="16" t="s">
        <v>102</v>
      </c>
      <c r="G190" s="18" t="s">
        <v>1091</v>
      </c>
      <c r="H190" s="18" t="s">
        <v>3268</v>
      </c>
      <c r="I190" s="18" t="s">
        <v>1092</v>
      </c>
      <c r="J190" s="18" t="s">
        <v>3011</v>
      </c>
      <c r="K190" s="18" t="s">
        <v>3011</v>
      </c>
      <c r="L190" s="16" t="s">
        <v>1093</v>
      </c>
      <c r="M190" s="19">
        <v>44187</v>
      </c>
      <c r="N190" s="19"/>
      <c r="O190" s="16" t="s">
        <v>1094</v>
      </c>
    </row>
    <row r="191" spans="1:15" s="28" customFormat="1" ht="20.100000000000001" customHeight="1">
      <c r="A191" s="16" t="s">
        <v>1095</v>
      </c>
      <c r="B191" s="16" t="s">
        <v>106</v>
      </c>
      <c r="C191" s="16" t="s">
        <v>3001</v>
      </c>
      <c r="D191" s="16" t="s">
        <v>3011</v>
      </c>
      <c r="E191" s="16" t="s">
        <v>2991</v>
      </c>
      <c r="F191" s="16" t="s">
        <v>102</v>
      </c>
      <c r="G191" s="18" t="s">
        <v>1096</v>
      </c>
      <c r="H191" s="18" t="s">
        <v>3269</v>
      </c>
      <c r="I191" s="18" t="s">
        <v>1097</v>
      </c>
      <c r="J191" s="18" t="s">
        <v>3011</v>
      </c>
      <c r="K191" s="18" t="s">
        <v>3011</v>
      </c>
      <c r="L191" s="16" t="s">
        <v>1098</v>
      </c>
      <c r="M191" s="19">
        <v>44187</v>
      </c>
      <c r="N191" s="19"/>
      <c r="O191" s="16" t="s">
        <v>1099</v>
      </c>
    </row>
    <row r="192" spans="1:15" s="28" customFormat="1" ht="20.100000000000001" customHeight="1">
      <c r="A192" s="16" t="s">
        <v>1100</v>
      </c>
      <c r="B192" s="16" t="s">
        <v>106</v>
      </c>
      <c r="C192" s="16" t="s">
        <v>3001</v>
      </c>
      <c r="D192" s="16" t="s">
        <v>3011</v>
      </c>
      <c r="E192" s="16" t="s">
        <v>2991</v>
      </c>
      <c r="F192" s="16" t="s">
        <v>102</v>
      </c>
      <c r="G192" s="18" t="s">
        <v>1101</v>
      </c>
      <c r="H192" s="18" t="s">
        <v>3270</v>
      </c>
      <c r="I192" s="18" t="s">
        <v>1102</v>
      </c>
      <c r="J192" s="18" t="s">
        <v>3011</v>
      </c>
      <c r="K192" s="18" t="s">
        <v>3011</v>
      </c>
      <c r="L192" s="16" t="s">
        <v>1103</v>
      </c>
      <c r="M192" s="19">
        <v>44187</v>
      </c>
      <c r="N192" s="19"/>
      <c r="O192" s="16" t="s">
        <v>1104</v>
      </c>
    </row>
    <row r="193" spans="1:15" s="28" customFormat="1" ht="20.100000000000001" customHeight="1">
      <c r="A193" s="16" t="s">
        <v>1105</v>
      </c>
      <c r="B193" s="16" t="s">
        <v>106</v>
      </c>
      <c r="C193" s="16" t="s">
        <v>3001</v>
      </c>
      <c r="D193" s="16" t="s">
        <v>3011</v>
      </c>
      <c r="E193" s="16" t="s">
        <v>2991</v>
      </c>
      <c r="F193" s="16" t="s">
        <v>102</v>
      </c>
      <c r="G193" s="18" t="s">
        <v>1106</v>
      </c>
      <c r="H193" s="18" t="s">
        <v>3271</v>
      </c>
      <c r="I193" s="18" t="s">
        <v>1107</v>
      </c>
      <c r="J193" s="18" t="s">
        <v>3011</v>
      </c>
      <c r="K193" s="18" t="s">
        <v>3011</v>
      </c>
      <c r="L193" s="16" t="s">
        <v>320</v>
      </c>
      <c r="M193" s="19">
        <v>44187</v>
      </c>
      <c r="N193" s="19"/>
      <c r="O193" s="16" t="s">
        <v>1108</v>
      </c>
    </row>
    <row r="194" spans="1:15" s="28" customFormat="1" ht="20.100000000000001" customHeight="1">
      <c r="A194" s="16" t="s">
        <v>1109</v>
      </c>
      <c r="B194" s="16" t="s">
        <v>106</v>
      </c>
      <c r="C194" s="16" t="s">
        <v>3001</v>
      </c>
      <c r="D194" s="16" t="s">
        <v>3011</v>
      </c>
      <c r="E194" s="16" t="s">
        <v>2991</v>
      </c>
      <c r="F194" s="16" t="s">
        <v>102</v>
      </c>
      <c r="G194" s="18" t="s">
        <v>1110</v>
      </c>
      <c r="H194" s="18" t="s">
        <v>3272</v>
      </c>
      <c r="I194" s="18" t="s">
        <v>1111</v>
      </c>
      <c r="J194" s="18" t="s">
        <v>3011</v>
      </c>
      <c r="K194" s="18" t="s">
        <v>3011</v>
      </c>
      <c r="L194" s="16" t="s">
        <v>287</v>
      </c>
      <c r="M194" s="19">
        <v>44187</v>
      </c>
      <c r="N194" s="19"/>
      <c r="O194" s="16" t="s">
        <v>1112</v>
      </c>
    </row>
    <row r="195" spans="1:15" s="28" customFormat="1" ht="20.100000000000001" customHeight="1">
      <c r="A195" s="16" t="s">
        <v>1113</v>
      </c>
      <c r="B195" s="16" t="s">
        <v>106</v>
      </c>
      <c r="C195" s="16" t="s">
        <v>3001</v>
      </c>
      <c r="D195" s="16" t="s">
        <v>3011</v>
      </c>
      <c r="E195" s="16" t="s">
        <v>2991</v>
      </c>
      <c r="F195" s="16" t="s">
        <v>102</v>
      </c>
      <c r="G195" s="18" t="s">
        <v>1114</v>
      </c>
      <c r="H195" s="18" t="s">
        <v>3273</v>
      </c>
      <c r="I195" s="18" t="s">
        <v>1115</v>
      </c>
      <c r="J195" s="18" t="s">
        <v>3011</v>
      </c>
      <c r="K195" s="18" t="s">
        <v>3011</v>
      </c>
      <c r="L195" s="16" t="s">
        <v>1116</v>
      </c>
      <c r="M195" s="19">
        <v>44187</v>
      </c>
      <c r="N195" s="19"/>
      <c r="O195" s="16" t="s">
        <v>1117</v>
      </c>
    </row>
    <row r="196" spans="1:15" s="28" customFormat="1" ht="20.100000000000001" customHeight="1">
      <c r="A196" s="16" t="s">
        <v>1118</v>
      </c>
      <c r="B196" s="16" t="s">
        <v>106</v>
      </c>
      <c r="C196" s="16" t="s">
        <v>3001</v>
      </c>
      <c r="D196" s="16" t="s">
        <v>3011</v>
      </c>
      <c r="E196" s="16" t="s">
        <v>2991</v>
      </c>
      <c r="F196" s="16" t="s">
        <v>102</v>
      </c>
      <c r="G196" s="18" t="s">
        <v>1119</v>
      </c>
      <c r="H196" s="18" t="s">
        <v>3274</v>
      </c>
      <c r="I196" s="18" t="s">
        <v>1120</v>
      </c>
      <c r="J196" s="18" t="s">
        <v>3011</v>
      </c>
      <c r="K196" s="18" t="s">
        <v>3011</v>
      </c>
      <c r="L196" s="16" t="s">
        <v>1121</v>
      </c>
      <c r="M196" s="19">
        <v>44187</v>
      </c>
      <c r="N196" s="19"/>
      <c r="O196" s="16" t="s">
        <v>1122</v>
      </c>
    </row>
    <row r="197" spans="1:15" s="28" customFormat="1" ht="20.100000000000001" customHeight="1">
      <c r="A197" s="16" t="s">
        <v>1123</v>
      </c>
      <c r="B197" s="16" t="s">
        <v>106</v>
      </c>
      <c r="C197" s="16" t="s">
        <v>3001</v>
      </c>
      <c r="D197" s="16" t="s">
        <v>3067</v>
      </c>
      <c r="E197" s="16" t="s">
        <v>2991</v>
      </c>
      <c r="F197" s="16" t="s">
        <v>102</v>
      </c>
      <c r="G197" s="18" t="s">
        <v>1124</v>
      </c>
      <c r="H197" s="18" t="s">
        <v>3275</v>
      </c>
      <c r="I197" s="18" t="s">
        <v>1125</v>
      </c>
      <c r="J197" s="18" t="s">
        <v>3015</v>
      </c>
      <c r="K197" s="18" t="s">
        <v>3015</v>
      </c>
      <c r="L197" s="16" t="s">
        <v>190</v>
      </c>
      <c r="M197" s="19">
        <v>44187</v>
      </c>
      <c r="N197" s="19"/>
      <c r="O197" s="16" t="s">
        <v>1126</v>
      </c>
    </row>
    <row r="198" spans="1:15" s="28" customFormat="1" ht="20.100000000000001" customHeight="1">
      <c r="A198" s="16" t="s">
        <v>1127</v>
      </c>
      <c r="B198" s="16" t="s">
        <v>106</v>
      </c>
      <c r="C198" s="16" t="s">
        <v>3001</v>
      </c>
      <c r="D198" s="16" t="s">
        <v>3067</v>
      </c>
      <c r="E198" s="16" t="s">
        <v>2991</v>
      </c>
      <c r="F198" s="16" t="s">
        <v>102</v>
      </c>
      <c r="G198" s="18" t="s">
        <v>1128</v>
      </c>
      <c r="H198" s="18" t="s">
        <v>3276</v>
      </c>
      <c r="I198" s="18" t="s">
        <v>1129</v>
      </c>
      <c r="J198" s="18" t="s">
        <v>3015</v>
      </c>
      <c r="K198" s="18" t="s">
        <v>3015</v>
      </c>
      <c r="L198" s="16" t="s">
        <v>196</v>
      </c>
      <c r="M198" s="19">
        <v>44187</v>
      </c>
      <c r="N198" s="19"/>
      <c r="O198" s="16" t="s">
        <v>1130</v>
      </c>
    </row>
    <row r="199" spans="1:15" s="28" customFormat="1" ht="20.100000000000001" customHeight="1">
      <c r="A199" s="16" t="s">
        <v>1131</v>
      </c>
      <c r="B199" s="16" t="s">
        <v>106</v>
      </c>
      <c r="C199" s="16" t="s">
        <v>3001</v>
      </c>
      <c r="D199" s="16" t="s">
        <v>3067</v>
      </c>
      <c r="E199" s="16" t="s">
        <v>2991</v>
      </c>
      <c r="F199" s="16" t="s">
        <v>102</v>
      </c>
      <c r="G199" s="18" t="s">
        <v>1132</v>
      </c>
      <c r="H199" s="18" t="s">
        <v>3277</v>
      </c>
      <c r="I199" s="18" t="s">
        <v>1133</v>
      </c>
      <c r="J199" s="18" t="s">
        <v>3015</v>
      </c>
      <c r="K199" s="18" t="s">
        <v>3015</v>
      </c>
      <c r="L199" s="16" t="s">
        <v>1134</v>
      </c>
      <c r="M199" s="19">
        <v>44187</v>
      </c>
      <c r="N199" s="19"/>
      <c r="O199" s="16" t="s">
        <v>1135</v>
      </c>
    </row>
    <row r="200" spans="1:15" s="28" customFormat="1" ht="20.100000000000001" customHeight="1">
      <c r="A200" s="16" t="s">
        <v>1136</v>
      </c>
      <c r="B200" s="16" t="s">
        <v>106</v>
      </c>
      <c r="C200" s="16" t="s">
        <v>3001</v>
      </c>
      <c r="D200" s="16" t="s">
        <v>3067</v>
      </c>
      <c r="E200" s="16" t="s">
        <v>2991</v>
      </c>
      <c r="F200" s="16" t="s">
        <v>102</v>
      </c>
      <c r="G200" s="18" t="s">
        <v>1137</v>
      </c>
      <c r="H200" s="18" t="s">
        <v>3278</v>
      </c>
      <c r="I200" s="18" t="s">
        <v>1138</v>
      </c>
      <c r="J200" s="18" t="s">
        <v>3022</v>
      </c>
      <c r="K200" s="18" t="s">
        <v>3022</v>
      </c>
      <c r="L200" s="16" t="s">
        <v>1139</v>
      </c>
      <c r="M200" s="19">
        <v>44187</v>
      </c>
      <c r="N200" s="19"/>
      <c r="O200" s="16" t="s">
        <v>1140</v>
      </c>
    </row>
    <row r="201" spans="1:15" s="28" customFormat="1" ht="20.100000000000001" customHeight="1">
      <c r="A201" s="16" t="s">
        <v>1141</v>
      </c>
      <c r="B201" s="16" t="s">
        <v>106</v>
      </c>
      <c r="C201" s="16" t="s">
        <v>3001</v>
      </c>
      <c r="D201" s="16" t="s">
        <v>3067</v>
      </c>
      <c r="E201" s="16" t="s">
        <v>2991</v>
      </c>
      <c r="F201" s="16" t="s">
        <v>102</v>
      </c>
      <c r="G201" s="18" t="s">
        <v>1142</v>
      </c>
      <c r="H201" s="18" t="s">
        <v>3279</v>
      </c>
      <c r="I201" s="18" t="s">
        <v>1143</v>
      </c>
      <c r="J201" s="18" t="s">
        <v>3022</v>
      </c>
      <c r="K201" s="18" t="s">
        <v>3022</v>
      </c>
      <c r="L201" s="16" t="s">
        <v>1144</v>
      </c>
      <c r="M201" s="19">
        <v>44187</v>
      </c>
      <c r="N201" s="19"/>
      <c r="O201" s="16" t="s">
        <v>1145</v>
      </c>
    </row>
    <row r="202" spans="1:15" s="28" customFormat="1" ht="20.100000000000001" customHeight="1">
      <c r="A202" s="16" t="s">
        <v>1146</v>
      </c>
      <c r="B202" s="16" t="s">
        <v>106</v>
      </c>
      <c r="C202" s="16" t="s">
        <v>3001</v>
      </c>
      <c r="D202" s="16" t="s">
        <v>3067</v>
      </c>
      <c r="E202" s="16" t="s">
        <v>2991</v>
      </c>
      <c r="F202" s="16" t="s">
        <v>102</v>
      </c>
      <c r="G202" s="18" t="s">
        <v>1147</v>
      </c>
      <c r="H202" s="18" t="s">
        <v>3280</v>
      </c>
      <c r="I202" s="18" t="s">
        <v>1148</v>
      </c>
      <c r="J202" s="18" t="s">
        <v>3022</v>
      </c>
      <c r="K202" s="18" t="s">
        <v>3022</v>
      </c>
      <c r="L202" s="16" t="s">
        <v>1149</v>
      </c>
      <c r="M202" s="19">
        <v>44187</v>
      </c>
      <c r="N202" s="19"/>
      <c r="O202" s="16" t="s">
        <v>1150</v>
      </c>
    </row>
    <row r="203" spans="1:15" s="28" customFormat="1" ht="20.100000000000001" customHeight="1">
      <c r="A203" s="16" t="s">
        <v>1151</v>
      </c>
      <c r="B203" s="16" t="s">
        <v>106</v>
      </c>
      <c r="C203" s="16" t="s">
        <v>3001</v>
      </c>
      <c r="D203" s="16" t="s">
        <v>3067</v>
      </c>
      <c r="E203" s="16" t="s">
        <v>2991</v>
      </c>
      <c r="F203" s="16" t="s">
        <v>102</v>
      </c>
      <c r="G203" s="18" t="s">
        <v>1152</v>
      </c>
      <c r="H203" s="18" t="s">
        <v>3281</v>
      </c>
      <c r="I203" s="18" t="s">
        <v>1153</v>
      </c>
      <c r="J203" s="18" t="s">
        <v>3022</v>
      </c>
      <c r="K203" s="18" t="s">
        <v>3022</v>
      </c>
      <c r="L203" s="16" t="s">
        <v>264</v>
      </c>
      <c r="M203" s="19">
        <v>44187</v>
      </c>
      <c r="N203" s="19"/>
      <c r="O203" s="16" t="s">
        <v>1154</v>
      </c>
    </row>
    <row r="204" spans="1:15" s="28" customFormat="1" ht="20.100000000000001" customHeight="1">
      <c r="A204" s="16" t="s">
        <v>1155</v>
      </c>
      <c r="B204" s="16" t="s">
        <v>106</v>
      </c>
      <c r="C204" s="16" t="s">
        <v>3001</v>
      </c>
      <c r="D204" s="16" t="s">
        <v>3067</v>
      </c>
      <c r="E204" s="16" t="s">
        <v>2991</v>
      </c>
      <c r="F204" s="16" t="s">
        <v>102</v>
      </c>
      <c r="G204" s="18" t="s">
        <v>1156</v>
      </c>
      <c r="H204" s="18" t="s">
        <v>3282</v>
      </c>
      <c r="I204" s="18" t="s">
        <v>1157</v>
      </c>
      <c r="J204" s="18" t="s">
        <v>3022</v>
      </c>
      <c r="K204" s="18" t="s">
        <v>3022</v>
      </c>
      <c r="L204" s="16" t="s">
        <v>1158</v>
      </c>
      <c r="M204" s="19">
        <v>44187</v>
      </c>
      <c r="N204" s="19"/>
      <c r="O204" s="16" t="s">
        <v>1159</v>
      </c>
    </row>
    <row r="205" spans="1:15" s="28" customFormat="1" ht="20.100000000000001" customHeight="1">
      <c r="A205" s="16" t="s">
        <v>1160</v>
      </c>
      <c r="B205" s="16" t="s">
        <v>106</v>
      </c>
      <c r="C205" s="16" t="s">
        <v>3001</v>
      </c>
      <c r="D205" s="16" t="s">
        <v>3067</v>
      </c>
      <c r="E205" s="16" t="s">
        <v>2991</v>
      </c>
      <c r="F205" s="16" t="s">
        <v>102</v>
      </c>
      <c r="G205" s="18" t="s">
        <v>1161</v>
      </c>
      <c r="H205" s="18" t="s">
        <v>3283</v>
      </c>
      <c r="I205" s="18" t="s">
        <v>1162</v>
      </c>
      <c r="J205" s="18" t="s">
        <v>3027</v>
      </c>
      <c r="K205" s="18" t="s">
        <v>3027</v>
      </c>
      <c r="L205" s="16" t="s">
        <v>1163</v>
      </c>
      <c r="M205" s="19">
        <v>44187</v>
      </c>
      <c r="N205" s="19"/>
      <c r="O205" s="16" t="s">
        <v>1164</v>
      </c>
    </row>
    <row r="206" spans="1:15" s="28" customFormat="1" ht="20.100000000000001" customHeight="1">
      <c r="A206" s="16" t="s">
        <v>1165</v>
      </c>
      <c r="B206" s="16" t="s">
        <v>106</v>
      </c>
      <c r="C206" s="16" t="s">
        <v>3001</v>
      </c>
      <c r="D206" s="16" t="s">
        <v>3067</v>
      </c>
      <c r="E206" s="16" t="s">
        <v>2991</v>
      </c>
      <c r="F206" s="16" t="s">
        <v>102</v>
      </c>
      <c r="G206" s="18" t="s">
        <v>1166</v>
      </c>
      <c r="H206" s="18" t="s">
        <v>3284</v>
      </c>
      <c r="I206" s="18" t="s">
        <v>1167</v>
      </c>
      <c r="J206" s="18" t="s">
        <v>3027</v>
      </c>
      <c r="K206" s="18" t="s">
        <v>3027</v>
      </c>
      <c r="L206" s="16" t="s">
        <v>257</v>
      </c>
      <c r="M206" s="19">
        <v>44187</v>
      </c>
      <c r="N206" s="19"/>
      <c r="O206" s="16" t="s">
        <v>1168</v>
      </c>
    </row>
    <row r="207" spans="1:15" s="28" customFormat="1" ht="20.100000000000001" customHeight="1">
      <c r="A207" s="16" t="s">
        <v>1169</v>
      </c>
      <c r="B207" s="16" t="s">
        <v>106</v>
      </c>
      <c r="C207" s="16" t="s">
        <v>3001</v>
      </c>
      <c r="D207" s="16" t="s">
        <v>3067</v>
      </c>
      <c r="E207" s="16" t="s">
        <v>2991</v>
      </c>
      <c r="F207" s="16" t="s">
        <v>102</v>
      </c>
      <c r="G207" s="18" t="s">
        <v>1170</v>
      </c>
      <c r="H207" s="18" t="s">
        <v>3285</v>
      </c>
      <c r="I207" s="18" t="s">
        <v>1171</v>
      </c>
      <c r="J207" s="18" t="s">
        <v>3027</v>
      </c>
      <c r="K207" s="18" t="s">
        <v>3027</v>
      </c>
      <c r="L207" s="16" t="s">
        <v>1172</v>
      </c>
      <c r="M207" s="19">
        <v>44187</v>
      </c>
      <c r="N207" s="19"/>
      <c r="O207" s="16" t="s">
        <v>1173</v>
      </c>
    </row>
    <row r="208" spans="1:15" ht="20.100000000000001" customHeight="1">
      <c r="A208" s="16" t="s">
        <v>1174</v>
      </c>
      <c r="B208" s="16" t="s">
        <v>106</v>
      </c>
      <c r="C208" s="16" t="s">
        <v>3001</v>
      </c>
      <c r="D208" s="16" t="s">
        <v>3067</v>
      </c>
      <c r="E208" s="16" t="s">
        <v>2991</v>
      </c>
      <c r="F208" s="16" t="s">
        <v>102</v>
      </c>
      <c r="G208" s="18" t="s">
        <v>1175</v>
      </c>
      <c r="H208" s="18" t="s">
        <v>3286</v>
      </c>
      <c r="I208" s="18" t="s">
        <v>1176</v>
      </c>
      <c r="J208" s="18" t="s">
        <v>3027</v>
      </c>
      <c r="K208" s="18" t="s">
        <v>3027</v>
      </c>
      <c r="L208" s="16" t="s">
        <v>1177</v>
      </c>
      <c r="M208" s="19">
        <v>44187</v>
      </c>
      <c r="O208" s="16" t="s">
        <v>1178</v>
      </c>
    </row>
    <row r="209" spans="1:16" ht="20.100000000000001" customHeight="1">
      <c r="A209" s="16" t="s">
        <v>1179</v>
      </c>
      <c r="B209" s="16" t="s">
        <v>106</v>
      </c>
      <c r="C209" s="16" t="s">
        <v>3001</v>
      </c>
      <c r="D209" s="16" t="s">
        <v>3067</v>
      </c>
      <c r="E209" s="16" t="s">
        <v>2991</v>
      </c>
      <c r="F209" s="16" t="s">
        <v>102</v>
      </c>
      <c r="G209" s="18" t="s">
        <v>1180</v>
      </c>
      <c r="H209" s="18" t="s">
        <v>3287</v>
      </c>
      <c r="I209" s="18" t="s">
        <v>1181</v>
      </c>
      <c r="J209" s="18" t="s">
        <v>3028</v>
      </c>
      <c r="K209" s="18" t="s">
        <v>3028</v>
      </c>
      <c r="L209" s="16" t="s">
        <v>1182</v>
      </c>
      <c r="M209" s="19">
        <v>44187</v>
      </c>
      <c r="O209" s="16" t="s">
        <v>1183</v>
      </c>
    </row>
    <row r="210" spans="1:16" ht="20.100000000000001" customHeight="1">
      <c r="A210" s="16" t="s">
        <v>1184</v>
      </c>
      <c r="B210" s="16" t="s">
        <v>106</v>
      </c>
      <c r="C210" s="16" t="s">
        <v>3001</v>
      </c>
      <c r="D210" s="16" t="s">
        <v>3067</v>
      </c>
      <c r="E210" s="16" t="s">
        <v>2991</v>
      </c>
      <c r="F210" s="16" t="s">
        <v>102</v>
      </c>
      <c r="G210" s="18" t="s">
        <v>1185</v>
      </c>
      <c r="H210" s="18" t="s">
        <v>3288</v>
      </c>
      <c r="I210" s="18" t="s">
        <v>1186</v>
      </c>
      <c r="J210" s="18" t="s">
        <v>3028</v>
      </c>
      <c r="K210" s="18" t="s">
        <v>3028</v>
      </c>
      <c r="L210" s="16" t="s">
        <v>1187</v>
      </c>
      <c r="M210" s="19">
        <v>44187</v>
      </c>
      <c r="O210" s="16" t="s">
        <v>1188</v>
      </c>
    </row>
    <row r="211" spans="1:16" ht="20.100000000000001" customHeight="1">
      <c r="A211" s="16" t="s">
        <v>1189</v>
      </c>
      <c r="B211" s="16" t="s">
        <v>106</v>
      </c>
      <c r="C211" s="16" t="s">
        <v>3001</v>
      </c>
      <c r="D211" s="16" t="s">
        <v>3067</v>
      </c>
      <c r="E211" s="16" t="s">
        <v>2991</v>
      </c>
      <c r="F211" s="16" t="s">
        <v>102</v>
      </c>
      <c r="G211" s="18" t="s">
        <v>1190</v>
      </c>
      <c r="H211" s="18" t="s">
        <v>3289</v>
      </c>
      <c r="I211" s="18" t="s">
        <v>1191</v>
      </c>
      <c r="J211" s="18" t="s">
        <v>3028</v>
      </c>
      <c r="K211" s="18" t="s">
        <v>3028</v>
      </c>
      <c r="L211" s="16" t="s">
        <v>249</v>
      </c>
      <c r="M211" s="19">
        <v>44187</v>
      </c>
      <c r="O211" s="16" t="s">
        <v>1192</v>
      </c>
    </row>
    <row r="212" spans="1:16" ht="20.100000000000001" customHeight="1">
      <c r="A212" s="16" t="s">
        <v>1193</v>
      </c>
      <c r="B212" s="16" t="s">
        <v>106</v>
      </c>
      <c r="C212" s="16" t="s">
        <v>3001</v>
      </c>
      <c r="D212" s="16" t="s">
        <v>3067</v>
      </c>
      <c r="E212" s="16" t="s">
        <v>2991</v>
      </c>
      <c r="F212" s="16" t="s">
        <v>102</v>
      </c>
      <c r="G212" s="18" t="s">
        <v>1194</v>
      </c>
      <c r="H212" s="18" t="s">
        <v>3290</v>
      </c>
      <c r="I212" s="18" t="s">
        <v>1195</v>
      </c>
      <c r="J212" s="18" t="s">
        <v>3028</v>
      </c>
      <c r="K212" s="18" t="s">
        <v>3028</v>
      </c>
      <c r="L212" s="16" t="s">
        <v>313</v>
      </c>
      <c r="M212" s="19">
        <v>44187</v>
      </c>
      <c r="O212" s="16" t="s">
        <v>1196</v>
      </c>
    </row>
    <row r="213" spans="1:16" ht="20.100000000000001" customHeight="1">
      <c r="A213" s="16" t="s">
        <v>1197</v>
      </c>
      <c r="B213" s="16" t="s">
        <v>106</v>
      </c>
      <c r="C213" s="16" t="s">
        <v>3001</v>
      </c>
      <c r="D213" s="16" t="s">
        <v>3060</v>
      </c>
      <c r="E213" s="16" t="s">
        <v>2991</v>
      </c>
      <c r="F213" s="16" t="s">
        <v>102</v>
      </c>
      <c r="G213" s="18" t="s">
        <v>1198</v>
      </c>
      <c r="H213" s="18" t="s">
        <v>3291</v>
      </c>
      <c r="I213" s="18" t="s">
        <v>1199</v>
      </c>
      <c r="J213" s="18" t="s">
        <v>3029</v>
      </c>
      <c r="K213" s="18" t="s">
        <v>3029</v>
      </c>
      <c r="L213" s="16" t="s">
        <v>1200</v>
      </c>
      <c r="M213" s="19">
        <v>44187</v>
      </c>
      <c r="O213" s="16" t="s">
        <v>1201</v>
      </c>
    </row>
    <row r="214" spans="1:16" ht="20.100000000000001" customHeight="1">
      <c r="A214" s="16" t="s">
        <v>1202</v>
      </c>
      <c r="B214" s="16" t="s">
        <v>106</v>
      </c>
      <c r="C214" s="16" t="s">
        <v>3001</v>
      </c>
      <c r="D214" s="16" t="s">
        <v>3061</v>
      </c>
      <c r="E214" s="16" t="s">
        <v>2991</v>
      </c>
      <c r="F214" s="16" t="s">
        <v>102</v>
      </c>
      <c r="G214" s="18" t="s">
        <v>1203</v>
      </c>
      <c r="H214" s="18" t="s">
        <v>3173</v>
      </c>
      <c r="I214" s="18" t="s">
        <v>1204</v>
      </c>
      <c r="J214" s="18" t="s">
        <v>3030</v>
      </c>
      <c r="K214" s="18" t="s">
        <v>3030</v>
      </c>
      <c r="L214" s="16" t="s">
        <v>1205</v>
      </c>
      <c r="M214" s="19">
        <v>44187</v>
      </c>
      <c r="O214" s="16" t="s">
        <v>1206</v>
      </c>
    </row>
    <row r="215" spans="1:16" ht="20.100000000000001" customHeight="1">
      <c r="A215" s="16" t="s">
        <v>1207</v>
      </c>
      <c r="B215" s="16" t="s">
        <v>106</v>
      </c>
      <c r="C215" s="16" t="s">
        <v>3001</v>
      </c>
      <c r="D215" s="16" t="s">
        <v>3061</v>
      </c>
      <c r="E215" s="16" t="s">
        <v>2991</v>
      </c>
      <c r="F215" s="16" t="s">
        <v>102</v>
      </c>
      <c r="G215" s="18" t="s">
        <v>1208</v>
      </c>
      <c r="H215" s="18" t="s">
        <v>3292</v>
      </c>
      <c r="I215" s="18" t="s">
        <v>1209</v>
      </c>
      <c r="J215" s="18" t="s">
        <v>3030</v>
      </c>
      <c r="K215" s="18" t="s">
        <v>3030</v>
      </c>
      <c r="L215" s="16" t="s">
        <v>1210</v>
      </c>
      <c r="M215" s="19">
        <v>44187</v>
      </c>
      <c r="O215" s="16" t="s">
        <v>1211</v>
      </c>
    </row>
    <row r="216" spans="1:16" ht="20.100000000000001" customHeight="1">
      <c r="A216" s="16" t="s">
        <v>1212</v>
      </c>
      <c r="B216" s="16" t="s">
        <v>106</v>
      </c>
      <c r="C216" s="16" t="s">
        <v>3001</v>
      </c>
      <c r="D216" s="16" t="s">
        <v>3061</v>
      </c>
      <c r="E216" s="16" t="s">
        <v>2991</v>
      </c>
      <c r="F216" s="16" t="s">
        <v>103</v>
      </c>
      <c r="G216" s="18" t="s">
        <v>1213</v>
      </c>
      <c r="H216" s="18" t="s">
        <v>3293</v>
      </c>
      <c r="I216" s="18" t="s">
        <v>1214</v>
      </c>
      <c r="J216" s="18" t="s">
        <v>3031</v>
      </c>
      <c r="K216" s="18" t="s">
        <v>3031</v>
      </c>
      <c r="L216" s="16" t="s">
        <v>1215</v>
      </c>
      <c r="M216" s="19">
        <v>44187</v>
      </c>
      <c r="N216" s="19">
        <v>44343</v>
      </c>
      <c r="O216" s="16" t="s">
        <v>1216</v>
      </c>
      <c r="P216" s="28" t="s">
        <v>1217</v>
      </c>
    </row>
    <row r="217" spans="1:16" ht="20.100000000000001" customHeight="1">
      <c r="A217" s="16" t="s">
        <v>1218</v>
      </c>
      <c r="B217" s="16" t="s">
        <v>106</v>
      </c>
      <c r="C217" s="16" t="s">
        <v>3001</v>
      </c>
      <c r="D217" s="16" t="s">
        <v>3061</v>
      </c>
      <c r="E217" s="16" t="s">
        <v>2991</v>
      </c>
      <c r="F217" s="16" t="s">
        <v>103</v>
      </c>
      <c r="G217" s="18" t="s">
        <v>1219</v>
      </c>
      <c r="H217" s="18" t="s">
        <v>3294</v>
      </c>
      <c r="I217" s="18" t="s">
        <v>1220</v>
      </c>
      <c r="J217" s="18" t="s">
        <v>3031</v>
      </c>
      <c r="K217" s="18" t="s">
        <v>3031</v>
      </c>
      <c r="L217" s="16" t="s">
        <v>1221</v>
      </c>
      <c r="M217" s="19">
        <v>44187</v>
      </c>
      <c r="N217" s="19">
        <v>44343</v>
      </c>
      <c r="O217" s="16" t="s">
        <v>1222</v>
      </c>
      <c r="P217" s="28" t="s">
        <v>1217</v>
      </c>
    </row>
    <row r="218" spans="1:16" ht="20.100000000000001" customHeight="1">
      <c r="A218" s="16" t="s">
        <v>1223</v>
      </c>
      <c r="B218" s="16" t="s">
        <v>106</v>
      </c>
      <c r="C218" s="16" t="s">
        <v>3001</v>
      </c>
      <c r="D218" s="16" t="s">
        <v>3061</v>
      </c>
      <c r="E218" s="16" t="s">
        <v>2991</v>
      </c>
      <c r="F218" s="16" t="s">
        <v>103</v>
      </c>
      <c r="G218" s="18" t="s">
        <v>1224</v>
      </c>
      <c r="H218" s="18" t="s">
        <v>3295</v>
      </c>
      <c r="I218" s="18" t="s">
        <v>1225</v>
      </c>
      <c r="J218" s="18" t="s">
        <v>3031</v>
      </c>
      <c r="K218" s="18" t="s">
        <v>3031</v>
      </c>
      <c r="L218" s="16" t="s">
        <v>1226</v>
      </c>
      <c r="M218" s="19">
        <v>44187</v>
      </c>
      <c r="N218" s="19">
        <v>44343</v>
      </c>
      <c r="O218" s="16" t="s">
        <v>1227</v>
      </c>
      <c r="P218" s="28" t="s">
        <v>1217</v>
      </c>
    </row>
    <row r="219" spans="1:16" ht="20.100000000000001" customHeight="1">
      <c r="A219" s="16" t="s">
        <v>1228</v>
      </c>
      <c r="B219" s="16" t="s">
        <v>106</v>
      </c>
      <c r="C219" s="16" t="s">
        <v>3001</v>
      </c>
      <c r="D219" s="16" t="s">
        <v>3061</v>
      </c>
      <c r="E219" s="16" t="s">
        <v>2991</v>
      </c>
      <c r="F219" s="16" t="s">
        <v>102</v>
      </c>
      <c r="G219" s="18" t="s">
        <v>1229</v>
      </c>
      <c r="H219" s="18" t="s">
        <v>3296</v>
      </c>
      <c r="I219" s="18" t="s">
        <v>1230</v>
      </c>
      <c r="J219" s="18" t="s">
        <v>3032</v>
      </c>
      <c r="K219" s="18" t="s">
        <v>3032</v>
      </c>
      <c r="L219" s="16" t="s">
        <v>1231</v>
      </c>
      <c r="M219" s="19">
        <v>44187</v>
      </c>
      <c r="O219" s="16" t="s">
        <v>1232</v>
      </c>
    </row>
    <row r="220" spans="1:16" ht="20.100000000000001" customHeight="1">
      <c r="A220" s="16" t="s">
        <v>1233</v>
      </c>
      <c r="B220" s="16" t="s">
        <v>106</v>
      </c>
      <c r="C220" s="16" t="s">
        <v>3001</v>
      </c>
      <c r="D220" s="16" t="s">
        <v>3061</v>
      </c>
      <c r="E220" s="16" t="s">
        <v>2991</v>
      </c>
      <c r="F220" s="16" t="s">
        <v>102</v>
      </c>
      <c r="G220" s="18" t="s">
        <v>1234</v>
      </c>
      <c r="H220" s="18" t="s">
        <v>3297</v>
      </c>
      <c r="I220" s="18" t="s">
        <v>1235</v>
      </c>
      <c r="J220" s="18" t="s">
        <v>3032</v>
      </c>
      <c r="K220" s="18" t="s">
        <v>3032</v>
      </c>
      <c r="L220" s="16" t="s">
        <v>1236</v>
      </c>
      <c r="M220" s="19">
        <v>44187</v>
      </c>
      <c r="O220" s="16" t="s">
        <v>1237</v>
      </c>
    </row>
    <row r="221" spans="1:16" ht="20.100000000000001" customHeight="1">
      <c r="A221" s="16" t="s">
        <v>1238</v>
      </c>
      <c r="B221" s="16" t="s">
        <v>106</v>
      </c>
      <c r="C221" s="16" t="s">
        <v>3001</v>
      </c>
      <c r="D221" s="16" t="s">
        <v>3066</v>
      </c>
      <c r="E221" s="16" t="s">
        <v>2991</v>
      </c>
      <c r="F221" s="16" t="s">
        <v>102</v>
      </c>
      <c r="G221" s="18" t="s">
        <v>1239</v>
      </c>
      <c r="H221" s="18" t="s">
        <v>3298</v>
      </c>
      <c r="I221" s="18" t="s">
        <v>1240</v>
      </c>
      <c r="J221" s="18" t="s">
        <v>3033</v>
      </c>
      <c r="K221" s="18" t="s">
        <v>3033</v>
      </c>
      <c r="L221" s="16" t="s">
        <v>331</v>
      </c>
      <c r="M221" s="19">
        <v>44187</v>
      </c>
      <c r="O221" s="16" t="s">
        <v>1241</v>
      </c>
    </row>
    <row r="222" spans="1:16" ht="20.100000000000001" customHeight="1">
      <c r="A222" s="16" t="s">
        <v>1242</v>
      </c>
      <c r="B222" s="16" t="s">
        <v>106</v>
      </c>
      <c r="C222" s="16" t="s">
        <v>3001</v>
      </c>
      <c r="D222" s="16" t="s">
        <v>3066</v>
      </c>
      <c r="E222" s="16" t="s">
        <v>2991</v>
      </c>
      <c r="F222" s="16" t="s">
        <v>102</v>
      </c>
      <c r="G222" s="18" t="s">
        <v>1243</v>
      </c>
      <c r="H222" s="18" t="s">
        <v>3299</v>
      </c>
      <c r="I222" s="18" t="s">
        <v>1244</v>
      </c>
      <c r="J222" s="18" t="s">
        <v>3033</v>
      </c>
      <c r="K222" s="18" t="s">
        <v>3033</v>
      </c>
      <c r="L222" s="16" t="s">
        <v>269</v>
      </c>
      <c r="M222" s="19">
        <v>44187</v>
      </c>
      <c r="O222" s="16" t="s">
        <v>1245</v>
      </c>
    </row>
    <row r="223" spans="1:16" ht="20.100000000000001" customHeight="1">
      <c r="A223" s="16" t="s">
        <v>1246</v>
      </c>
      <c r="B223" s="16" t="s">
        <v>106</v>
      </c>
      <c r="C223" s="16" t="s">
        <v>3001</v>
      </c>
      <c r="D223" s="16" t="s">
        <v>3066</v>
      </c>
      <c r="E223" s="16" t="s">
        <v>2991</v>
      </c>
      <c r="F223" s="16" t="s">
        <v>102</v>
      </c>
      <c r="G223" s="18" t="s">
        <v>1247</v>
      </c>
      <c r="H223" s="18" t="s">
        <v>3300</v>
      </c>
      <c r="I223" s="18" t="s">
        <v>1248</v>
      </c>
      <c r="J223" s="18" t="s">
        <v>3033</v>
      </c>
      <c r="K223" s="18" t="s">
        <v>3033</v>
      </c>
      <c r="L223" s="16" t="s">
        <v>1249</v>
      </c>
      <c r="M223" s="19">
        <v>44187</v>
      </c>
      <c r="O223" s="16" t="s">
        <v>1250</v>
      </c>
    </row>
    <row r="224" spans="1:16" ht="20.100000000000001" customHeight="1">
      <c r="A224" s="16" t="s">
        <v>1251</v>
      </c>
      <c r="B224" s="16" t="s">
        <v>106</v>
      </c>
      <c r="C224" s="16" t="s">
        <v>3001</v>
      </c>
      <c r="D224" s="16" t="s">
        <v>3066</v>
      </c>
      <c r="E224" s="16" t="s">
        <v>2991</v>
      </c>
      <c r="F224" s="16" t="s">
        <v>102</v>
      </c>
      <c r="G224" s="18" t="s">
        <v>1252</v>
      </c>
      <c r="H224" s="18" t="s">
        <v>3301</v>
      </c>
      <c r="I224" s="18" t="s">
        <v>1253</v>
      </c>
      <c r="J224" s="18" t="s">
        <v>3033</v>
      </c>
      <c r="K224" s="18" t="s">
        <v>3033</v>
      </c>
      <c r="L224" s="16" t="s">
        <v>1254</v>
      </c>
      <c r="M224" s="19">
        <v>44187</v>
      </c>
      <c r="O224" s="16" t="s">
        <v>1255</v>
      </c>
    </row>
    <row r="225" spans="1:16" ht="20.100000000000001" customHeight="1">
      <c r="A225" s="16" t="s">
        <v>1256</v>
      </c>
      <c r="B225" s="16" t="s">
        <v>106</v>
      </c>
      <c r="C225" s="16" t="s">
        <v>3001</v>
      </c>
      <c r="D225" s="16" t="s">
        <v>3066</v>
      </c>
      <c r="E225" s="16" t="s">
        <v>2991</v>
      </c>
      <c r="F225" s="16" t="s">
        <v>102</v>
      </c>
      <c r="G225" s="18" t="s">
        <v>1257</v>
      </c>
      <c r="H225" s="18" t="s">
        <v>3302</v>
      </c>
      <c r="I225" s="18" t="s">
        <v>1258</v>
      </c>
      <c r="J225" s="18" t="s">
        <v>3033</v>
      </c>
      <c r="K225" s="18" t="s">
        <v>3033</v>
      </c>
      <c r="L225" s="16" t="s">
        <v>1259</v>
      </c>
      <c r="M225" s="19">
        <v>44187</v>
      </c>
      <c r="O225" s="16" t="s">
        <v>1260</v>
      </c>
    </row>
    <row r="226" spans="1:16" ht="20.100000000000001" customHeight="1">
      <c r="A226" s="16" t="s">
        <v>1261</v>
      </c>
      <c r="B226" s="16" t="s">
        <v>106</v>
      </c>
      <c r="C226" s="16" t="s">
        <v>3001</v>
      </c>
      <c r="D226" s="16" t="s">
        <v>3066</v>
      </c>
      <c r="E226" s="16" t="s">
        <v>2991</v>
      </c>
      <c r="F226" s="16" t="s">
        <v>102</v>
      </c>
      <c r="G226" s="18" t="s">
        <v>1262</v>
      </c>
      <c r="H226" s="18" t="s">
        <v>3303</v>
      </c>
      <c r="I226" s="18" t="s">
        <v>1263</v>
      </c>
      <c r="J226" s="18" t="s">
        <v>3017</v>
      </c>
      <c r="K226" s="18" t="s">
        <v>3017</v>
      </c>
      <c r="L226" s="16" t="s">
        <v>1264</v>
      </c>
      <c r="M226" s="19">
        <v>44187</v>
      </c>
      <c r="O226" s="16" t="s">
        <v>1265</v>
      </c>
    </row>
    <row r="227" spans="1:16" ht="20.100000000000001" customHeight="1">
      <c r="A227" s="16" t="s">
        <v>1266</v>
      </c>
      <c r="B227" s="16" t="s">
        <v>106</v>
      </c>
      <c r="C227" s="16" t="s">
        <v>3001</v>
      </c>
      <c r="D227" s="16" t="s">
        <v>3066</v>
      </c>
      <c r="E227" s="16" t="s">
        <v>2991</v>
      </c>
      <c r="F227" s="16" t="s">
        <v>102</v>
      </c>
      <c r="G227" s="18" t="s">
        <v>1267</v>
      </c>
      <c r="H227" s="18" t="s">
        <v>3304</v>
      </c>
      <c r="I227" s="18" t="s">
        <v>1268</v>
      </c>
      <c r="J227" s="18" t="s">
        <v>3017</v>
      </c>
      <c r="K227" s="18" t="s">
        <v>3017</v>
      </c>
      <c r="L227" s="16" t="s">
        <v>1269</v>
      </c>
      <c r="M227" s="19">
        <v>44187</v>
      </c>
      <c r="O227" s="16" t="s">
        <v>1270</v>
      </c>
    </row>
    <row r="228" spans="1:16" ht="20.100000000000001" customHeight="1">
      <c r="A228" s="16" t="s">
        <v>1271</v>
      </c>
      <c r="B228" s="16" t="s">
        <v>106</v>
      </c>
      <c r="C228" s="16" t="s">
        <v>3001</v>
      </c>
      <c r="D228" s="16" t="s">
        <v>3066</v>
      </c>
      <c r="E228" s="16" t="s">
        <v>2991</v>
      </c>
      <c r="F228" s="16" t="s">
        <v>102</v>
      </c>
      <c r="G228" s="18" t="s">
        <v>1272</v>
      </c>
      <c r="H228" s="18" t="s">
        <v>3305</v>
      </c>
      <c r="I228" s="18" t="s">
        <v>1273</v>
      </c>
      <c r="J228" s="18" t="s">
        <v>3017</v>
      </c>
      <c r="K228" s="18" t="s">
        <v>3017</v>
      </c>
      <c r="L228" s="16" t="s">
        <v>1274</v>
      </c>
      <c r="M228" s="19">
        <v>44187</v>
      </c>
      <c r="O228" s="16" t="s">
        <v>1275</v>
      </c>
    </row>
    <row r="229" spans="1:16" ht="20.100000000000001" customHeight="1">
      <c r="A229" s="16" t="s">
        <v>1276</v>
      </c>
      <c r="B229" s="16" t="s">
        <v>106</v>
      </c>
      <c r="C229" s="16" t="s">
        <v>3001</v>
      </c>
      <c r="D229" s="16" t="s">
        <v>3066</v>
      </c>
      <c r="E229" s="16" t="s">
        <v>2991</v>
      </c>
      <c r="F229" s="16" t="s">
        <v>102</v>
      </c>
      <c r="G229" s="18" t="s">
        <v>1277</v>
      </c>
      <c r="H229" s="18" t="s">
        <v>3306</v>
      </c>
      <c r="I229" s="18" t="s">
        <v>1278</v>
      </c>
      <c r="J229" s="18" t="s">
        <v>3017</v>
      </c>
      <c r="K229" s="18" t="s">
        <v>3017</v>
      </c>
      <c r="L229" s="16" t="s">
        <v>1279</v>
      </c>
      <c r="M229" s="19">
        <v>44187</v>
      </c>
      <c r="O229" s="16" t="s">
        <v>1280</v>
      </c>
    </row>
    <row r="230" spans="1:16" ht="20.100000000000001" customHeight="1">
      <c r="A230" s="16" t="s">
        <v>1281</v>
      </c>
      <c r="B230" s="16" t="s">
        <v>106</v>
      </c>
      <c r="C230" s="16" t="s">
        <v>3001</v>
      </c>
      <c r="D230" s="16" t="s">
        <v>3066</v>
      </c>
      <c r="E230" s="16" t="s">
        <v>2991</v>
      </c>
      <c r="F230" s="16" t="s">
        <v>102</v>
      </c>
      <c r="G230" s="18" t="s">
        <v>1282</v>
      </c>
      <c r="H230" s="18" t="s">
        <v>3307</v>
      </c>
      <c r="I230" s="18" t="s">
        <v>1283</v>
      </c>
      <c r="J230" s="18" t="s">
        <v>3034</v>
      </c>
      <c r="K230" s="18" t="s">
        <v>3034</v>
      </c>
      <c r="L230" s="16" t="s">
        <v>1284</v>
      </c>
      <c r="M230" s="19">
        <v>44187</v>
      </c>
      <c r="O230" s="16" t="s">
        <v>1285</v>
      </c>
    </row>
    <row r="231" spans="1:16" ht="20.100000000000001" customHeight="1">
      <c r="A231" s="16" t="s">
        <v>1286</v>
      </c>
      <c r="B231" s="16" t="s">
        <v>106</v>
      </c>
      <c r="C231" s="16" t="s">
        <v>3001</v>
      </c>
      <c r="D231" s="16" t="s">
        <v>3066</v>
      </c>
      <c r="E231" s="16" t="s">
        <v>2991</v>
      </c>
      <c r="F231" s="16" t="s">
        <v>102</v>
      </c>
      <c r="G231" s="18" t="s">
        <v>1287</v>
      </c>
      <c r="H231" s="18" t="s">
        <v>3308</v>
      </c>
      <c r="I231" s="18" t="s">
        <v>1288</v>
      </c>
      <c r="J231" s="18" t="s">
        <v>3034</v>
      </c>
      <c r="K231" s="18" t="s">
        <v>3034</v>
      </c>
      <c r="L231" s="16" t="s">
        <v>1289</v>
      </c>
      <c r="M231" s="19">
        <v>44187</v>
      </c>
      <c r="O231" s="16" t="s">
        <v>1290</v>
      </c>
    </row>
    <row r="232" spans="1:16" ht="20.100000000000001" customHeight="1">
      <c r="A232" s="16" t="s">
        <v>1291</v>
      </c>
      <c r="B232" s="16" t="s">
        <v>106</v>
      </c>
      <c r="C232" s="16" t="s">
        <v>3001</v>
      </c>
      <c r="D232" s="16" t="s">
        <v>3066</v>
      </c>
      <c r="E232" s="16" t="s">
        <v>2991</v>
      </c>
      <c r="F232" s="16" t="s">
        <v>102</v>
      </c>
      <c r="G232" s="18" t="s">
        <v>1292</v>
      </c>
      <c r="H232" s="18" t="s">
        <v>3309</v>
      </c>
      <c r="I232" s="18" t="s">
        <v>1293</v>
      </c>
      <c r="J232" s="18" t="s">
        <v>3034</v>
      </c>
      <c r="K232" s="18" t="s">
        <v>3034</v>
      </c>
      <c r="L232" s="16" t="s">
        <v>1294</v>
      </c>
      <c r="M232" s="19">
        <v>44187</v>
      </c>
      <c r="O232" s="16" t="s">
        <v>1295</v>
      </c>
    </row>
    <row r="233" spans="1:16" ht="20.100000000000001" customHeight="1">
      <c r="A233" s="16" t="s">
        <v>1296</v>
      </c>
      <c r="B233" s="16" t="s">
        <v>106</v>
      </c>
      <c r="C233" s="16" t="s">
        <v>3001</v>
      </c>
      <c r="D233" s="16" t="s">
        <v>3066</v>
      </c>
      <c r="E233" s="16" t="s">
        <v>2991</v>
      </c>
      <c r="F233" s="16" t="s">
        <v>102</v>
      </c>
      <c r="G233" s="18" t="s">
        <v>1297</v>
      </c>
      <c r="H233" s="18" t="s">
        <v>3310</v>
      </c>
      <c r="I233" s="18" t="s">
        <v>1298</v>
      </c>
      <c r="J233" s="18" t="s">
        <v>3034</v>
      </c>
      <c r="K233" s="18" t="s">
        <v>3034</v>
      </c>
      <c r="L233" s="16" t="s">
        <v>1299</v>
      </c>
      <c r="M233" s="19">
        <v>44187</v>
      </c>
      <c r="O233" s="16" t="s">
        <v>1300</v>
      </c>
    </row>
    <row r="234" spans="1:16" ht="20.100000000000001" customHeight="1">
      <c r="A234" s="16" t="s">
        <v>1301</v>
      </c>
      <c r="B234" s="16" t="s">
        <v>106</v>
      </c>
      <c r="C234" s="16" t="s">
        <v>3001</v>
      </c>
      <c r="D234" s="16" t="s">
        <v>3066</v>
      </c>
      <c r="E234" s="16" t="s">
        <v>2991</v>
      </c>
      <c r="F234" s="16" t="s">
        <v>102</v>
      </c>
      <c r="G234" s="18" t="s">
        <v>1302</v>
      </c>
      <c r="H234" s="18" t="s">
        <v>3311</v>
      </c>
      <c r="I234" s="18" t="s">
        <v>1303</v>
      </c>
      <c r="J234" s="18" t="s">
        <v>3035</v>
      </c>
      <c r="K234" s="18" t="s">
        <v>3035</v>
      </c>
      <c r="L234" s="16" t="s">
        <v>1304</v>
      </c>
      <c r="M234" s="19">
        <v>44187</v>
      </c>
      <c r="O234" s="16" t="s">
        <v>1305</v>
      </c>
    </row>
    <row r="235" spans="1:16" ht="20.100000000000001" customHeight="1">
      <c r="A235" s="16" t="s">
        <v>1306</v>
      </c>
      <c r="B235" s="16" t="s">
        <v>106</v>
      </c>
      <c r="C235" s="16" t="s">
        <v>3001</v>
      </c>
      <c r="D235" s="16" t="s">
        <v>3066</v>
      </c>
      <c r="E235" s="16" t="s">
        <v>2991</v>
      </c>
      <c r="F235" s="16" t="s">
        <v>103</v>
      </c>
      <c r="G235" s="18" t="s">
        <v>1307</v>
      </c>
      <c r="H235" s="18" t="s">
        <v>3312</v>
      </c>
      <c r="I235" s="18" t="s">
        <v>1308</v>
      </c>
      <c r="J235" s="18" t="s">
        <v>3035</v>
      </c>
      <c r="K235" s="18" t="s">
        <v>3035</v>
      </c>
      <c r="L235" s="16" t="s">
        <v>1309</v>
      </c>
      <c r="M235" s="19">
        <v>44187</v>
      </c>
      <c r="N235" s="19">
        <v>45413</v>
      </c>
      <c r="O235" s="16" t="s">
        <v>1310</v>
      </c>
      <c r="P235" s="28" t="s">
        <v>1301</v>
      </c>
    </row>
    <row r="236" spans="1:16" ht="20.100000000000001" customHeight="1">
      <c r="A236" s="16" t="s">
        <v>1311</v>
      </c>
      <c r="B236" s="16" t="s">
        <v>106</v>
      </c>
      <c r="C236" s="16" t="s">
        <v>3001</v>
      </c>
      <c r="D236" s="16" t="s">
        <v>3066</v>
      </c>
      <c r="E236" s="16" t="s">
        <v>2991</v>
      </c>
      <c r="F236" s="16" t="s">
        <v>102</v>
      </c>
      <c r="G236" s="18" t="s">
        <v>1312</v>
      </c>
      <c r="H236" s="18" t="s">
        <v>3313</v>
      </c>
      <c r="I236" s="18" t="s">
        <v>1313</v>
      </c>
      <c r="J236" s="18" t="s">
        <v>3036</v>
      </c>
      <c r="K236" s="18" t="s">
        <v>3036</v>
      </c>
      <c r="L236" s="16" t="s">
        <v>1314</v>
      </c>
      <c r="M236" s="19">
        <v>44187</v>
      </c>
      <c r="O236" s="16" t="s">
        <v>1315</v>
      </c>
    </row>
    <row r="237" spans="1:16" ht="20.100000000000001" customHeight="1">
      <c r="A237" s="16" t="s">
        <v>1316</v>
      </c>
      <c r="B237" s="16" t="s">
        <v>106</v>
      </c>
      <c r="C237" s="16" t="s">
        <v>3001</v>
      </c>
      <c r="D237" s="16" t="s">
        <v>3066</v>
      </c>
      <c r="E237" s="16" t="s">
        <v>2991</v>
      </c>
      <c r="F237" s="16" t="s">
        <v>102</v>
      </c>
      <c r="G237" s="18" t="s">
        <v>1317</v>
      </c>
      <c r="H237" s="18" t="s">
        <v>3314</v>
      </c>
      <c r="I237" s="18" t="s">
        <v>1318</v>
      </c>
      <c r="J237" s="18" t="s">
        <v>3036</v>
      </c>
      <c r="K237" s="18" t="s">
        <v>3036</v>
      </c>
      <c r="L237" s="16" t="s">
        <v>328</v>
      </c>
      <c r="M237" s="19">
        <v>44187</v>
      </c>
      <c r="O237" s="16" t="s">
        <v>1319</v>
      </c>
    </row>
    <row r="238" spans="1:16" ht="20.100000000000001" customHeight="1">
      <c r="A238" s="16" t="s">
        <v>1320</v>
      </c>
      <c r="B238" s="16" t="s">
        <v>106</v>
      </c>
      <c r="C238" s="16" t="s">
        <v>3001</v>
      </c>
      <c r="D238" s="16" t="s">
        <v>3066</v>
      </c>
      <c r="E238" s="16" t="s">
        <v>2991</v>
      </c>
      <c r="F238" s="16" t="s">
        <v>102</v>
      </c>
      <c r="G238" s="18" t="s">
        <v>1321</v>
      </c>
      <c r="H238" s="18" t="s">
        <v>3315</v>
      </c>
      <c r="I238" s="18" t="s">
        <v>1322</v>
      </c>
      <c r="J238" s="18" t="s">
        <v>3035</v>
      </c>
      <c r="K238" s="18" t="s">
        <v>3035</v>
      </c>
      <c r="L238" s="16" t="s">
        <v>1323</v>
      </c>
      <c r="M238" s="19">
        <v>44187</v>
      </c>
      <c r="O238" s="16" t="s">
        <v>1324</v>
      </c>
    </row>
    <row r="239" spans="1:16" ht="20.100000000000001" customHeight="1">
      <c r="A239" s="16" t="s">
        <v>1325</v>
      </c>
      <c r="B239" s="16" t="s">
        <v>106</v>
      </c>
      <c r="C239" s="16" t="s">
        <v>3001</v>
      </c>
      <c r="D239" s="16" t="s">
        <v>3058</v>
      </c>
      <c r="E239" s="16" t="s">
        <v>2991</v>
      </c>
      <c r="F239" s="16" t="s">
        <v>102</v>
      </c>
      <c r="G239" s="18" t="s">
        <v>1326</v>
      </c>
      <c r="H239" s="18" t="s">
        <v>3316</v>
      </c>
      <c r="I239" s="18" t="s">
        <v>1327</v>
      </c>
      <c r="J239" s="18" t="s">
        <v>3012</v>
      </c>
      <c r="K239" s="18" t="s">
        <v>3012</v>
      </c>
      <c r="L239" s="16" t="s">
        <v>1328</v>
      </c>
      <c r="M239" s="19">
        <v>44187</v>
      </c>
      <c r="O239" s="16" t="s">
        <v>1329</v>
      </c>
    </row>
    <row r="240" spans="1:16" ht="20.100000000000001" customHeight="1">
      <c r="A240" s="16" t="s">
        <v>1330</v>
      </c>
      <c r="B240" s="16" t="s">
        <v>106</v>
      </c>
      <c r="C240" s="16" t="s">
        <v>3001</v>
      </c>
      <c r="D240" s="16" t="s">
        <v>3058</v>
      </c>
      <c r="E240" s="16" t="s">
        <v>2991</v>
      </c>
      <c r="F240" s="16" t="s">
        <v>102</v>
      </c>
      <c r="G240" s="18" t="s">
        <v>1331</v>
      </c>
      <c r="H240" s="18" t="s">
        <v>3317</v>
      </c>
      <c r="I240" s="18" t="s">
        <v>1332</v>
      </c>
      <c r="J240" s="18" t="s">
        <v>3012</v>
      </c>
      <c r="K240" s="18" t="s">
        <v>3012</v>
      </c>
      <c r="L240" s="16" t="s">
        <v>1333</v>
      </c>
      <c r="M240" s="19">
        <v>44187</v>
      </c>
      <c r="O240" s="16" t="s">
        <v>1334</v>
      </c>
    </row>
    <row r="241" spans="1:16" ht="20.100000000000001" customHeight="1">
      <c r="A241" s="16" t="s">
        <v>1335</v>
      </c>
      <c r="B241" s="16" t="s">
        <v>106</v>
      </c>
      <c r="C241" s="16" t="s">
        <v>3001</v>
      </c>
      <c r="D241" s="16" t="s">
        <v>3058</v>
      </c>
      <c r="E241" s="16" t="s">
        <v>2991</v>
      </c>
      <c r="F241" s="16" t="s">
        <v>102</v>
      </c>
      <c r="G241" s="18" t="s">
        <v>1336</v>
      </c>
      <c r="H241" s="18" t="s">
        <v>3318</v>
      </c>
      <c r="I241" s="18" t="s">
        <v>1337</v>
      </c>
      <c r="J241" s="18" t="s">
        <v>3012</v>
      </c>
      <c r="K241" s="18" t="s">
        <v>3012</v>
      </c>
      <c r="L241" s="16" t="s">
        <v>1338</v>
      </c>
      <c r="M241" s="19">
        <v>44187</v>
      </c>
      <c r="O241" s="16" t="s">
        <v>1339</v>
      </c>
    </row>
    <row r="242" spans="1:16" ht="20.100000000000001" customHeight="1">
      <c r="A242" s="16" t="s">
        <v>1340</v>
      </c>
      <c r="B242" s="16" t="s">
        <v>106</v>
      </c>
      <c r="C242" s="16" t="s">
        <v>3001</v>
      </c>
      <c r="D242" s="16" t="s">
        <v>3059</v>
      </c>
      <c r="E242" s="16" t="s">
        <v>2991</v>
      </c>
      <c r="F242" s="16" t="s">
        <v>102</v>
      </c>
      <c r="G242" s="18" t="s">
        <v>1341</v>
      </c>
      <c r="H242" s="18" t="s">
        <v>3319</v>
      </c>
      <c r="I242" s="18" t="s">
        <v>1342</v>
      </c>
      <c r="J242" s="18" t="s">
        <v>3037</v>
      </c>
      <c r="K242" s="18" t="s">
        <v>3037</v>
      </c>
      <c r="L242" s="16" t="s">
        <v>1343</v>
      </c>
      <c r="M242" s="19">
        <v>44187</v>
      </c>
      <c r="O242" s="16" t="s">
        <v>1344</v>
      </c>
    </row>
    <row r="243" spans="1:16" ht="20.100000000000001" customHeight="1">
      <c r="A243" s="16" t="s">
        <v>1345</v>
      </c>
      <c r="B243" s="16" t="s">
        <v>106</v>
      </c>
      <c r="C243" s="16" t="s">
        <v>3001</v>
      </c>
      <c r="D243" s="16" t="s">
        <v>3058</v>
      </c>
      <c r="E243" s="16" t="s">
        <v>2991</v>
      </c>
      <c r="F243" s="16" t="s">
        <v>102</v>
      </c>
      <c r="G243" s="18" t="s">
        <v>1346</v>
      </c>
      <c r="H243" s="18" t="s">
        <v>3320</v>
      </c>
      <c r="I243" s="18" t="s">
        <v>1347</v>
      </c>
      <c r="J243" s="18" t="s">
        <v>3012</v>
      </c>
      <c r="K243" s="18" t="s">
        <v>3012</v>
      </c>
      <c r="L243" s="16" t="s">
        <v>231</v>
      </c>
      <c r="M243" s="19">
        <v>44187</v>
      </c>
      <c r="O243" s="16" t="s">
        <v>1348</v>
      </c>
    </row>
    <row r="244" spans="1:16" ht="20.100000000000001" customHeight="1">
      <c r="A244" s="16" t="s">
        <v>1349</v>
      </c>
      <c r="B244" s="16" t="s">
        <v>106</v>
      </c>
      <c r="C244" s="16" t="s">
        <v>3001</v>
      </c>
      <c r="D244" s="16" t="s">
        <v>3059</v>
      </c>
      <c r="E244" s="16" t="s">
        <v>2991</v>
      </c>
      <c r="F244" s="16" t="s">
        <v>102</v>
      </c>
      <c r="G244" s="18" t="s">
        <v>1350</v>
      </c>
      <c r="H244" s="18" t="s">
        <v>3321</v>
      </c>
      <c r="I244" s="18" t="s">
        <v>1351</v>
      </c>
      <c r="J244" s="18" t="s">
        <v>3037</v>
      </c>
      <c r="K244" s="18" t="s">
        <v>3037</v>
      </c>
      <c r="L244" s="16" t="s">
        <v>267</v>
      </c>
      <c r="M244" s="19">
        <v>44187</v>
      </c>
      <c r="O244" s="16" t="s">
        <v>1352</v>
      </c>
    </row>
    <row r="245" spans="1:16" ht="20.100000000000001" customHeight="1">
      <c r="A245" s="16" t="s">
        <v>1353</v>
      </c>
      <c r="B245" s="16" t="s">
        <v>106</v>
      </c>
      <c r="C245" s="16" t="s">
        <v>3001</v>
      </c>
      <c r="D245" s="16" t="s">
        <v>3059</v>
      </c>
      <c r="E245" s="16" t="s">
        <v>2991</v>
      </c>
      <c r="F245" s="16" t="s">
        <v>102</v>
      </c>
      <c r="G245" s="18" t="s">
        <v>1354</v>
      </c>
      <c r="H245" s="18" t="s">
        <v>3322</v>
      </c>
      <c r="I245" s="18" t="s">
        <v>1355</v>
      </c>
      <c r="J245" s="18" t="s">
        <v>3037</v>
      </c>
      <c r="K245" s="18" t="s">
        <v>3037</v>
      </c>
      <c r="L245" s="16" t="s">
        <v>266</v>
      </c>
      <c r="M245" s="19">
        <v>44187</v>
      </c>
      <c r="O245" s="16" t="s">
        <v>1356</v>
      </c>
    </row>
    <row r="246" spans="1:16" ht="20.100000000000001" customHeight="1">
      <c r="A246" s="16" t="s">
        <v>1357</v>
      </c>
      <c r="B246" s="16" t="s">
        <v>106</v>
      </c>
      <c r="C246" s="16" t="s">
        <v>3001</v>
      </c>
      <c r="D246" s="16" t="s">
        <v>3058</v>
      </c>
      <c r="E246" s="16" t="s">
        <v>2991</v>
      </c>
      <c r="F246" s="16" t="s">
        <v>102</v>
      </c>
      <c r="G246" s="18" t="s">
        <v>1358</v>
      </c>
      <c r="H246" s="18" t="s">
        <v>3323</v>
      </c>
      <c r="I246" s="18" t="s">
        <v>1359</v>
      </c>
      <c r="J246" s="18" t="s">
        <v>3012</v>
      </c>
      <c r="K246" s="18" t="s">
        <v>3012</v>
      </c>
      <c r="L246" s="16" t="s">
        <v>1360</v>
      </c>
      <c r="M246" s="19">
        <v>44187</v>
      </c>
      <c r="O246" s="16" t="s">
        <v>1361</v>
      </c>
    </row>
    <row r="247" spans="1:16" ht="20.100000000000001" customHeight="1">
      <c r="A247" s="16" t="s">
        <v>1362</v>
      </c>
      <c r="B247" s="16" t="s">
        <v>106</v>
      </c>
      <c r="C247" s="16" t="s">
        <v>3001</v>
      </c>
      <c r="D247" s="16" t="s">
        <v>3063</v>
      </c>
      <c r="E247" s="16" t="s">
        <v>2991</v>
      </c>
      <c r="F247" s="16" t="s">
        <v>102</v>
      </c>
      <c r="G247" s="18" t="s">
        <v>1363</v>
      </c>
      <c r="H247" s="18" t="s">
        <v>3324</v>
      </c>
      <c r="I247" s="18" t="s">
        <v>1364</v>
      </c>
      <c r="J247" s="18" t="s">
        <v>3038</v>
      </c>
      <c r="K247" s="18" t="s">
        <v>3038</v>
      </c>
      <c r="L247" s="16" t="s">
        <v>1365</v>
      </c>
      <c r="M247" s="19">
        <v>44187</v>
      </c>
      <c r="O247" s="16" t="s">
        <v>1366</v>
      </c>
    </row>
    <row r="248" spans="1:16" ht="20.100000000000001" customHeight="1">
      <c r="A248" s="16" t="s">
        <v>1367</v>
      </c>
      <c r="B248" s="16" t="s">
        <v>106</v>
      </c>
      <c r="C248" s="16" t="s">
        <v>3001</v>
      </c>
      <c r="D248" s="16" t="s">
        <v>3063</v>
      </c>
      <c r="E248" s="16" t="s">
        <v>2991</v>
      </c>
      <c r="F248" s="16" t="s">
        <v>102</v>
      </c>
      <c r="G248" s="18" t="s">
        <v>1368</v>
      </c>
      <c r="H248" s="18" t="s">
        <v>3325</v>
      </c>
      <c r="I248" s="18" t="s">
        <v>1369</v>
      </c>
      <c r="J248" s="18" t="s">
        <v>3038</v>
      </c>
      <c r="K248" s="18" t="s">
        <v>3038</v>
      </c>
      <c r="L248" s="16" t="s">
        <v>1370</v>
      </c>
      <c r="M248" s="19">
        <v>44187</v>
      </c>
      <c r="O248" s="16" t="s">
        <v>1371</v>
      </c>
    </row>
    <row r="249" spans="1:16" ht="20.100000000000001" customHeight="1">
      <c r="A249" s="16" t="s">
        <v>1372</v>
      </c>
      <c r="B249" s="16" t="s">
        <v>106</v>
      </c>
      <c r="C249" s="16" t="s">
        <v>3001</v>
      </c>
      <c r="D249" s="16" t="s">
        <v>3063</v>
      </c>
      <c r="E249" s="16" t="s">
        <v>2991</v>
      </c>
      <c r="F249" s="16" t="s">
        <v>103</v>
      </c>
      <c r="G249" s="18" t="s">
        <v>1373</v>
      </c>
      <c r="H249" s="18" t="s">
        <v>3326</v>
      </c>
      <c r="I249" s="18" t="s">
        <v>1374</v>
      </c>
      <c r="J249" s="18" t="s">
        <v>3038</v>
      </c>
      <c r="K249" s="18" t="s">
        <v>3038</v>
      </c>
      <c r="L249" s="16" t="s">
        <v>1375</v>
      </c>
      <c r="M249" s="19">
        <v>44187</v>
      </c>
      <c r="N249" s="19">
        <v>44682</v>
      </c>
      <c r="O249" s="16" t="s">
        <v>1376</v>
      </c>
    </row>
    <row r="250" spans="1:16" ht="20.100000000000001" customHeight="1">
      <c r="A250" s="16" t="s">
        <v>1377</v>
      </c>
      <c r="B250" s="16" t="s">
        <v>106</v>
      </c>
      <c r="C250" s="16" t="s">
        <v>3001</v>
      </c>
      <c r="D250" s="16" t="s">
        <v>3063</v>
      </c>
      <c r="E250" s="16" t="s">
        <v>2991</v>
      </c>
      <c r="F250" s="16" t="s">
        <v>102</v>
      </c>
      <c r="G250" s="18" t="s">
        <v>1378</v>
      </c>
      <c r="H250" s="18" t="s">
        <v>3260</v>
      </c>
      <c r="I250" s="18" t="s">
        <v>1379</v>
      </c>
      <c r="J250" s="18" t="s">
        <v>3038</v>
      </c>
      <c r="K250" s="18" t="s">
        <v>3038</v>
      </c>
      <c r="L250" s="16" t="s">
        <v>1380</v>
      </c>
      <c r="M250" s="19">
        <v>44187</v>
      </c>
      <c r="O250" s="16" t="s">
        <v>1381</v>
      </c>
    </row>
    <row r="251" spans="1:16" ht="20.100000000000001" customHeight="1">
      <c r="A251" s="16" t="s">
        <v>1382</v>
      </c>
      <c r="B251" s="16" t="s">
        <v>106</v>
      </c>
      <c r="C251" s="16" t="s">
        <v>3001</v>
      </c>
      <c r="D251" s="16" t="s">
        <v>3063</v>
      </c>
      <c r="E251" s="16" t="s">
        <v>2991</v>
      </c>
      <c r="F251" s="16" t="s">
        <v>103</v>
      </c>
      <c r="G251" s="18" t="s">
        <v>1383</v>
      </c>
      <c r="H251" s="18" t="s">
        <v>3327</v>
      </c>
      <c r="I251" s="18" t="s">
        <v>1384</v>
      </c>
      <c r="J251" s="18" t="s">
        <v>3038</v>
      </c>
      <c r="K251" s="18" t="s">
        <v>3038</v>
      </c>
      <c r="L251" s="16" t="s">
        <v>1385</v>
      </c>
      <c r="M251" s="19">
        <v>44187</v>
      </c>
      <c r="N251" s="19">
        <v>44682</v>
      </c>
      <c r="O251" s="16" t="s">
        <v>1386</v>
      </c>
    </row>
    <row r="252" spans="1:16" ht="20.100000000000001" customHeight="1">
      <c r="A252" s="16" t="s">
        <v>1387</v>
      </c>
      <c r="B252" s="16" t="s">
        <v>106</v>
      </c>
      <c r="C252" s="16" t="s">
        <v>3001</v>
      </c>
      <c r="D252" s="16" t="s">
        <v>3063</v>
      </c>
      <c r="E252" s="16" t="s">
        <v>2991</v>
      </c>
      <c r="F252" s="16" t="s">
        <v>103</v>
      </c>
      <c r="G252" s="18" t="s">
        <v>1388</v>
      </c>
      <c r="H252" s="18" t="s">
        <v>3328</v>
      </c>
      <c r="I252" s="18" t="s">
        <v>1389</v>
      </c>
      <c r="J252" s="18" t="s">
        <v>3038</v>
      </c>
      <c r="K252" s="18" t="s">
        <v>3038</v>
      </c>
      <c r="L252" s="16" t="s">
        <v>1390</v>
      </c>
      <c r="M252" s="19">
        <v>44187</v>
      </c>
      <c r="N252" s="19">
        <v>44682</v>
      </c>
      <c r="O252" s="16" t="s">
        <v>1391</v>
      </c>
    </row>
    <row r="253" spans="1:16" ht="20.100000000000001" customHeight="1">
      <c r="A253" s="16" t="s">
        <v>1392</v>
      </c>
      <c r="B253" s="16" t="s">
        <v>106</v>
      </c>
      <c r="C253" s="16" t="s">
        <v>3001</v>
      </c>
      <c r="D253" s="16" t="s">
        <v>3063</v>
      </c>
      <c r="E253" s="16" t="s">
        <v>2991</v>
      </c>
      <c r="F253" s="16" t="s">
        <v>103</v>
      </c>
      <c r="G253" s="18" t="s">
        <v>1393</v>
      </c>
      <c r="H253" s="18" t="s">
        <v>3329</v>
      </c>
      <c r="I253" s="18" t="s">
        <v>1394</v>
      </c>
      <c r="J253" s="18" t="s">
        <v>3038</v>
      </c>
      <c r="K253" s="18" t="s">
        <v>3038</v>
      </c>
      <c r="L253" s="16" t="s">
        <v>1395</v>
      </c>
      <c r="M253" s="19">
        <v>44187</v>
      </c>
      <c r="N253" s="19">
        <v>44682</v>
      </c>
      <c r="O253" s="16" t="s">
        <v>1396</v>
      </c>
      <c r="P253" s="28" t="s">
        <v>1367</v>
      </c>
    </row>
    <row r="254" spans="1:16" ht="20.100000000000001" customHeight="1">
      <c r="A254" s="16" t="s">
        <v>1397</v>
      </c>
      <c r="B254" s="16" t="s">
        <v>106</v>
      </c>
      <c r="C254" s="16" t="s">
        <v>3001</v>
      </c>
      <c r="D254" s="16" t="s">
        <v>3063</v>
      </c>
      <c r="E254" s="16" t="s">
        <v>2991</v>
      </c>
      <c r="F254" s="16" t="s">
        <v>102</v>
      </c>
      <c r="G254" s="18" t="s">
        <v>1398</v>
      </c>
      <c r="H254" s="18" t="s">
        <v>3330</v>
      </c>
      <c r="I254" s="18" t="s">
        <v>1399</v>
      </c>
      <c r="J254" s="18" t="s">
        <v>3038</v>
      </c>
      <c r="K254" s="18" t="s">
        <v>3038</v>
      </c>
      <c r="L254" s="16" t="s">
        <v>1400</v>
      </c>
      <c r="M254" s="19">
        <v>44187</v>
      </c>
      <c r="O254" s="16" t="s">
        <v>1401</v>
      </c>
    </row>
    <row r="255" spans="1:16" ht="20.100000000000001" customHeight="1">
      <c r="A255" s="16" t="s">
        <v>1402</v>
      </c>
      <c r="B255" s="16" t="s">
        <v>106</v>
      </c>
      <c r="C255" s="16" t="s">
        <v>3001</v>
      </c>
      <c r="D255" s="16" t="s">
        <v>3063</v>
      </c>
      <c r="E255" s="16" t="s">
        <v>2991</v>
      </c>
      <c r="F255" s="16" t="s">
        <v>102</v>
      </c>
      <c r="G255" s="18" t="s">
        <v>1403</v>
      </c>
      <c r="H255" s="18" t="s">
        <v>3331</v>
      </c>
      <c r="I255" s="18" t="s">
        <v>1404</v>
      </c>
      <c r="J255" s="18" t="s">
        <v>3038</v>
      </c>
      <c r="K255" s="18" t="s">
        <v>3038</v>
      </c>
      <c r="L255" s="16" t="s">
        <v>1405</v>
      </c>
      <c r="M255" s="19">
        <v>44187</v>
      </c>
      <c r="O255" s="16" t="s">
        <v>1406</v>
      </c>
    </row>
    <row r="256" spans="1:16" ht="20.100000000000001" customHeight="1">
      <c r="A256" s="16" t="s">
        <v>1407</v>
      </c>
      <c r="B256" s="16" t="s">
        <v>106</v>
      </c>
      <c r="C256" s="16" t="s">
        <v>3001</v>
      </c>
      <c r="D256" s="16" t="s">
        <v>3063</v>
      </c>
      <c r="E256" s="16" t="s">
        <v>2991</v>
      </c>
      <c r="F256" s="16" t="s">
        <v>102</v>
      </c>
      <c r="G256" s="18" t="s">
        <v>1408</v>
      </c>
      <c r="H256" s="18" t="s">
        <v>3332</v>
      </c>
      <c r="I256" s="18" t="s">
        <v>1409</v>
      </c>
      <c r="J256" s="18" t="s">
        <v>3018</v>
      </c>
      <c r="K256" s="18" t="s">
        <v>3018</v>
      </c>
      <c r="L256" s="16" t="s">
        <v>1410</v>
      </c>
      <c r="M256" s="19">
        <v>44187</v>
      </c>
      <c r="O256" s="16" t="s">
        <v>1411</v>
      </c>
    </row>
    <row r="257" spans="1:16" ht="20.100000000000001" customHeight="1">
      <c r="A257" s="16" t="s">
        <v>1412</v>
      </c>
      <c r="B257" s="16" t="s">
        <v>106</v>
      </c>
      <c r="C257" s="16" t="s">
        <v>3001</v>
      </c>
      <c r="D257" s="16" t="s">
        <v>3070</v>
      </c>
      <c r="E257" s="16" t="s">
        <v>2991</v>
      </c>
      <c r="F257" s="16" t="s">
        <v>102</v>
      </c>
      <c r="G257" s="18" t="s">
        <v>1413</v>
      </c>
      <c r="H257" s="18" t="s">
        <v>3333</v>
      </c>
      <c r="I257" s="18" t="s">
        <v>1414</v>
      </c>
      <c r="J257" s="18" t="s">
        <v>3039</v>
      </c>
      <c r="K257" s="18" t="s">
        <v>3039</v>
      </c>
      <c r="L257" s="16" t="s">
        <v>250</v>
      </c>
      <c r="M257" s="19">
        <v>44187</v>
      </c>
      <c r="O257" s="16" t="s">
        <v>1415</v>
      </c>
    </row>
    <row r="258" spans="1:16" ht="20.100000000000001" customHeight="1">
      <c r="A258" s="16" t="s">
        <v>1416</v>
      </c>
      <c r="B258" s="16" t="s">
        <v>106</v>
      </c>
      <c r="C258" s="16" t="s">
        <v>3001</v>
      </c>
      <c r="D258" s="16" t="s">
        <v>3070</v>
      </c>
      <c r="E258" s="16" t="s">
        <v>2991</v>
      </c>
      <c r="F258" s="16" t="s">
        <v>102</v>
      </c>
      <c r="G258" s="18" t="s">
        <v>1417</v>
      </c>
      <c r="H258" s="18" t="s">
        <v>3334</v>
      </c>
      <c r="I258" s="18" t="s">
        <v>1418</v>
      </c>
      <c r="J258" s="18" t="s">
        <v>3016</v>
      </c>
      <c r="K258" s="18" t="s">
        <v>3016</v>
      </c>
      <c r="L258" s="16" t="s">
        <v>201</v>
      </c>
      <c r="M258" s="19">
        <v>44187</v>
      </c>
      <c r="O258" s="16" t="s">
        <v>1419</v>
      </c>
    </row>
    <row r="259" spans="1:16" ht="20.100000000000001" customHeight="1">
      <c r="A259" s="16" t="s">
        <v>1420</v>
      </c>
      <c r="B259" s="16" t="s">
        <v>106</v>
      </c>
      <c r="C259" s="16" t="s">
        <v>3001</v>
      </c>
      <c r="D259" s="16" t="s">
        <v>3070</v>
      </c>
      <c r="E259" s="16" t="s">
        <v>2991</v>
      </c>
      <c r="F259" s="16" t="s">
        <v>102</v>
      </c>
      <c r="G259" s="18" t="s">
        <v>1421</v>
      </c>
      <c r="H259" s="18" t="s">
        <v>3335</v>
      </c>
      <c r="I259" s="18" t="s">
        <v>1422</v>
      </c>
      <c r="J259" s="18" t="s">
        <v>3016</v>
      </c>
      <c r="K259" s="18" t="s">
        <v>3016</v>
      </c>
      <c r="L259" s="16" t="s">
        <v>201</v>
      </c>
      <c r="M259" s="19">
        <v>44187</v>
      </c>
      <c r="O259" s="16" t="s">
        <v>1423</v>
      </c>
    </row>
    <row r="260" spans="1:16" ht="20.100000000000001" customHeight="1">
      <c r="A260" s="16" t="s">
        <v>1424</v>
      </c>
      <c r="B260" s="16" t="s">
        <v>106</v>
      </c>
      <c r="C260" s="16" t="s">
        <v>3001</v>
      </c>
      <c r="D260" s="16" t="s">
        <v>3070</v>
      </c>
      <c r="E260" s="16" t="s">
        <v>2991</v>
      </c>
      <c r="F260" s="16" t="s">
        <v>102</v>
      </c>
      <c r="G260" s="18" t="s">
        <v>1425</v>
      </c>
      <c r="H260" s="18" t="s">
        <v>3336</v>
      </c>
      <c r="I260" s="18" t="s">
        <v>1426</v>
      </c>
      <c r="J260" s="18" t="s">
        <v>3016</v>
      </c>
      <c r="K260" s="18" t="s">
        <v>3016</v>
      </c>
      <c r="L260" s="16" t="s">
        <v>1427</v>
      </c>
      <c r="M260" s="19">
        <v>44187</v>
      </c>
      <c r="O260" s="16" t="s">
        <v>1428</v>
      </c>
    </row>
    <row r="261" spans="1:16" ht="20.100000000000001" customHeight="1">
      <c r="A261" s="16" t="s">
        <v>1429</v>
      </c>
      <c r="B261" s="16" t="s">
        <v>106</v>
      </c>
      <c r="C261" s="16" t="s">
        <v>3001</v>
      </c>
      <c r="D261" s="16" t="s">
        <v>3070</v>
      </c>
      <c r="E261" s="16" t="s">
        <v>2991</v>
      </c>
      <c r="F261" s="16" t="s">
        <v>102</v>
      </c>
      <c r="G261" s="18" t="s">
        <v>1430</v>
      </c>
      <c r="H261" s="18" t="s">
        <v>3337</v>
      </c>
      <c r="I261" s="18" t="s">
        <v>1431</v>
      </c>
      <c r="J261" s="18" t="s">
        <v>3016</v>
      </c>
      <c r="K261" s="18" t="s">
        <v>3016</v>
      </c>
      <c r="L261" s="16" t="s">
        <v>1432</v>
      </c>
      <c r="M261" s="19">
        <v>44187</v>
      </c>
      <c r="O261" s="16" t="s">
        <v>1433</v>
      </c>
    </row>
    <row r="262" spans="1:16" ht="20.100000000000001" customHeight="1">
      <c r="A262" s="16" t="s">
        <v>1434</v>
      </c>
      <c r="B262" s="16" t="s">
        <v>106</v>
      </c>
      <c r="C262" s="16" t="s">
        <v>3001</v>
      </c>
      <c r="D262" s="16" t="s">
        <v>3070</v>
      </c>
      <c r="E262" s="16" t="s">
        <v>2991</v>
      </c>
      <c r="F262" s="16" t="s">
        <v>102</v>
      </c>
      <c r="G262" s="18" t="s">
        <v>1435</v>
      </c>
      <c r="H262" s="18" t="s">
        <v>3338</v>
      </c>
      <c r="I262" s="18" t="s">
        <v>1436</v>
      </c>
      <c r="J262" s="18" t="s">
        <v>3016</v>
      </c>
      <c r="K262" s="18" t="s">
        <v>3016</v>
      </c>
      <c r="L262" s="16" t="s">
        <v>1437</v>
      </c>
      <c r="M262" s="19">
        <v>44187</v>
      </c>
      <c r="O262" s="16" t="s">
        <v>1438</v>
      </c>
    </row>
    <row r="263" spans="1:16" ht="20.100000000000001" customHeight="1">
      <c r="A263" s="16" t="s">
        <v>1439</v>
      </c>
      <c r="B263" s="16" t="s">
        <v>106</v>
      </c>
      <c r="C263" s="16" t="s">
        <v>3001</v>
      </c>
      <c r="D263" s="16" t="s">
        <v>3070</v>
      </c>
      <c r="E263" s="16" t="s">
        <v>2991</v>
      </c>
      <c r="F263" s="16" t="s">
        <v>105</v>
      </c>
      <c r="G263" s="18" t="s">
        <v>1440</v>
      </c>
      <c r="H263" s="18" t="s">
        <v>3339</v>
      </c>
      <c r="I263" s="18" t="s">
        <v>1441</v>
      </c>
      <c r="J263" s="18" t="s">
        <v>3016</v>
      </c>
      <c r="K263" s="18" t="s">
        <v>3016</v>
      </c>
      <c r="L263" s="16" t="s">
        <v>1437</v>
      </c>
      <c r="M263" s="19">
        <v>44187</v>
      </c>
      <c r="O263" s="16" t="s">
        <v>1442</v>
      </c>
    </row>
    <row r="264" spans="1:16" ht="20.100000000000001" customHeight="1">
      <c r="A264" s="16" t="s">
        <v>1443</v>
      </c>
      <c r="B264" s="16" t="s">
        <v>106</v>
      </c>
      <c r="C264" s="16" t="s">
        <v>3001</v>
      </c>
      <c r="D264" s="16" t="s">
        <v>3070</v>
      </c>
      <c r="E264" s="16" t="s">
        <v>2991</v>
      </c>
      <c r="F264" s="16" t="s">
        <v>102</v>
      </c>
      <c r="G264" s="18" t="s">
        <v>1444</v>
      </c>
      <c r="H264" s="18" t="s">
        <v>3340</v>
      </c>
      <c r="I264" s="18" t="s">
        <v>1445</v>
      </c>
      <c r="J264" s="18" t="s">
        <v>3040</v>
      </c>
      <c r="K264" s="18" t="s">
        <v>3040</v>
      </c>
      <c r="L264" s="16" t="s">
        <v>294</v>
      </c>
      <c r="M264" s="19">
        <v>44187</v>
      </c>
      <c r="O264" s="16" t="s">
        <v>1446</v>
      </c>
    </row>
    <row r="265" spans="1:16" ht="20.100000000000001" customHeight="1">
      <c r="A265" s="16" t="s">
        <v>1447</v>
      </c>
      <c r="B265" s="16" t="s">
        <v>106</v>
      </c>
      <c r="C265" s="16" t="s">
        <v>3001</v>
      </c>
      <c r="D265" s="16" t="s">
        <v>3070</v>
      </c>
      <c r="E265" s="16" t="s">
        <v>2991</v>
      </c>
      <c r="F265" s="16" t="s">
        <v>102</v>
      </c>
      <c r="G265" s="18" t="s">
        <v>1448</v>
      </c>
      <c r="H265" s="18" t="s">
        <v>3341</v>
      </c>
      <c r="I265" s="18" t="s">
        <v>1449</v>
      </c>
      <c r="J265" s="18" t="s">
        <v>3041</v>
      </c>
      <c r="K265" s="18" t="s">
        <v>3041</v>
      </c>
      <c r="L265" s="16" t="s">
        <v>309</v>
      </c>
      <c r="M265" s="19">
        <v>44187</v>
      </c>
      <c r="O265" s="16" t="s">
        <v>1450</v>
      </c>
    </row>
    <row r="266" spans="1:16" ht="20.100000000000001" customHeight="1">
      <c r="A266" s="16" t="s">
        <v>1451</v>
      </c>
      <c r="B266" s="16" t="s">
        <v>106</v>
      </c>
      <c r="C266" s="16" t="s">
        <v>3001</v>
      </c>
      <c r="D266" s="16" t="s">
        <v>3070</v>
      </c>
      <c r="E266" s="16" t="s">
        <v>2991</v>
      </c>
      <c r="F266" s="16" t="s">
        <v>102</v>
      </c>
      <c r="G266" s="18" t="s">
        <v>1452</v>
      </c>
      <c r="H266" s="18" t="s">
        <v>3342</v>
      </c>
      <c r="I266" s="18" t="s">
        <v>1453</v>
      </c>
      <c r="J266" s="18" t="s">
        <v>3041</v>
      </c>
      <c r="K266" s="18" t="s">
        <v>3041</v>
      </c>
      <c r="L266" s="16" t="s">
        <v>310</v>
      </c>
      <c r="M266" s="19">
        <v>44187</v>
      </c>
      <c r="O266" s="16" t="s">
        <v>1454</v>
      </c>
    </row>
    <row r="267" spans="1:16" ht="20.100000000000001" customHeight="1">
      <c r="A267" s="16" t="s">
        <v>1455</v>
      </c>
      <c r="B267" s="16" t="s">
        <v>106</v>
      </c>
      <c r="C267" s="16" t="s">
        <v>3001</v>
      </c>
      <c r="D267" s="16" t="s">
        <v>3070</v>
      </c>
      <c r="E267" s="16" t="s">
        <v>2991</v>
      </c>
      <c r="F267" s="16" t="s">
        <v>102</v>
      </c>
      <c r="G267" s="18" t="s">
        <v>1456</v>
      </c>
      <c r="H267" s="18" t="s">
        <v>3343</v>
      </c>
      <c r="I267" s="18" t="s">
        <v>1457</v>
      </c>
      <c r="J267" s="18" t="s">
        <v>3041</v>
      </c>
      <c r="K267" s="18" t="s">
        <v>3041</v>
      </c>
      <c r="L267" s="16" t="s">
        <v>1458</v>
      </c>
      <c r="M267" s="19">
        <v>44187</v>
      </c>
      <c r="O267" s="16" t="s">
        <v>1459</v>
      </c>
    </row>
    <row r="268" spans="1:16" ht="20.100000000000001" customHeight="1">
      <c r="A268" s="16" t="s">
        <v>1460</v>
      </c>
      <c r="B268" s="16" t="s">
        <v>106</v>
      </c>
      <c r="C268" s="16" t="s">
        <v>3001</v>
      </c>
      <c r="D268" s="16" t="s">
        <v>3070</v>
      </c>
      <c r="E268" s="16" t="s">
        <v>2991</v>
      </c>
      <c r="F268" s="16" t="s">
        <v>102</v>
      </c>
      <c r="G268" s="18" t="s">
        <v>1461</v>
      </c>
      <c r="H268" s="18" t="s">
        <v>3344</v>
      </c>
      <c r="I268" s="18" t="s">
        <v>1462</v>
      </c>
      <c r="J268" s="18" t="s">
        <v>3039</v>
      </c>
      <c r="K268" s="18" t="s">
        <v>3039</v>
      </c>
      <c r="L268" s="16" t="s">
        <v>1463</v>
      </c>
      <c r="M268" s="19">
        <v>44187</v>
      </c>
      <c r="O268" s="16" t="s">
        <v>1464</v>
      </c>
    </row>
    <row r="269" spans="1:16" ht="20.100000000000001" customHeight="1">
      <c r="A269" s="16" t="s">
        <v>1465</v>
      </c>
      <c r="B269" s="16" t="s">
        <v>106</v>
      </c>
      <c r="C269" s="16" t="s">
        <v>3001</v>
      </c>
      <c r="D269" s="16" t="s">
        <v>3070</v>
      </c>
      <c r="E269" s="16" t="s">
        <v>2991</v>
      </c>
      <c r="F269" s="16" t="s">
        <v>102</v>
      </c>
      <c r="G269" s="18" t="s">
        <v>1466</v>
      </c>
      <c r="H269" s="18" t="s">
        <v>3345</v>
      </c>
      <c r="I269" s="18" t="s">
        <v>1467</v>
      </c>
      <c r="J269" s="18" t="s">
        <v>3039</v>
      </c>
      <c r="K269" s="18" t="s">
        <v>3039</v>
      </c>
      <c r="L269" s="16" t="s">
        <v>1468</v>
      </c>
      <c r="M269" s="19">
        <v>44187</v>
      </c>
      <c r="O269" s="16" t="s">
        <v>1469</v>
      </c>
    </row>
    <row r="270" spans="1:16" ht="20.100000000000001" customHeight="1">
      <c r="A270" s="16" t="s">
        <v>1470</v>
      </c>
      <c r="B270" s="16" t="s">
        <v>106</v>
      </c>
      <c r="C270" s="16" t="s">
        <v>3001</v>
      </c>
      <c r="D270" s="16" t="s">
        <v>3070</v>
      </c>
      <c r="E270" s="16" t="s">
        <v>2991</v>
      </c>
      <c r="F270" s="16" t="s">
        <v>103</v>
      </c>
      <c r="G270" s="18" t="s">
        <v>1471</v>
      </c>
      <c r="H270" s="18" t="s">
        <v>3346</v>
      </c>
      <c r="I270" s="18" t="s">
        <v>1472</v>
      </c>
      <c r="J270" s="18" t="s">
        <v>3042</v>
      </c>
      <c r="K270" s="18" t="s">
        <v>3042</v>
      </c>
      <c r="L270" s="16" t="s">
        <v>1473</v>
      </c>
      <c r="M270" s="19">
        <v>44187</v>
      </c>
      <c r="N270" s="19">
        <v>45047</v>
      </c>
      <c r="O270" s="16" t="s">
        <v>1474</v>
      </c>
      <c r="P270" s="28" t="s">
        <v>1475</v>
      </c>
    </row>
    <row r="271" spans="1:16" ht="20.100000000000001" customHeight="1">
      <c r="A271" s="16" t="s">
        <v>1476</v>
      </c>
      <c r="B271" s="16" t="s">
        <v>106</v>
      </c>
      <c r="C271" s="16" t="s">
        <v>3001</v>
      </c>
      <c r="D271" s="16" t="s">
        <v>3070</v>
      </c>
      <c r="E271" s="16" t="s">
        <v>2991</v>
      </c>
      <c r="F271" s="16" t="s">
        <v>103</v>
      </c>
      <c r="G271" s="18" t="s">
        <v>1477</v>
      </c>
      <c r="H271" s="18" t="s">
        <v>3347</v>
      </c>
      <c r="I271" s="18" t="s">
        <v>1478</v>
      </c>
      <c r="J271" s="18" t="s">
        <v>3042</v>
      </c>
      <c r="K271" s="18" t="s">
        <v>3042</v>
      </c>
      <c r="L271" s="16" t="s">
        <v>1479</v>
      </c>
      <c r="M271" s="19">
        <v>44187</v>
      </c>
      <c r="N271" s="19">
        <v>45047</v>
      </c>
      <c r="O271" s="16" t="s">
        <v>1480</v>
      </c>
      <c r="P271" s="28" t="s">
        <v>1475</v>
      </c>
    </row>
    <row r="272" spans="1:16" ht="20.100000000000001" customHeight="1">
      <c r="A272" s="16" t="s">
        <v>1481</v>
      </c>
      <c r="B272" s="16" t="s">
        <v>106</v>
      </c>
      <c r="C272" s="16" t="s">
        <v>3001</v>
      </c>
      <c r="D272" s="16" t="s">
        <v>3070</v>
      </c>
      <c r="E272" s="16" t="s">
        <v>2991</v>
      </c>
      <c r="F272" s="16" t="s">
        <v>102</v>
      </c>
      <c r="G272" s="18" t="s">
        <v>1482</v>
      </c>
      <c r="H272" s="18" t="s">
        <v>3348</v>
      </c>
      <c r="I272" s="18" t="s">
        <v>1483</v>
      </c>
      <c r="J272" s="18" t="s">
        <v>3039</v>
      </c>
      <c r="K272" s="18" t="s">
        <v>3039</v>
      </c>
      <c r="L272" s="16" t="s">
        <v>1484</v>
      </c>
      <c r="M272" s="19">
        <v>44187</v>
      </c>
      <c r="O272" s="16" t="s">
        <v>1485</v>
      </c>
    </row>
    <row r="273" spans="1:16" ht="20.100000000000001" customHeight="1">
      <c r="A273" s="16" t="s">
        <v>1486</v>
      </c>
      <c r="B273" s="16" t="s">
        <v>106</v>
      </c>
      <c r="C273" s="16" t="s">
        <v>3001</v>
      </c>
      <c r="D273" s="16" t="s">
        <v>3070</v>
      </c>
      <c r="E273" s="16" t="s">
        <v>2991</v>
      </c>
      <c r="F273" s="16" t="s">
        <v>102</v>
      </c>
      <c r="G273" s="18" t="s">
        <v>1487</v>
      </c>
      <c r="H273" s="18" t="s">
        <v>3349</v>
      </c>
      <c r="I273" s="18" t="s">
        <v>1488</v>
      </c>
      <c r="J273" s="18" t="s">
        <v>3039</v>
      </c>
      <c r="K273" s="18" t="s">
        <v>3039</v>
      </c>
      <c r="L273" s="16" t="s">
        <v>1489</v>
      </c>
      <c r="M273" s="19">
        <v>44187</v>
      </c>
      <c r="O273" s="16" t="s">
        <v>1490</v>
      </c>
    </row>
    <row r="274" spans="1:16" ht="20.100000000000001" customHeight="1">
      <c r="A274" s="16" t="s">
        <v>1491</v>
      </c>
      <c r="B274" s="16" t="s">
        <v>106</v>
      </c>
      <c r="C274" s="16" t="s">
        <v>3001</v>
      </c>
      <c r="D274" s="16" t="s">
        <v>3070</v>
      </c>
      <c r="E274" s="16" t="s">
        <v>2991</v>
      </c>
      <c r="F274" s="16" t="s">
        <v>102</v>
      </c>
      <c r="G274" s="18" t="s">
        <v>1492</v>
      </c>
      <c r="H274" s="18" t="s">
        <v>3350</v>
      </c>
      <c r="I274" s="18" t="s">
        <v>1493</v>
      </c>
      <c r="J274" s="18" t="s">
        <v>3043</v>
      </c>
      <c r="K274" s="18" t="s">
        <v>3043</v>
      </c>
      <c r="L274" s="16" t="s">
        <v>1494</v>
      </c>
      <c r="M274" s="19">
        <v>44187</v>
      </c>
      <c r="O274" s="16" t="s">
        <v>1495</v>
      </c>
    </row>
    <row r="275" spans="1:16" ht="20.100000000000001" customHeight="1">
      <c r="A275" s="16" t="s">
        <v>1496</v>
      </c>
      <c r="B275" s="16" t="s">
        <v>106</v>
      </c>
      <c r="C275" s="16" t="s">
        <v>3001</v>
      </c>
      <c r="D275" s="16" t="s">
        <v>3070</v>
      </c>
      <c r="E275" s="16" t="s">
        <v>2991</v>
      </c>
      <c r="F275" s="16" t="s">
        <v>102</v>
      </c>
      <c r="G275" s="18" t="s">
        <v>1497</v>
      </c>
      <c r="H275" s="18" t="s">
        <v>3351</v>
      </c>
      <c r="I275" s="18" t="s">
        <v>1498</v>
      </c>
      <c r="J275" s="18" t="s">
        <v>3043</v>
      </c>
      <c r="K275" s="18" t="s">
        <v>3043</v>
      </c>
      <c r="L275" s="16" t="s">
        <v>1499</v>
      </c>
      <c r="M275" s="19">
        <v>44187</v>
      </c>
      <c r="O275" s="16" t="s">
        <v>1500</v>
      </c>
    </row>
    <row r="276" spans="1:16" ht="20.100000000000001" customHeight="1">
      <c r="A276" s="16" t="s">
        <v>1501</v>
      </c>
      <c r="B276" s="16" t="s">
        <v>106</v>
      </c>
      <c r="C276" s="16" t="s">
        <v>3001</v>
      </c>
      <c r="D276" s="16" t="s">
        <v>3070</v>
      </c>
      <c r="E276" s="16" t="s">
        <v>2991</v>
      </c>
      <c r="F276" s="16" t="s">
        <v>102</v>
      </c>
      <c r="G276" s="18" t="s">
        <v>1502</v>
      </c>
      <c r="H276" s="18" t="s">
        <v>3352</v>
      </c>
      <c r="I276" s="18" t="s">
        <v>1503</v>
      </c>
      <c r="J276" s="18" t="s">
        <v>3044</v>
      </c>
      <c r="K276" s="18" t="s">
        <v>3044</v>
      </c>
      <c r="L276" s="16" t="s">
        <v>1504</v>
      </c>
      <c r="M276" s="19">
        <v>44187</v>
      </c>
      <c r="O276" s="16" t="s">
        <v>1505</v>
      </c>
    </row>
    <row r="277" spans="1:16" ht="20.100000000000001" customHeight="1">
      <c r="A277" s="16" t="s">
        <v>1506</v>
      </c>
      <c r="B277" s="16" t="s">
        <v>106</v>
      </c>
      <c r="C277" s="16" t="s">
        <v>3001</v>
      </c>
      <c r="D277" s="16" t="s">
        <v>3070</v>
      </c>
      <c r="E277" s="16" t="s">
        <v>2991</v>
      </c>
      <c r="F277" s="16" t="s">
        <v>102</v>
      </c>
      <c r="G277" s="18" t="s">
        <v>1507</v>
      </c>
      <c r="H277" s="18" t="s">
        <v>3353</v>
      </c>
      <c r="I277" s="18" t="s">
        <v>1508</v>
      </c>
      <c r="J277" s="18" t="s">
        <v>3045</v>
      </c>
      <c r="K277" s="18" t="s">
        <v>3045</v>
      </c>
      <c r="L277" s="16" t="s">
        <v>311</v>
      </c>
      <c r="M277" s="19">
        <v>44187</v>
      </c>
      <c r="O277" s="16" t="s">
        <v>1509</v>
      </c>
    </row>
    <row r="278" spans="1:16" ht="20.100000000000001" customHeight="1">
      <c r="A278" s="16" t="s">
        <v>1510</v>
      </c>
      <c r="B278" s="16" t="s">
        <v>106</v>
      </c>
      <c r="C278" s="16" t="s">
        <v>3001</v>
      </c>
      <c r="D278" s="16" t="s">
        <v>3070</v>
      </c>
      <c r="E278" s="16" t="s">
        <v>2991</v>
      </c>
      <c r="F278" s="16" t="s">
        <v>103</v>
      </c>
      <c r="G278" s="18" t="s">
        <v>1511</v>
      </c>
      <c r="H278" s="18" t="s">
        <v>3354</v>
      </c>
      <c r="I278" s="18" t="s">
        <v>1512</v>
      </c>
      <c r="J278" s="18" t="s">
        <v>3046</v>
      </c>
      <c r="K278" s="18" t="s">
        <v>3046</v>
      </c>
      <c r="L278" s="16" t="s">
        <v>1513</v>
      </c>
      <c r="M278" s="19">
        <v>44187</v>
      </c>
      <c r="N278" s="19">
        <v>45413</v>
      </c>
      <c r="O278" s="16" t="s">
        <v>1514</v>
      </c>
      <c r="P278" s="28" t="s">
        <v>1515</v>
      </c>
    </row>
    <row r="279" spans="1:16" ht="20.100000000000001" customHeight="1">
      <c r="A279" s="16" t="s">
        <v>1516</v>
      </c>
      <c r="B279" s="16" t="s">
        <v>106</v>
      </c>
      <c r="C279" s="16" t="s">
        <v>3001</v>
      </c>
      <c r="D279" s="16" t="s">
        <v>3070</v>
      </c>
      <c r="E279" s="16" t="s">
        <v>2991</v>
      </c>
      <c r="F279" s="16" t="s">
        <v>103</v>
      </c>
      <c r="G279" s="18" t="s">
        <v>1517</v>
      </c>
      <c r="H279" s="18" t="s">
        <v>3355</v>
      </c>
      <c r="I279" s="18" t="s">
        <v>1518</v>
      </c>
      <c r="J279" s="18" t="s">
        <v>3046</v>
      </c>
      <c r="K279" s="18" t="s">
        <v>3046</v>
      </c>
      <c r="L279" s="16" t="s">
        <v>1519</v>
      </c>
      <c r="M279" s="19">
        <v>44187</v>
      </c>
      <c r="N279" s="19">
        <v>45413</v>
      </c>
      <c r="O279" s="16" t="s">
        <v>1520</v>
      </c>
      <c r="P279" s="28" t="s">
        <v>1515</v>
      </c>
    </row>
    <row r="280" spans="1:16" ht="20.100000000000001" customHeight="1">
      <c r="A280" s="16" t="s">
        <v>1521</v>
      </c>
      <c r="B280" s="16" t="s">
        <v>106</v>
      </c>
      <c r="C280" s="16" t="s">
        <v>3001</v>
      </c>
      <c r="D280" s="16" t="s">
        <v>3072</v>
      </c>
      <c r="E280" s="16" t="s">
        <v>2991</v>
      </c>
      <c r="F280" s="16" t="s">
        <v>102</v>
      </c>
      <c r="G280" s="18" t="s">
        <v>1522</v>
      </c>
      <c r="H280" s="18" t="s">
        <v>3680</v>
      </c>
      <c r="I280" s="18" t="s">
        <v>1523</v>
      </c>
      <c r="J280" s="18" t="s">
        <v>3047</v>
      </c>
      <c r="K280" s="18" t="s">
        <v>3047</v>
      </c>
      <c r="L280" s="16" t="s">
        <v>308</v>
      </c>
      <c r="M280" s="19">
        <v>44187</v>
      </c>
      <c r="O280" s="16" t="s">
        <v>1524</v>
      </c>
    </row>
    <row r="281" spans="1:16" ht="20.100000000000001" customHeight="1">
      <c r="A281" s="16" t="s">
        <v>1525</v>
      </c>
      <c r="B281" s="16" t="s">
        <v>106</v>
      </c>
      <c r="C281" s="16" t="s">
        <v>3001</v>
      </c>
      <c r="D281" s="16" t="s">
        <v>3072</v>
      </c>
      <c r="E281" s="16" t="s">
        <v>2991</v>
      </c>
      <c r="F281" s="16" t="s">
        <v>102</v>
      </c>
      <c r="G281" s="18" t="s">
        <v>1526</v>
      </c>
      <c r="H281" s="18" t="s">
        <v>3356</v>
      </c>
      <c r="I281" s="18" t="s">
        <v>1527</v>
      </c>
      <c r="J281" s="18" t="s">
        <v>3047</v>
      </c>
      <c r="K281" s="18" t="s">
        <v>3047</v>
      </c>
      <c r="L281" s="16" t="s">
        <v>1528</v>
      </c>
      <c r="M281" s="19">
        <v>44187</v>
      </c>
      <c r="O281" s="16" t="s">
        <v>1529</v>
      </c>
    </row>
    <row r="282" spans="1:16" ht="20.100000000000001" customHeight="1">
      <c r="A282" s="16" t="s">
        <v>1530</v>
      </c>
      <c r="B282" s="16" t="s">
        <v>106</v>
      </c>
      <c r="C282" s="16" t="s">
        <v>3001</v>
      </c>
      <c r="D282" s="16" t="s">
        <v>3072</v>
      </c>
      <c r="E282" s="16" t="s">
        <v>2991</v>
      </c>
      <c r="F282" s="16" t="s">
        <v>102</v>
      </c>
      <c r="G282" s="18" t="s">
        <v>1531</v>
      </c>
      <c r="H282" s="18" t="s">
        <v>3344</v>
      </c>
      <c r="I282" s="18" t="s">
        <v>1532</v>
      </c>
      <c r="J282" s="18" t="s">
        <v>3047</v>
      </c>
      <c r="K282" s="18" t="s">
        <v>3047</v>
      </c>
      <c r="L282" s="16" t="s">
        <v>325</v>
      </c>
      <c r="M282" s="19">
        <v>44187</v>
      </c>
      <c r="O282" s="16" t="s">
        <v>1533</v>
      </c>
    </row>
    <row r="283" spans="1:16" ht="20.100000000000001" customHeight="1">
      <c r="A283" s="16" t="s">
        <v>1534</v>
      </c>
      <c r="B283" s="16" t="s">
        <v>106</v>
      </c>
      <c r="C283" s="16" t="s">
        <v>3001</v>
      </c>
      <c r="D283" s="16" t="s">
        <v>3072</v>
      </c>
      <c r="E283" s="16" t="s">
        <v>2991</v>
      </c>
      <c r="F283" s="16" t="s">
        <v>102</v>
      </c>
      <c r="G283" s="18" t="s">
        <v>1535</v>
      </c>
      <c r="H283" s="18" t="s">
        <v>3357</v>
      </c>
      <c r="I283" s="18" t="s">
        <v>1536</v>
      </c>
      <c r="J283" s="18" t="s">
        <v>3047</v>
      </c>
      <c r="K283" s="18" t="s">
        <v>3047</v>
      </c>
      <c r="L283" s="16" t="s">
        <v>1537</v>
      </c>
      <c r="M283" s="19">
        <v>44187</v>
      </c>
      <c r="O283" s="16" t="s">
        <v>1538</v>
      </c>
    </row>
    <row r="284" spans="1:16" ht="20.100000000000001" customHeight="1">
      <c r="A284" s="16" t="s">
        <v>1539</v>
      </c>
      <c r="B284" s="16" t="s">
        <v>106</v>
      </c>
      <c r="C284" s="16" t="s">
        <v>3001</v>
      </c>
      <c r="D284" s="16" t="s">
        <v>3072</v>
      </c>
      <c r="E284" s="16" t="s">
        <v>2991</v>
      </c>
      <c r="F284" s="16" t="s">
        <v>102</v>
      </c>
      <c r="G284" s="18" t="s">
        <v>1540</v>
      </c>
      <c r="H284" s="18" t="s">
        <v>3358</v>
      </c>
      <c r="I284" s="18" t="s">
        <v>1541</v>
      </c>
      <c r="J284" s="18" t="s">
        <v>3047</v>
      </c>
      <c r="K284" s="18" t="s">
        <v>3047</v>
      </c>
      <c r="L284" s="16" t="s">
        <v>1537</v>
      </c>
      <c r="M284" s="19">
        <v>44187</v>
      </c>
      <c r="O284" s="16" t="s">
        <v>1542</v>
      </c>
    </row>
    <row r="285" spans="1:16" ht="20.100000000000001" customHeight="1">
      <c r="A285" s="16" t="s">
        <v>1543</v>
      </c>
      <c r="B285" s="16" t="s">
        <v>106</v>
      </c>
      <c r="C285" s="16" t="s">
        <v>3001</v>
      </c>
      <c r="D285" s="16" t="s">
        <v>3072</v>
      </c>
      <c r="E285" s="16" t="s">
        <v>2991</v>
      </c>
      <c r="F285" s="16" t="s">
        <v>102</v>
      </c>
      <c r="G285" s="18" t="s">
        <v>1544</v>
      </c>
      <c r="H285" s="18" t="s">
        <v>3359</v>
      </c>
      <c r="I285" s="18" t="s">
        <v>1545</v>
      </c>
      <c r="J285" s="18" t="s">
        <v>3047</v>
      </c>
      <c r="K285" s="18" t="s">
        <v>3047</v>
      </c>
      <c r="L285" s="16" t="s">
        <v>1546</v>
      </c>
      <c r="M285" s="19">
        <v>44187</v>
      </c>
      <c r="O285" s="16" t="s">
        <v>1547</v>
      </c>
    </row>
    <row r="286" spans="1:16" ht="20.100000000000001" customHeight="1">
      <c r="A286" s="16" t="s">
        <v>1548</v>
      </c>
      <c r="B286" s="16" t="s">
        <v>106</v>
      </c>
      <c r="C286" s="16" t="s">
        <v>3001</v>
      </c>
      <c r="D286" s="16" t="s">
        <v>3072</v>
      </c>
      <c r="E286" s="16" t="s">
        <v>2991</v>
      </c>
      <c r="F286" s="16" t="s">
        <v>102</v>
      </c>
      <c r="G286" s="18" t="s">
        <v>1549</v>
      </c>
      <c r="H286" s="18" t="s">
        <v>3360</v>
      </c>
      <c r="I286" s="18" t="s">
        <v>1550</v>
      </c>
      <c r="J286" s="18" t="s">
        <v>3047</v>
      </c>
      <c r="K286" s="18" t="s">
        <v>3047</v>
      </c>
      <c r="L286" s="16" t="s">
        <v>1551</v>
      </c>
      <c r="M286" s="19">
        <v>44187</v>
      </c>
      <c r="O286" s="16" t="s">
        <v>1552</v>
      </c>
    </row>
    <row r="287" spans="1:16" ht="20.100000000000001" customHeight="1">
      <c r="A287" s="16" t="s">
        <v>1553</v>
      </c>
      <c r="B287" s="16" t="s">
        <v>106</v>
      </c>
      <c r="C287" s="16" t="s">
        <v>3001</v>
      </c>
      <c r="D287" s="16" t="s">
        <v>3072</v>
      </c>
      <c r="E287" s="16" t="s">
        <v>2991</v>
      </c>
      <c r="F287" s="16" t="s">
        <v>102</v>
      </c>
      <c r="G287" s="18" t="s">
        <v>1554</v>
      </c>
      <c r="H287" s="18" t="s">
        <v>3361</v>
      </c>
      <c r="I287" s="18" t="s">
        <v>1555</v>
      </c>
      <c r="J287" s="18" t="s">
        <v>3047</v>
      </c>
      <c r="K287" s="18" t="s">
        <v>3047</v>
      </c>
      <c r="L287" s="16" t="s">
        <v>1556</v>
      </c>
      <c r="M287" s="19">
        <v>44187</v>
      </c>
      <c r="O287" s="16" t="s">
        <v>1557</v>
      </c>
    </row>
    <row r="288" spans="1:16" s="28" customFormat="1" ht="20.100000000000001" customHeight="1">
      <c r="A288" s="16" t="s">
        <v>1558</v>
      </c>
      <c r="B288" s="16" t="s">
        <v>106</v>
      </c>
      <c r="C288" s="16" t="s">
        <v>3001</v>
      </c>
      <c r="D288" s="16" t="s">
        <v>3072</v>
      </c>
      <c r="E288" s="16" t="s">
        <v>2991</v>
      </c>
      <c r="F288" s="16" t="s">
        <v>102</v>
      </c>
      <c r="G288" s="18" t="s">
        <v>1559</v>
      </c>
      <c r="H288" s="18" t="s">
        <v>3362</v>
      </c>
      <c r="I288" s="18" t="s">
        <v>1560</v>
      </c>
      <c r="J288" s="18" t="s">
        <v>3047</v>
      </c>
      <c r="K288" s="18" t="s">
        <v>3047</v>
      </c>
      <c r="L288" s="16" t="s">
        <v>1561</v>
      </c>
      <c r="M288" s="19">
        <v>44187</v>
      </c>
      <c r="N288" s="19"/>
      <c r="O288" s="16" t="s">
        <v>1562</v>
      </c>
    </row>
    <row r="289" spans="1:15" s="28" customFormat="1" ht="20.100000000000001" customHeight="1">
      <c r="A289" s="16" t="s">
        <v>1563</v>
      </c>
      <c r="B289" s="16" t="s">
        <v>106</v>
      </c>
      <c r="C289" s="16" t="s">
        <v>3001</v>
      </c>
      <c r="D289" s="16" t="s">
        <v>3072</v>
      </c>
      <c r="E289" s="16" t="s">
        <v>2991</v>
      </c>
      <c r="F289" s="16" t="s">
        <v>102</v>
      </c>
      <c r="G289" s="18" t="s">
        <v>1564</v>
      </c>
      <c r="H289" s="18" t="s">
        <v>3363</v>
      </c>
      <c r="I289" s="18" t="s">
        <v>1565</v>
      </c>
      <c r="J289" s="18" t="s">
        <v>3047</v>
      </c>
      <c r="K289" s="18" t="s">
        <v>3047</v>
      </c>
      <c r="L289" s="16" t="s">
        <v>1566</v>
      </c>
      <c r="M289" s="19">
        <v>44187</v>
      </c>
      <c r="N289" s="19"/>
      <c r="O289" s="16" t="s">
        <v>1567</v>
      </c>
    </row>
    <row r="290" spans="1:15" s="28" customFormat="1" ht="20.100000000000001" customHeight="1">
      <c r="A290" s="16" t="s">
        <v>1568</v>
      </c>
      <c r="B290" s="16" t="s">
        <v>106</v>
      </c>
      <c r="C290" s="16" t="s">
        <v>3001</v>
      </c>
      <c r="D290" s="16" t="s">
        <v>3072</v>
      </c>
      <c r="E290" s="16" t="s">
        <v>2991</v>
      </c>
      <c r="F290" s="16" t="s">
        <v>102</v>
      </c>
      <c r="G290" s="18" t="s">
        <v>1569</v>
      </c>
      <c r="H290" s="18" t="s">
        <v>3364</v>
      </c>
      <c r="I290" s="18" t="s">
        <v>1570</v>
      </c>
      <c r="J290" s="18" t="s">
        <v>3009</v>
      </c>
      <c r="K290" s="18" t="s">
        <v>3009</v>
      </c>
      <c r="L290" s="16" t="s">
        <v>1571</v>
      </c>
      <c r="M290" s="19">
        <v>44187</v>
      </c>
      <c r="N290" s="19"/>
      <c r="O290" s="16" t="s">
        <v>1572</v>
      </c>
    </row>
    <row r="291" spans="1:15" s="28" customFormat="1" ht="20.100000000000001" customHeight="1">
      <c r="A291" s="16" t="s">
        <v>1573</v>
      </c>
      <c r="B291" s="16" t="s">
        <v>106</v>
      </c>
      <c r="C291" s="16" t="s">
        <v>3001</v>
      </c>
      <c r="D291" s="16" t="s">
        <v>3072</v>
      </c>
      <c r="E291" s="16" t="s">
        <v>2991</v>
      </c>
      <c r="F291" s="16" t="s">
        <v>102</v>
      </c>
      <c r="G291" s="18" t="s">
        <v>1574</v>
      </c>
      <c r="H291" s="18" t="s">
        <v>3365</v>
      </c>
      <c r="I291" s="18" t="s">
        <v>1575</v>
      </c>
      <c r="J291" s="18" t="s">
        <v>3048</v>
      </c>
      <c r="K291" s="18" t="s">
        <v>3048</v>
      </c>
      <c r="L291" s="16" t="s">
        <v>1576</v>
      </c>
      <c r="M291" s="19">
        <v>44187</v>
      </c>
      <c r="N291" s="19"/>
      <c r="O291" s="16" t="s">
        <v>1577</v>
      </c>
    </row>
    <row r="292" spans="1:15" s="28" customFormat="1" ht="20.100000000000001" customHeight="1">
      <c r="A292" s="16" t="s">
        <v>1578</v>
      </c>
      <c r="B292" s="16" t="s">
        <v>106</v>
      </c>
      <c r="C292" s="16" t="s">
        <v>3001</v>
      </c>
      <c r="D292" s="16" t="s">
        <v>3072</v>
      </c>
      <c r="E292" s="16" t="s">
        <v>2991</v>
      </c>
      <c r="F292" s="16" t="s">
        <v>102</v>
      </c>
      <c r="G292" s="18" t="s">
        <v>1579</v>
      </c>
      <c r="H292" s="18" t="s">
        <v>3366</v>
      </c>
      <c r="I292" s="18" t="s">
        <v>1580</v>
      </c>
      <c r="J292" s="18" t="s">
        <v>3048</v>
      </c>
      <c r="K292" s="18" t="s">
        <v>3048</v>
      </c>
      <c r="L292" s="16" t="s">
        <v>1581</v>
      </c>
      <c r="M292" s="19">
        <v>44187</v>
      </c>
      <c r="N292" s="19"/>
      <c r="O292" s="16" t="s">
        <v>1582</v>
      </c>
    </row>
    <row r="293" spans="1:15" s="28" customFormat="1" ht="20.100000000000001" customHeight="1">
      <c r="A293" s="16" t="s">
        <v>1583</v>
      </c>
      <c r="B293" s="16" t="s">
        <v>106</v>
      </c>
      <c r="C293" s="16" t="s">
        <v>3001</v>
      </c>
      <c r="D293" s="16" t="s">
        <v>3072</v>
      </c>
      <c r="E293" s="16" t="s">
        <v>2991</v>
      </c>
      <c r="F293" s="16" t="s">
        <v>102</v>
      </c>
      <c r="G293" s="18" t="s">
        <v>1584</v>
      </c>
      <c r="H293" s="18" t="s">
        <v>3367</v>
      </c>
      <c r="I293" s="18" t="s">
        <v>1585</v>
      </c>
      <c r="J293" s="18" t="s">
        <v>3048</v>
      </c>
      <c r="K293" s="18" t="s">
        <v>3048</v>
      </c>
      <c r="L293" s="16" t="s">
        <v>1586</v>
      </c>
      <c r="M293" s="19">
        <v>44187</v>
      </c>
      <c r="N293" s="19"/>
      <c r="O293" s="16" t="s">
        <v>1587</v>
      </c>
    </row>
    <row r="294" spans="1:15" s="28" customFormat="1" ht="20.100000000000001" customHeight="1">
      <c r="A294" s="16" t="s">
        <v>1588</v>
      </c>
      <c r="B294" s="16" t="s">
        <v>106</v>
      </c>
      <c r="C294" s="16" t="s">
        <v>3001</v>
      </c>
      <c r="D294" s="16" t="s">
        <v>3072</v>
      </c>
      <c r="E294" s="16" t="s">
        <v>2991</v>
      </c>
      <c r="F294" s="16" t="s">
        <v>102</v>
      </c>
      <c r="G294" s="18" t="s">
        <v>1589</v>
      </c>
      <c r="H294" s="18" t="s">
        <v>3368</v>
      </c>
      <c r="I294" s="18" t="s">
        <v>1590</v>
      </c>
      <c r="J294" s="18" t="s">
        <v>3048</v>
      </c>
      <c r="K294" s="18" t="s">
        <v>3048</v>
      </c>
      <c r="L294" s="16" t="s">
        <v>1591</v>
      </c>
      <c r="M294" s="19">
        <v>44187</v>
      </c>
      <c r="N294" s="19"/>
      <c r="O294" s="16" t="s">
        <v>1592</v>
      </c>
    </row>
    <row r="295" spans="1:15" s="28" customFormat="1" ht="20.100000000000001" customHeight="1">
      <c r="A295" s="16" t="s">
        <v>1593</v>
      </c>
      <c r="B295" s="16" t="s">
        <v>106</v>
      </c>
      <c r="C295" s="16" t="s">
        <v>3001</v>
      </c>
      <c r="D295" s="16" t="s">
        <v>3067</v>
      </c>
      <c r="E295" s="16" t="s">
        <v>2991</v>
      </c>
      <c r="F295" s="16" t="s">
        <v>102</v>
      </c>
      <c r="G295" s="18" t="s">
        <v>1594</v>
      </c>
      <c r="H295" s="18" t="s">
        <v>3369</v>
      </c>
      <c r="I295" s="18" t="s">
        <v>1595</v>
      </c>
      <c r="J295" s="18" t="s">
        <v>3015</v>
      </c>
      <c r="K295" s="18" t="s">
        <v>3015</v>
      </c>
      <c r="L295" s="16" t="s">
        <v>1596</v>
      </c>
      <c r="M295" s="19">
        <v>44187</v>
      </c>
      <c r="N295" s="19"/>
      <c r="O295" s="16" t="s">
        <v>1597</v>
      </c>
    </row>
    <row r="296" spans="1:15" s="28" customFormat="1" ht="20.100000000000001" customHeight="1">
      <c r="A296" s="16" t="s">
        <v>1598</v>
      </c>
      <c r="B296" s="16" t="s">
        <v>106</v>
      </c>
      <c r="C296" s="16" t="s">
        <v>3001</v>
      </c>
      <c r="D296" s="16" t="s">
        <v>3063</v>
      </c>
      <c r="E296" s="16" t="s">
        <v>2991</v>
      </c>
      <c r="F296" s="16" t="s">
        <v>105</v>
      </c>
      <c r="G296" s="18" t="s">
        <v>1599</v>
      </c>
      <c r="H296" s="18" t="s">
        <v>3370</v>
      </c>
      <c r="I296" s="18" t="s">
        <v>1600</v>
      </c>
      <c r="J296" s="18" t="s">
        <v>3020</v>
      </c>
      <c r="K296" s="18" t="s">
        <v>3020</v>
      </c>
      <c r="L296" s="16" t="s">
        <v>246</v>
      </c>
      <c r="M296" s="19">
        <v>44187</v>
      </c>
      <c r="N296" s="19"/>
      <c r="O296" s="16" t="s">
        <v>1601</v>
      </c>
    </row>
    <row r="297" spans="1:15" s="28" customFormat="1" ht="20.100000000000001" customHeight="1">
      <c r="A297" s="16" t="s">
        <v>1602</v>
      </c>
      <c r="B297" s="16" t="s">
        <v>106</v>
      </c>
      <c r="C297" s="16" t="s">
        <v>3001</v>
      </c>
      <c r="D297" s="16" t="s">
        <v>3060</v>
      </c>
      <c r="E297" s="16" t="s">
        <v>2991</v>
      </c>
      <c r="F297" s="16" t="s">
        <v>102</v>
      </c>
      <c r="G297" s="18" t="s">
        <v>1603</v>
      </c>
      <c r="H297" s="18" t="s">
        <v>3371</v>
      </c>
      <c r="I297" s="18" t="s">
        <v>1604</v>
      </c>
      <c r="J297" s="18" t="s">
        <v>3029</v>
      </c>
      <c r="K297" s="18" t="s">
        <v>3029</v>
      </c>
      <c r="L297" s="16" t="s">
        <v>1605</v>
      </c>
      <c r="M297" s="19">
        <v>44187</v>
      </c>
      <c r="N297" s="19"/>
      <c r="O297" s="16" t="s">
        <v>1606</v>
      </c>
    </row>
    <row r="298" spans="1:15" s="28" customFormat="1" ht="20.100000000000001" customHeight="1">
      <c r="A298" s="16" t="s">
        <v>1607</v>
      </c>
      <c r="B298" s="16" t="s">
        <v>106</v>
      </c>
      <c r="C298" s="16" t="s">
        <v>3001</v>
      </c>
      <c r="D298" s="16" t="s">
        <v>3061</v>
      </c>
      <c r="E298" s="16" t="s">
        <v>2991</v>
      </c>
      <c r="F298" s="16" t="s">
        <v>102</v>
      </c>
      <c r="G298" s="18" t="s">
        <v>1608</v>
      </c>
      <c r="H298" s="18" t="s">
        <v>3188</v>
      </c>
      <c r="I298" s="18" t="s">
        <v>1609</v>
      </c>
      <c r="J298" s="18" t="s">
        <v>3031</v>
      </c>
      <c r="K298" s="18" t="s">
        <v>3031</v>
      </c>
      <c r="L298" s="16" t="s">
        <v>1610</v>
      </c>
      <c r="M298" s="19">
        <v>44187</v>
      </c>
      <c r="N298" s="19"/>
      <c r="O298" s="16" t="s">
        <v>1611</v>
      </c>
    </row>
    <row r="299" spans="1:15" s="28" customFormat="1" ht="20.100000000000001" customHeight="1">
      <c r="A299" s="16" t="s">
        <v>1612</v>
      </c>
      <c r="B299" s="16" t="s">
        <v>106</v>
      </c>
      <c r="C299" s="16" t="s">
        <v>3001</v>
      </c>
      <c r="D299" s="16" t="s">
        <v>3011</v>
      </c>
      <c r="E299" s="16" t="s">
        <v>2991</v>
      </c>
      <c r="F299" s="16" t="s">
        <v>102</v>
      </c>
      <c r="G299" s="18" t="s">
        <v>1613</v>
      </c>
      <c r="H299" s="18" t="s">
        <v>3372</v>
      </c>
      <c r="I299" s="18" t="s">
        <v>1614</v>
      </c>
      <c r="J299" s="18" t="s">
        <v>3011</v>
      </c>
      <c r="K299" s="18" t="s">
        <v>3011</v>
      </c>
      <c r="L299" s="16" t="s">
        <v>1615</v>
      </c>
      <c r="M299" s="19">
        <v>44187</v>
      </c>
      <c r="N299" s="19"/>
      <c r="O299" s="16" t="s">
        <v>1616</v>
      </c>
    </row>
    <row r="300" spans="1:15" s="28" customFormat="1" ht="20.100000000000001" customHeight="1">
      <c r="A300" s="16" t="s">
        <v>1617</v>
      </c>
      <c r="B300" s="16" t="s">
        <v>106</v>
      </c>
      <c r="C300" s="16" t="s">
        <v>3001</v>
      </c>
      <c r="D300" s="16" t="s">
        <v>3011</v>
      </c>
      <c r="E300" s="16" t="s">
        <v>2991</v>
      </c>
      <c r="F300" s="16" t="s">
        <v>102</v>
      </c>
      <c r="G300" s="18" t="s">
        <v>1618</v>
      </c>
      <c r="H300" s="18" t="s">
        <v>3373</v>
      </c>
      <c r="I300" s="18" t="s">
        <v>1619</v>
      </c>
      <c r="J300" s="18" t="s">
        <v>3011</v>
      </c>
      <c r="K300" s="18" t="s">
        <v>3011</v>
      </c>
      <c r="L300" s="16" t="s">
        <v>1620</v>
      </c>
      <c r="M300" s="19">
        <v>44187</v>
      </c>
      <c r="N300" s="19"/>
      <c r="O300" s="16" t="s">
        <v>1621</v>
      </c>
    </row>
    <row r="301" spans="1:15" s="28" customFormat="1" ht="20.100000000000001" customHeight="1">
      <c r="A301" s="16" t="s">
        <v>1622</v>
      </c>
      <c r="B301" s="16" t="s">
        <v>106</v>
      </c>
      <c r="C301" s="16" t="s">
        <v>3001</v>
      </c>
      <c r="D301" s="16" t="s">
        <v>3067</v>
      </c>
      <c r="E301" s="16" t="s">
        <v>2991</v>
      </c>
      <c r="F301" s="16" t="s">
        <v>102</v>
      </c>
      <c r="G301" s="18" t="s">
        <v>1623</v>
      </c>
      <c r="H301" s="18" t="s">
        <v>3374</v>
      </c>
      <c r="I301" s="18" t="s">
        <v>1624</v>
      </c>
      <c r="J301" s="18" t="s">
        <v>3028</v>
      </c>
      <c r="K301" s="18" t="s">
        <v>3028</v>
      </c>
      <c r="L301" s="16" t="s">
        <v>1625</v>
      </c>
      <c r="M301" s="19">
        <v>44187</v>
      </c>
      <c r="N301" s="19"/>
      <c r="O301" s="16" t="s">
        <v>1626</v>
      </c>
    </row>
    <row r="302" spans="1:15" s="28" customFormat="1" ht="20.100000000000001" customHeight="1">
      <c r="A302" s="16" t="s">
        <v>1627</v>
      </c>
      <c r="B302" s="16" t="s">
        <v>106</v>
      </c>
      <c r="C302" s="16" t="s">
        <v>3001</v>
      </c>
      <c r="D302" s="16" t="s">
        <v>3011</v>
      </c>
      <c r="E302" s="16" t="s">
        <v>2991</v>
      </c>
      <c r="F302" s="16" t="s">
        <v>102</v>
      </c>
      <c r="G302" s="18" t="s">
        <v>1628</v>
      </c>
      <c r="H302" s="18" t="s">
        <v>3375</v>
      </c>
      <c r="I302" s="18" t="s">
        <v>1629</v>
      </c>
      <c r="J302" s="18" t="s">
        <v>3011</v>
      </c>
      <c r="K302" s="18" t="s">
        <v>3011</v>
      </c>
      <c r="L302" s="16" t="s">
        <v>1615</v>
      </c>
      <c r="M302" s="19">
        <v>44187</v>
      </c>
      <c r="N302" s="19"/>
      <c r="O302" s="16" t="s">
        <v>1630</v>
      </c>
    </row>
    <row r="303" spans="1:15" s="28" customFormat="1" ht="20.100000000000001" customHeight="1">
      <c r="A303" s="16" t="s">
        <v>1631</v>
      </c>
      <c r="B303" s="16" t="s">
        <v>106</v>
      </c>
      <c r="C303" s="16" t="s">
        <v>3001</v>
      </c>
      <c r="D303" s="16" t="s">
        <v>3011</v>
      </c>
      <c r="E303" s="16" t="s">
        <v>2991</v>
      </c>
      <c r="F303" s="16" t="s">
        <v>102</v>
      </c>
      <c r="G303" s="18" t="s">
        <v>1632</v>
      </c>
      <c r="H303" s="18" t="s">
        <v>3376</v>
      </c>
      <c r="I303" s="18" t="s">
        <v>1633</v>
      </c>
      <c r="J303" s="18" t="s">
        <v>3011</v>
      </c>
      <c r="K303" s="18" t="s">
        <v>3011</v>
      </c>
      <c r="L303" s="16" t="s">
        <v>263</v>
      </c>
      <c r="M303" s="19">
        <v>44187</v>
      </c>
      <c r="N303" s="19"/>
      <c r="O303" s="16" t="s">
        <v>1634</v>
      </c>
    </row>
    <row r="304" spans="1:15" s="28" customFormat="1" ht="20.100000000000001" customHeight="1">
      <c r="A304" s="16" t="s">
        <v>1635</v>
      </c>
      <c r="B304" s="16" t="s">
        <v>106</v>
      </c>
      <c r="C304" s="16" t="s">
        <v>3001</v>
      </c>
      <c r="D304" s="16" t="s">
        <v>3011</v>
      </c>
      <c r="E304" s="16" t="s">
        <v>2991</v>
      </c>
      <c r="F304" s="16" t="s">
        <v>102</v>
      </c>
      <c r="G304" s="18" t="s">
        <v>1636</v>
      </c>
      <c r="H304" s="18" t="s">
        <v>3377</v>
      </c>
      <c r="I304" s="18" t="s">
        <v>1637</v>
      </c>
      <c r="J304" s="18" t="s">
        <v>3011</v>
      </c>
      <c r="K304" s="18" t="s">
        <v>3011</v>
      </c>
      <c r="L304" s="16" t="s">
        <v>317</v>
      </c>
      <c r="M304" s="19">
        <v>44187</v>
      </c>
      <c r="N304" s="19"/>
      <c r="O304" s="16" t="s">
        <v>1638</v>
      </c>
    </row>
    <row r="305" spans="1:15" s="28" customFormat="1" ht="20.100000000000001" customHeight="1">
      <c r="A305" s="16" t="s">
        <v>1639</v>
      </c>
      <c r="B305" s="16" t="s">
        <v>106</v>
      </c>
      <c r="C305" s="16" t="s">
        <v>3001</v>
      </c>
      <c r="D305" s="16" t="s">
        <v>3065</v>
      </c>
      <c r="E305" s="16" t="s">
        <v>2991</v>
      </c>
      <c r="F305" s="16" t="s">
        <v>102</v>
      </c>
      <c r="G305" s="18" t="s">
        <v>1640</v>
      </c>
      <c r="H305" s="18" t="s">
        <v>3378</v>
      </c>
      <c r="I305" s="18" t="s">
        <v>1641</v>
      </c>
      <c r="J305" s="18" t="s">
        <v>3049</v>
      </c>
      <c r="K305" s="18" t="s">
        <v>3049</v>
      </c>
      <c r="L305" s="16" t="s">
        <v>261</v>
      </c>
      <c r="M305" s="19">
        <v>44187</v>
      </c>
      <c r="N305" s="19"/>
      <c r="O305" s="16" t="s">
        <v>1642</v>
      </c>
    </row>
    <row r="306" spans="1:15" s="28" customFormat="1" ht="20.100000000000001" customHeight="1">
      <c r="A306" s="16" t="s">
        <v>1643</v>
      </c>
      <c r="B306" s="16" t="s">
        <v>106</v>
      </c>
      <c r="C306" s="16" t="s">
        <v>3001</v>
      </c>
      <c r="D306" s="16" t="s">
        <v>3064</v>
      </c>
      <c r="E306" s="16" t="s">
        <v>2991</v>
      </c>
      <c r="F306" s="16" t="s">
        <v>102</v>
      </c>
      <c r="G306" s="18" t="s">
        <v>1644</v>
      </c>
      <c r="H306" s="18" t="s">
        <v>3379</v>
      </c>
      <c r="I306" s="18" t="s">
        <v>1645</v>
      </c>
      <c r="J306" s="18" t="s">
        <v>3049</v>
      </c>
      <c r="K306" s="18" t="s">
        <v>3049</v>
      </c>
      <c r="L306" s="16" t="s">
        <v>1646</v>
      </c>
      <c r="M306" s="19">
        <v>44187</v>
      </c>
      <c r="N306" s="19"/>
      <c r="O306" s="16" t="s">
        <v>1647</v>
      </c>
    </row>
    <row r="307" spans="1:15" s="28" customFormat="1" ht="20.100000000000001" customHeight="1">
      <c r="A307" s="16" t="s">
        <v>1648</v>
      </c>
      <c r="B307" s="16" t="s">
        <v>106</v>
      </c>
      <c r="C307" s="16" t="s">
        <v>3001</v>
      </c>
      <c r="D307" s="16" t="s">
        <v>3011</v>
      </c>
      <c r="E307" s="16" t="s">
        <v>2991</v>
      </c>
      <c r="F307" s="16" t="s">
        <v>102</v>
      </c>
      <c r="G307" s="18" t="s">
        <v>1649</v>
      </c>
      <c r="H307" s="18" t="s">
        <v>3380</v>
      </c>
      <c r="I307" s="18" t="s">
        <v>1650</v>
      </c>
      <c r="J307" s="18" t="s">
        <v>3011</v>
      </c>
      <c r="K307" s="18" t="s">
        <v>3011</v>
      </c>
      <c r="L307" s="16" t="s">
        <v>1651</v>
      </c>
      <c r="M307" s="19">
        <v>44187</v>
      </c>
      <c r="N307" s="19"/>
      <c r="O307" s="16" t="s">
        <v>1652</v>
      </c>
    </row>
    <row r="308" spans="1:15" s="28" customFormat="1" ht="20.100000000000001" customHeight="1">
      <c r="A308" s="16" t="s">
        <v>1653</v>
      </c>
      <c r="B308" s="16" t="s">
        <v>106</v>
      </c>
      <c r="C308" s="16" t="s">
        <v>3001</v>
      </c>
      <c r="D308" s="16" t="s">
        <v>3011</v>
      </c>
      <c r="E308" s="16" t="s">
        <v>2991</v>
      </c>
      <c r="F308" s="16" t="s">
        <v>102</v>
      </c>
      <c r="G308" s="18" t="s">
        <v>1654</v>
      </c>
      <c r="H308" s="18" t="s">
        <v>3381</v>
      </c>
      <c r="I308" s="18" t="s">
        <v>1655</v>
      </c>
      <c r="J308" s="18" t="s">
        <v>3011</v>
      </c>
      <c r="K308" s="18" t="s">
        <v>3011</v>
      </c>
      <c r="L308" s="16" t="s">
        <v>1656</v>
      </c>
      <c r="M308" s="19">
        <v>44187</v>
      </c>
      <c r="N308" s="19"/>
      <c r="O308" s="16" t="s">
        <v>1657</v>
      </c>
    </row>
    <row r="309" spans="1:15" s="28" customFormat="1" ht="20.100000000000001" customHeight="1">
      <c r="A309" s="16" t="s">
        <v>1658</v>
      </c>
      <c r="B309" s="16" t="s">
        <v>106</v>
      </c>
      <c r="C309" s="16" t="s">
        <v>3001</v>
      </c>
      <c r="D309" s="16" t="s">
        <v>3067</v>
      </c>
      <c r="E309" s="16" t="s">
        <v>2991</v>
      </c>
      <c r="F309" s="16" t="s">
        <v>102</v>
      </c>
      <c r="G309" s="18" t="s">
        <v>1659</v>
      </c>
      <c r="H309" s="18" t="s">
        <v>3382</v>
      </c>
      <c r="I309" s="18" t="s">
        <v>1660</v>
      </c>
      <c r="J309" s="18" t="s">
        <v>3028</v>
      </c>
      <c r="K309" s="18" t="s">
        <v>3028</v>
      </c>
      <c r="L309" s="16" t="s">
        <v>249</v>
      </c>
      <c r="M309" s="19">
        <v>44187</v>
      </c>
      <c r="N309" s="19"/>
      <c r="O309" s="16" t="s">
        <v>1661</v>
      </c>
    </row>
    <row r="310" spans="1:15" s="28" customFormat="1" ht="20.100000000000001" customHeight="1">
      <c r="A310" s="16" t="s">
        <v>1662</v>
      </c>
      <c r="B310" s="16" t="s">
        <v>106</v>
      </c>
      <c r="C310" s="16" t="s">
        <v>3001</v>
      </c>
      <c r="D310" s="16" t="s">
        <v>3058</v>
      </c>
      <c r="E310" s="16" t="s">
        <v>2991</v>
      </c>
      <c r="F310" s="16" t="s">
        <v>102</v>
      </c>
      <c r="G310" s="18" t="s">
        <v>1663</v>
      </c>
      <c r="H310" s="18" t="s">
        <v>3383</v>
      </c>
      <c r="I310" s="18" t="s">
        <v>1664</v>
      </c>
      <c r="J310" s="18" t="s">
        <v>3012</v>
      </c>
      <c r="K310" s="18" t="s">
        <v>3012</v>
      </c>
      <c r="L310" s="16" t="s">
        <v>155</v>
      </c>
      <c r="M310" s="19">
        <v>44187</v>
      </c>
      <c r="N310" s="19"/>
      <c r="O310" s="16" t="s">
        <v>1665</v>
      </c>
    </row>
    <row r="311" spans="1:15" s="28" customFormat="1" ht="20.100000000000001" customHeight="1">
      <c r="A311" s="16" t="s">
        <v>1666</v>
      </c>
      <c r="B311" s="16" t="s">
        <v>106</v>
      </c>
      <c r="C311" s="16" t="s">
        <v>3001</v>
      </c>
      <c r="D311" s="16" t="s">
        <v>3011</v>
      </c>
      <c r="E311" s="16" t="s">
        <v>2991</v>
      </c>
      <c r="F311" s="16" t="s">
        <v>102</v>
      </c>
      <c r="G311" s="18" t="s">
        <v>1667</v>
      </c>
      <c r="H311" s="18" t="s">
        <v>3384</v>
      </c>
      <c r="I311" s="18" t="s">
        <v>1668</v>
      </c>
      <c r="J311" s="18" t="s">
        <v>3011</v>
      </c>
      <c r="K311" s="18" t="s">
        <v>3011</v>
      </c>
      <c r="L311" s="16" t="s">
        <v>323</v>
      </c>
      <c r="M311" s="19">
        <v>44187</v>
      </c>
      <c r="N311" s="19"/>
      <c r="O311" s="16" t="s">
        <v>1669</v>
      </c>
    </row>
    <row r="312" spans="1:15" s="28" customFormat="1" ht="20.100000000000001" customHeight="1">
      <c r="A312" s="16" t="s">
        <v>1670</v>
      </c>
      <c r="B312" s="16" t="s">
        <v>106</v>
      </c>
      <c r="C312" s="16" t="s">
        <v>3001</v>
      </c>
      <c r="D312" s="16" t="s">
        <v>3067</v>
      </c>
      <c r="E312" s="16" t="s">
        <v>2991</v>
      </c>
      <c r="F312" s="16" t="s">
        <v>102</v>
      </c>
      <c r="G312" s="18" t="s">
        <v>1671</v>
      </c>
      <c r="H312" s="18" t="s">
        <v>3385</v>
      </c>
      <c r="I312" s="18" t="s">
        <v>1672</v>
      </c>
      <c r="J312" s="18" t="s">
        <v>3027</v>
      </c>
      <c r="K312" s="18" t="s">
        <v>3027</v>
      </c>
      <c r="L312" s="16" t="s">
        <v>1177</v>
      </c>
      <c r="M312" s="19">
        <v>44187</v>
      </c>
      <c r="N312" s="19"/>
      <c r="O312" s="16" t="s">
        <v>1673</v>
      </c>
    </row>
    <row r="313" spans="1:15" s="28" customFormat="1" ht="20.100000000000001" customHeight="1">
      <c r="A313" s="16" t="s">
        <v>1674</v>
      </c>
      <c r="B313" s="16" t="s">
        <v>106</v>
      </c>
      <c r="C313" s="16" t="s">
        <v>3001</v>
      </c>
      <c r="D313" s="16" t="s">
        <v>3067</v>
      </c>
      <c r="E313" s="16" t="s">
        <v>2991</v>
      </c>
      <c r="F313" s="16" t="s">
        <v>102</v>
      </c>
      <c r="G313" s="18" t="s">
        <v>1675</v>
      </c>
      <c r="H313" s="18" t="s">
        <v>3386</v>
      </c>
      <c r="I313" s="18" t="s">
        <v>1676</v>
      </c>
      <c r="J313" s="18" t="s">
        <v>3028</v>
      </c>
      <c r="K313" s="18" t="s">
        <v>3028</v>
      </c>
      <c r="L313" s="16" t="s">
        <v>262</v>
      </c>
      <c r="M313" s="19">
        <v>44187</v>
      </c>
      <c r="N313" s="19"/>
      <c r="O313" s="16" t="s">
        <v>1677</v>
      </c>
    </row>
    <row r="314" spans="1:15" s="28" customFormat="1" ht="20.100000000000001" customHeight="1">
      <c r="A314" s="16" t="s">
        <v>1678</v>
      </c>
      <c r="B314" s="16" t="s">
        <v>106</v>
      </c>
      <c r="C314" s="16" t="s">
        <v>3001</v>
      </c>
      <c r="D314" s="16" t="s">
        <v>3011</v>
      </c>
      <c r="E314" s="16" t="s">
        <v>2991</v>
      </c>
      <c r="F314" s="16" t="s">
        <v>102</v>
      </c>
      <c r="G314" s="18" t="s">
        <v>1679</v>
      </c>
      <c r="H314" s="18" t="s">
        <v>3387</v>
      </c>
      <c r="I314" s="18" t="s">
        <v>1680</v>
      </c>
      <c r="J314" s="18" t="s">
        <v>3011</v>
      </c>
      <c r="K314" s="18" t="s">
        <v>3011</v>
      </c>
      <c r="L314" s="16" t="s">
        <v>297</v>
      </c>
      <c r="M314" s="19">
        <v>44187</v>
      </c>
      <c r="N314" s="19"/>
      <c r="O314" s="16" t="s">
        <v>1681</v>
      </c>
    </row>
    <row r="315" spans="1:15" s="28" customFormat="1" ht="20.100000000000001" customHeight="1">
      <c r="A315" s="16" t="s">
        <v>1682</v>
      </c>
      <c r="B315" s="16" t="s">
        <v>106</v>
      </c>
      <c r="C315" s="16" t="s">
        <v>3001</v>
      </c>
      <c r="D315" s="16" t="s">
        <v>3067</v>
      </c>
      <c r="E315" s="16" t="s">
        <v>2991</v>
      </c>
      <c r="F315" s="16" t="s">
        <v>102</v>
      </c>
      <c r="G315" s="18" t="s">
        <v>1683</v>
      </c>
      <c r="H315" s="18" t="s">
        <v>3388</v>
      </c>
      <c r="I315" s="18" t="s">
        <v>1684</v>
      </c>
      <c r="J315" s="18" t="s">
        <v>3027</v>
      </c>
      <c r="K315" s="18" t="s">
        <v>3027</v>
      </c>
      <c r="L315" s="16" t="s">
        <v>257</v>
      </c>
      <c r="M315" s="19">
        <v>44187</v>
      </c>
      <c r="N315" s="19"/>
      <c r="O315" s="16" t="s">
        <v>1685</v>
      </c>
    </row>
    <row r="316" spans="1:15" s="28" customFormat="1" ht="20.100000000000001" customHeight="1">
      <c r="A316" s="16" t="s">
        <v>1686</v>
      </c>
      <c r="B316" s="16" t="s">
        <v>106</v>
      </c>
      <c r="C316" s="16" t="s">
        <v>3001</v>
      </c>
      <c r="D316" s="16" t="s">
        <v>3011</v>
      </c>
      <c r="E316" s="16" t="s">
        <v>2991</v>
      </c>
      <c r="F316" s="16" t="s">
        <v>102</v>
      </c>
      <c r="G316" s="18" t="s">
        <v>1687</v>
      </c>
      <c r="H316" s="18" t="s">
        <v>3389</v>
      </c>
      <c r="I316" s="18" t="s">
        <v>1688</v>
      </c>
      <c r="J316" s="18" t="s">
        <v>3011</v>
      </c>
      <c r="K316" s="18" t="s">
        <v>3011</v>
      </c>
      <c r="L316" s="16" t="s">
        <v>1689</v>
      </c>
      <c r="M316" s="19">
        <v>44187</v>
      </c>
      <c r="N316" s="19"/>
      <c r="O316" s="16" t="s">
        <v>1690</v>
      </c>
    </row>
    <row r="317" spans="1:15" s="28" customFormat="1" ht="20.100000000000001" customHeight="1">
      <c r="A317" s="16" t="s">
        <v>1691</v>
      </c>
      <c r="B317" s="16" t="s">
        <v>106</v>
      </c>
      <c r="C317" s="16" t="s">
        <v>3001</v>
      </c>
      <c r="D317" s="16" t="s">
        <v>3064</v>
      </c>
      <c r="E317" s="16" t="s">
        <v>2991</v>
      </c>
      <c r="F317" s="16" t="s">
        <v>102</v>
      </c>
      <c r="G317" s="18" t="s">
        <v>1692</v>
      </c>
      <c r="H317" s="18" t="s">
        <v>3390</v>
      </c>
      <c r="I317" s="18" t="s">
        <v>1693</v>
      </c>
      <c r="J317" s="18" t="s">
        <v>3014</v>
      </c>
      <c r="K317" s="18" t="s">
        <v>3014</v>
      </c>
      <c r="L317" s="16" t="s">
        <v>1694</v>
      </c>
      <c r="M317" s="19">
        <v>44187</v>
      </c>
      <c r="N317" s="19"/>
      <c r="O317" s="16" t="s">
        <v>1695</v>
      </c>
    </row>
    <row r="318" spans="1:15" s="28" customFormat="1" ht="20.100000000000001" customHeight="1">
      <c r="A318" s="16" t="s">
        <v>1696</v>
      </c>
      <c r="B318" s="16" t="s">
        <v>106</v>
      </c>
      <c r="C318" s="16" t="s">
        <v>3001</v>
      </c>
      <c r="D318" s="16" t="s">
        <v>3070</v>
      </c>
      <c r="E318" s="16" t="s">
        <v>2991</v>
      </c>
      <c r="F318" s="16" t="s">
        <v>102</v>
      </c>
      <c r="G318" s="18" t="s">
        <v>1697</v>
      </c>
      <c r="H318" s="18" t="s">
        <v>3391</v>
      </c>
      <c r="I318" s="18" t="s">
        <v>1698</v>
      </c>
      <c r="J318" s="18" t="s">
        <v>3045</v>
      </c>
      <c r="K318" s="18" t="s">
        <v>3045</v>
      </c>
      <c r="L318" s="16" t="s">
        <v>1699</v>
      </c>
      <c r="M318" s="19">
        <v>44187</v>
      </c>
      <c r="N318" s="19"/>
      <c r="O318" s="16" t="s">
        <v>1700</v>
      </c>
    </row>
    <row r="319" spans="1:15" s="28" customFormat="1" ht="20.100000000000001" customHeight="1">
      <c r="A319" s="16" t="s">
        <v>1701</v>
      </c>
      <c r="B319" s="16" t="s">
        <v>106</v>
      </c>
      <c r="C319" s="16" t="s">
        <v>3001</v>
      </c>
      <c r="D319" s="16" t="s">
        <v>3067</v>
      </c>
      <c r="E319" s="16" t="s">
        <v>2991</v>
      </c>
      <c r="F319" s="16" t="s">
        <v>102</v>
      </c>
      <c r="G319" s="18" t="s">
        <v>1702</v>
      </c>
      <c r="H319" s="18" t="s">
        <v>3392</v>
      </c>
      <c r="I319" s="18" t="s">
        <v>1703</v>
      </c>
      <c r="J319" s="18" t="s">
        <v>3015</v>
      </c>
      <c r="K319" s="18" t="s">
        <v>3015</v>
      </c>
      <c r="L319" s="16" t="s">
        <v>338</v>
      </c>
      <c r="M319" s="19">
        <v>44187</v>
      </c>
      <c r="N319" s="19"/>
      <c r="O319" s="16" t="s">
        <v>1704</v>
      </c>
    </row>
    <row r="320" spans="1:15" s="28" customFormat="1" ht="20.100000000000001" customHeight="1">
      <c r="A320" s="16" t="s">
        <v>1705</v>
      </c>
      <c r="B320" s="16" t="s">
        <v>106</v>
      </c>
      <c r="C320" s="16" t="s">
        <v>3001</v>
      </c>
      <c r="D320" s="16" t="s">
        <v>3011</v>
      </c>
      <c r="E320" s="16" t="s">
        <v>2991</v>
      </c>
      <c r="F320" s="16" t="s">
        <v>102</v>
      </c>
      <c r="G320" s="18" t="s">
        <v>1706</v>
      </c>
      <c r="H320" s="18" t="s">
        <v>3393</v>
      </c>
      <c r="I320" s="18" t="s">
        <v>1707</v>
      </c>
      <c r="J320" s="18" t="s">
        <v>3011</v>
      </c>
      <c r="K320" s="18" t="s">
        <v>3011</v>
      </c>
      <c r="L320" s="16" t="s">
        <v>256</v>
      </c>
      <c r="M320" s="19">
        <v>44187</v>
      </c>
      <c r="N320" s="19"/>
      <c r="O320" s="16" t="s">
        <v>1708</v>
      </c>
    </row>
    <row r="321" spans="1:15" s="28" customFormat="1" ht="20.100000000000001" customHeight="1">
      <c r="A321" s="16" t="s">
        <v>1709</v>
      </c>
      <c r="B321" s="16" t="s">
        <v>106</v>
      </c>
      <c r="C321" s="16" t="s">
        <v>3001</v>
      </c>
      <c r="D321" s="16" t="s">
        <v>3066</v>
      </c>
      <c r="E321" s="16" t="s">
        <v>2991</v>
      </c>
      <c r="F321" s="16" t="s">
        <v>102</v>
      </c>
      <c r="G321" s="18" t="s">
        <v>1710</v>
      </c>
      <c r="H321" s="18" t="s">
        <v>3394</v>
      </c>
      <c r="I321" s="18" t="s">
        <v>1711</v>
      </c>
      <c r="J321" s="18" t="s">
        <v>3035</v>
      </c>
      <c r="K321" s="18" t="s">
        <v>3035</v>
      </c>
      <c r="L321" s="16" t="s">
        <v>1712</v>
      </c>
      <c r="M321" s="19">
        <v>44187</v>
      </c>
      <c r="N321" s="19"/>
      <c r="O321" s="16" t="s">
        <v>1713</v>
      </c>
    </row>
    <row r="322" spans="1:15" s="28" customFormat="1" ht="20.100000000000001" customHeight="1">
      <c r="A322" s="16" t="s">
        <v>1714</v>
      </c>
      <c r="B322" s="16" t="s">
        <v>106</v>
      </c>
      <c r="C322" s="16" t="s">
        <v>3001</v>
      </c>
      <c r="D322" s="16" t="s">
        <v>3067</v>
      </c>
      <c r="E322" s="16" t="s">
        <v>2991</v>
      </c>
      <c r="F322" s="16" t="s">
        <v>102</v>
      </c>
      <c r="G322" s="18" t="s">
        <v>1715</v>
      </c>
      <c r="H322" s="18" t="s">
        <v>3395</v>
      </c>
      <c r="I322" s="18" t="s">
        <v>1716</v>
      </c>
      <c r="J322" s="18" t="s">
        <v>3022</v>
      </c>
      <c r="K322" s="18" t="s">
        <v>3022</v>
      </c>
      <c r="L322" s="16" t="s">
        <v>259</v>
      </c>
      <c r="M322" s="19">
        <v>44187</v>
      </c>
      <c r="N322" s="19"/>
      <c r="O322" s="16" t="s">
        <v>1717</v>
      </c>
    </row>
    <row r="323" spans="1:15" s="28" customFormat="1" ht="20.100000000000001" customHeight="1">
      <c r="A323" s="16" t="s">
        <v>1718</v>
      </c>
      <c r="B323" s="16" t="s">
        <v>106</v>
      </c>
      <c r="C323" s="16" t="s">
        <v>3001</v>
      </c>
      <c r="D323" s="16" t="s">
        <v>3011</v>
      </c>
      <c r="E323" s="16" t="s">
        <v>2991</v>
      </c>
      <c r="F323" s="16" t="s">
        <v>102</v>
      </c>
      <c r="G323" s="18" t="s">
        <v>1719</v>
      </c>
      <c r="H323" s="18" t="s">
        <v>3396</v>
      </c>
      <c r="I323" s="18" t="s">
        <v>1720</v>
      </c>
      <c r="J323" s="18" t="s">
        <v>3011</v>
      </c>
      <c r="K323" s="18" t="s">
        <v>3011</v>
      </c>
      <c r="L323" s="16" t="s">
        <v>252</v>
      </c>
      <c r="M323" s="19">
        <v>44187</v>
      </c>
      <c r="N323" s="19"/>
      <c r="O323" s="16" t="s">
        <v>1721</v>
      </c>
    </row>
    <row r="324" spans="1:15" s="28" customFormat="1" ht="20.100000000000001" customHeight="1">
      <c r="A324" s="16" t="s">
        <v>1722</v>
      </c>
      <c r="B324" s="16" t="s">
        <v>106</v>
      </c>
      <c r="C324" s="16" t="s">
        <v>3001</v>
      </c>
      <c r="D324" s="16" t="s">
        <v>3066</v>
      </c>
      <c r="E324" s="16" t="s">
        <v>2991</v>
      </c>
      <c r="F324" s="16" t="s">
        <v>102</v>
      </c>
      <c r="G324" s="18" t="s">
        <v>1723</v>
      </c>
      <c r="H324" s="18" t="s">
        <v>3397</v>
      </c>
      <c r="I324" s="18" t="s">
        <v>1724</v>
      </c>
      <c r="J324" s="18" t="s">
        <v>3017</v>
      </c>
      <c r="K324" s="18" t="s">
        <v>3017</v>
      </c>
      <c r="L324" s="16" t="s">
        <v>1725</v>
      </c>
      <c r="M324" s="19">
        <v>44187</v>
      </c>
      <c r="N324" s="19"/>
      <c r="O324" s="16" t="s">
        <v>1726</v>
      </c>
    </row>
    <row r="325" spans="1:15" s="28" customFormat="1" ht="20.100000000000001" customHeight="1">
      <c r="A325" s="16" t="s">
        <v>1727</v>
      </c>
      <c r="B325" s="16" t="s">
        <v>106</v>
      </c>
      <c r="C325" s="16" t="s">
        <v>3001</v>
      </c>
      <c r="D325" s="16" t="s">
        <v>3011</v>
      </c>
      <c r="E325" s="16" t="s">
        <v>2991</v>
      </c>
      <c r="F325" s="16" t="s">
        <v>102</v>
      </c>
      <c r="G325" s="18" t="s">
        <v>1728</v>
      </c>
      <c r="H325" s="18" t="s">
        <v>3398</v>
      </c>
      <c r="I325" s="18" t="s">
        <v>1729</v>
      </c>
      <c r="J325" s="18" t="s">
        <v>3011</v>
      </c>
      <c r="K325" s="18" t="s">
        <v>3011</v>
      </c>
      <c r="L325" s="16" t="s">
        <v>299</v>
      </c>
      <c r="M325" s="19">
        <v>44187</v>
      </c>
      <c r="N325" s="19"/>
      <c r="O325" s="16" t="s">
        <v>1730</v>
      </c>
    </row>
    <row r="326" spans="1:15" s="28" customFormat="1" ht="20.100000000000001" customHeight="1">
      <c r="A326" s="16" t="s">
        <v>1731</v>
      </c>
      <c r="B326" s="16" t="s">
        <v>106</v>
      </c>
      <c r="C326" s="16" t="s">
        <v>3001</v>
      </c>
      <c r="D326" s="16" t="s">
        <v>3064</v>
      </c>
      <c r="E326" s="16" t="s">
        <v>2991</v>
      </c>
      <c r="F326" s="16" t="s">
        <v>102</v>
      </c>
      <c r="G326" s="18" t="s">
        <v>1732</v>
      </c>
      <c r="H326" s="18" t="s">
        <v>3180</v>
      </c>
      <c r="I326" s="18" t="s">
        <v>1733</v>
      </c>
      <c r="J326" s="18" t="s">
        <v>3049</v>
      </c>
      <c r="K326" s="18" t="s">
        <v>3049</v>
      </c>
      <c r="L326" s="16" t="s">
        <v>1734</v>
      </c>
      <c r="M326" s="19">
        <v>44187</v>
      </c>
      <c r="N326" s="19"/>
      <c r="O326" s="16" t="s">
        <v>1735</v>
      </c>
    </row>
    <row r="327" spans="1:15" s="28" customFormat="1" ht="20.100000000000001" customHeight="1">
      <c r="A327" s="16" t="s">
        <v>1736</v>
      </c>
      <c r="B327" s="16" t="s">
        <v>106</v>
      </c>
      <c r="C327" s="16" t="s">
        <v>3001</v>
      </c>
      <c r="D327" s="16" t="s">
        <v>3060</v>
      </c>
      <c r="E327" s="16" t="s">
        <v>2991</v>
      </c>
      <c r="F327" s="16" t="s">
        <v>102</v>
      </c>
      <c r="G327" s="18" t="s">
        <v>1737</v>
      </c>
      <c r="H327" s="18" t="s">
        <v>3399</v>
      </c>
      <c r="I327" s="18" t="s">
        <v>1738</v>
      </c>
      <c r="J327" s="18" t="s">
        <v>3029</v>
      </c>
      <c r="K327" s="18" t="s">
        <v>3029</v>
      </c>
      <c r="L327" s="16" t="s">
        <v>1739</v>
      </c>
      <c r="M327" s="19">
        <v>44187</v>
      </c>
      <c r="N327" s="19"/>
      <c r="O327" s="16" t="s">
        <v>1740</v>
      </c>
    </row>
    <row r="328" spans="1:15" s="28" customFormat="1" ht="20.100000000000001" customHeight="1">
      <c r="A328" s="16" t="s">
        <v>1741</v>
      </c>
      <c r="B328" s="16" t="s">
        <v>106</v>
      </c>
      <c r="C328" s="16" t="s">
        <v>3001</v>
      </c>
      <c r="D328" s="16" t="s">
        <v>3065</v>
      </c>
      <c r="E328" s="16" t="s">
        <v>2991</v>
      </c>
      <c r="F328" s="16" t="s">
        <v>102</v>
      </c>
      <c r="G328" s="18" t="s">
        <v>1742</v>
      </c>
      <c r="H328" s="18" t="s">
        <v>3400</v>
      </c>
      <c r="I328" s="18" t="s">
        <v>1743</v>
      </c>
      <c r="J328" s="18" t="s">
        <v>3023</v>
      </c>
      <c r="K328" s="18" t="s">
        <v>3023</v>
      </c>
      <c r="L328" s="16" t="s">
        <v>1744</v>
      </c>
      <c r="M328" s="19">
        <v>44187</v>
      </c>
      <c r="N328" s="19"/>
      <c r="O328" s="16" t="s">
        <v>1745</v>
      </c>
    </row>
    <row r="329" spans="1:15" s="28" customFormat="1" ht="20.100000000000001" customHeight="1">
      <c r="A329" s="16" t="s">
        <v>1746</v>
      </c>
      <c r="B329" s="16" t="s">
        <v>106</v>
      </c>
      <c r="C329" s="16" t="s">
        <v>3001</v>
      </c>
      <c r="D329" s="16" t="s">
        <v>3067</v>
      </c>
      <c r="E329" s="16" t="s">
        <v>2991</v>
      </c>
      <c r="F329" s="16" t="s">
        <v>102</v>
      </c>
      <c r="G329" s="18" t="s">
        <v>1747</v>
      </c>
      <c r="H329" s="18" t="s">
        <v>3401</v>
      </c>
      <c r="I329" s="18" t="s">
        <v>1748</v>
      </c>
      <c r="J329" s="18" t="s">
        <v>3015</v>
      </c>
      <c r="K329" s="18" t="s">
        <v>3015</v>
      </c>
      <c r="L329" s="16" t="s">
        <v>1749</v>
      </c>
      <c r="M329" s="19">
        <v>44187</v>
      </c>
      <c r="N329" s="19"/>
      <c r="O329" s="16" t="s">
        <v>1750</v>
      </c>
    </row>
    <row r="330" spans="1:15" s="28" customFormat="1" ht="20.100000000000001" customHeight="1">
      <c r="A330" s="16" t="s">
        <v>1751</v>
      </c>
      <c r="B330" s="16" t="s">
        <v>106</v>
      </c>
      <c r="C330" s="16" t="s">
        <v>3001</v>
      </c>
      <c r="D330" s="16" t="s">
        <v>3061</v>
      </c>
      <c r="E330" s="16" t="s">
        <v>2991</v>
      </c>
      <c r="F330" s="16" t="s">
        <v>102</v>
      </c>
      <c r="G330" s="18" t="s">
        <v>1752</v>
      </c>
      <c r="H330" s="18" t="s">
        <v>3402</v>
      </c>
      <c r="I330" s="18" t="s">
        <v>1753</v>
      </c>
      <c r="J330" s="18" t="s">
        <v>3050</v>
      </c>
      <c r="K330" s="18" t="s">
        <v>3050</v>
      </c>
      <c r="L330" s="16" t="s">
        <v>251</v>
      </c>
      <c r="M330" s="19">
        <v>44187</v>
      </c>
      <c r="N330" s="19"/>
      <c r="O330" s="16" t="s">
        <v>1754</v>
      </c>
    </row>
    <row r="331" spans="1:15" s="28" customFormat="1" ht="20.100000000000001" customHeight="1">
      <c r="A331" s="16" t="s">
        <v>1755</v>
      </c>
      <c r="B331" s="16" t="s">
        <v>106</v>
      </c>
      <c r="C331" s="16" t="s">
        <v>3001</v>
      </c>
      <c r="D331" s="16" t="s">
        <v>3058</v>
      </c>
      <c r="E331" s="16" t="s">
        <v>2991</v>
      </c>
      <c r="F331" s="16" t="s">
        <v>102</v>
      </c>
      <c r="G331" s="18" t="s">
        <v>1756</v>
      </c>
      <c r="H331" s="18" t="s">
        <v>3403</v>
      </c>
      <c r="I331" s="18" t="s">
        <v>1757</v>
      </c>
      <c r="J331" s="18" t="s">
        <v>3012</v>
      </c>
      <c r="K331" s="18" t="s">
        <v>3012</v>
      </c>
      <c r="L331" s="16" t="s">
        <v>1758</v>
      </c>
      <c r="M331" s="19">
        <v>44187</v>
      </c>
      <c r="N331" s="19"/>
      <c r="O331" s="16" t="s">
        <v>1759</v>
      </c>
    </row>
    <row r="332" spans="1:15" s="28" customFormat="1" ht="20.100000000000001" customHeight="1">
      <c r="A332" s="16" t="s">
        <v>1760</v>
      </c>
      <c r="B332" s="16" t="s">
        <v>106</v>
      </c>
      <c r="C332" s="16" t="s">
        <v>3001</v>
      </c>
      <c r="D332" s="16" t="s">
        <v>3061</v>
      </c>
      <c r="E332" s="16" t="s">
        <v>2991</v>
      </c>
      <c r="F332" s="16" t="s">
        <v>102</v>
      </c>
      <c r="G332" s="18" t="s">
        <v>1761</v>
      </c>
      <c r="H332" s="18" t="s">
        <v>3404</v>
      </c>
      <c r="I332" s="18" t="s">
        <v>1762</v>
      </c>
      <c r="J332" s="18" t="s">
        <v>3030</v>
      </c>
      <c r="K332" s="18" t="s">
        <v>3030</v>
      </c>
      <c r="L332" s="16" t="s">
        <v>1763</v>
      </c>
      <c r="M332" s="19">
        <v>44187</v>
      </c>
      <c r="N332" s="19"/>
      <c r="O332" s="16" t="s">
        <v>1764</v>
      </c>
    </row>
    <row r="333" spans="1:15" s="28" customFormat="1" ht="20.100000000000001" customHeight="1">
      <c r="A333" s="16" t="s">
        <v>1765</v>
      </c>
      <c r="B333" s="16" t="s">
        <v>106</v>
      </c>
      <c r="C333" s="16" t="s">
        <v>3001</v>
      </c>
      <c r="D333" s="16" t="s">
        <v>3066</v>
      </c>
      <c r="E333" s="16" t="s">
        <v>2991</v>
      </c>
      <c r="F333" s="16" t="s">
        <v>102</v>
      </c>
      <c r="G333" s="18" t="s">
        <v>1766</v>
      </c>
      <c r="H333" s="18" t="s">
        <v>3146</v>
      </c>
      <c r="I333" s="18" t="s">
        <v>1767</v>
      </c>
      <c r="J333" s="18" t="s">
        <v>3035</v>
      </c>
      <c r="K333" s="18" t="s">
        <v>3035</v>
      </c>
      <c r="L333" s="16" t="s">
        <v>1768</v>
      </c>
      <c r="M333" s="19">
        <v>44187</v>
      </c>
      <c r="N333" s="19"/>
      <c r="O333" s="16" t="s">
        <v>1769</v>
      </c>
    </row>
    <row r="334" spans="1:15" s="28" customFormat="1" ht="20.100000000000001" customHeight="1">
      <c r="A334" s="16" t="s">
        <v>1770</v>
      </c>
      <c r="B334" s="16" t="s">
        <v>106</v>
      </c>
      <c r="C334" s="16" t="s">
        <v>3001</v>
      </c>
      <c r="D334" s="16" t="s">
        <v>3066</v>
      </c>
      <c r="E334" s="16" t="s">
        <v>2991</v>
      </c>
      <c r="F334" s="16" t="s">
        <v>102</v>
      </c>
      <c r="G334" s="18" t="s">
        <v>1771</v>
      </c>
      <c r="H334" s="18" t="s">
        <v>3405</v>
      </c>
      <c r="I334" s="18" t="s">
        <v>1772</v>
      </c>
      <c r="J334" s="18" t="s">
        <v>3033</v>
      </c>
      <c r="K334" s="18" t="s">
        <v>3033</v>
      </c>
      <c r="L334" s="16" t="s">
        <v>1773</v>
      </c>
      <c r="M334" s="19">
        <v>44187</v>
      </c>
      <c r="N334" s="19"/>
      <c r="O334" s="16" t="s">
        <v>1774</v>
      </c>
    </row>
    <row r="335" spans="1:15" s="28" customFormat="1" ht="20.100000000000001" customHeight="1">
      <c r="A335" s="16" t="s">
        <v>1775</v>
      </c>
      <c r="B335" s="16" t="s">
        <v>106</v>
      </c>
      <c r="C335" s="16" t="s">
        <v>3001</v>
      </c>
      <c r="D335" s="16" t="s">
        <v>3072</v>
      </c>
      <c r="E335" s="16" t="s">
        <v>2991</v>
      </c>
      <c r="F335" s="16" t="s">
        <v>102</v>
      </c>
      <c r="G335" s="18" t="s">
        <v>1776</v>
      </c>
      <c r="H335" s="18" t="s">
        <v>3406</v>
      </c>
      <c r="I335" s="18" t="s">
        <v>1777</v>
      </c>
      <c r="J335" s="18" t="s">
        <v>3009</v>
      </c>
      <c r="K335" s="18" t="s">
        <v>3009</v>
      </c>
      <c r="L335" s="16" t="s">
        <v>265</v>
      </c>
      <c r="M335" s="19">
        <v>44187</v>
      </c>
      <c r="N335" s="19"/>
      <c r="O335" s="16" t="s">
        <v>1778</v>
      </c>
    </row>
    <row r="336" spans="1:15" s="28" customFormat="1" ht="20.100000000000001" customHeight="1">
      <c r="A336" s="16" t="s">
        <v>1779</v>
      </c>
      <c r="B336" s="16" t="s">
        <v>106</v>
      </c>
      <c r="C336" s="16" t="s">
        <v>3001</v>
      </c>
      <c r="D336" s="16" t="s">
        <v>3061</v>
      </c>
      <c r="E336" s="16" t="s">
        <v>2991</v>
      </c>
      <c r="F336" s="16" t="s">
        <v>102</v>
      </c>
      <c r="G336" s="18" t="s">
        <v>1780</v>
      </c>
      <c r="H336" s="18" t="s">
        <v>3407</v>
      </c>
      <c r="I336" s="18" t="s">
        <v>1781</v>
      </c>
      <c r="J336" s="18" t="s">
        <v>3051</v>
      </c>
      <c r="K336" s="18" t="s">
        <v>3051</v>
      </c>
      <c r="L336" s="16" t="s">
        <v>1782</v>
      </c>
      <c r="M336" s="19">
        <v>44187</v>
      </c>
      <c r="N336" s="19"/>
      <c r="O336" s="16" t="s">
        <v>1783</v>
      </c>
    </row>
    <row r="337" spans="1:15" s="28" customFormat="1" ht="20.100000000000001" customHeight="1">
      <c r="A337" s="16" t="s">
        <v>1784</v>
      </c>
      <c r="B337" s="16" t="s">
        <v>106</v>
      </c>
      <c r="C337" s="16" t="s">
        <v>3001</v>
      </c>
      <c r="D337" s="16" t="s">
        <v>3068</v>
      </c>
      <c r="E337" s="16" t="s">
        <v>2991</v>
      </c>
      <c r="F337" s="16" t="s">
        <v>102</v>
      </c>
      <c r="G337" s="18" t="s">
        <v>1785</v>
      </c>
      <c r="H337" s="18" t="s">
        <v>3408</v>
      </c>
      <c r="I337" s="18" t="s">
        <v>1786</v>
      </c>
      <c r="J337" s="18" t="s">
        <v>3008</v>
      </c>
      <c r="K337" s="18" t="s">
        <v>3008</v>
      </c>
      <c r="L337" s="16" t="s">
        <v>289</v>
      </c>
      <c r="M337" s="19">
        <v>44187</v>
      </c>
      <c r="N337" s="19"/>
      <c r="O337" s="16" t="s">
        <v>1787</v>
      </c>
    </row>
    <row r="338" spans="1:15" s="28" customFormat="1" ht="20.100000000000001" customHeight="1">
      <c r="A338" s="16" t="s">
        <v>1788</v>
      </c>
      <c r="B338" s="16" t="s">
        <v>106</v>
      </c>
      <c r="C338" s="16" t="s">
        <v>3001</v>
      </c>
      <c r="D338" s="16" t="s">
        <v>3072</v>
      </c>
      <c r="E338" s="16" t="s">
        <v>2991</v>
      </c>
      <c r="F338" s="16" t="s">
        <v>102</v>
      </c>
      <c r="G338" s="18" t="s">
        <v>1789</v>
      </c>
      <c r="H338" s="18" t="s">
        <v>3409</v>
      </c>
      <c r="I338" s="18" t="s">
        <v>1790</v>
      </c>
      <c r="J338" s="18" t="s">
        <v>3047</v>
      </c>
      <c r="K338" s="18" t="s">
        <v>3047</v>
      </c>
      <c r="L338" s="16" t="s">
        <v>1791</v>
      </c>
      <c r="M338" s="19">
        <v>44187</v>
      </c>
      <c r="N338" s="19"/>
      <c r="O338" s="16" t="s">
        <v>1792</v>
      </c>
    </row>
    <row r="339" spans="1:15" s="28" customFormat="1" ht="20.100000000000001" customHeight="1">
      <c r="A339" s="16" t="s">
        <v>1793</v>
      </c>
      <c r="B339" s="16" t="s">
        <v>106</v>
      </c>
      <c r="C339" s="16" t="s">
        <v>3001</v>
      </c>
      <c r="D339" s="16" t="s">
        <v>3072</v>
      </c>
      <c r="E339" s="16" t="s">
        <v>2991</v>
      </c>
      <c r="F339" s="16" t="s">
        <v>102</v>
      </c>
      <c r="G339" s="18" t="s">
        <v>1794</v>
      </c>
      <c r="H339" s="18" t="s">
        <v>3410</v>
      </c>
      <c r="I339" s="18" t="s">
        <v>1795</v>
      </c>
      <c r="J339" s="18" t="s">
        <v>3009</v>
      </c>
      <c r="K339" s="18" t="s">
        <v>3009</v>
      </c>
      <c r="L339" s="16" t="s">
        <v>322</v>
      </c>
      <c r="M339" s="19">
        <v>44187</v>
      </c>
      <c r="N339" s="19"/>
      <c r="O339" s="16" t="s">
        <v>1796</v>
      </c>
    </row>
    <row r="340" spans="1:15" s="28" customFormat="1" ht="20.100000000000001" customHeight="1">
      <c r="A340" s="16" t="s">
        <v>1797</v>
      </c>
      <c r="B340" s="16" t="s">
        <v>106</v>
      </c>
      <c r="C340" s="16" t="s">
        <v>3001</v>
      </c>
      <c r="D340" s="16" t="s">
        <v>3061</v>
      </c>
      <c r="E340" s="16" t="s">
        <v>2991</v>
      </c>
      <c r="F340" s="16" t="s">
        <v>102</v>
      </c>
      <c r="G340" s="18" t="s">
        <v>1798</v>
      </c>
      <c r="H340" s="18" t="s">
        <v>3411</v>
      </c>
      <c r="I340" s="18" t="s">
        <v>1799</v>
      </c>
      <c r="J340" s="18" t="s">
        <v>3031</v>
      </c>
      <c r="K340" s="18" t="s">
        <v>3031</v>
      </c>
      <c r="L340" s="16" t="s">
        <v>1800</v>
      </c>
      <c r="M340" s="19">
        <v>44187</v>
      </c>
      <c r="N340" s="19"/>
      <c r="O340" s="16" t="s">
        <v>1801</v>
      </c>
    </row>
    <row r="341" spans="1:15" s="28" customFormat="1" ht="20.100000000000001" customHeight="1">
      <c r="A341" s="16" t="s">
        <v>1802</v>
      </c>
      <c r="B341" s="16" t="s">
        <v>106</v>
      </c>
      <c r="C341" s="16" t="s">
        <v>3001</v>
      </c>
      <c r="D341" s="16" t="s">
        <v>3066</v>
      </c>
      <c r="E341" s="16" t="s">
        <v>2991</v>
      </c>
      <c r="F341" s="16" t="s">
        <v>102</v>
      </c>
      <c r="G341" s="18" t="s">
        <v>1803</v>
      </c>
      <c r="H341" s="18" t="s">
        <v>3412</v>
      </c>
      <c r="I341" s="18" t="s">
        <v>1804</v>
      </c>
      <c r="J341" s="18" t="s">
        <v>3035</v>
      </c>
      <c r="K341" s="18" t="s">
        <v>3035</v>
      </c>
      <c r="L341" s="16" t="s">
        <v>1805</v>
      </c>
      <c r="M341" s="19">
        <v>44187</v>
      </c>
      <c r="N341" s="19"/>
      <c r="O341" s="16" t="s">
        <v>1806</v>
      </c>
    </row>
    <row r="342" spans="1:15" s="28" customFormat="1" ht="20.100000000000001" customHeight="1">
      <c r="A342" s="16" t="s">
        <v>1807</v>
      </c>
      <c r="B342" s="16" t="s">
        <v>106</v>
      </c>
      <c r="C342" s="16" t="s">
        <v>3001</v>
      </c>
      <c r="D342" s="16" t="s">
        <v>3072</v>
      </c>
      <c r="E342" s="16" t="s">
        <v>2991</v>
      </c>
      <c r="F342" s="16" t="s">
        <v>102</v>
      </c>
      <c r="G342" s="18" t="s">
        <v>1808</v>
      </c>
      <c r="H342" s="18" t="s">
        <v>3413</v>
      </c>
      <c r="I342" s="18" t="s">
        <v>1809</v>
      </c>
      <c r="J342" s="18" t="s">
        <v>3009</v>
      </c>
      <c r="K342" s="18" t="s">
        <v>3009</v>
      </c>
      <c r="L342" s="16" t="s">
        <v>216</v>
      </c>
      <c r="M342" s="19">
        <v>44187</v>
      </c>
      <c r="N342" s="19"/>
      <c r="O342" s="16" t="s">
        <v>1810</v>
      </c>
    </row>
    <row r="343" spans="1:15" s="28" customFormat="1" ht="20.100000000000001" customHeight="1">
      <c r="A343" s="16" t="s">
        <v>1811</v>
      </c>
      <c r="B343" s="16" t="s">
        <v>106</v>
      </c>
      <c r="C343" s="16" t="s">
        <v>3001</v>
      </c>
      <c r="D343" s="16" t="s">
        <v>3072</v>
      </c>
      <c r="E343" s="16" t="s">
        <v>2991</v>
      </c>
      <c r="F343" s="16" t="s">
        <v>102</v>
      </c>
      <c r="G343" s="18" t="s">
        <v>1812</v>
      </c>
      <c r="H343" s="18" t="s">
        <v>3414</v>
      </c>
      <c r="I343" s="18" t="s">
        <v>1813</v>
      </c>
      <c r="J343" s="18" t="s">
        <v>3009</v>
      </c>
      <c r="K343" s="18" t="s">
        <v>3009</v>
      </c>
      <c r="L343" s="16" t="s">
        <v>1814</v>
      </c>
      <c r="M343" s="19">
        <v>44187</v>
      </c>
      <c r="N343" s="19"/>
      <c r="O343" s="16" t="s">
        <v>1815</v>
      </c>
    </row>
    <row r="344" spans="1:15" s="28" customFormat="1" ht="20.100000000000001" customHeight="1">
      <c r="A344" s="16" t="s">
        <v>1816</v>
      </c>
      <c r="B344" s="16" t="s">
        <v>106</v>
      </c>
      <c r="C344" s="16" t="s">
        <v>3001</v>
      </c>
      <c r="D344" s="16" t="s">
        <v>3072</v>
      </c>
      <c r="E344" s="16" t="s">
        <v>2991</v>
      </c>
      <c r="F344" s="16" t="s">
        <v>102</v>
      </c>
      <c r="G344" s="18" t="s">
        <v>1817</v>
      </c>
      <c r="H344" s="18" t="s">
        <v>3415</v>
      </c>
      <c r="I344" s="18" t="s">
        <v>1818</v>
      </c>
      <c r="J344" s="18" t="s">
        <v>3009</v>
      </c>
      <c r="K344" s="18" t="s">
        <v>3009</v>
      </c>
      <c r="L344" s="16" t="s">
        <v>1819</v>
      </c>
      <c r="M344" s="19">
        <v>44187</v>
      </c>
      <c r="N344" s="19"/>
      <c r="O344" s="16" t="s">
        <v>1820</v>
      </c>
    </row>
    <row r="345" spans="1:15" s="28" customFormat="1" ht="20.100000000000001" customHeight="1">
      <c r="A345" s="16" t="s">
        <v>1821</v>
      </c>
      <c r="B345" s="16" t="s">
        <v>106</v>
      </c>
      <c r="C345" s="16" t="s">
        <v>3001</v>
      </c>
      <c r="D345" s="16" t="s">
        <v>3011</v>
      </c>
      <c r="E345" s="16" t="s">
        <v>2991</v>
      </c>
      <c r="F345" s="16" t="s">
        <v>102</v>
      </c>
      <c r="G345" s="18" t="s">
        <v>1822</v>
      </c>
      <c r="H345" s="18" t="s">
        <v>3416</v>
      </c>
      <c r="I345" s="18" t="s">
        <v>1823</v>
      </c>
      <c r="J345" s="18" t="s">
        <v>3011</v>
      </c>
      <c r="K345" s="18" t="s">
        <v>3011</v>
      </c>
      <c r="L345" s="16" t="s">
        <v>1824</v>
      </c>
      <c r="M345" s="19">
        <v>44187</v>
      </c>
      <c r="N345" s="19"/>
      <c r="O345" s="16" t="s">
        <v>1825</v>
      </c>
    </row>
    <row r="346" spans="1:15" s="28" customFormat="1" ht="20.100000000000001" customHeight="1">
      <c r="A346" s="16" t="s">
        <v>766</v>
      </c>
      <c r="B346" s="16" t="s">
        <v>106</v>
      </c>
      <c r="C346" s="16" t="s">
        <v>3001</v>
      </c>
      <c r="D346" s="16" t="s">
        <v>3071</v>
      </c>
      <c r="E346" s="16" t="s">
        <v>2991</v>
      </c>
      <c r="F346" s="16" t="s">
        <v>102</v>
      </c>
      <c r="G346" s="18" t="s">
        <v>1826</v>
      </c>
      <c r="H346" s="18" t="s">
        <v>3417</v>
      </c>
      <c r="I346" s="18" t="s">
        <v>1827</v>
      </c>
      <c r="J346" s="18" t="s">
        <v>3013</v>
      </c>
      <c r="K346" s="18" t="s">
        <v>3013</v>
      </c>
      <c r="L346" s="16" t="s">
        <v>170</v>
      </c>
      <c r="M346" s="19">
        <v>44187</v>
      </c>
      <c r="N346" s="19"/>
      <c r="O346" s="16" t="s">
        <v>1828</v>
      </c>
    </row>
    <row r="347" spans="1:15" s="28" customFormat="1" ht="20.100000000000001" customHeight="1">
      <c r="A347" s="16" t="s">
        <v>1829</v>
      </c>
      <c r="B347" s="16" t="s">
        <v>106</v>
      </c>
      <c r="C347" s="16" t="s">
        <v>3001</v>
      </c>
      <c r="D347" s="16" t="s">
        <v>3071</v>
      </c>
      <c r="E347" s="16" t="s">
        <v>2991</v>
      </c>
      <c r="F347" s="16" t="s">
        <v>102</v>
      </c>
      <c r="G347" s="18" t="s">
        <v>1830</v>
      </c>
      <c r="H347" s="18" t="s">
        <v>3418</v>
      </c>
      <c r="I347" s="18" t="s">
        <v>1831</v>
      </c>
      <c r="J347" s="18" t="s">
        <v>3013</v>
      </c>
      <c r="K347" s="18" t="s">
        <v>3013</v>
      </c>
      <c r="L347" s="16" t="s">
        <v>1832</v>
      </c>
      <c r="M347" s="19">
        <v>44187</v>
      </c>
      <c r="N347" s="19"/>
      <c r="O347" s="16" t="s">
        <v>1833</v>
      </c>
    </row>
    <row r="348" spans="1:15" s="28" customFormat="1" ht="20.100000000000001" customHeight="1">
      <c r="A348" s="16" t="s">
        <v>1834</v>
      </c>
      <c r="B348" s="16" t="s">
        <v>106</v>
      </c>
      <c r="C348" s="16" t="s">
        <v>3001</v>
      </c>
      <c r="D348" s="16" t="s">
        <v>3067</v>
      </c>
      <c r="E348" s="16" t="s">
        <v>2991</v>
      </c>
      <c r="F348" s="16" t="s">
        <v>102</v>
      </c>
      <c r="G348" s="18" t="s">
        <v>1835</v>
      </c>
      <c r="H348" s="18" t="s">
        <v>3419</v>
      </c>
      <c r="I348" s="18" t="s">
        <v>1836</v>
      </c>
      <c r="J348" s="18" t="s">
        <v>3015</v>
      </c>
      <c r="K348" s="18" t="s">
        <v>3015</v>
      </c>
      <c r="L348" s="16" t="s">
        <v>1837</v>
      </c>
      <c r="M348" s="19">
        <v>44187</v>
      </c>
      <c r="N348" s="19"/>
      <c r="O348" s="16" t="s">
        <v>1838</v>
      </c>
    </row>
    <row r="349" spans="1:15" s="28" customFormat="1" ht="20.100000000000001" customHeight="1">
      <c r="A349" s="16" t="s">
        <v>1839</v>
      </c>
      <c r="B349" s="16" t="s">
        <v>106</v>
      </c>
      <c r="C349" s="16" t="s">
        <v>3001</v>
      </c>
      <c r="D349" s="16" t="s">
        <v>3060</v>
      </c>
      <c r="E349" s="16" t="s">
        <v>2991</v>
      </c>
      <c r="F349" s="16" t="s">
        <v>102</v>
      </c>
      <c r="G349" s="18" t="s">
        <v>1840</v>
      </c>
      <c r="H349" s="18" t="s">
        <v>3420</v>
      </c>
      <c r="I349" s="18" t="s">
        <v>1841</v>
      </c>
      <c r="J349" s="18" t="s">
        <v>3029</v>
      </c>
      <c r="K349" s="18" t="s">
        <v>3029</v>
      </c>
      <c r="L349" s="16" t="s">
        <v>258</v>
      </c>
      <c r="M349" s="19">
        <v>44187</v>
      </c>
      <c r="N349" s="19"/>
      <c r="O349" s="16" t="s">
        <v>1842</v>
      </c>
    </row>
    <row r="350" spans="1:15" s="28" customFormat="1" ht="20.100000000000001" customHeight="1">
      <c r="A350" s="16" t="s">
        <v>1843</v>
      </c>
      <c r="B350" s="16" t="s">
        <v>106</v>
      </c>
      <c r="C350" s="16" t="s">
        <v>3001</v>
      </c>
      <c r="D350" s="16" t="s">
        <v>3058</v>
      </c>
      <c r="E350" s="16" t="s">
        <v>2991</v>
      </c>
      <c r="F350" s="16" t="s">
        <v>102</v>
      </c>
      <c r="G350" s="18" t="s">
        <v>1844</v>
      </c>
      <c r="H350" s="18" t="s">
        <v>3421</v>
      </c>
      <c r="I350" s="18" t="s">
        <v>1845</v>
      </c>
      <c r="J350" s="18" t="s">
        <v>3012</v>
      </c>
      <c r="K350" s="18" t="s">
        <v>3012</v>
      </c>
      <c r="L350" s="16" t="s">
        <v>1846</v>
      </c>
      <c r="M350" s="19">
        <v>44187</v>
      </c>
      <c r="N350" s="19"/>
      <c r="O350" s="16" t="s">
        <v>1847</v>
      </c>
    </row>
    <row r="351" spans="1:15" s="28" customFormat="1" ht="20.100000000000001" customHeight="1">
      <c r="A351" s="16" t="s">
        <v>1848</v>
      </c>
      <c r="B351" s="16" t="s">
        <v>106</v>
      </c>
      <c r="C351" s="16" t="s">
        <v>3001</v>
      </c>
      <c r="D351" s="16" t="s">
        <v>3072</v>
      </c>
      <c r="E351" s="16" t="s">
        <v>2991</v>
      </c>
      <c r="F351" s="16" t="s">
        <v>102</v>
      </c>
      <c r="G351" s="18" t="s">
        <v>1849</v>
      </c>
      <c r="H351" s="18" t="s">
        <v>3422</v>
      </c>
      <c r="I351" s="18" t="s">
        <v>1850</v>
      </c>
      <c r="J351" s="18" t="s">
        <v>3009</v>
      </c>
      <c r="K351" s="18" t="s">
        <v>3009</v>
      </c>
      <c r="L351" s="16" t="s">
        <v>1851</v>
      </c>
      <c r="M351" s="19">
        <v>44187</v>
      </c>
      <c r="N351" s="19"/>
      <c r="O351" s="16" t="s">
        <v>1852</v>
      </c>
    </row>
    <row r="352" spans="1:15" s="28" customFormat="1" ht="20.100000000000001" customHeight="1">
      <c r="A352" s="16" t="s">
        <v>1853</v>
      </c>
      <c r="B352" s="16" t="s">
        <v>106</v>
      </c>
      <c r="C352" s="16" t="s">
        <v>3001</v>
      </c>
      <c r="D352" s="16" t="s">
        <v>3011</v>
      </c>
      <c r="E352" s="16" t="s">
        <v>2991</v>
      </c>
      <c r="F352" s="16" t="s">
        <v>102</v>
      </c>
      <c r="G352" s="18" t="s">
        <v>1854</v>
      </c>
      <c r="H352" s="18" t="s">
        <v>3423</v>
      </c>
      <c r="I352" s="18" t="s">
        <v>1855</v>
      </c>
      <c r="J352" s="18" t="s">
        <v>3011</v>
      </c>
      <c r="K352" s="18" t="s">
        <v>3011</v>
      </c>
      <c r="L352" s="16" t="s">
        <v>329</v>
      </c>
      <c r="M352" s="19">
        <v>44187</v>
      </c>
      <c r="N352" s="19"/>
      <c r="O352" s="16" t="s">
        <v>1856</v>
      </c>
    </row>
    <row r="353" spans="1:15" s="28" customFormat="1" ht="20.100000000000001" customHeight="1">
      <c r="A353" s="16" t="s">
        <v>1857</v>
      </c>
      <c r="B353" s="16" t="s">
        <v>106</v>
      </c>
      <c r="C353" s="16" t="s">
        <v>3001</v>
      </c>
      <c r="D353" s="16" t="s">
        <v>3058</v>
      </c>
      <c r="E353" s="16" t="s">
        <v>2991</v>
      </c>
      <c r="F353" s="16" t="s">
        <v>102</v>
      </c>
      <c r="G353" s="18" t="s">
        <v>1858</v>
      </c>
      <c r="H353" s="18" t="s">
        <v>3424</v>
      </c>
      <c r="I353" s="18" t="s">
        <v>1859</v>
      </c>
      <c r="J353" s="18" t="s">
        <v>3012</v>
      </c>
      <c r="K353" s="18" t="s">
        <v>3012</v>
      </c>
      <c r="L353" s="16" t="s">
        <v>1860</v>
      </c>
      <c r="M353" s="19">
        <v>44187</v>
      </c>
      <c r="N353" s="19"/>
      <c r="O353" s="16" t="s">
        <v>1861</v>
      </c>
    </row>
    <row r="354" spans="1:15" s="28" customFormat="1" ht="20.100000000000001" customHeight="1">
      <c r="A354" s="16" t="s">
        <v>1862</v>
      </c>
      <c r="B354" s="16" t="s">
        <v>106</v>
      </c>
      <c r="C354" s="16" t="s">
        <v>3001</v>
      </c>
      <c r="D354" s="16" t="s">
        <v>3072</v>
      </c>
      <c r="E354" s="16" t="s">
        <v>2991</v>
      </c>
      <c r="F354" s="16" t="s">
        <v>102</v>
      </c>
      <c r="G354" s="18" t="s">
        <v>1863</v>
      </c>
      <c r="H354" s="18" t="s">
        <v>3425</v>
      </c>
      <c r="I354" s="18" t="s">
        <v>1864</v>
      </c>
      <c r="J354" s="18" t="s">
        <v>3009</v>
      </c>
      <c r="K354" s="18" t="s">
        <v>3009</v>
      </c>
      <c r="L354" s="16" t="s">
        <v>247</v>
      </c>
      <c r="M354" s="19">
        <v>44187</v>
      </c>
      <c r="N354" s="19"/>
      <c r="O354" s="16" t="s">
        <v>1865</v>
      </c>
    </row>
    <row r="355" spans="1:15" s="28" customFormat="1" ht="20.100000000000001" customHeight="1">
      <c r="A355" s="16" t="s">
        <v>1866</v>
      </c>
      <c r="B355" s="16" t="s">
        <v>106</v>
      </c>
      <c r="C355" s="16" t="s">
        <v>3001</v>
      </c>
      <c r="D355" s="16" t="s">
        <v>3072</v>
      </c>
      <c r="E355" s="16" t="s">
        <v>2991</v>
      </c>
      <c r="F355" s="16" t="s">
        <v>102</v>
      </c>
      <c r="G355" s="18" t="s">
        <v>1867</v>
      </c>
      <c r="H355" s="18" t="s">
        <v>3426</v>
      </c>
      <c r="I355" s="18" t="s">
        <v>1868</v>
      </c>
      <c r="J355" s="18" t="s">
        <v>3009</v>
      </c>
      <c r="K355" s="18" t="s">
        <v>3009</v>
      </c>
      <c r="L355" s="16" t="s">
        <v>1869</v>
      </c>
      <c r="M355" s="19">
        <v>44187</v>
      </c>
      <c r="N355" s="19"/>
      <c r="O355" s="16" t="s">
        <v>1870</v>
      </c>
    </row>
    <row r="356" spans="1:15" s="28" customFormat="1" ht="20.100000000000001" customHeight="1">
      <c r="A356" s="16" t="s">
        <v>1871</v>
      </c>
      <c r="B356" s="16" t="s">
        <v>106</v>
      </c>
      <c r="C356" s="16" t="s">
        <v>3001</v>
      </c>
      <c r="D356" s="16" t="s">
        <v>3072</v>
      </c>
      <c r="E356" s="16" t="s">
        <v>2991</v>
      </c>
      <c r="F356" s="16" t="s">
        <v>102</v>
      </c>
      <c r="G356" s="18" t="s">
        <v>1872</v>
      </c>
      <c r="H356" s="18" t="s">
        <v>3427</v>
      </c>
      <c r="I356" s="18" t="s">
        <v>1873</v>
      </c>
      <c r="J356" s="18" t="s">
        <v>3009</v>
      </c>
      <c r="K356" s="18" t="s">
        <v>3009</v>
      </c>
      <c r="L356" s="16" t="s">
        <v>1874</v>
      </c>
      <c r="M356" s="19">
        <v>44187</v>
      </c>
      <c r="N356" s="19"/>
      <c r="O356" s="16" t="s">
        <v>1875</v>
      </c>
    </row>
    <row r="357" spans="1:15" s="28" customFormat="1" ht="20.100000000000001" customHeight="1">
      <c r="A357" s="16" t="s">
        <v>1876</v>
      </c>
      <c r="B357" s="16" t="s">
        <v>106</v>
      </c>
      <c r="C357" s="16" t="s">
        <v>3001</v>
      </c>
      <c r="D357" s="16" t="s">
        <v>3068</v>
      </c>
      <c r="E357" s="16" t="s">
        <v>2991</v>
      </c>
      <c r="F357" s="16" t="s">
        <v>102</v>
      </c>
      <c r="G357" s="18" t="s">
        <v>1877</v>
      </c>
      <c r="H357" s="18" t="s">
        <v>3428</v>
      </c>
      <c r="I357" s="18" t="s">
        <v>1878</v>
      </c>
      <c r="J357" s="18" t="s">
        <v>3052</v>
      </c>
      <c r="K357" s="18" t="s">
        <v>3052</v>
      </c>
      <c r="L357" s="16" t="s">
        <v>1879</v>
      </c>
      <c r="M357" s="19">
        <v>44187</v>
      </c>
      <c r="N357" s="19"/>
      <c r="O357" s="16" t="s">
        <v>1880</v>
      </c>
    </row>
    <row r="358" spans="1:15" s="28" customFormat="1" ht="20.100000000000001" customHeight="1">
      <c r="A358" s="16" t="s">
        <v>1881</v>
      </c>
      <c r="B358" s="16" t="s">
        <v>106</v>
      </c>
      <c r="C358" s="16" t="s">
        <v>3001</v>
      </c>
      <c r="D358" s="16" t="s">
        <v>3011</v>
      </c>
      <c r="E358" s="16" t="s">
        <v>2991</v>
      </c>
      <c r="F358" s="16" t="s">
        <v>102</v>
      </c>
      <c r="G358" s="18" t="s">
        <v>1882</v>
      </c>
      <c r="H358" s="18" t="s">
        <v>3429</v>
      </c>
      <c r="I358" s="18" t="s">
        <v>1883</v>
      </c>
      <c r="J358" s="18" t="s">
        <v>3011</v>
      </c>
      <c r="K358" s="18" t="s">
        <v>3011</v>
      </c>
      <c r="L358" s="16" t="s">
        <v>304</v>
      </c>
      <c r="M358" s="19">
        <v>44187</v>
      </c>
      <c r="N358" s="19"/>
      <c r="O358" s="16" t="s">
        <v>1884</v>
      </c>
    </row>
    <row r="359" spans="1:15" s="28" customFormat="1" ht="20.100000000000001" customHeight="1">
      <c r="A359" s="16" t="s">
        <v>1885</v>
      </c>
      <c r="B359" s="16" t="s">
        <v>106</v>
      </c>
      <c r="C359" s="16" t="s">
        <v>3001</v>
      </c>
      <c r="D359" s="16" t="s">
        <v>3060</v>
      </c>
      <c r="E359" s="16" t="s">
        <v>2991</v>
      </c>
      <c r="F359" s="16" t="s">
        <v>102</v>
      </c>
      <c r="G359" s="18" t="s">
        <v>1886</v>
      </c>
      <c r="H359" s="18" t="s">
        <v>3430</v>
      </c>
      <c r="I359" s="18" t="s">
        <v>1887</v>
      </c>
      <c r="J359" s="18" t="s">
        <v>3029</v>
      </c>
      <c r="K359" s="18" t="s">
        <v>3029</v>
      </c>
      <c r="L359" s="16" t="s">
        <v>1888</v>
      </c>
      <c r="M359" s="19">
        <v>44187</v>
      </c>
      <c r="N359" s="19"/>
      <c r="O359" s="16" t="s">
        <v>1889</v>
      </c>
    </row>
    <row r="360" spans="1:15" s="28" customFormat="1" ht="20.100000000000001" customHeight="1">
      <c r="A360" s="16" t="s">
        <v>1890</v>
      </c>
      <c r="B360" s="16" t="s">
        <v>106</v>
      </c>
      <c r="C360" s="16" t="s">
        <v>3001</v>
      </c>
      <c r="D360" s="16" t="s">
        <v>3071</v>
      </c>
      <c r="E360" s="16" t="s">
        <v>2991</v>
      </c>
      <c r="F360" s="16" t="s">
        <v>102</v>
      </c>
      <c r="G360" s="18" t="s">
        <v>1891</v>
      </c>
      <c r="H360" s="18" t="s">
        <v>3431</v>
      </c>
      <c r="I360" s="18" t="s">
        <v>1892</v>
      </c>
      <c r="J360" s="18" t="s">
        <v>3013</v>
      </c>
      <c r="K360" s="18" t="s">
        <v>3013</v>
      </c>
      <c r="L360" s="16" t="s">
        <v>1893</v>
      </c>
      <c r="M360" s="19">
        <v>44187</v>
      </c>
      <c r="N360" s="19"/>
      <c r="O360" s="16" t="s">
        <v>1894</v>
      </c>
    </row>
    <row r="361" spans="1:15" s="28" customFormat="1" ht="20.100000000000001" customHeight="1">
      <c r="A361" s="16" t="s">
        <v>1895</v>
      </c>
      <c r="B361" s="16" t="s">
        <v>106</v>
      </c>
      <c r="C361" s="16" t="s">
        <v>3001</v>
      </c>
      <c r="D361" s="16" t="s">
        <v>3072</v>
      </c>
      <c r="E361" s="16" t="s">
        <v>2991</v>
      </c>
      <c r="F361" s="16" t="s">
        <v>102</v>
      </c>
      <c r="G361" s="18" t="s">
        <v>1896</v>
      </c>
      <c r="H361" s="18" t="s">
        <v>3432</v>
      </c>
      <c r="I361" s="18" t="s">
        <v>1897</v>
      </c>
      <c r="J361" s="18" t="s">
        <v>3009</v>
      </c>
      <c r="K361" s="18" t="s">
        <v>3009</v>
      </c>
      <c r="L361" s="16" t="s">
        <v>1898</v>
      </c>
      <c r="M361" s="19">
        <v>44187</v>
      </c>
      <c r="N361" s="19"/>
      <c r="O361" s="16" t="s">
        <v>1899</v>
      </c>
    </row>
    <row r="362" spans="1:15" s="28" customFormat="1" ht="20.100000000000001" customHeight="1">
      <c r="A362" s="16" t="s">
        <v>1900</v>
      </c>
      <c r="B362" s="16" t="s">
        <v>106</v>
      </c>
      <c r="C362" s="16" t="s">
        <v>3001</v>
      </c>
      <c r="D362" s="16" t="s">
        <v>3071</v>
      </c>
      <c r="E362" s="16" t="s">
        <v>2991</v>
      </c>
      <c r="F362" s="16" t="s">
        <v>102</v>
      </c>
      <c r="G362" s="18" t="s">
        <v>1901</v>
      </c>
      <c r="H362" s="18" t="s">
        <v>3433</v>
      </c>
      <c r="I362" s="18" t="s">
        <v>1902</v>
      </c>
      <c r="J362" s="18" t="s">
        <v>3013</v>
      </c>
      <c r="K362" s="18" t="s">
        <v>3013</v>
      </c>
      <c r="L362" s="16" t="s">
        <v>1903</v>
      </c>
      <c r="M362" s="19">
        <v>44187</v>
      </c>
      <c r="N362" s="19"/>
      <c r="O362" s="16" t="s">
        <v>1904</v>
      </c>
    </row>
    <row r="363" spans="1:15" s="28" customFormat="1" ht="20.100000000000001" customHeight="1">
      <c r="A363" s="16" t="s">
        <v>1905</v>
      </c>
      <c r="B363" s="16" t="s">
        <v>106</v>
      </c>
      <c r="C363" s="16" t="s">
        <v>3001</v>
      </c>
      <c r="D363" s="16" t="s">
        <v>3068</v>
      </c>
      <c r="E363" s="16" t="s">
        <v>2991</v>
      </c>
      <c r="F363" s="16" t="s">
        <v>102</v>
      </c>
      <c r="G363" s="18" t="s">
        <v>1906</v>
      </c>
      <c r="H363" s="18" t="s">
        <v>3434</v>
      </c>
      <c r="I363" s="18" t="s">
        <v>1907</v>
      </c>
      <c r="J363" s="18" t="s">
        <v>3021</v>
      </c>
      <c r="K363" s="18" t="s">
        <v>3021</v>
      </c>
      <c r="L363" s="16" t="s">
        <v>270</v>
      </c>
      <c r="M363" s="19">
        <v>44187</v>
      </c>
      <c r="N363" s="19"/>
      <c r="O363" s="16" t="s">
        <v>1908</v>
      </c>
    </row>
    <row r="364" spans="1:15" s="28" customFormat="1" ht="20.100000000000001" customHeight="1">
      <c r="A364" s="16" t="s">
        <v>1909</v>
      </c>
      <c r="B364" s="16" t="s">
        <v>106</v>
      </c>
      <c r="C364" s="16" t="s">
        <v>3001</v>
      </c>
      <c r="D364" s="16" t="s">
        <v>3072</v>
      </c>
      <c r="E364" s="16" t="s">
        <v>2991</v>
      </c>
      <c r="F364" s="16" t="s">
        <v>102</v>
      </c>
      <c r="G364" s="18" t="s">
        <v>1910</v>
      </c>
      <c r="H364" s="18" t="s">
        <v>3178</v>
      </c>
      <c r="I364" s="18" t="s">
        <v>1911</v>
      </c>
      <c r="J364" s="18" t="s">
        <v>3009</v>
      </c>
      <c r="K364" s="18" t="s">
        <v>3009</v>
      </c>
      <c r="L364" s="16" t="s">
        <v>1912</v>
      </c>
      <c r="M364" s="19">
        <v>44187</v>
      </c>
      <c r="N364" s="19"/>
      <c r="O364" s="16" t="s">
        <v>1913</v>
      </c>
    </row>
    <row r="365" spans="1:15" s="28" customFormat="1" ht="20.100000000000001" customHeight="1">
      <c r="A365" s="16" t="s">
        <v>1914</v>
      </c>
      <c r="B365" s="16" t="s">
        <v>106</v>
      </c>
      <c r="C365" s="16" t="s">
        <v>3001</v>
      </c>
      <c r="D365" s="16" t="s">
        <v>3071</v>
      </c>
      <c r="E365" s="16" t="s">
        <v>2991</v>
      </c>
      <c r="F365" s="16" t="s">
        <v>102</v>
      </c>
      <c r="G365" s="18" t="s">
        <v>1915</v>
      </c>
      <c r="H365" s="18" t="s">
        <v>3435</v>
      </c>
      <c r="I365" s="18" t="s">
        <v>1916</v>
      </c>
      <c r="J365" s="18" t="s">
        <v>3013</v>
      </c>
      <c r="K365" s="18" t="s">
        <v>3013</v>
      </c>
      <c r="L365" s="16" t="s">
        <v>275</v>
      </c>
      <c r="M365" s="19">
        <v>44187</v>
      </c>
      <c r="N365" s="19"/>
      <c r="O365" s="16" t="s">
        <v>1917</v>
      </c>
    </row>
    <row r="366" spans="1:15" s="28" customFormat="1" ht="20.100000000000001" customHeight="1">
      <c r="A366" s="16" t="s">
        <v>1918</v>
      </c>
      <c r="B366" s="16" t="s">
        <v>106</v>
      </c>
      <c r="C366" s="16" t="s">
        <v>3001</v>
      </c>
      <c r="D366" s="16" t="s">
        <v>3068</v>
      </c>
      <c r="E366" s="16" t="s">
        <v>2991</v>
      </c>
      <c r="F366" s="16" t="s">
        <v>102</v>
      </c>
      <c r="G366" s="18" t="s">
        <v>1919</v>
      </c>
      <c r="H366" s="18" t="s">
        <v>3436</v>
      </c>
      <c r="I366" s="18" t="s">
        <v>1920</v>
      </c>
      <c r="J366" s="18" t="s">
        <v>3052</v>
      </c>
      <c r="K366" s="18" t="s">
        <v>3052</v>
      </c>
      <c r="L366" s="16" t="s">
        <v>1921</v>
      </c>
      <c r="M366" s="19">
        <v>44187</v>
      </c>
      <c r="N366" s="19"/>
      <c r="O366" s="16" t="s">
        <v>1922</v>
      </c>
    </row>
    <row r="367" spans="1:15" s="28" customFormat="1" ht="20.100000000000001" customHeight="1">
      <c r="A367" s="16" t="s">
        <v>937</v>
      </c>
      <c r="B367" s="16" t="s">
        <v>106</v>
      </c>
      <c r="C367" s="16" t="s">
        <v>3001</v>
      </c>
      <c r="D367" s="16" t="s">
        <v>3065</v>
      </c>
      <c r="E367" s="16" t="s">
        <v>2991</v>
      </c>
      <c r="F367" s="16" t="s">
        <v>102</v>
      </c>
      <c r="G367" s="18" t="s">
        <v>939</v>
      </c>
      <c r="H367" s="18" t="s">
        <v>3237</v>
      </c>
      <c r="I367" s="18" t="s">
        <v>1923</v>
      </c>
      <c r="J367" s="18" t="s">
        <v>3023</v>
      </c>
      <c r="K367" s="18" t="s">
        <v>3023</v>
      </c>
      <c r="L367" s="16" t="s">
        <v>941</v>
      </c>
      <c r="M367" s="19">
        <v>44343</v>
      </c>
      <c r="N367" s="19"/>
      <c r="O367" s="16" t="s">
        <v>1924</v>
      </c>
    </row>
    <row r="368" spans="1:15" s="28" customFormat="1" ht="20.100000000000001" customHeight="1">
      <c r="A368" s="16" t="s">
        <v>1925</v>
      </c>
      <c r="B368" s="16" t="s">
        <v>106</v>
      </c>
      <c r="C368" s="16" t="s">
        <v>3001</v>
      </c>
      <c r="D368" s="16" t="s">
        <v>3067</v>
      </c>
      <c r="E368" s="16" t="s">
        <v>2991</v>
      </c>
      <c r="F368" s="16" t="s">
        <v>102</v>
      </c>
      <c r="G368" s="18" t="s">
        <v>1926</v>
      </c>
      <c r="H368" s="18" t="s">
        <v>3437</v>
      </c>
      <c r="I368" s="18" t="s">
        <v>1927</v>
      </c>
      <c r="J368" s="18" t="s">
        <v>3028</v>
      </c>
      <c r="K368" s="18" t="s">
        <v>3028</v>
      </c>
      <c r="L368" s="16" t="s">
        <v>1928</v>
      </c>
      <c r="M368" s="19">
        <v>44343</v>
      </c>
      <c r="N368" s="19"/>
      <c r="O368" s="16" t="s">
        <v>1929</v>
      </c>
    </row>
    <row r="369" spans="1:15" s="28" customFormat="1" ht="20.100000000000001" customHeight="1">
      <c r="A369" s="16" t="s">
        <v>1217</v>
      </c>
      <c r="B369" s="16" t="s">
        <v>106</v>
      </c>
      <c r="C369" s="16" t="s">
        <v>3001</v>
      </c>
      <c r="D369" s="16" t="s">
        <v>3061</v>
      </c>
      <c r="E369" s="16" t="s">
        <v>2991</v>
      </c>
      <c r="F369" s="16" t="s">
        <v>102</v>
      </c>
      <c r="G369" s="18" t="s">
        <v>1219</v>
      </c>
      <c r="H369" s="18" t="s">
        <v>3294</v>
      </c>
      <c r="I369" s="18" t="s">
        <v>1930</v>
      </c>
      <c r="J369" s="18" t="s">
        <v>3031</v>
      </c>
      <c r="K369" s="18" t="s">
        <v>3031</v>
      </c>
      <c r="L369" s="16" t="s">
        <v>1221</v>
      </c>
      <c r="M369" s="19">
        <v>44343</v>
      </c>
      <c r="N369" s="19"/>
      <c r="O369" s="16" t="s">
        <v>1931</v>
      </c>
    </row>
    <row r="370" spans="1:15" s="28" customFormat="1" ht="20.100000000000001" customHeight="1">
      <c r="A370" s="16" t="s">
        <v>1932</v>
      </c>
      <c r="B370" s="16" t="s">
        <v>106</v>
      </c>
      <c r="C370" s="16" t="s">
        <v>3001</v>
      </c>
      <c r="D370" s="16" t="s">
        <v>3068</v>
      </c>
      <c r="E370" s="16" t="s">
        <v>2991</v>
      </c>
      <c r="F370" s="16" t="s">
        <v>102</v>
      </c>
      <c r="G370" s="18" t="s">
        <v>1933</v>
      </c>
      <c r="H370" s="18" t="s">
        <v>3438</v>
      </c>
      <c r="I370" s="18" t="s">
        <v>715</v>
      </c>
      <c r="J370" s="18" t="s">
        <v>3021</v>
      </c>
      <c r="K370" s="18" t="s">
        <v>3021</v>
      </c>
      <c r="L370" s="16" t="s">
        <v>716</v>
      </c>
      <c r="M370" s="19">
        <v>45778</v>
      </c>
      <c r="N370" s="19"/>
      <c r="O370" s="16"/>
    </row>
    <row r="371" spans="1:15" s="28" customFormat="1" ht="20.100000000000001" customHeight="1">
      <c r="A371" s="16" t="s">
        <v>1934</v>
      </c>
      <c r="B371" s="16" t="s">
        <v>107</v>
      </c>
      <c r="C371" s="16" t="s">
        <v>3001</v>
      </c>
      <c r="D371" s="16" t="s">
        <v>3011</v>
      </c>
      <c r="E371" s="16" t="s">
        <v>2991</v>
      </c>
      <c r="F371" s="16" t="s">
        <v>102</v>
      </c>
      <c r="G371" s="18" t="s">
        <v>1935</v>
      </c>
      <c r="H371" s="18" t="s">
        <v>3439</v>
      </c>
      <c r="I371" s="18" t="s">
        <v>1936</v>
      </c>
      <c r="J371" s="18" t="s">
        <v>3011</v>
      </c>
      <c r="K371" s="18" t="s">
        <v>3011</v>
      </c>
      <c r="L371" s="16" t="s">
        <v>236</v>
      </c>
      <c r="M371" s="19">
        <v>44187</v>
      </c>
      <c r="N371" s="19"/>
      <c r="O371" s="16" t="s">
        <v>1937</v>
      </c>
    </row>
    <row r="372" spans="1:15" s="28" customFormat="1" ht="20.100000000000001" customHeight="1">
      <c r="A372" s="16" t="s">
        <v>1938</v>
      </c>
      <c r="B372" s="16" t="s">
        <v>107</v>
      </c>
      <c r="C372" s="16" t="s">
        <v>3001</v>
      </c>
      <c r="D372" s="16" t="s">
        <v>3011</v>
      </c>
      <c r="E372" s="16" t="s">
        <v>2991</v>
      </c>
      <c r="F372" s="16" t="s">
        <v>102</v>
      </c>
      <c r="G372" s="18" t="s">
        <v>1939</v>
      </c>
      <c r="H372" s="18" t="s">
        <v>3440</v>
      </c>
      <c r="I372" s="18" t="s">
        <v>1940</v>
      </c>
      <c r="J372" s="18" t="s">
        <v>3011</v>
      </c>
      <c r="K372" s="18" t="s">
        <v>3011</v>
      </c>
      <c r="L372" s="16" t="s">
        <v>235</v>
      </c>
      <c r="M372" s="19">
        <v>44187</v>
      </c>
      <c r="N372" s="19"/>
      <c r="O372" s="16" t="s">
        <v>1941</v>
      </c>
    </row>
    <row r="373" spans="1:15" s="28" customFormat="1" ht="20.100000000000001" customHeight="1">
      <c r="A373" s="16" t="s">
        <v>1942</v>
      </c>
      <c r="B373" s="16" t="s">
        <v>107</v>
      </c>
      <c r="C373" s="16" t="s">
        <v>3001</v>
      </c>
      <c r="D373" s="16" t="s">
        <v>3011</v>
      </c>
      <c r="E373" s="16" t="s">
        <v>2991</v>
      </c>
      <c r="F373" s="16" t="s">
        <v>102</v>
      </c>
      <c r="G373" s="18" t="s">
        <v>1943</v>
      </c>
      <c r="H373" s="18" t="s">
        <v>3441</v>
      </c>
      <c r="I373" s="18" t="s">
        <v>1944</v>
      </c>
      <c r="J373" s="18" t="s">
        <v>3011</v>
      </c>
      <c r="K373" s="18" t="s">
        <v>3011</v>
      </c>
      <c r="L373" s="16" t="s">
        <v>358</v>
      </c>
      <c r="M373" s="19">
        <v>44187</v>
      </c>
      <c r="N373" s="19"/>
      <c r="O373" s="16" t="s">
        <v>1945</v>
      </c>
    </row>
    <row r="374" spans="1:15" s="28" customFormat="1" ht="20.100000000000001" customHeight="1">
      <c r="A374" s="16" t="s">
        <v>1946</v>
      </c>
      <c r="B374" s="16" t="s">
        <v>107</v>
      </c>
      <c r="C374" s="16" t="s">
        <v>3001</v>
      </c>
      <c r="D374" s="16" t="s">
        <v>3011</v>
      </c>
      <c r="E374" s="16" t="s">
        <v>2991</v>
      </c>
      <c r="F374" s="16" t="s">
        <v>102</v>
      </c>
      <c r="G374" s="18" t="s">
        <v>1947</v>
      </c>
      <c r="H374" s="18" t="s">
        <v>3442</v>
      </c>
      <c r="I374" s="18" t="s">
        <v>1948</v>
      </c>
      <c r="J374" s="18" t="s">
        <v>3011</v>
      </c>
      <c r="K374" s="18" t="s">
        <v>3011</v>
      </c>
      <c r="L374" s="16" t="s">
        <v>1949</v>
      </c>
      <c r="M374" s="19">
        <v>44187</v>
      </c>
      <c r="N374" s="19"/>
      <c r="O374" s="16" t="s">
        <v>1950</v>
      </c>
    </row>
    <row r="375" spans="1:15" s="28" customFormat="1" ht="20.100000000000001" customHeight="1">
      <c r="A375" s="16" t="s">
        <v>1951</v>
      </c>
      <c r="B375" s="16" t="s">
        <v>107</v>
      </c>
      <c r="C375" s="16" t="s">
        <v>3001</v>
      </c>
      <c r="D375" s="16" t="s">
        <v>3011</v>
      </c>
      <c r="E375" s="16" t="s">
        <v>2991</v>
      </c>
      <c r="F375" s="16" t="s">
        <v>102</v>
      </c>
      <c r="G375" s="18" t="s">
        <v>1952</v>
      </c>
      <c r="H375" s="18" t="s">
        <v>3443</v>
      </c>
      <c r="I375" s="18" t="s">
        <v>1953</v>
      </c>
      <c r="J375" s="18" t="s">
        <v>3011</v>
      </c>
      <c r="K375" s="18" t="s">
        <v>3011</v>
      </c>
      <c r="L375" s="16" t="s">
        <v>1954</v>
      </c>
      <c r="M375" s="19">
        <v>44187</v>
      </c>
      <c r="N375" s="19"/>
      <c r="O375" s="16" t="s">
        <v>1955</v>
      </c>
    </row>
    <row r="376" spans="1:15" s="28" customFormat="1" ht="20.100000000000001" customHeight="1">
      <c r="A376" s="16" t="s">
        <v>1956</v>
      </c>
      <c r="B376" s="16" t="s">
        <v>107</v>
      </c>
      <c r="C376" s="16" t="s">
        <v>3001</v>
      </c>
      <c r="D376" s="16" t="s">
        <v>3011</v>
      </c>
      <c r="E376" s="16" t="s">
        <v>2991</v>
      </c>
      <c r="F376" s="16" t="s">
        <v>102</v>
      </c>
      <c r="G376" s="18" t="s">
        <v>1957</v>
      </c>
      <c r="H376" s="18" t="s">
        <v>3444</v>
      </c>
      <c r="I376" s="18" t="s">
        <v>1958</v>
      </c>
      <c r="J376" s="18" t="s">
        <v>3011</v>
      </c>
      <c r="K376" s="18" t="s">
        <v>3011</v>
      </c>
      <c r="L376" s="16" t="s">
        <v>339</v>
      </c>
      <c r="M376" s="19">
        <v>44187</v>
      </c>
      <c r="N376" s="19"/>
      <c r="O376" s="16" t="s">
        <v>1959</v>
      </c>
    </row>
    <row r="377" spans="1:15" s="28" customFormat="1" ht="20.100000000000001" customHeight="1">
      <c r="A377" s="16" t="s">
        <v>1960</v>
      </c>
      <c r="B377" s="16" t="s">
        <v>107</v>
      </c>
      <c r="C377" s="16" t="s">
        <v>3001</v>
      </c>
      <c r="D377" s="16" t="s">
        <v>3011</v>
      </c>
      <c r="E377" s="16" t="s">
        <v>2991</v>
      </c>
      <c r="F377" s="16" t="s">
        <v>102</v>
      </c>
      <c r="G377" s="18" t="s">
        <v>1961</v>
      </c>
      <c r="H377" s="18" t="s">
        <v>3445</v>
      </c>
      <c r="I377" s="18" t="s">
        <v>1962</v>
      </c>
      <c r="J377" s="18" t="s">
        <v>3011</v>
      </c>
      <c r="K377" s="18" t="s">
        <v>3011</v>
      </c>
      <c r="L377" s="16" t="s">
        <v>1963</v>
      </c>
      <c r="M377" s="19">
        <v>44187</v>
      </c>
      <c r="N377" s="19"/>
      <c r="O377" s="16" t="s">
        <v>1964</v>
      </c>
    </row>
    <row r="378" spans="1:15" s="28" customFormat="1" ht="20.100000000000001" customHeight="1">
      <c r="A378" s="16" t="s">
        <v>1965</v>
      </c>
      <c r="B378" s="16" t="s">
        <v>107</v>
      </c>
      <c r="C378" s="16" t="s">
        <v>3001</v>
      </c>
      <c r="D378" s="16" t="s">
        <v>3011</v>
      </c>
      <c r="E378" s="16" t="s">
        <v>2991</v>
      </c>
      <c r="F378" s="16" t="s">
        <v>102</v>
      </c>
      <c r="G378" s="18" t="s">
        <v>1966</v>
      </c>
      <c r="H378" s="18" t="s">
        <v>3446</v>
      </c>
      <c r="I378" s="18" t="s">
        <v>1967</v>
      </c>
      <c r="J378" s="18" t="s">
        <v>3011</v>
      </c>
      <c r="K378" s="18" t="s">
        <v>3011</v>
      </c>
      <c r="L378" s="16" t="s">
        <v>395</v>
      </c>
      <c r="M378" s="19">
        <v>44187</v>
      </c>
      <c r="N378" s="19"/>
      <c r="O378" s="16" t="s">
        <v>1968</v>
      </c>
    </row>
    <row r="379" spans="1:15" s="28" customFormat="1" ht="20.100000000000001" customHeight="1">
      <c r="A379" s="16" t="s">
        <v>1969</v>
      </c>
      <c r="B379" s="16" t="s">
        <v>107</v>
      </c>
      <c r="C379" s="16" t="s">
        <v>3001</v>
      </c>
      <c r="D379" s="16" t="s">
        <v>3011</v>
      </c>
      <c r="E379" s="16" t="s">
        <v>2991</v>
      </c>
      <c r="F379" s="16" t="s">
        <v>102</v>
      </c>
      <c r="G379" s="18" t="s">
        <v>1970</v>
      </c>
      <c r="H379" s="18" t="s">
        <v>3447</v>
      </c>
      <c r="I379" s="18" t="s">
        <v>1971</v>
      </c>
      <c r="J379" s="18" t="s">
        <v>3011</v>
      </c>
      <c r="K379" s="18" t="s">
        <v>3011</v>
      </c>
      <c r="L379" s="16" t="s">
        <v>278</v>
      </c>
      <c r="M379" s="19">
        <v>44187</v>
      </c>
      <c r="N379" s="19"/>
      <c r="O379" s="16" t="s">
        <v>1972</v>
      </c>
    </row>
    <row r="380" spans="1:15" s="28" customFormat="1" ht="20.100000000000001" customHeight="1">
      <c r="A380" s="16" t="s">
        <v>1973</v>
      </c>
      <c r="B380" s="16" t="s">
        <v>107</v>
      </c>
      <c r="C380" s="16" t="s">
        <v>3001</v>
      </c>
      <c r="D380" s="16" t="s">
        <v>3011</v>
      </c>
      <c r="E380" s="16" t="s">
        <v>2991</v>
      </c>
      <c r="F380" s="16" t="s">
        <v>102</v>
      </c>
      <c r="G380" s="18" t="s">
        <v>1974</v>
      </c>
      <c r="H380" s="18" t="s">
        <v>3448</v>
      </c>
      <c r="I380" s="18" t="s">
        <v>1975</v>
      </c>
      <c r="J380" s="18" t="s">
        <v>3011</v>
      </c>
      <c r="K380" s="18" t="s">
        <v>3011</v>
      </c>
      <c r="L380" s="16" t="s">
        <v>381</v>
      </c>
      <c r="M380" s="19">
        <v>44187</v>
      </c>
      <c r="N380" s="19"/>
      <c r="O380" s="16" t="s">
        <v>1976</v>
      </c>
    </row>
    <row r="381" spans="1:15" s="28" customFormat="1" ht="20.100000000000001" customHeight="1">
      <c r="A381" s="16" t="s">
        <v>1977</v>
      </c>
      <c r="B381" s="16" t="s">
        <v>107</v>
      </c>
      <c r="C381" s="16" t="s">
        <v>3001</v>
      </c>
      <c r="D381" s="16" t="s">
        <v>3011</v>
      </c>
      <c r="E381" s="16" t="s">
        <v>2991</v>
      </c>
      <c r="F381" s="16" t="s">
        <v>102</v>
      </c>
      <c r="G381" s="18" t="s">
        <v>1978</v>
      </c>
      <c r="H381" s="18" t="s">
        <v>3449</v>
      </c>
      <c r="I381" s="18" t="s">
        <v>1979</v>
      </c>
      <c r="J381" s="18" t="s">
        <v>3011</v>
      </c>
      <c r="K381" s="18" t="s">
        <v>3011</v>
      </c>
      <c r="L381" s="16" t="s">
        <v>234</v>
      </c>
      <c r="M381" s="19">
        <v>44187</v>
      </c>
      <c r="N381" s="19"/>
      <c r="O381" s="16" t="s">
        <v>1980</v>
      </c>
    </row>
    <row r="382" spans="1:15" s="28" customFormat="1" ht="20.100000000000001" customHeight="1">
      <c r="A382" s="16" t="s">
        <v>1981</v>
      </c>
      <c r="B382" s="16" t="s">
        <v>107</v>
      </c>
      <c r="C382" s="16" t="s">
        <v>3001</v>
      </c>
      <c r="D382" s="16" t="s">
        <v>3011</v>
      </c>
      <c r="E382" s="16" t="s">
        <v>2991</v>
      </c>
      <c r="F382" s="16" t="s">
        <v>102</v>
      </c>
      <c r="G382" s="18" t="s">
        <v>1982</v>
      </c>
      <c r="H382" s="18" t="s">
        <v>3450</v>
      </c>
      <c r="I382" s="18" t="s">
        <v>1983</v>
      </c>
      <c r="J382" s="18" t="s">
        <v>3011</v>
      </c>
      <c r="K382" s="18" t="s">
        <v>3011</v>
      </c>
      <c r="L382" s="16" t="s">
        <v>280</v>
      </c>
      <c r="M382" s="19">
        <v>44187</v>
      </c>
      <c r="N382" s="19"/>
      <c r="O382" s="16" t="s">
        <v>1984</v>
      </c>
    </row>
    <row r="383" spans="1:15" s="28" customFormat="1" ht="20.100000000000001" customHeight="1">
      <c r="A383" s="16" t="s">
        <v>1985</v>
      </c>
      <c r="B383" s="16" t="s">
        <v>107</v>
      </c>
      <c r="C383" s="16" t="s">
        <v>3001</v>
      </c>
      <c r="D383" s="16" t="s">
        <v>3011</v>
      </c>
      <c r="E383" s="16" t="s">
        <v>2991</v>
      </c>
      <c r="F383" s="16" t="s">
        <v>102</v>
      </c>
      <c r="G383" s="18" t="s">
        <v>1986</v>
      </c>
      <c r="H383" s="18" t="s">
        <v>3451</v>
      </c>
      <c r="I383" s="18" t="s">
        <v>1987</v>
      </c>
      <c r="J383" s="18" t="s">
        <v>3011</v>
      </c>
      <c r="K383" s="18" t="s">
        <v>3011</v>
      </c>
      <c r="L383" s="16" t="s">
        <v>238</v>
      </c>
      <c r="M383" s="19">
        <v>44187</v>
      </c>
      <c r="N383" s="19"/>
      <c r="O383" s="16" t="s">
        <v>1988</v>
      </c>
    </row>
    <row r="384" spans="1:15" s="28" customFormat="1" ht="20.100000000000001" customHeight="1">
      <c r="A384" s="16" t="s">
        <v>1989</v>
      </c>
      <c r="B384" s="16" t="s">
        <v>107</v>
      </c>
      <c r="C384" s="16" t="s">
        <v>3001</v>
      </c>
      <c r="D384" s="16" t="s">
        <v>3011</v>
      </c>
      <c r="E384" s="16" t="s">
        <v>2991</v>
      </c>
      <c r="F384" s="16" t="s">
        <v>102</v>
      </c>
      <c r="G384" s="18" t="s">
        <v>1990</v>
      </c>
      <c r="H384" s="18" t="s">
        <v>3452</v>
      </c>
      <c r="I384" s="18" t="s">
        <v>1991</v>
      </c>
      <c r="J384" s="18" t="s">
        <v>3011</v>
      </c>
      <c r="K384" s="18" t="s">
        <v>3011</v>
      </c>
      <c r="L384" s="16" t="s">
        <v>1992</v>
      </c>
      <c r="M384" s="19">
        <v>44187</v>
      </c>
      <c r="N384" s="19"/>
      <c r="O384" s="16" t="s">
        <v>1993</v>
      </c>
    </row>
    <row r="385" spans="1:15" s="28" customFormat="1" ht="20.100000000000001" customHeight="1">
      <c r="A385" s="16" t="s">
        <v>1994</v>
      </c>
      <c r="B385" s="16" t="s">
        <v>107</v>
      </c>
      <c r="C385" s="16" t="s">
        <v>3001</v>
      </c>
      <c r="D385" s="16" t="s">
        <v>3011</v>
      </c>
      <c r="E385" s="16" t="s">
        <v>2991</v>
      </c>
      <c r="F385" s="16" t="s">
        <v>102</v>
      </c>
      <c r="G385" s="18" t="s">
        <v>1995</v>
      </c>
      <c r="H385" s="18" t="s">
        <v>3453</v>
      </c>
      <c r="I385" s="18" t="s">
        <v>1996</v>
      </c>
      <c r="J385" s="18" t="s">
        <v>3011</v>
      </c>
      <c r="K385" s="18" t="s">
        <v>3011</v>
      </c>
      <c r="L385" s="16" t="s">
        <v>502</v>
      </c>
      <c r="M385" s="19">
        <v>44187</v>
      </c>
      <c r="N385" s="19"/>
      <c r="O385" s="16" t="s">
        <v>1997</v>
      </c>
    </row>
    <row r="386" spans="1:15" s="28" customFormat="1" ht="20.100000000000001" customHeight="1">
      <c r="A386" s="16" t="s">
        <v>1998</v>
      </c>
      <c r="B386" s="16" t="s">
        <v>107</v>
      </c>
      <c r="C386" s="16" t="s">
        <v>3001</v>
      </c>
      <c r="D386" s="16" t="s">
        <v>3011</v>
      </c>
      <c r="E386" s="16" t="s">
        <v>2991</v>
      </c>
      <c r="F386" s="16" t="s">
        <v>102</v>
      </c>
      <c r="G386" s="18" t="s">
        <v>1999</v>
      </c>
      <c r="H386" s="18" t="s">
        <v>3454</v>
      </c>
      <c r="I386" s="18" t="s">
        <v>2000</v>
      </c>
      <c r="J386" s="18" t="s">
        <v>3011</v>
      </c>
      <c r="K386" s="18" t="s">
        <v>3011</v>
      </c>
      <c r="L386" s="16" t="s">
        <v>241</v>
      </c>
      <c r="M386" s="19">
        <v>44187</v>
      </c>
      <c r="N386" s="19"/>
      <c r="O386" s="16" t="s">
        <v>2001</v>
      </c>
    </row>
    <row r="387" spans="1:15" s="28" customFormat="1" ht="20.100000000000001" customHeight="1">
      <c r="A387" s="16" t="s">
        <v>2002</v>
      </c>
      <c r="B387" s="16" t="s">
        <v>107</v>
      </c>
      <c r="C387" s="16" t="s">
        <v>3001</v>
      </c>
      <c r="D387" s="16" t="s">
        <v>3011</v>
      </c>
      <c r="E387" s="16" t="s">
        <v>2991</v>
      </c>
      <c r="F387" s="16" t="s">
        <v>102</v>
      </c>
      <c r="G387" s="18" t="s">
        <v>2003</v>
      </c>
      <c r="H387" s="18" t="s">
        <v>3455</v>
      </c>
      <c r="I387" s="18" t="s">
        <v>2004</v>
      </c>
      <c r="J387" s="18" t="s">
        <v>3011</v>
      </c>
      <c r="K387" s="18" t="s">
        <v>3011</v>
      </c>
      <c r="L387" s="16" t="s">
        <v>2005</v>
      </c>
      <c r="M387" s="19">
        <v>44187</v>
      </c>
      <c r="N387" s="19"/>
      <c r="O387" s="16" t="s">
        <v>2006</v>
      </c>
    </row>
    <row r="388" spans="1:15" s="28" customFormat="1" ht="20.100000000000001" customHeight="1">
      <c r="A388" s="16" t="s">
        <v>2007</v>
      </c>
      <c r="B388" s="16" t="s">
        <v>107</v>
      </c>
      <c r="C388" s="16" t="s">
        <v>3001</v>
      </c>
      <c r="D388" s="16" t="s">
        <v>3011</v>
      </c>
      <c r="E388" s="16" t="s">
        <v>2991</v>
      </c>
      <c r="F388" s="16" t="s">
        <v>102</v>
      </c>
      <c r="G388" s="18" t="s">
        <v>2008</v>
      </c>
      <c r="H388" s="18" t="s">
        <v>3456</v>
      </c>
      <c r="I388" s="18" t="s">
        <v>2009</v>
      </c>
      <c r="J388" s="18" t="s">
        <v>3011</v>
      </c>
      <c r="K388" s="18" t="s">
        <v>3011</v>
      </c>
      <c r="L388" s="16" t="s">
        <v>2010</v>
      </c>
      <c r="M388" s="19">
        <v>44187</v>
      </c>
      <c r="N388" s="19"/>
      <c r="O388" s="16" t="s">
        <v>2011</v>
      </c>
    </row>
    <row r="389" spans="1:15" s="28" customFormat="1" ht="20.100000000000001" customHeight="1">
      <c r="A389" s="16" t="s">
        <v>2012</v>
      </c>
      <c r="B389" s="16" t="s">
        <v>107</v>
      </c>
      <c r="C389" s="16" t="s">
        <v>3001</v>
      </c>
      <c r="D389" s="16" t="s">
        <v>3058</v>
      </c>
      <c r="E389" s="16" t="s">
        <v>2991</v>
      </c>
      <c r="F389" s="16" t="s">
        <v>102</v>
      </c>
      <c r="G389" s="18" t="s">
        <v>2013</v>
      </c>
      <c r="H389" s="18" t="s">
        <v>3457</v>
      </c>
      <c r="I389" s="18" t="s">
        <v>2014</v>
      </c>
      <c r="J389" s="18" t="s">
        <v>3012</v>
      </c>
      <c r="K389" s="18" t="s">
        <v>3012</v>
      </c>
      <c r="L389" s="16" t="s">
        <v>536</v>
      </c>
      <c r="M389" s="19">
        <v>44187</v>
      </c>
      <c r="N389" s="19"/>
      <c r="O389" s="16" t="s">
        <v>2015</v>
      </c>
    </row>
    <row r="390" spans="1:15" s="28" customFormat="1" ht="20.100000000000001" customHeight="1">
      <c r="A390" s="16" t="s">
        <v>2016</v>
      </c>
      <c r="B390" s="16" t="s">
        <v>107</v>
      </c>
      <c r="C390" s="16" t="s">
        <v>3001</v>
      </c>
      <c r="D390" s="16" t="s">
        <v>3058</v>
      </c>
      <c r="E390" s="16" t="s">
        <v>2991</v>
      </c>
      <c r="F390" s="16" t="s">
        <v>102</v>
      </c>
      <c r="G390" s="18" t="s">
        <v>2017</v>
      </c>
      <c r="H390" s="18" t="s">
        <v>3458</v>
      </c>
      <c r="I390" s="18" t="s">
        <v>2018</v>
      </c>
      <c r="J390" s="18" t="s">
        <v>3012</v>
      </c>
      <c r="K390" s="18" t="s">
        <v>3012</v>
      </c>
      <c r="L390" s="16" t="s">
        <v>135</v>
      </c>
      <c r="M390" s="19">
        <v>44187</v>
      </c>
      <c r="N390" s="19"/>
      <c r="O390" s="16" t="s">
        <v>2019</v>
      </c>
    </row>
    <row r="391" spans="1:15" s="28" customFormat="1" ht="20.100000000000001" customHeight="1">
      <c r="A391" s="16" t="s">
        <v>2020</v>
      </c>
      <c r="B391" s="16" t="s">
        <v>107</v>
      </c>
      <c r="C391" s="16" t="s">
        <v>3001</v>
      </c>
      <c r="D391" s="16" t="s">
        <v>3058</v>
      </c>
      <c r="E391" s="16" t="s">
        <v>2991</v>
      </c>
      <c r="F391" s="16" t="s">
        <v>102</v>
      </c>
      <c r="G391" s="18" t="s">
        <v>2021</v>
      </c>
      <c r="H391" s="18" t="s">
        <v>3459</v>
      </c>
      <c r="I391" s="18" t="s">
        <v>2022</v>
      </c>
      <c r="J391" s="18" t="s">
        <v>3012</v>
      </c>
      <c r="K391" s="18" t="s">
        <v>3012</v>
      </c>
      <c r="L391" s="16" t="s">
        <v>2023</v>
      </c>
      <c r="M391" s="19">
        <v>44187</v>
      </c>
      <c r="N391" s="19"/>
      <c r="O391" s="16" t="s">
        <v>2024</v>
      </c>
    </row>
    <row r="392" spans="1:15" s="28" customFormat="1" ht="20.100000000000001" customHeight="1">
      <c r="A392" s="16" t="s">
        <v>2025</v>
      </c>
      <c r="B392" s="16" t="s">
        <v>107</v>
      </c>
      <c r="C392" s="16" t="s">
        <v>3001</v>
      </c>
      <c r="D392" s="16" t="s">
        <v>3058</v>
      </c>
      <c r="E392" s="16" t="s">
        <v>2991</v>
      </c>
      <c r="F392" s="16" t="s">
        <v>102</v>
      </c>
      <c r="G392" s="18" t="s">
        <v>2026</v>
      </c>
      <c r="H392" s="18" t="s">
        <v>3460</v>
      </c>
      <c r="I392" s="18" t="s">
        <v>2027</v>
      </c>
      <c r="J392" s="18" t="s">
        <v>3012</v>
      </c>
      <c r="K392" s="18" t="s">
        <v>3012</v>
      </c>
      <c r="L392" s="16" t="s">
        <v>2028</v>
      </c>
      <c r="M392" s="19">
        <v>44187</v>
      </c>
      <c r="N392" s="19"/>
      <c r="O392" s="16" t="s">
        <v>2029</v>
      </c>
    </row>
    <row r="393" spans="1:15" s="28" customFormat="1" ht="20.100000000000001" customHeight="1">
      <c r="A393" s="16" t="s">
        <v>2030</v>
      </c>
      <c r="B393" s="16" t="s">
        <v>107</v>
      </c>
      <c r="C393" s="16" t="s">
        <v>3001</v>
      </c>
      <c r="D393" s="16" t="s">
        <v>3058</v>
      </c>
      <c r="E393" s="16" t="s">
        <v>2991</v>
      </c>
      <c r="F393" s="16" t="s">
        <v>102</v>
      </c>
      <c r="G393" s="18" t="s">
        <v>2031</v>
      </c>
      <c r="H393" s="18" t="s">
        <v>3461</v>
      </c>
      <c r="I393" s="18" t="s">
        <v>2032</v>
      </c>
      <c r="J393" s="18" t="s">
        <v>3012</v>
      </c>
      <c r="K393" s="18" t="s">
        <v>3012</v>
      </c>
      <c r="L393" s="16" t="s">
        <v>2033</v>
      </c>
      <c r="M393" s="19">
        <v>44187</v>
      </c>
      <c r="N393" s="19"/>
      <c r="O393" s="16" t="s">
        <v>2034</v>
      </c>
    </row>
    <row r="394" spans="1:15" s="28" customFormat="1" ht="20.100000000000001" customHeight="1">
      <c r="A394" s="16" t="s">
        <v>2035</v>
      </c>
      <c r="B394" s="16" t="s">
        <v>107</v>
      </c>
      <c r="C394" s="16" t="s">
        <v>3001</v>
      </c>
      <c r="D394" s="16" t="s">
        <v>3058</v>
      </c>
      <c r="E394" s="16" t="s">
        <v>2991</v>
      </c>
      <c r="F394" s="16" t="s">
        <v>102</v>
      </c>
      <c r="G394" s="18" t="s">
        <v>2036</v>
      </c>
      <c r="H394" s="18" t="s">
        <v>3462</v>
      </c>
      <c r="I394" s="18" t="s">
        <v>2037</v>
      </c>
      <c r="J394" s="18" t="s">
        <v>3012</v>
      </c>
      <c r="K394" s="18" t="s">
        <v>3012</v>
      </c>
      <c r="L394" s="16" t="s">
        <v>2038</v>
      </c>
      <c r="M394" s="19">
        <v>44187</v>
      </c>
      <c r="N394" s="19"/>
      <c r="O394" s="16" t="s">
        <v>2039</v>
      </c>
    </row>
    <row r="395" spans="1:15" s="28" customFormat="1" ht="20.100000000000001" customHeight="1">
      <c r="A395" s="16" t="s">
        <v>2040</v>
      </c>
      <c r="B395" s="16" t="s">
        <v>107</v>
      </c>
      <c r="C395" s="16" t="s">
        <v>3001</v>
      </c>
      <c r="D395" s="16" t="s">
        <v>3058</v>
      </c>
      <c r="E395" s="16" t="s">
        <v>2991</v>
      </c>
      <c r="F395" s="16" t="s">
        <v>102</v>
      </c>
      <c r="G395" s="18" t="s">
        <v>2041</v>
      </c>
      <c r="H395" s="18" t="s">
        <v>3463</v>
      </c>
      <c r="I395" s="18" t="s">
        <v>2042</v>
      </c>
      <c r="J395" s="18" t="s">
        <v>3012</v>
      </c>
      <c r="K395" s="18" t="s">
        <v>3012</v>
      </c>
      <c r="L395" s="16" t="s">
        <v>2043</v>
      </c>
      <c r="M395" s="19">
        <v>44187</v>
      </c>
      <c r="N395" s="19"/>
      <c r="O395" s="16" t="s">
        <v>2044</v>
      </c>
    </row>
    <row r="396" spans="1:15" s="28" customFormat="1" ht="20.100000000000001" customHeight="1">
      <c r="A396" s="16" t="s">
        <v>2045</v>
      </c>
      <c r="B396" s="16" t="s">
        <v>107</v>
      </c>
      <c r="C396" s="16" t="s">
        <v>3001</v>
      </c>
      <c r="D396" s="16" t="s">
        <v>3058</v>
      </c>
      <c r="E396" s="16" t="s">
        <v>2991</v>
      </c>
      <c r="F396" s="16" t="s">
        <v>102</v>
      </c>
      <c r="G396" s="18" t="s">
        <v>2046</v>
      </c>
      <c r="H396" s="18" t="s">
        <v>3464</v>
      </c>
      <c r="I396" s="18" t="s">
        <v>2047</v>
      </c>
      <c r="J396" s="18" t="s">
        <v>3012</v>
      </c>
      <c r="K396" s="18" t="s">
        <v>3012</v>
      </c>
      <c r="L396" s="16" t="s">
        <v>583</v>
      </c>
      <c r="M396" s="19">
        <v>44187</v>
      </c>
      <c r="N396" s="19"/>
      <c r="O396" s="16" t="s">
        <v>2048</v>
      </c>
    </row>
    <row r="397" spans="1:15" s="28" customFormat="1" ht="20.100000000000001" customHeight="1">
      <c r="A397" s="16" t="s">
        <v>2049</v>
      </c>
      <c r="B397" s="16" t="s">
        <v>107</v>
      </c>
      <c r="C397" s="16" t="s">
        <v>3001</v>
      </c>
      <c r="D397" s="16" t="s">
        <v>3058</v>
      </c>
      <c r="E397" s="16" t="s">
        <v>2991</v>
      </c>
      <c r="F397" s="16" t="s">
        <v>102</v>
      </c>
      <c r="G397" s="18" t="s">
        <v>2050</v>
      </c>
      <c r="H397" s="18" t="s">
        <v>3465</v>
      </c>
      <c r="I397" s="18" t="s">
        <v>2051</v>
      </c>
      <c r="J397" s="18" t="s">
        <v>3012</v>
      </c>
      <c r="K397" s="18" t="s">
        <v>3012</v>
      </c>
      <c r="L397" s="16" t="s">
        <v>588</v>
      </c>
      <c r="M397" s="19">
        <v>44187</v>
      </c>
      <c r="N397" s="19"/>
      <c r="O397" s="16" t="s">
        <v>2052</v>
      </c>
    </row>
    <row r="398" spans="1:15" s="28" customFormat="1" ht="20.100000000000001" customHeight="1">
      <c r="A398" s="16" t="s">
        <v>2053</v>
      </c>
      <c r="B398" s="16" t="s">
        <v>107</v>
      </c>
      <c r="C398" s="16" t="s">
        <v>3001</v>
      </c>
      <c r="D398" s="16" t="s">
        <v>3058</v>
      </c>
      <c r="E398" s="16" t="s">
        <v>2991</v>
      </c>
      <c r="F398" s="16" t="s">
        <v>102</v>
      </c>
      <c r="G398" s="18" t="s">
        <v>2054</v>
      </c>
      <c r="H398" s="18" t="s">
        <v>3466</v>
      </c>
      <c r="I398" s="18" t="s">
        <v>2055</v>
      </c>
      <c r="J398" s="18" t="s">
        <v>3012</v>
      </c>
      <c r="K398" s="18" t="s">
        <v>3012</v>
      </c>
      <c r="L398" s="16" t="s">
        <v>2056</v>
      </c>
      <c r="M398" s="19">
        <v>44187</v>
      </c>
      <c r="N398" s="19"/>
      <c r="O398" s="16" t="s">
        <v>2057</v>
      </c>
    </row>
    <row r="399" spans="1:15" s="28" customFormat="1" ht="20.100000000000001" customHeight="1">
      <c r="A399" s="16" t="s">
        <v>2058</v>
      </c>
      <c r="B399" s="16" t="s">
        <v>107</v>
      </c>
      <c r="C399" s="16" t="s">
        <v>3001</v>
      </c>
      <c r="D399" s="16" t="s">
        <v>3070</v>
      </c>
      <c r="E399" s="16" t="s">
        <v>2991</v>
      </c>
      <c r="F399" s="16" t="s">
        <v>102</v>
      </c>
      <c r="G399" s="18" t="s">
        <v>2059</v>
      </c>
      <c r="H399" s="18" t="s">
        <v>3457</v>
      </c>
      <c r="I399" s="18" t="s">
        <v>2060</v>
      </c>
      <c r="J399" s="18" t="s">
        <v>3019</v>
      </c>
      <c r="K399" s="18" t="s">
        <v>3019</v>
      </c>
      <c r="L399" s="16" t="s">
        <v>2061</v>
      </c>
      <c r="M399" s="19">
        <v>44187</v>
      </c>
      <c r="N399" s="19"/>
      <c r="O399" s="16" t="s">
        <v>2062</v>
      </c>
    </row>
    <row r="400" spans="1:15" s="28" customFormat="1" ht="20.100000000000001" customHeight="1">
      <c r="A400" s="16" t="s">
        <v>2063</v>
      </c>
      <c r="B400" s="16" t="s">
        <v>107</v>
      </c>
      <c r="C400" s="16" t="s">
        <v>3001</v>
      </c>
      <c r="D400" s="16" t="s">
        <v>3070</v>
      </c>
      <c r="E400" s="16" t="s">
        <v>2991</v>
      </c>
      <c r="F400" s="16" t="s">
        <v>102</v>
      </c>
      <c r="G400" s="18" t="s">
        <v>2064</v>
      </c>
      <c r="H400" s="18" t="s">
        <v>3458</v>
      </c>
      <c r="I400" s="18" t="s">
        <v>2065</v>
      </c>
      <c r="J400" s="18" t="s">
        <v>3019</v>
      </c>
      <c r="K400" s="18" t="s">
        <v>3019</v>
      </c>
      <c r="L400" s="16" t="s">
        <v>2066</v>
      </c>
      <c r="M400" s="19">
        <v>44187</v>
      </c>
      <c r="N400" s="19"/>
      <c r="O400" s="16" t="s">
        <v>2067</v>
      </c>
    </row>
    <row r="401" spans="1:15" s="28" customFormat="1" ht="20.100000000000001" customHeight="1">
      <c r="A401" s="16" t="s">
        <v>2068</v>
      </c>
      <c r="B401" s="16" t="s">
        <v>107</v>
      </c>
      <c r="C401" s="16" t="s">
        <v>3001</v>
      </c>
      <c r="D401" s="16" t="s">
        <v>3070</v>
      </c>
      <c r="E401" s="16" t="s">
        <v>2991</v>
      </c>
      <c r="F401" s="16" t="s">
        <v>102</v>
      </c>
      <c r="G401" s="18" t="s">
        <v>2069</v>
      </c>
      <c r="H401" s="18" t="s">
        <v>3459</v>
      </c>
      <c r="I401" s="18" t="s">
        <v>2070</v>
      </c>
      <c r="J401" s="18" t="s">
        <v>3019</v>
      </c>
      <c r="K401" s="18" t="s">
        <v>3019</v>
      </c>
      <c r="L401" s="16" t="s">
        <v>2071</v>
      </c>
      <c r="M401" s="19">
        <v>44187</v>
      </c>
      <c r="N401" s="19"/>
      <c r="O401" s="16" t="s">
        <v>2072</v>
      </c>
    </row>
    <row r="402" spans="1:15" s="28" customFormat="1" ht="20.100000000000001" customHeight="1">
      <c r="A402" s="16" t="s">
        <v>2073</v>
      </c>
      <c r="B402" s="16" t="s">
        <v>107</v>
      </c>
      <c r="C402" s="16" t="s">
        <v>3001</v>
      </c>
      <c r="D402" s="16" t="s">
        <v>3068</v>
      </c>
      <c r="E402" s="16" t="s">
        <v>2991</v>
      </c>
      <c r="F402" s="16" t="s">
        <v>102</v>
      </c>
      <c r="G402" s="18" t="s">
        <v>2074</v>
      </c>
      <c r="H402" s="18" t="s">
        <v>3467</v>
      </c>
      <c r="I402" s="18" t="s">
        <v>2075</v>
      </c>
      <c r="J402" s="18" t="s">
        <v>3008</v>
      </c>
      <c r="K402" s="18" t="s">
        <v>3008</v>
      </c>
      <c r="L402" s="16" t="s">
        <v>2076</v>
      </c>
      <c r="M402" s="19">
        <v>44187</v>
      </c>
      <c r="N402" s="19"/>
      <c r="O402" s="16" t="s">
        <v>2077</v>
      </c>
    </row>
    <row r="403" spans="1:15" s="28" customFormat="1" ht="20.100000000000001" customHeight="1">
      <c r="A403" s="16" t="s">
        <v>2078</v>
      </c>
      <c r="B403" s="16" t="s">
        <v>107</v>
      </c>
      <c r="C403" s="16" t="s">
        <v>3001</v>
      </c>
      <c r="D403" s="16" t="s">
        <v>3068</v>
      </c>
      <c r="E403" s="16" t="s">
        <v>2991</v>
      </c>
      <c r="F403" s="16" t="s">
        <v>102</v>
      </c>
      <c r="G403" s="18" t="s">
        <v>2079</v>
      </c>
      <c r="H403" s="18" t="s">
        <v>3468</v>
      </c>
      <c r="I403" s="18" t="s">
        <v>2080</v>
      </c>
      <c r="J403" s="18" t="s">
        <v>3008</v>
      </c>
      <c r="K403" s="18" t="s">
        <v>3008</v>
      </c>
      <c r="L403" s="16" t="s">
        <v>243</v>
      </c>
      <c r="M403" s="19">
        <v>44187</v>
      </c>
      <c r="N403" s="19"/>
      <c r="O403" s="16" t="s">
        <v>2081</v>
      </c>
    </row>
    <row r="404" spans="1:15" s="28" customFormat="1" ht="20.100000000000001" customHeight="1">
      <c r="A404" s="16" t="s">
        <v>2082</v>
      </c>
      <c r="B404" s="16" t="s">
        <v>107</v>
      </c>
      <c r="C404" s="16" t="s">
        <v>3001</v>
      </c>
      <c r="D404" s="16" t="s">
        <v>3068</v>
      </c>
      <c r="E404" s="16" t="s">
        <v>2991</v>
      </c>
      <c r="F404" s="16" t="s">
        <v>102</v>
      </c>
      <c r="G404" s="18" t="s">
        <v>2083</v>
      </c>
      <c r="H404" s="18" t="s">
        <v>3469</v>
      </c>
      <c r="I404" s="18" t="s">
        <v>2084</v>
      </c>
      <c r="J404" s="18" t="s">
        <v>3021</v>
      </c>
      <c r="K404" s="18" t="s">
        <v>3021</v>
      </c>
      <c r="L404" s="16" t="s">
        <v>2085</v>
      </c>
      <c r="M404" s="19">
        <v>44187</v>
      </c>
      <c r="N404" s="19"/>
      <c r="O404" s="16" t="s">
        <v>2086</v>
      </c>
    </row>
    <row r="405" spans="1:15" s="28" customFormat="1" ht="20.100000000000001" customHeight="1">
      <c r="A405" s="16" t="s">
        <v>2087</v>
      </c>
      <c r="B405" s="16" t="s">
        <v>107</v>
      </c>
      <c r="C405" s="16" t="s">
        <v>3001</v>
      </c>
      <c r="D405" s="16" t="s">
        <v>3068</v>
      </c>
      <c r="E405" s="16" t="s">
        <v>2991</v>
      </c>
      <c r="F405" s="16" t="s">
        <v>102</v>
      </c>
      <c r="G405" s="18" t="s">
        <v>2088</v>
      </c>
      <c r="H405" s="18" t="s">
        <v>3470</v>
      </c>
      <c r="I405" s="18" t="s">
        <v>2089</v>
      </c>
      <c r="J405" s="18" t="s">
        <v>3021</v>
      </c>
      <c r="K405" s="18" t="s">
        <v>3021</v>
      </c>
      <c r="L405" s="16" t="s">
        <v>716</v>
      </c>
      <c r="M405" s="19">
        <v>44187</v>
      </c>
      <c r="N405" s="19"/>
      <c r="O405" s="16" t="s">
        <v>2090</v>
      </c>
    </row>
    <row r="406" spans="1:15" s="28" customFormat="1" ht="20.100000000000001" customHeight="1">
      <c r="A406" s="16" t="s">
        <v>2091</v>
      </c>
      <c r="B406" s="16" t="s">
        <v>107</v>
      </c>
      <c r="C406" s="16" t="s">
        <v>3001</v>
      </c>
      <c r="D406" s="16" t="s">
        <v>3068</v>
      </c>
      <c r="E406" s="16" t="s">
        <v>2991</v>
      </c>
      <c r="F406" s="16" t="s">
        <v>102</v>
      </c>
      <c r="G406" s="18" t="s">
        <v>2092</v>
      </c>
      <c r="H406" s="18" t="s">
        <v>3471</v>
      </c>
      <c r="I406" s="18" t="s">
        <v>2093</v>
      </c>
      <c r="J406" s="18" t="s">
        <v>3021</v>
      </c>
      <c r="K406" s="18" t="s">
        <v>3021</v>
      </c>
      <c r="L406" s="16" t="s">
        <v>2094</v>
      </c>
      <c r="M406" s="19">
        <v>44187</v>
      </c>
      <c r="N406" s="19"/>
      <c r="O406" s="16" t="s">
        <v>2095</v>
      </c>
    </row>
    <row r="407" spans="1:15" s="28" customFormat="1" ht="20.100000000000001" customHeight="1">
      <c r="A407" s="16" t="s">
        <v>2096</v>
      </c>
      <c r="B407" s="16" t="s">
        <v>107</v>
      </c>
      <c r="C407" s="16" t="s">
        <v>3001</v>
      </c>
      <c r="D407" s="16" t="s">
        <v>3068</v>
      </c>
      <c r="E407" s="16" t="s">
        <v>2991</v>
      </c>
      <c r="F407" s="16" t="s">
        <v>102</v>
      </c>
      <c r="G407" s="18" t="s">
        <v>2097</v>
      </c>
      <c r="H407" s="18" t="s">
        <v>3472</v>
      </c>
      <c r="I407" s="18" t="s">
        <v>2098</v>
      </c>
      <c r="J407" s="18" t="s">
        <v>3021</v>
      </c>
      <c r="K407" s="18" t="s">
        <v>3021</v>
      </c>
      <c r="L407" s="16" t="s">
        <v>270</v>
      </c>
      <c r="M407" s="19">
        <v>44187</v>
      </c>
      <c r="N407" s="19"/>
      <c r="O407" s="16" t="s">
        <v>2099</v>
      </c>
    </row>
    <row r="408" spans="1:15" s="28" customFormat="1" ht="20.100000000000001" customHeight="1">
      <c r="A408" s="16" t="s">
        <v>2100</v>
      </c>
      <c r="B408" s="16" t="s">
        <v>107</v>
      </c>
      <c r="C408" s="16" t="s">
        <v>3001</v>
      </c>
      <c r="D408" s="16" t="s">
        <v>3071</v>
      </c>
      <c r="E408" s="16" t="s">
        <v>2991</v>
      </c>
      <c r="F408" s="16" t="s">
        <v>102</v>
      </c>
      <c r="G408" s="18" t="s">
        <v>2101</v>
      </c>
      <c r="H408" s="18" t="s">
        <v>3473</v>
      </c>
      <c r="I408" s="18" t="s">
        <v>2102</v>
      </c>
      <c r="J408" s="18" t="s">
        <v>3013</v>
      </c>
      <c r="K408" s="18" t="s">
        <v>3013</v>
      </c>
      <c r="L408" s="16" t="s">
        <v>170</v>
      </c>
      <c r="M408" s="19">
        <v>44187</v>
      </c>
      <c r="N408" s="19"/>
      <c r="O408" s="16" t="s">
        <v>2103</v>
      </c>
    </row>
    <row r="409" spans="1:15" s="28" customFormat="1" ht="20.100000000000001" customHeight="1">
      <c r="A409" s="16" t="s">
        <v>2104</v>
      </c>
      <c r="B409" s="16" t="s">
        <v>107</v>
      </c>
      <c r="C409" s="16" t="s">
        <v>3001</v>
      </c>
      <c r="D409" s="16" t="s">
        <v>3064</v>
      </c>
      <c r="E409" s="16" t="s">
        <v>2991</v>
      </c>
      <c r="F409" s="16" t="s">
        <v>102</v>
      </c>
      <c r="G409" s="18" t="s">
        <v>2105</v>
      </c>
      <c r="H409" s="18" t="s">
        <v>3474</v>
      </c>
      <c r="I409" s="18" t="s">
        <v>2106</v>
      </c>
      <c r="J409" s="18" t="s">
        <v>3014</v>
      </c>
      <c r="K409" s="18" t="s">
        <v>3014</v>
      </c>
      <c r="L409" s="16" t="s">
        <v>2107</v>
      </c>
      <c r="M409" s="19">
        <v>44187</v>
      </c>
      <c r="N409" s="19"/>
      <c r="O409" s="16" t="s">
        <v>2108</v>
      </c>
    </row>
    <row r="410" spans="1:15" s="28" customFormat="1" ht="20.100000000000001" customHeight="1">
      <c r="A410" s="16" t="s">
        <v>2109</v>
      </c>
      <c r="B410" s="16" t="s">
        <v>107</v>
      </c>
      <c r="C410" s="16" t="s">
        <v>3001</v>
      </c>
      <c r="D410" s="16" t="s">
        <v>3064</v>
      </c>
      <c r="E410" s="16" t="s">
        <v>2991</v>
      </c>
      <c r="F410" s="16" t="s">
        <v>102</v>
      </c>
      <c r="G410" s="18" t="s">
        <v>2110</v>
      </c>
      <c r="H410" s="18" t="s">
        <v>3475</v>
      </c>
      <c r="I410" s="18" t="s">
        <v>2111</v>
      </c>
      <c r="J410" s="18" t="s">
        <v>3014</v>
      </c>
      <c r="K410" s="18" t="s">
        <v>3014</v>
      </c>
      <c r="L410" s="16" t="s">
        <v>2112</v>
      </c>
      <c r="M410" s="19">
        <v>44187</v>
      </c>
      <c r="N410" s="19"/>
      <c r="O410" s="16" t="s">
        <v>2113</v>
      </c>
    </row>
    <row r="411" spans="1:15" s="28" customFormat="1" ht="20.100000000000001" customHeight="1">
      <c r="A411" s="16" t="s">
        <v>2114</v>
      </c>
      <c r="B411" s="16" t="s">
        <v>107</v>
      </c>
      <c r="C411" s="16" t="s">
        <v>3001</v>
      </c>
      <c r="D411" s="16" t="s">
        <v>3064</v>
      </c>
      <c r="E411" s="16" t="s">
        <v>2991</v>
      </c>
      <c r="F411" s="16" t="s">
        <v>102</v>
      </c>
      <c r="G411" s="18" t="s">
        <v>2115</v>
      </c>
      <c r="H411" s="18" t="s">
        <v>3476</v>
      </c>
      <c r="I411" s="18" t="s">
        <v>2116</v>
      </c>
      <c r="J411" s="18" t="s">
        <v>3014</v>
      </c>
      <c r="K411" s="18" t="s">
        <v>3014</v>
      </c>
      <c r="L411" s="16" t="s">
        <v>827</v>
      </c>
      <c r="M411" s="19">
        <v>44187</v>
      </c>
      <c r="N411" s="19"/>
      <c r="O411" s="16" t="s">
        <v>2117</v>
      </c>
    </row>
    <row r="412" spans="1:15" s="28" customFormat="1" ht="20.100000000000001" customHeight="1">
      <c r="A412" s="16" t="s">
        <v>2118</v>
      </c>
      <c r="B412" s="16" t="s">
        <v>107</v>
      </c>
      <c r="C412" s="16" t="s">
        <v>3001</v>
      </c>
      <c r="D412" s="16" t="s">
        <v>3067</v>
      </c>
      <c r="E412" s="16" t="s">
        <v>2991</v>
      </c>
      <c r="F412" s="16" t="s">
        <v>102</v>
      </c>
      <c r="G412" s="18" t="s">
        <v>2119</v>
      </c>
      <c r="H412" s="18" t="s">
        <v>3477</v>
      </c>
      <c r="I412" s="18" t="s">
        <v>2120</v>
      </c>
      <c r="J412" s="18" t="s">
        <v>3022</v>
      </c>
      <c r="K412" s="18" t="s">
        <v>3022</v>
      </c>
      <c r="L412" s="16" t="s">
        <v>259</v>
      </c>
      <c r="M412" s="19">
        <v>44187</v>
      </c>
      <c r="N412" s="19"/>
      <c r="O412" s="16" t="s">
        <v>2121</v>
      </c>
    </row>
    <row r="413" spans="1:15" s="28" customFormat="1" ht="20.100000000000001" customHeight="1">
      <c r="A413" s="16" t="s">
        <v>2122</v>
      </c>
      <c r="B413" s="16" t="s">
        <v>107</v>
      </c>
      <c r="C413" s="16" t="s">
        <v>3001</v>
      </c>
      <c r="D413" s="16" t="s">
        <v>3067</v>
      </c>
      <c r="E413" s="16" t="s">
        <v>2991</v>
      </c>
      <c r="F413" s="16" t="s">
        <v>102</v>
      </c>
      <c r="G413" s="18" t="s">
        <v>2123</v>
      </c>
      <c r="H413" s="18" t="s">
        <v>3478</v>
      </c>
      <c r="I413" s="18" t="s">
        <v>2124</v>
      </c>
      <c r="J413" s="18" t="s">
        <v>3022</v>
      </c>
      <c r="K413" s="18" t="s">
        <v>3022</v>
      </c>
      <c r="L413" s="16" t="s">
        <v>259</v>
      </c>
      <c r="M413" s="19">
        <v>44187</v>
      </c>
      <c r="N413" s="19"/>
      <c r="O413" s="16" t="s">
        <v>2125</v>
      </c>
    </row>
    <row r="414" spans="1:15" s="28" customFormat="1" ht="20.100000000000001" customHeight="1">
      <c r="A414" s="16" t="s">
        <v>2126</v>
      </c>
      <c r="B414" s="16" t="s">
        <v>107</v>
      </c>
      <c r="C414" s="16" t="s">
        <v>3001</v>
      </c>
      <c r="D414" s="16" t="s">
        <v>3063</v>
      </c>
      <c r="E414" s="16" t="s">
        <v>2991</v>
      </c>
      <c r="F414" s="16" t="s">
        <v>105</v>
      </c>
      <c r="G414" s="18" t="s">
        <v>2127</v>
      </c>
      <c r="H414" s="18" t="s">
        <v>3479</v>
      </c>
      <c r="I414" s="18" t="s">
        <v>2128</v>
      </c>
      <c r="J414" s="18" t="s">
        <v>3020</v>
      </c>
      <c r="K414" s="18" t="s">
        <v>3020</v>
      </c>
      <c r="L414" s="16" t="s">
        <v>246</v>
      </c>
      <c r="M414" s="19">
        <v>44187</v>
      </c>
      <c r="N414" s="19"/>
      <c r="O414" s="16" t="s">
        <v>2129</v>
      </c>
    </row>
    <row r="415" spans="1:15" s="28" customFormat="1" ht="20.100000000000001" customHeight="1">
      <c r="A415" s="16" t="s">
        <v>2130</v>
      </c>
      <c r="B415" s="16" t="s">
        <v>107</v>
      </c>
      <c r="C415" s="16" t="s">
        <v>3001</v>
      </c>
      <c r="D415" s="16" t="s">
        <v>3011</v>
      </c>
      <c r="E415" s="16" t="s">
        <v>2991</v>
      </c>
      <c r="F415" s="16" t="s">
        <v>102</v>
      </c>
      <c r="G415" s="18" t="s">
        <v>2131</v>
      </c>
      <c r="H415" s="18" t="s">
        <v>3480</v>
      </c>
      <c r="I415" s="18" t="s">
        <v>2132</v>
      </c>
      <c r="J415" s="18" t="s">
        <v>3011</v>
      </c>
      <c r="K415" s="18" t="s">
        <v>3011</v>
      </c>
      <c r="L415" s="16" t="s">
        <v>302</v>
      </c>
      <c r="M415" s="19">
        <v>44187</v>
      </c>
      <c r="N415" s="19"/>
      <c r="O415" s="16" t="s">
        <v>2133</v>
      </c>
    </row>
    <row r="416" spans="1:15" s="28" customFormat="1" ht="20.100000000000001" customHeight="1">
      <c r="A416" s="16" t="s">
        <v>2134</v>
      </c>
      <c r="B416" s="16" t="s">
        <v>107</v>
      </c>
      <c r="C416" s="16" t="s">
        <v>3001</v>
      </c>
      <c r="D416" s="16" t="s">
        <v>3011</v>
      </c>
      <c r="E416" s="16" t="s">
        <v>2991</v>
      </c>
      <c r="F416" s="16" t="s">
        <v>102</v>
      </c>
      <c r="G416" s="18" t="s">
        <v>2135</v>
      </c>
      <c r="H416" s="18" t="s">
        <v>3481</v>
      </c>
      <c r="I416" s="18" t="s">
        <v>2136</v>
      </c>
      <c r="J416" s="18" t="s">
        <v>3011</v>
      </c>
      <c r="K416" s="18" t="s">
        <v>3011</v>
      </c>
      <c r="L416" s="16" t="s">
        <v>872</v>
      </c>
      <c r="M416" s="19">
        <v>44187</v>
      </c>
      <c r="N416" s="19"/>
      <c r="O416" s="16" t="s">
        <v>2137</v>
      </c>
    </row>
    <row r="417" spans="1:16" s="28" customFormat="1" ht="20.100000000000001" customHeight="1">
      <c r="A417" s="16" t="s">
        <v>2138</v>
      </c>
      <c r="B417" s="16" t="s">
        <v>107</v>
      </c>
      <c r="C417" s="16" t="s">
        <v>3001</v>
      </c>
      <c r="D417" s="16" t="s">
        <v>3011</v>
      </c>
      <c r="E417" s="16" t="s">
        <v>2991</v>
      </c>
      <c r="F417" s="16" t="s">
        <v>102</v>
      </c>
      <c r="G417" s="18" t="s">
        <v>2139</v>
      </c>
      <c r="H417" s="18" t="s">
        <v>3482</v>
      </c>
      <c r="I417" s="18" t="s">
        <v>2140</v>
      </c>
      <c r="J417" s="18" t="s">
        <v>3011</v>
      </c>
      <c r="K417" s="18" t="s">
        <v>3011</v>
      </c>
      <c r="L417" s="16" t="s">
        <v>877</v>
      </c>
      <c r="M417" s="19">
        <v>44187</v>
      </c>
      <c r="N417" s="19"/>
      <c r="O417" s="16" t="s">
        <v>2141</v>
      </c>
    </row>
    <row r="418" spans="1:16" s="28" customFormat="1" ht="20.100000000000001" customHeight="1">
      <c r="A418" s="16" t="s">
        <v>2142</v>
      </c>
      <c r="B418" s="16" t="s">
        <v>107</v>
      </c>
      <c r="C418" s="16" t="s">
        <v>3001</v>
      </c>
      <c r="D418" s="16" t="s">
        <v>3011</v>
      </c>
      <c r="E418" s="16" t="s">
        <v>2991</v>
      </c>
      <c r="F418" s="16" t="s">
        <v>102</v>
      </c>
      <c r="G418" s="18" t="s">
        <v>2143</v>
      </c>
      <c r="H418" s="18" t="s">
        <v>3483</v>
      </c>
      <c r="I418" s="18" t="s">
        <v>2144</v>
      </c>
      <c r="J418" s="18" t="s">
        <v>3011</v>
      </c>
      <c r="K418" s="18" t="s">
        <v>3011</v>
      </c>
      <c r="L418" s="16" t="s">
        <v>2145</v>
      </c>
      <c r="M418" s="19">
        <v>44187</v>
      </c>
      <c r="N418" s="19"/>
      <c r="O418" s="16" t="s">
        <v>2146</v>
      </c>
    </row>
    <row r="419" spans="1:16" s="28" customFormat="1" ht="20.100000000000001" customHeight="1">
      <c r="A419" s="16" t="s">
        <v>2147</v>
      </c>
      <c r="B419" s="16" t="s">
        <v>107</v>
      </c>
      <c r="C419" s="16" t="s">
        <v>3001</v>
      </c>
      <c r="D419" s="16" t="s">
        <v>3011</v>
      </c>
      <c r="E419" s="16" t="s">
        <v>2991</v>
      </c>
      <c r="F419" s="16" t="s">
        <v>102</v>
      </c>
      <c r="G419" s="18" t="s">
        <v>2148</v>
      </c>
      <c r="H419" s="18" t="s">
        <v>3484</v>
      </c>
      <c r="I419" s="18" t="s">
        <v>2149</v>
      </c>
      <c r="J419" s="18" t="s">
        <v>3011</v>
      </c>
      <c r="K419" s="18" t="s">
        <v>3011</v>
      </c>
      <c r="L419" s="16" t="s">
        <v>907</v>
      </c>
      <c r="M419" s="19">
        <v>44187</v>
      </c>
      <c r="N419" s="19"/>
      <c r="O419" s="16" t="s">
        <v>2150</v>
      </c>
    </row>
    <row r="420" spans="1:16" s="28" customFormat="1" ht="20.100000000000001" customHeight="1">
      <c r="A420" s="16" t="s">
        <v>2151</v>
      </c>
      <c r="B420" s="16" t="s">
        <v>107</v>
      </c>
      <c r="C420" s="16" t="s">
        <v>3001</v>
      </c>
      <c r="D420" s="16" t="s">
        <v>3011</v>
      </c>
      <c r="E420" s="16" t="s">
        <v>2991</v>
      </c>
      <c r="F420" s="16" t="s">
        <v>102</v>
      </c>
      <c r="G420" s="18" t="s">
        <v>2152</v>
      </c>
      <c r="H420" s="18" t="s">
        <v>3485</v>
      </c>
      <c r="I420" s="18" t="s">
        <v>2153</v>
      </c>
      <c r="J420" s="18" t="s">
        <v>3011</v>
      </c>
      <c r="K420" s="18" t="s">
        <v>3011</v>
      </c>
      <c r="L420" s="16" t="s">
        <v>318</v>
      </c>
      <c r="M420" s="19">
        <v>44187</v>
      </c>
      <c r="N420" s="19"/>
      <c r="O420" s="16" t="s">
        <v>2154</v>
      </c>
    </row>
    <row r="421" spans="1:16" s="28" customFormat="1" ht="20.100000000000001" customHeight="1">
      <c r="A421" s="16" t="s">
        <v>2155</v>
      </c>
      <c r="B421" s="16" t="s">
        <v>107</v>
      </c>
      <c r="C421" s="16" t="s">
        <v>3001</v>
      </c>
      <c r="D421" s="16" t="s">
        <v>3011</v>
      </c>
      <c r="E421" s="16" t="s">
        <v>2991</v>
      </c>
      <c r="F421" s="16" t="s">
        <v>102</v>
      </c>
      <c r="G421" s="18" t="s">
        <v>2156</v>
      </c>
      <c r="H421" s="18" t="s">
        <v>3486</v>
      </c>
      <c r="I421" s="18" t="s">
        <v>2157</v>
      </c>
      <c r="J421" s="18" t="s">
        <v>3011</v>
      </c>
      <c r="K421" s="18" t="s">
        <v>3011</v>
      </c>
      <c r="L421" s="16" t="s">
        <v>285</v>
      </c>
      <c r="M421" s="19">
        <v>44187</v>
      </c>
      <c r="N421" s="19"/>
      <c r="O421" s="16" t="s">
        <v>2158</v>
      </c>
    </row>
    <row r="422" spans="1:16" s="28" customFormat="1" ht="20.100000000000001" customHeight="1">
      <c r="A422" s="16" t="s">
        <v>2159</v>
      </c>
      <c r="B422" s="16" t="s">
        <v>107</v>
      </c>
      <c r="C422" s="16" t="s">
        <v>3001</v>
      </c>
      <c r="D422" s="16" t="s">
        <v>3011</v>
      </c>
      <c r="E422" s="16" t="s">
        <v>2991</v>
      </c>
      <c r="F422" s="16" t="s">
        <v>102</v>
      </c>
      <c r="G422" s="18" t="s">
        <v>2160</v>
      </c>
      <c r="H422" s="18" t="s">
        <v>3487</v>
      </c>
      <c r="I422" s="18" t="s">
        <v>2161</v>
      </c>
      <c r="J422" s="18" t="s">
        <v>3011</v>
      </c>
      <c r="K422" s="18" t="s">
        <v>3011</v>
      </c>
      <c r="L422" s="16" t="s">
        <v>917</v>
      </c>
      <c r="M422" s="19">
        <v>44187</v>
      </c>
      <c r="N422" s="19"/>
      <c r="O422" s="16" t="s">
        <v>2162</v>
      </c>
    </row>
    <row r="423" spans="1:16" s="28" customFormat="1" ht="20.100000000000001" customHeight="1">
      <c r="A423" s="16" t="s">
        <v>2163</v>
      </c>
      <c r="B423" s="16" t="s">
        <v>107</v>
      </c>
      <c r="C423" s="16" t="s">
        <v>3001</v>
      </c>
      <c r="D423" s="16" t="s">
        <v>3065</v>
      </c>
      <c r="E423" s="16" t="s">
        <v>2991</v>
      </c>
      <c r="F423" s="16" t="s">
        <v>102</v>
      </c>
      <c r="G423" s="18" t="s">
        <v>2164</v>
      </c>
      <c r="H423" s="18" t="s">
        <v>3488</v>
      </c>
      <c r="I423" s="18" t="s">
        <v>2165</v>
      </c>
      <c r="J423" s="18" t="s">
        <v>3023</v>
      </c>
      <c r="K423" s="18" t="s">
        <v>3023</v>
      </c>
      <c r="L423" s="16" t="s">
        <v>2166</v>
      </c>
      <c r="M423" s="19">
        <v>44187</v>
      </c>
      <c r="N423" s="19"/>
      <c r="O423" s="16" t="s">
        <v>2167</v>
      </c>
    </row>
    <row r="424" spans="1:16" s="28" customFormat="1" ht="20.100000000000001" customHeight="1">
      <c r="A424" s="16" t="s">
        <v>2168</v>
      </c>
      <c r="B424" s="16" t="s">
        <v>107</v>
      </c>
      <c r="C424" s="16" t="s">
        <v>3001</v>
      </c>
      <c r="D424" s="16" t="s">
        <v>3065</v>
      </c>
      <c r="E424" s="16" t="s">
        <v>2991</v>
      </c>
      <c r="F424" s="16" t="s">
        <v>102</v>
      </c>
      <c r="G424" s="18" t="s">
        <v>2169</v>
      </c>
      <c r="H424" s="18" t="s">
        <v>3489</v>
      </c>
      <c r="I424" s="18" t="s">
        <v>2170</v>
      </c>
      <c r="J424" s="18" t="s">
        <v>3023</v>
      </c>
      <c r="K424" s="18" t="s">
        <v>3023</v>
      </c>
      <c r="L424" s="16" t="s">
        <v>290</v>
      </c>
      <c r="M424" s="19">
        <v>44187</v>
      </c>
      <c r="N424" s="19"/>
      <c r="O424" s="16" t="s">
        <v>2171</v>
      </c>
    </row>
    <row r="425" spans="1:16" s="28" customFormat="1" ht="20.100000000000001" customHeight="1">
      <c r="A425" s="16" t="s">
        <v>2172</v>
      </c>
      <c r="B425" s="16" t="s">
        <v>107</v>
      </c>
      <c r="C425" s="16" t="s">
        <v>3001</v>
      </c>
      <c r="D425" s="16" t="s">
        <v>3011</v>
      </c>
      <c r="E425" s="16" t="s">
        <v>2991</v>
      </c>
      <c r="F425" s="16" t="s">
        <v>102</v>
      </c>
      <c r="G425" s="18" t="s">
        <v>2173</v>
      </c>
      <c r="H425" s="18" t="s">
        <v>3490</v>
      </c>
      <c r="I425" s="18" t="s">
        <v>2174</v>
      </c>
      <c r="J425" s="18" t="s">
        <v>3011</v>
      </c>
      <c r="K425" s="18" t="s">
        <v>3011</v>
      </c>
      <c r="L425" s="16" t="s">
        <v>185</v>
      </c>
      <c r="M425" s="19">
        <v>44187</v>
      </c>
      <c r="N425" s="19"/>
      <c r="O425" s="16" t="s">
        <v>2175</v>
      </c>
    </row>
    <row r="426" spans="1:16" s="28" customFormat="1" ht="20.100000000000001" customHeight="1">
      <c r="A426" s="16" t="s">
        <v>2176</v>
      </c>
      <c r="B426" s="16" t="s">
        <v>107</v>
      </c>
      <c r="C426" s="16" t="s">
        <v>3001</v>
      </c>
      <c r="D426" s="16" t="s">
        <v>3065</v>
      </c>
      <c r="E426" s="16" t="s">
        <v>2991</v>
      </c>
      <c r="F426" s="16" t="s">
        <v>102</v>
      </c>
      <c r="G426" s="18" t="s">
        <v>2177</v>
      </c>
      <c r="H426" s="18" t="s">
        <v>3491</v>
      </c>
      <c r="I426" s="18" t="s">
        <v>2178</v>
      </c>
      <c r="J426" s="18" t="s">
        <v>3023</v>
      </c>
      <c r="K426" s="18" t="s">
        <v>3023</v>
      </c>
      <c r="L426" s="16" t="s">
        <v>2179</v>
      </c>
      <c r="M426" s="19">
        <v>44187</v>
      </c>
      <c r="N426" s="19"/>
      <c r="O426" s="16" t="s">
        <v>2180</v>
      </c>
    </row>
    <row r="427" spans="1:16" s="28" customFormat="1" ht="20.100000000000001" customHeight="1">
      <c r="A427" s="16" t="s">
        <v>2181</v>
      </c>
      <c r="B427" s="16" t="s">
        <v>107</v>
      </c>
      <c r="C427" s="16" t="s">
        <v>3001</v>
      </c>
      <c r="D427" s="16" t="s">
        <v>3011</v>
      </c>
      <c r="E427" s="16" t="s">
        <v>2991</v>
      </c>
      <c r="F427" s="16" t="s">
        <v>102</v>
      </c>
      <c r="G427" s="18" t="s">
        <v>2182</v>
      </c>
      <c r="H427" s="18" t="s">
        <v>3492</v>
      </c>
      <c r="I427" s="18" t="s">
        <v>2183</v>
      </c>
      <c r="J427" s="18" t="s">
        <v>3011</v>
      </c>
      <c r="K427" s="18" t="s">
        <v>3011</v>
      </c>
      <c r="L427" s="16" t="s">
        <v>2184</v>
      </c>
      <c r="M427" s="19">
        <v>44187</v>
      </c>
      <c r="N427" s="19"/>
      <c r="O427" s="16" t="s">
        <v>2185</v>
      </c>
    </row>
    <row r="428" spans="1:16" s="28" customFormat="1" ht="20.100000000000001" customHeight="1">
      <c r="A428" s="16" t="s">
        <v>2186</v>
      </c>
      <c r="B428" s="16" t="s">
        <v>107</v>
      </c>
      <c r="C428" s="16" t="s">
        <v>3001</v>
      </c>
      <c r="D428" s="16" t="s">
        <v>3065</v>
      </c>
      <c r="E428" s="16" t="s">
        <v>2991</v>
      </c>
      <c r="F428" s="16" t="s">
        <v>102</v>
      </c>
      <c r="G428" s="18" t="s">
        <v>2187</v>
      </c>
      <c r="H428" s="18" t="s">
        <v>3493</v>
      </c>
      <c r="I428" s="18" t="s">
        <v>1002</v>
      </c>
      <c r="J428" s="18" t="s">
        <v>3023</v>
      </c>
      <c r="K428" s="18" t="s">
        <v>3023</v>
      </c>
      <c r="L428" s="16" t="s">
        <v>1003</v>
      </c>
      <c r="M428" s="19">
        <v>44187</v>
      </c>
      <c r="N428" s="19"/>
      <c r="O428" s="16" t="s">
        <v>2188</v>
      </c>
    </row>
    <row r="429" spans="1:16" s="28" customFormat="1" ht="20.100000000000001" customHeight="1">
      <c r="A429" s="16" t="s">
        <v>2189</v>
      </c>
      <c r="B429" s="16" t="s">
        <v>107</v>
      </c>
      <c r="C429" s="16" t="s">
        <v>3001</v>
      </c>
      <c r="D429" s="16" t="s">
        <v>3068</v>
      </c>
      <c r="E429" s="16" t="s">
        <v>2991</v>
      </c>
      <c r="F429" s="16" t="s">
        <v>102</v>
      </c>
      <c r="G429" s="18" t="s">
        <v>2190</v>
      </c>
      <c r="H429" s="18" t="s">
        <v>3494</v>
      </c>
      <c r="I429" s="18" t="s">
        <v>2191</v>
      </c>
      <c r="J429" s="18" t="s">
        <v>3021</v>
      </c>
      <c r="K429" s="18" t="s">
        <v>3021</v>
      </c>
      <c r="L429" s="16" t="s">
        <v>312</v>
      </c>
      <c r="M429" s="19">
        <v>44187</v>
      </c>
      <c r="N429" s="19"/>
      <c r="O429" s="16" t="s">
        <v>2192</v>
      </c>
    </row>
    <row r="430" spans="1:16" s="28" customFormat="1" ht="20.100000000000001" customHeight="1">
      <c r="A430" s="16" t="s">
        <v>2193</v>
      </c>
      <c r="B430" s="16" t="s">
        <v>107</v>
      </c>
      <c r="C430" s="16" t="s">
        <v>3001</v>
      </c>
      <c r="D430" s="16" t="s">
        <v>3068</v>
      </c>
      <c r="E430" s="16" t="s">
        <v>2991</v>
      </c>
      <c r="F430" s="16" t="s">
        <v>102</v>
      </c>
      <c r="G430" s="18" t="s">
        <v>2194</v>
      </c>
      <c r="H430" s="18" t="s">
        <v>3495</v>
      </c>
      <c r="I430" s="18" t="s">
        <v>2195</v>
      </c>
      <c r="J430" s="18" t="s">
        <v>3052</v>
      </c>
      <c r="K430" s="18" t="s">
        <v>3052</v>
      </c>
      <c r="L430" s="16" t="s">
        <v>1921</v>
      </c>
      <c r="M430" s="19">
        <v>44187</v>
      </c>
      <c r="N430" s="19"/>
      <c r="O430" s="16" t="s">
        <v>2196</v>
      </c>
    </row>
    <row r="431" spans="1:16" ht="20.100000000000001" customHeight="1">
      <c r="A431" s="16" t="s">
        <v>2197</v>
      </c>
      <c r="B431" s="16" t="s">
        <v>107</v>
      </c>
      <c r="C431" s="16" t="s">
        <v>3001</v>
      </c>
      <c r="D431" s="16" t="s">
        <v>3068</v>
      </c>
      <c r="E431" s="16" t="s">
        <v>2991</v>
      </c>
      <c r="F431" s="16" t="s">
        <v>103</v>
      </c>
      <c r="G431" s="18" t="s">
        <v>2198</v>
      </c>
      <c r="H431" s="18" t="s">
        <v>3496</v>
      </c>
      <c r="I431" s="18" t="s">
        <v>2199</v>
      </c>
      <c r="J431" s="18" t="s">
        <v>3025</v>
      </c>
      <c r="K431" s="18" t="s">
        <v>3025</v>
      </c>
      <c r="L431" s="16" t="s">
        <v>1040</v>
      </c>
      <c r="M431" s="19">
        <v>44187</v>
      </c>
      <c r="N431" s="19">
        <v>45413</v>
      </c>
      <c r="O431" s="16" t="s">
        <v>2200</v>
      </c>
      <c r="P431" s="28" t="s">
        <v>2201</v>
      </c>
    </row>
    <row r="432" spans="1:16" ht="20.100000000000001" customHeight="1">
      <c r="A432" s="16" t="s">
        <v>2202</v>
      </c>
      <c r="B432" s="16" t="s">
        <v>107</v>
      </c>
      <c r="C432" s="16" t="s">
        <v>3001</v>
      </c>
      <c r="D432" s="16" t="s">
        <v>3068</v>
      </c>
      <c r="E432" s="16" t="s">
        <v>2991</v>
      </c>
      <c r="F432" s="16" t="s">
        <v>103</v>
      </c>
      <c r="G432" s="18" t="s">
        <v>2203</v>
      </c>
      <c r="H432" s="18" t="s">
        <v>3497</v>
      </c>
      <c r="I432" s="18" t="s">
        <v>2204</v>
      </c>
      <c r="J432" s="18" t="s">
        <v>3025</v>
      </c>
      <c r="K432" s="18" t="s">
        <v>3025</v>
      </c>
      <c r="L432" s="16" t="s">
        <v>314</v>
      </c>
      <c r="M432" s="19">
        <v>44187</v>
      </c>
      <c r="N432" s="19">
        <v>45413</v>
      </c>
      <c r="O432" s="16" t="s">
        <v>2205</v>
      </c>
      <c r="P432" s="28" t="s">
        <v>2201</v>
      </c>
    </row>
    <row r="433" spans="1:15" ht="20.100000000000001" customHeight="1">
      <c r="A433" s="16" t="s">
        <v>2206</v>
      </c>
      <c r="B433" s="16" t="s">
        <v>107</v>
      </c>
      <c r="C433" s="16" t="s">
        <v>3001</v>
      </c>
      <c r="D433" s="16" t="s">
        <v>3068</v>
      </c>
      <c r="E433" s="16" t="s">
        <v>2991</v>
      </c>
      <c r="F433" s="16" t="s">
        <v>102</v>
      </c>
      <c r="G433" s="18" t="s">
        <v>2207</v>
      </c>
      <c r="H433" s="18" t="s">
        <v>3498</v>
      </c>
      <c r="I433" s="18" t="s">
        <v>2208</v>
      </c>
      <c r="J433" s="18" t="s">
        <v>3026</v>
      </c>
      <c r="K433" s="18" t="s">
        <v>3026</v>
      </c>
      <c r="L433" s="16" t="s">
        <v>2209</v>
      </c>
      <c r="M433" s="19">
        <v>44187</v>
      </c>
      <c r="O433" s="16" t="s">
        <v>2210</v>
      </c>
    </row>
    <row r="434" spans="1:15" ht="20.100000000000001" customHeight="1">
      <c r="A434" s="16" t="s">
        <v>2211</v>
      </c>
      <c r="B434" s="16" t="s">
        <v>107</v>
      </c>
      <c r="C434" s="16" t="s">
        <v>3001</v>
      </c>
      <c r="D434" s="16" t="s">
        <v>3011</v>
      </c>
      <c r="E434" s="16" t="s">
        <v>2991</v>
      </c>
      <c r="F434" s="16" t="s">
        <v>102</v>
      </c>
      <c r="G434" s="18" t="s">
        <v>2212</v>
      </c>
      <c r="H434" s="18" t="s">
        <v>3499</v>
      </c>
      <c r="I434" s="18" t="s">
        <v>2213</v>
      </c>
      <c r="J434" s="18" t="s">
        <v>3011</v>
      </c>
      <c r="K434" s="18" t="s">
        <v>3011</v>
      </c>
      <c r="L434" s="16" t="s">
        <v>320</v>
      </c>
      <c r="M434" s="19">
        <v>44187</v>
      </c>
      <c r="O434" s="16" t="s">
        <v>2214</v>
      </c>
    </row>
    <row r="435" spans="1:15" ht="20.100000000000001" customHeight="1">
      <c r="A435" s="16" t="s">
        <v>2215</v>
      </c>
      <c r="B435" s="16" t="s">
        <v>107</v>
      </c>
      <c r="C435" s="16" t="s">
        <v>3001</v>
      </c>
      <c r="D435" s="16" t="s">
        <v>3011</v>
      </c>
      <c r="E435" s="16" t="s">
        <v>2991</v>
      </c>
      <c r="F435" s="16" t="s">
        <v>102</v>
      </c>
      <c r="G435" s="18" t="s">
        <v>2216</v>
      </c>
      <c r="H435" s="18" t="s">
        <v>3500</v>
      </c>
      <c r="I435" s="18" t="s">
        <v>2217</v>
      </c>
      <c r="J435" s="18" t="s">
        <v>3011</v>
      </c>
      <c r="K435" s="18" t="s">
        <v>3011</v>
      </c>
      <c r="L435" s="16" t="s">
        <v>286</v>
      </c>
      <c r="M435" s="19">
        <v>44187</v>
      </c>
      <c r="O435" s="16" t="s">
        <v>2218</v>
      </c>
    </row>
    <row r="436" spans="1:15" ht="20.100000000000001" customHeight="1">
      <c r="A436" s="16" t="s">
        <v>2219</v>
      </c>
      <c r="B436" s="16" t="s">
        <v>107</v>
      </c>
      <c r="C436" s="16" t="s">
        <v>3001</v>
      </c>
      <c r="D436" s="16" t="s">
        <v>3071</v>
      </c>
      <c r="E436" s="16" t="s">
        <v>2991</v>
      </c>
      <c r="F436" s="16" t="s">
        <v>102</v>
      </c>
      <c r="G436" s="18" t="s">
        <v>2220</v>
      </c>
      <c r="H436" s="18" t="s">
        <v>3501</v>
      </c>
      <c r="I436" s="18" t="s">
        <v>2221</v>
      </c>
      <c r="J436" s="18" t="s">
        <v>3013</v>
      </c>
      <c r="K436" s="18" t="s">
        <v>3013</v>
      </c>
      <c r="L436" s="16" t="s">
        <v>2222</v>
      </c>
      <c r="M436" s="19">
        <v>44187</v>
      </c>
      <c r="O436" s="16" t="s">
        <v>2223</v>
      </c>
    </row>
    <row r="437" spans="1:15" ht="20.100000000000001" customHeight="1">
      <c r="A437" s="16" t="s">
        <v>2224</v>
      </c>
      <c r="B437" s="16" t="s">
        <v>107</v>
      </c>
      <c r="C437" s="16" t="s">
        <v>3001</v>
      </c>
      <c r="D437" s="16" t="s">
        <v>3067</v>
      </c>
      <c r="E437" s="16" t="s">
        <v>2991</v>
      </c>
      <c r="F437" s="16" t="s">
        <v>102</v>
      </c>
      <c r="G437" s="18" t="s">
        <v>2225</v>
      </c>
      <c r="H437" s="18" t="s">
        <v>3502</v>
      </c>
      <c r="I437" s="18" t="s">
        <v>2226</v>
      </c>
      <c r="J437" s="18" t="s">
        <v>3015</v>
      </c>
      <c r="K437" s="18" t="s">
        <v>3015</v>
      </c>
      <c r="L437" s="16" t="s">
        <v>315</v>
      </c>
      <c r="M437" s="19">
        <v>44187</v>
      </c>
      <c r="O437" s="16" t="s">
        <v>2227</v>
      </c>
    </row>
    <row r="438" spans="1:15" ht="20.100000000000001" customHeight="1">
      <c r="A438" s="16" t="s">
        <v>2228</v>
      </c>
      <c r="B438" s="16" t="s">
        <v>107</v>
      </c>
      <c r="C438" s="16" t="s">
        <v>3001</v>
      </c>
      <c r="D438" s="16" t="s">
        <v>3067</v>
      </c>
      <c r="E438" s="16" t="s">
        <v>2991</v>
      </c>
      <c r="F438" s="16" t="s">
        <v>102</v>
      </c>
      <c r="G438" s="18" t="s">
        <v>2229</v>
      </c>
      <c r="H438" s="18" t="s">
        <v>3503</v>
      </c>
      <c r="I438" s="18" t="s">
        <v>2230</v>
      </c>
      <c r="J438" s="18" t="s">
        <v>3022</v>
      </c>
      <c r="K438" s="18" t="s">
        <v>3022</v>
      </c>
      <c r="L438" s="16" t="s">
        <v>1144</v>
      </c>
      <c r="M438" s="19">
        <v>44187</v>
      </c>
      <c r="O438" s="16" t="s">
        <v>2231</v>
      </c>
    </row>
    <row r="439" spans="1:15" ht="20.100000000000001" customHeight="1">
      <c r="A439" s="16" t="s">
        <v>2232</v>
      </c>
      <c r="B439" s="16" t="s">
        <v>107</v>
      </c>
      <c r="C439" s="16" t="s">
        <v>3001</v>
      </c>
      <c r="D439" s="16" t="s">
        <v>3067</v>
      </c>
      <c r="E439" s="16" t="s">
        <v>2991</v>
      </c>
      <c r="F439" s="16" t="s">
        <v>102</v>
      </c>
      <c r="G439" s="18" t="s">
        <v>2233</v>
      </c>
      <c r="H439" s="18" t="s">
        <v>3504</v>
      </c>
      <c r="I439" s="18" t="s">
        <v>2234</v>
      </c>
      <c r="J439" s="18" t="s">
        <v>3022</v>
      </c>
      <c r="K439" s="18" t="s">
        <v>3022</v>
      </c>
      <c r="L439" s="16" t="s">
        <v>264</v>
      </c>
      <c r="M439" s="19">
        <v>44187</v>
      </c>
      <c r="O439" s="16" t="s">
        <v>2235</v>
      </c>
    </row>
    <row r="440" spans="1:15" ht="20.100000000000001" customHeight="1">
      <c r="A440" s="16" t="s">
        <v>2236</v>
      </c>
      <c r="B440" s="16" t="s">
        <v>107</v>
      </c>
      <c r="C440" s="16" t="s">
        <v>3001</v>
      </c>
      <c r="D440" s="16" t="s">
        <v>3067</v>
      </c>
      <c r="E440" s="16" t="s">
        <v>2991</v>
      </c>
      <c r="F440" s="16" t="s">
        <v>102</v>
      </c>
      <c r="G440" s="18" t="s">
        <v>2237</v>
      </c>
      <c r="H440" s="18" t="s">
        <v>3505</v>
      </c>
      <c r="I440" s="18" t="s">
        <v>2238</v>
      </c>
      <c r="J440" s="18" t="s">
        <v>3022</v>
      </c>
      <c r="K440" s="18" t="s">
        <v>3022</v>
      </c>
      <c r="L440" s="16" t="s">
        <v>2239</v>
      </c>
      <c r="M440" s="19">
        <v>44187</v>
      </c>
      <c r="O440" s="16" t="s">
        <v>2240</v>
      </c>
    </row>
    <row r="441" spans="1:15" ht="20.100000000000001" customHeight="1">
      <c r="A441" s="16" t="s">
        <v>2241</v>
      </c>
      <c r="B441" s="16" t="s">
        <v>107</v>
      </c>
      <c r="C441" s="16" t="s">
        <v>3001</v>
      </c>
      <c r="D441" s="16" t="s">
        <v>3067</v>
      </c>
      <c r="E441" s="16" t="s">
        <v>2991</v>
      </c>
      <c r="F441" s="16" t="s">
        <v>102</v>
      </c>
      <c r="G441" s="18" t="s">
        <v>2242</v>
      </c>
      <c r="H441" s="18" t="s">
        <v>3506</v>
      </c>
      <c r="I441" s="18" t="s">
        <v>2243</v>
      </c>
      <c r="J441" s="18" t="s">
        <v>3028</v>
      </c>
      <c r="K441" s="18" t="s">
        <v>3028</v>
      </c>
      <c r="L441" s="16" t="s">
        <v>1625</v>
      </c>
      <c r="M441" s="19">
        <v>44187</v>
      </c>
      <c r="O441" s="16" t="s">
        <v>2244</v>
      </c>
    </row>
    <row r="442" spans="1:15" ht="20.100000000000001" customHeight="1">
      <c r="A442" s="16" t="s">
        <v>2245</v>
      </c>
      <c r="B442" s="16" t="s">
        <v>107</v>
      </c>
      <c r="C442" s="16" t="s">
        <v>3001</v>
      </c>
      <c r="D442" s="16" t="s">
        <v>3067</v>
      </c>
      <c r="E442" s="16" t="s">
        <v>2991</v>
      </c>
      <c r="F442" s="16" t="s">
        <v>102</v>
      </c>
      <c r="G442" s="18" t="s">
        <v>2246</v>
      </c>
      <c r="H442" s="18" t="s">
        <v>3507</v>
      </c>
      <c r="I442" s="18" t="s">
        <v>2247</v>
      </c>
      <c r="J442" s="18" t="s">
        <v>3028</v>
      </c>
      <c r="K442" s="18" t="s">
        <v>3028</v>
      </c>
      <c r="L442" s="16" t="s">
        <v>313</v>
      </c>
      <c r="M442" s="19">
        <v>44187</v>
      </c>
      <c r="O442" s="16" t="s">
        <v>2248</v>
      </c>
    </row>
    <row r="443" spans="1:15" ht="20.100000000000001" customHeight="1">
      <c r="A443" s="16" t="s">
        <v>2249</v>
      </c>
      <c r="B443" s="16" t="s">
        <v>107</v>
      </c>
      <c r="C443" s="16" t="s">
        <v>3001</v>
      </c>
      <c r="D443" s="16" t="s">
        <v>3067</v>
      </c>
      <c r="E443" s="16" t="s">
        <v>2991</v>
      </c>
      <c r="F443" s="16" t="s">
        <v>102</v>
      </c>
      <c r="G443" s="18" t="s">
        <v>2250</v>
      </c>
      <c r="H443" s="18" t="s">
        <v>3508</v>
      </c>
      <c r="I443" s="18" t="s">
        <v>2251</v>
      </c>
      <c r="J443" s="18" t="s">
        <v>3027</v>
      </c>
      <c r="K443" s="18" t="s">
        <v>3027</v>
      </c>
      <c r="L443" s="16" t="s">
        <v>2252</v>
      </c>
      <c r="M443" s="19">
        <v>44187</v>
      </c>
      <c r="O443" s="16" t="s">
        <v>2253</v>
      </c>
    </row>
    <row r="444" spans="1:15" ht="20.100000000000001" customHeight="1">
      <c r="A444" s="16" t="s">
        <v>2254</v>
      </c>
      <c r="B444" s="16" t="s">
        <v>107</v>
      </c>
      <c r="C444" s="16" t="s">
        <v>3001</v>
      </c>
      <c r="D444" s="16" t="s">
        <v>3060</v>
      </c>
      <c r="E444" s="16" t="s">
        <v>2991</v>
      </c>
      <c r="F444" s="16" t="s">
        <v>102</v>
      </c>
      <c r="G444" s="18" t="s">
        <v>2255</v>
      </c>
      <c r="H444" s="18" t="s">
        <v>3509</v>
      </c>
      <c r="I444" s="18" t="s">
        <v>2256</v>
      </c>
      <c r="J444" s="18" t="s">
        <v>3029</v>
      </c>
      <c r="K444" s="18" t="s">
        <v>3029</v>
      </c>
      <c r="L444" s="16" t="s">
        <v>1888</v>
      </c>
      <c r="M444" s="19">
        <v>44187</v>
      </c>
      <c r="O444" s="16" t="s">
        <v>2257</v>
      </c>
    </row>
    <row r="445" spans="1:15" ht="20.100000000000001" customHeight="1">
      <c r="A445" s="16" t="s">
        <v>2258</v>
      </c>
      <c r="B445" s="16" t="s">
        <v>107</v>
      </c>
      <c r="C445" s="16" t="s">
        <v>3001</v>
      </c>
      <c r="D445" s="16" t="s">
        <v>3061</v>
      </c>
      <c r="E445" s="16" t="s">
        <v>2991</v>
      </c>
      <c r="F445" s="16" t="s">
        <v>102</v>
      </c>
      <c r="G445" s="18" t="s">
        <v>2259</v>
      </c>
      <c r="H445" s="18" t="s">
        <v>3510</v>
      </c>
      <c r="I445" s="18" t="s">
        <v>2260</v>
      </c>
      <c r="J445" s="18" t="s">
        <v>3051</v>
      </c>
      <c r="K445" s="18" t="s">
        <v>3051</v>
      </c>
      <c r="L445" s="16" t="s">
        <v>1782</v>
      </c>
      <c r="M445" s="19">
        <v>44187</v>
      </c>
      <c r="O445" s="16" t="s">
        <v>2261</v>
      </c>
    </row>
    <row r="446" spans="1:15" ht="20.100000000000001" customHeight="1">
      <c r="A446" s="16" t="s">
        <v>2262</v>
      </c>
      <c r="B446" s="16" t="s">
        <v>107</v>
      </c>
      <c r="C446" s="16" t="s">
        <v>3001</v>
      </c>
      <c r="D446" s="16" t="s">
        <v>3061</v>
      </c>
      <c r="E446" s="16" t="s">
        <v>2991</v>
      </c>
      <c r="F446" s="16" t="s">
        <v>102</v>
      </c>
      <c r="G446" s="18" t="s">
        <v>2263</v>
      </c>
      <c r="H446" s="18" t="s">
        <v>3511</v>
      </c>
      <c r="I446" s="18" t="s">
        <v>2264</v>
      </c>
      <c r="J446" s="18" t="s">
        <v>3050</v>
      </c>
      <c r="K446" s="18" t="s">
        <v>3050</v>
      </c>
      <c r="L446" s="16" t="s">
        <v>251</v>
      </c>
      <c r="M446" s="19">
        <v>44187</v>
      </c>
      <c r="O446" s="16" t="s">
        <v>2265</v>
      </c>
    </row>
    <row r="447" spans="1:15" s="28" customFormat="1" ht="20.100000000000001" customHeight="1">
      <c r="A447" s="16" t="s">
        <v>2266</v>
      </c>
      <c r="B447" s="16" t="s">
        <v>107</v>
      </c>
      <c r="C447" s="16" t="s">
        <v>3001</v>
      </c>
      <c r="D447" s="16" t="s">
        <v>3060</v>
      </c>
      <c r="E447" s="16" t="s">
        <v>2991</v>
      </c>
      <c r="F447" s="16" t="s">
        <v>102</v>
      </c>
      <c r="G447" s="18" t="s">
        <v>2267</v>
      </c>
      <c r="H447" s="18" t="s">
        <v>3512</v>
      </c>
      <c r="I447" s="18" t="s">
        <v>2268</v>
      </c>
      <c r="J447" s="18" t="s">
        <v>3029</v>
      </c>
      <c r="K447" s="18" t="s">
        <v>3029</v>
      </c>
      <c r="L447" s="16" t="s">
        <v>1739</v>
      </c>
      <c r="M447" s="19">
        <v>44187</v>
      </c>
      <c r="N447" s="19"/>
      <c r="O447" s="16" t="s">
        <v>2269</v>
      </c>
    </row>
    <row r="448" spans="1:15" s="28" customFormat="1" ht="20.100000000000001" customHeight="1">
      <c r="A448" s="16" t="s">
        <v>2270</v>
      </c>
      <c r="B448" s="16" t="s">
        <v>107</v>
      </c>
      <c r="C448" s="16" t="s">
        <v>3001</v>
      </c>
      <c r="D448" s="16" t="s">
        <v>3061</v>
      </c>
      <c r="E448" s="16" t="s">
        <v>2991</v>
      </c>
      <c r="F448" s="16" t="s">
        <v>102</v>
      </c>
      <c r="G448" s="18" t="s">
        <v>2271</v>
      </c>
      <c r="H448" s="18" t="s">
        <v>3513</v>
      </c>
      <c r="I448" s="18" t="s">
        <v>2272</v>
      </c>
      <c r="J448" s="18" t="s">
        <v>3030</v>
      </c>
      <c r="K448" s="18" t="s">
        <v>3030</v>
      </c>
      <c r="L448" s="16" t="s">
        <v>1210</v>
      </c>
      <c r="M448" s="19">
        <v>44187</v>
      </c>
      <c r="N448" s="19"/>
      <c r="O448" s="16" t="s">
        <v>2273</v>
      </c>
    </row>
    <row r="449" spans="1:15" s="28" customFormat="1" ht="20.100000000000001" customHeight="1">
      <c r="A449" s="16" t="s">
        <v>2274</v>
      </c>
      <c r="B449" s="16" t="s">
        <v>107</v>
      </c>
      <c r="C449" s="16" t="s">
        <v>3001</v>
      </c>
      <c r="D449" s="16" t="s">
        <v>3061</v>
      </c>
      <c r="E449" s="16" t="s">
        <v>2991</v>
      </c>
      <c r="F449" s="16" t="s">
        <v>102</v>
      </c>
      <c r="G449" s="18" t="s">
        <v>2275</v>
      </c>
      <c r="H449" s="18" t="s">
        <v>3480</v>
      </c>
      <c r="I449" s="18" t="s">
        <v>2276</v>
      </c>
      <c r="J449" s="18" t="s">
        <v>3032</v>
      </c>
      <c r="K449" s="18" t="s">
        <v>3032</v>
      </c>
      <c r="L449" s="16" t="s">
        <v>1231</v>
      </c>
      <c r="M449" s="19">
        <v>44187</v>
      </c>
      <c r="N449" s="19"/>
      <c r="O449" s="16" t="s">
        <v>2277</v>
      </c>
    </row>
    <row r="450" spans="1:15" s="28" customFormat="1" ht="20.100000000000001" customHeight="1">
      <c r="A450" s="16" t="s">
        <v>2278</v>
      </c>
      <c r="B450" s="16" t="s">
        <v>107</v>
      </c>
      <c r="C450" s="16" t="s">
        <v>3001</v>
      </c>
      <c r="D450" s="16" t="s">
        <v>3066</v>
      </c>
      <c r="E450" s="16" t="s">
        <v>2991</v>
      </c>
      <c r="F450" s="16" t="s">
        <v>102</v>
      </c>
      <c r="G450" s="18" t="s">
        <v>2279</v>
      </c>
      <c r="H450" s="18" t="s">
        <v>3514</v>
      </c>
      <c r="I450" s="18" t="s">
        <v>2280</v>
      </c>
      <c r="J450" s="18" t="s">
        <v>3033</v>
      </c>
      <c r="K450" s="18" t="s">
        <v>3033</v>
      </c>
      <c r="L450" s="16" t="s">
        <v>2281</v>
      </c>
      <c r="M450" s="19">
        <v>44187</v>
      </c>
      <c r="N450" s="19"/>
      <c r="O450" s="16" t="s">
        <v>2282</v>
      </c>
    </row>
    <row r="451" spans="1:15" s="28" customFormat="1" ht="20.100000000000001" customHeight="1">
      <c r="A451" s="16" t="s">
        <v>2283</v>
      </c>
      <c r="B451" s="16" t="s">
        <v>107</v>
      </c>
      <c r="C451" s="16" t="s">
        <v>3001</v>
      </c>
      <c r="D451" s="16" t="s">
        <v>3066</v>
      </c>
      <c r="E451" s="16" t="s">
        <v>2991</v>
      </c>
      <c r="F451" s="16" t="s">
        <v>102</v>
      </c>
      <c r="G451" s="18" t="s">
        <v>2284</v>
      </c>
      <c r="H451" s="18" t="s">
        <v>3515</v>
      </c>
      <c r="I451" s="18" t="s">
        <v>2285</v>
      </c>
      <c r="J451" s="18" t="s">
        <v>3017</v>
      </c>
      <c r="K451" s="18" t="s">
        <v>3017</v>
      </c>
      <c r="L451" s="16" t="s">
        <v>1274</v>
      </c>
      <c r="M451" s="19">
        <v>44187</v>
      </c>
      <c r="N451" s="19"/>
      <c r="O451" s="16" t="s">
        <v>2286</v>
      </c>
    </row>
    <row r="452" spans="1:15" s="28" customFormat="1" ht="20.100000000000001" customHeight="1">
      <c r="A452" s="16" t="s">
        <v>2287</v>
      </c>
      <c r="B452" s="16" t="s">
        <v>107</v>
      </c>
      <c r="C452" s="16" t="s">
        <v>3001</v>
      </c>
      <c r="D452" s="16" t="s">
        <v>3066</v>
      </c>
      <c r="E452" s="16" t="s">
        <v>2991</v>
      </c>
      <c r="F452" s="16" t="s">
        <v>102</v>
      </c>
      <c r="G452" s="18" t="s">
        <v>2288</v>
      </c>
      <c r="H452" s="18" t="s">
        <v>3516</v>
      </c>
      <c r="I452" s="18" t="s">
        <v>2289</v>
      </c>
      <c r="J452" s="18" t="s">
        <v>3034</v>
      </c>
      <c r="K452" s="18" t="s">
        <v>3034</v>
      </c>
      <c r="L452" s="16" t="s">
        <v>2290</v>
      </c>
      <c r="M452" s="19">
        <v>44187</v>
      </c>
      <c r="N452" s="19"/>
      <c r="O452" s="16" t="s">
        <v>2291</v>
      </c>
    </row>
    <row r="453" spans="1:15" s="28" customFormat="1" ht="20.100000000000001" customHeight="1">
      <c r="A453" s="16" t="s">
        <v>2292</v>
      </c>
      <c r="B453" s="16" t="s">
        <v>107</v>
      </c>
      <c r="C453" s="16" t="s">
        <v>3001</v>
      </c>
      <c r="D453" s="16" t="s">
        <v>3066</v>
      </c>
      <c r="E453" s="16" t="s">
        <v>2991</v>
      </c>
      <c r="F453" s="16" t="s">
        <v>102</v>
      </c>
      <c r="G453" s="18" t="s">
        <v>2293</v>
      </c>
      <c r="H453" s="18" t="s">
        <v>3517</v>
      </c>
      <c r="I453" s="18" t="s">
        <v>2294</v>
      </c>
      <c r="J453" s="18" t="s">
        <v>3036</v>
      </c>
      <c r="K453" s="18" t="s">
        <v>3036</v>
      </c>
      <c r="L453" s="16" t="s">
        <v>328</v>
      </c>
      <c r="M453" s="19">
        <v>44187</v>
      </c>
      <c r="N453" s="19"/>
      <c r="O453" s="16" t="s">
        <v>2295</v>
      </c>
    </row>
    <row r="454" spans="1:15" s="28" customFormat="1" ht="20.100000000000001" customHeight="1">
      <c r="A454" s="16" t="s">
        <v>2296</v>
      </c>
      <c r="B454" s="16" t="s">
        <v>107</v>
      </c>
      <c r="C454" s="16" t="s">
        <v>3001</v>
      </c>
      <c r="D454" s="16" t="s">
        <v>3066</v>
      </c>
      <c r="E454" s="16" t="s">
        <v>2991</v>
      </c>
      <c r="F454" s="16" t="s">
        <v>102</v>
      </c>
      <c r="G454" s="18" t="s">
        <v>2297</v>
      </c>
      <c r="H454" s="18" t="s">
        <v>3518</v>
      </c>
      <c r="I454" s="18" t="s">
        <v>2298</v>
      </c>
      <c r="J454" s="18" t="s">
        <v>3017</v>
      </c>
      <c r="K454" s="18" t="s">
        <v>3017</v>
      </c>
      <c r="L454" s="16" t="s">
        <v>226</v>
      </c>
      <c r="M454" s="19">
        <v>44187</v>
      </c>
      <c r="N454" s="19"/>
      <c r="O454" s="16" t="s">
        <v>2299</v>
      </c>
    </row>
    <row r="455" spans="1:15" s="28" customFormat="1" ht="20.100000000000001" customHeight="1">
      <c r="A455" s="16" t="s">
        <v>2300</v>
      </c>
      <c r="B455" s="16" t="s">
        <v>107</v>
      </c>
      <c r="C455" s="16" t="s">
        <v>3001</v>
      </c>
      <c r="D455" s="16" t="s">
        <v>3058</v>
      </c>
      <c r="E455" s="16" t="s">
        <v>2991</v>
      </c>
      <c r="F455" s="16" t="s">
        <v>102</v>
      </c>
      <c r="G455" s="18" t="s">
        <v>2301</v>
      </c>
      <c r="H455" s="18" t="s">
        <v>3519</v>
      </c>
      <c r="I455" s="18" t="s">
        <v>2302</v>
      </c>
      <c r="J455" s="18" t="s">
        <v>3012</v>
      </c>
      <c r="K455" s="18" t="s">
        <v>3012</v>
      </c>
      <c r="L455" s="16" t="s">
        <v>2303</v>
      </c>
      <c r="M455" s="19">
        <v>44187</v>
      </c>
      <c r="N455" s="19"/>
      <c r="O455" s="16" t="s">
        <v>2304</v>
      </c>
    </row>
    <row r="456" spans="1:15" s="28" customFormat="1" ht="20.100000000000001" customHeight="1">
      <c r="A456" s="16" t="s">
        <v>2305</v>
      </c>
      <c r="B456" s="16" t="s">
        <v>107</v>
      </c>
      <c r="C456" s="16" t="s">
        <v>3001</v>
      </c>
      <c r="D456" s="16" t="s">
        <v>3059</v>
      </c>
      <c r="E456" s="16" t="s">
        <v>2991</v>
      </c>
      <c r="F456" s="16" t="s">
        <v>102</v>
      </c>
      <c r="G456" s="18" t="s">
        <v>2306</v>
      </c>
      <c r="H456" s="18" t="s">
        <v>3520</v>
      </c>
      <c r="I456" s="18" t="s">
        <v>2307</v>
      </c>
      <c r="J456" s="18" t="s">
        <v>3037</v>
      </c>
      <c r="K456" s="18" t="s">
        <v>3037</v>
      </c>
      <c r="L456" s="16" t="s">
        <v>2308</v>
      </c>
      <c r="M456" s="19">
        <v>44187</v>
      </c>
      <c r="N456" s="19"/>
      <c r="O456" s="16" t="s">
        <v>2309</v>
      </c>
    </row>
    <row r="457" spans="1:15" s="28" customFormat="1" ht="20.100000000000001" customHeight="1">
      <c r="A457" s="16" t="s">
        <v>2310</v>
      </c>
      <c r="B457" s="16" t="s">
        <v>107</v>
      </c>
      <c r="C457" s="16" t="s">
        <v>3001</v>
      </c>
      <c r="D457" s="16" t="s">
        <v>3059</v>
      </c>
      <c r="E457" s="16" t="s">
        <v>2991</v>
      </c>
      <c r="F457" s="16" t="s">
        <v>102</v>
      </c>
      <c r="G457" s="18" t="s">
        <v>2311</v>
      </c>
      <c r="H457" s="18" t="s">
        <v>3521</v>
      </c>
      <c r="I457" s="18" t="s">
        <v>1859</v>
      </c>
      <c r="J457" s="18" t="s">
        <v>3012</v>
      </c>
      <c r="K457" s="18" t="s">
        <v>3012</v>
      </c>
      <c r="L457" s="16" t="s">
        <v>1860</v>
      </c>
      <c r="M457" s="19">
        <v>44187</v>
      </c>
      <c r="N457" s="19"/>
      <c r="O457" s="16" t="s">
        <v>2312</v>
      </c>
    </row>
    <row r="458" spans="1:15" s="28" customFormat="1" ht="20.100000000000001" customHeight="1">
      <c r="A458" s="16" t="s">
        <v>2313</v>
      </c>
      <c r="B458" s="16" t="s">
        <v>107</v>
      </c>
      <c r="C458" s="16" t="s">
        <v>3001</v>
      </c>
      <c r="D458" s="16" t="s">
        <v>3059</v>
      </c>
      <c r="E458" s="16" t="s">
        <v>2991</v>
      </c>
      <c r="F458" s="16" t="s">
        <v>102</v>
      </c>
      <c r="G458" s="18" t="s">
        <v>2314</v>
      </c>
      <c r="H458" s="18" t="s">
        <v>3522</v>
      </c>
      <c r="I458" s="18" t="s">
        <v>2315</v>
      </c>
      <c r="J458" s="18" t="s">
        <v>3037</v>
      </c>
      <c r="K458" s="18" t="s">
        <v>3037</v>
      </c>
      <c r="L458" s="16" t="s">
        <v>1343</v>
      </c>
      <c r="M458" s="19">
        <v>44187</v>
      </c>
      <c r="N458" s="19"/>
      <c r="O458" s="16" t="s">
        <v>2316</v>
      </c>
    </row>
    <row r="459" spans="1:15" s="28" customFormat="1" ht="20.100000000000001" customHeight="1">
      <c r="A459" s="16" t="s">
        <v>2317</v>
      </c>
      <c r="B459" s="16" t="s">
        <v>107</v>
      </c>
      <c r="C459" s="16" t="s">
        <v>3001</v>
      </c>
      <c r="D459" s="16" t="s">
        <v>3063</v>
      </c>
      <c r="E459" s="16" t="s">
        <v>2991</v>
      </c>
      <c r="F459" s="16" t="s">
        <v>102</v>
      </c>
      <c r="G459" s="18" t="s">
        <v>2318</v>
      </c>
      <c r="H459" s="18" t="s">
        <v>3523</v>
      </c>
      <c r="I459" s="18" t="s">
        <v>2319</v>
      </c>
      <c r="J459" s="18" t="s">
        <v>3038</v>
      </c>
      <c r="K459" s="18" t="s">
        <v>3038</v>
      </c>
      <c r="L459" s="16" t="s">
        <v>1365</v>
      </c>
      <c r="M459" s="19">
        <v>44187</v>
      </c>
      <c r="N459" s="19"/>
      <c r="O459" s="16" t="s">
        <v>2320</v>
      </c>
    </row>
    <row r="460" spans="1:15" s="28" customFormat="1" ht="20.100000000000001" customHeight="1">
      <c r="A460" s="16" t="s">
        <v>2321</v>
      </c>
      <c r="B460" s="16" t="s">
        <v>107</v>
      </c>
      <c r="C460" s="16" t="s">
        <v>3001</v>
      </c>
      <c r="D460" s="16" t="s">
        <v>3063</v>
      </c>
      <c r="E460" s="16" t="s">
        <v>2991</v>
      </c>
      <c r="F460" s="16" t="s">
        <v>102</v>
      </c>
      <c r="G460" s="18" t="s">
        <v>2322</v>
      </c>
      <c r="H460" s="18" t="s">
        <v>3524</v>
      </c>
      <c r="I460" s="18" t="s">
        <v>2323</v>
      </c>
      <c r="J460" s="18" t="s">
        <v>3038</v>
      </c>
      <c r="K460" s="18" t="s">
        <v>3038</v>
      </c>
      <c r="L460" s="16" t="s">
        <v>2324</v>
      </c>
      <c r="M460" s="19">
        <v>44187</v>
      </c>
      <c r="N460" s="19"/>
      <c r="O460" s="16" t="s">
        <v>2325</v>
      </c>
    </row>
    <row r="461" spans="1:15" s="28" customFormat="1" ht="20.100000000000001" customHeight="1">
      <c r="A461" s="16" t="s">
        <v>2326</v>
      </c>
      <c r="B461" s="16" t="s">
        <v>107</v>
      </c>
      <c r="C461" s="16" t="s">
        <v>3001</v>
      </c>
      <c r="D461" s="16" t="s">
        <v>3063</v>
      </c>
      <c r="E461" s="16" t="s">
        <v>2991</v>
      </c>
      <c r="F461" s="16" t="s">
        <v>102</v>
      </c>
      <c r="G461" s="18" t="s">
        <v>2327</v>
      </c>
      <c r="H461" s="18" t="s">
        <v>3525</v>
      </c>
      <c r="I461" s="18" t="s">
        <v>2328</v>
      </c>
      <c r="J461" s="18" t="s">
        <v>3038</v>
      </c>
      <c r="K461" s="18" t="s">
        <v>3038</v>
      </c>
      <c r="L461" s="16" t="s">
        <v>1400</v>
      </c>
      <c r="M461" s="19">
        <v>44187</v>
      </c>
      <c r="N461" s="19"/>
      <c r="O461" s="16" t="s">
        <v>2329</v>
      </c>
    </row>
    <row r="462" spans="1:15" s="28" customFormat="1" ht="20.100000000000001" customHeight="1">
      <c r="A462" s="16" t="s">
        <v>2330</v>
      </c>
      <c r="B462" s="16" t="s">
        <v>107</v>
      </c>
      <c r="C462" s="16" t="s">
        <v>3001</v>
      </c>
      <c r="D462" s="16" t="s">
        <v>3062</v>
      </c>
      <c r="E462" s="16" t="s">
        <v>2991</v>
      </c>
      <c r="F462" s="16" t="s">
        <v>102</v>
      </c>
      <c r="G462" s="18" t="s">
        <v>2331</v>
      </c>
      <c r="H462" s="18" t="s">
        <v>3526</v>
      </c>
      <c r="I462" s="18" t="s">
        <v>2332</v>
      </c>
      <c r="J462" s="18" t="s">
        <v>3018</v>
      </c>
      <c r="K462" s="18" t="s">
        <v>3018</v>
      </c>
      <c r="L462" s="16" t="s">
        <v>1410</v>
      </c>
      <c r="M462" s="19">
        <v>44187</v>
      </c>
      <c r="N462" s="19"/>
      <c r="O462" s="16" t="s">
        <v>2333</v>
      </c>
    </row>
    <row r="463" spans="1:15" ht="20.100000000000001" customHeight="1">
      <c r="A463" s="16" t="s">
        <v>2334</v>
      </c>
      <c r="B463" s="16" t="s">
        <v>107</v>
      </c>
      <c r="C463" s="16" t="s">
        <v>3001</v>
      </c>
      <c r="D463" s="16" t="s">
        <v>3070</v>
      </c>
      <c r="E463" s="16" t="s">
        <v>2991</v>
      </c>
      <c r="F463" s="16" t="s">
        <v>102</v>
      </c>
      <c r="G463" s="18" t="s">
        <v>2335</v>
      </c>
      <c r="H463" s="18" t="s">
        <v>3527</v>
      </c>
      <c r="I463" s="18" t="s">
        <v>2336</v>
      </c>
      <c r="J463" s="18" t="s">
        <v>3016</v>
      </c>
      <c r="K463" s="18" t="s">
        <v>3016</v>
      </c>
      <c r="L463" s="16" t="s">
        <v>201</v>
      </c>
      <c r="M463" s="19">
        <v>44187</v>
      </c>
      <c r="O463" s="16" t="s">
        <v>2337</v>
      </c>
    </row>
    <row r="464" spans="1:15" ht="20.100000000000001" customHeight="1">
      <c r="A464" s="16" t="s">
        <v>2338</v>
      </c>
      <c r="B464" s="16" t="s">
        <v>107</v>
      </c>
      <c r="C464" s="16" t="s">
        <v>3001</v>
      </c>
      <c r="D464" s="16" t="s">
        <v>3070</v>
      </c>
      <c r="E464" s="16" t="s">
        <v>2991</v>
      </c>
      <c r="F464" s="16" t="s">
        <v>102</v>
      </c>
      <c r="G464" s="18" t="s">
        <v>2339</v>
      </c>
      <c r="H464" s="18" t="s">
        <v>3528</v>
      </c>
      <c r="I464" s="18" t="s">
        <v>2340</v>
      </c>
      <c r="J464" s="18" t="s">
        <v>3040</v>
      </c>
      <c r="K464" s="18" t="s">
        <v>3040</v>
      </c>
      <c r="L464" s="16" t="s">
        <v>2341</v>
      </c>
      <c r="M464" s="19">
        <v>44187</v>
      </c>
      <c r="O464" s="16" t="s">
        <v>2342</v>
      </c>
    </row>
    <row r="465" spans="1:16" ht="20.100000000000001" customHeight="1">
      <c r="A465" s="16" t="s">
        <v>2343</v>
      </c>
      <c r="B465" s="16" t="s">
        <v>107</v>
      </c>
      <c r="C465" s="16" t="s">
        <v>3001</v>
      </c>
      <c r="D465" s="16" t="s">
        <v>3070</v>
      </c>
      <c r="E465" s="16" t="s">
        <v>2991</v>
      </c>
      <c r="F465" s="16" t="s">
        <v>102</v>
      </c>
      <c r="G465" s="18" t="s">
        <v>2344</v>
      </c>
      <c r="H465" s="18" t="s">
        <v>3529</v>
      </c>
      <c r="I465" s="18" t="s">
        <v>2345</v>
      </c>
      <c r="J465" s="18" t="s">
        <v>3041</v>
      </c>
      <c r="K465" s="18" t="s">
        <v>3041</v>
      </c>
      <c r="L465" s="16" t="s">
        <v>310</v>
      </c>
      <c r="M465" s="19">
        <v>44187</v>
      </c>
      <c r="O465" s="16" t="s">
        <v>2346</v>
      </c>
    </row>
    <row r="466" spans="1:16" ht="20.100000000000001" customHeight="1">
      <c r="A466" s="16" t="s">
        <v>2347</v>
      </c>
      <c r="B466" s="16" t="s">
        <v>107</v>
      </c>
      <c r="C466" s="16" t="s">
        <v>3001</v>
      </c>
      <c r="D466" s="16" t="s">
        <v>3070</v>
      </c>
      <c r="E466" s="16" t="s">
        <v>2991</v>
      </c>
      <c r="F466" s="16" t="s">
        <v>103</v>
      </c>
      <c r="G466" s="18" t="s">
        <v>2348</v>
      </c>
      <c r="H466" s="18" t="s">
        <v>3530</v>
      </c>
      <c r="I466" s="18" t="s">
        <v>2349</v>
      </c>
      <c r="J466" s="18" t="s">
        <v>3042</v>
      </c>
      <c r="K466" s="18" t="s">
        <v>3042</v>
      </c>
      <c r="L466" s="16" t="s">
        <v>1473</v>
      </c>
      <c r="M466" s="19">
        <v>44187</v>
      </c>
      <c r="N466" s="19">
        <v>45047</v>
      </c>
      <c r="O466" s="16" t="s">
        <v>2350</v>
      </c>
      <c r="P466" s="28" t="s">
        <v>1475</v>
      </c>
    </row>
    <row r="467" spans="1:16" ht="20.100000000000001" customHeight="1">
      <c r="A467" s="16" t="s">
        <v>2351</v>
      </c>
      <c r="B467" s="16" t="s">
        <v>107</v>
      </c>
      <c r="C467" s="16" t="s">
        <v>3001</v>
      </c>
      <c r="D467" s="16" t="s">
        <v>3070</v>
      </c>
      <c r="E467" s="16" t="s">
        <v>2991</v>
      </c>
      <c r="F467" s="16" t="s">
        <v>102</v>
      </c>
      <c r="G467" s="18" t="s">
        <v>2352</v>
      </c>
      <c r="H467" s="18" t="s">
        <v>3531</v>
      </c>
      <c r="I467" s="18" t="s">
        <v>2353</v>
      </c>
      <c r="J467" s="18" t="s">
        <v>3044</v>
      </c>
      <c r="K467" s="18" t="s">
        <v>3044</v>
      </c>
      <c r="L467" s="16" t="s">
        <v>1504</v>
      </c>
      <c r="M467" s="19">
        <v>44187</v>
      </c>
      <c r="O467" s="16" t="s">
        <v>2354</v>
      </c>
    </row>
    <row r="468" spans="1:16" ht="20.100000000000001" customHeight="1">
      <c r="A468" s="16" t="s">
        <v>2355</v>
      </c>
      <c r="B468" s="16" t="s">
        <v>107</v>
      </c>
      <c r="C468" s="16" t="s">
        <v>3001</v>
      </c>
      <c r="D468" s="16" t="s">
        <v>3070</v>
      </c>
      <c r="E468" s="16" t="s">
        <v>2991</v>
      </c>
      <c r="F468" s="16" t="s">
        <v>102</v>
      </c>
      <c r="G468" s="18" t="s">
        <v>2356</v>
      </c>
      <c r="H468" s="18" t="s">
        <v>3532</v>
      </c>
      <c r="I468" s="18" t="s">
        <v>2357</v>
      </c>
      <c r="J468" s="18" t="s">
        <v>3045</v>
      </c>
      <c r="K468" s="18" t="s">
        <v>3045</v>
      </c>
      <c r="L468" s="16" t="s">
        <v>311</v>
      </c>
      <c r="M468" s="19">
        <v>44187</v>
      </c>
      <c r="O468" s="16" t="s">
        <v>2358</v>
      </c>
    </row>
    <row r="469" spans="1:16" ht="20.100000000000001" customHeight="1">
      <c r="A469" s="16" t="s">
        <v>2359</v>
      </c>
      <c r="B469" s="16" t="s">
        <v>107</v>
      </c>
      <c r="C469" s="16" t="s">
        <v>3001</v>
      </c>
      <c r="D469" s="16" t="s">
        <v>3070</v>
      </c>
      <c r="E469" s="16" t="s">
        <v>2991</v>
      </c>
      <c r="F469" s="16" t="s">
        <v>103</v>
      </c>
      <c r="G469" s="18" t="s">
        <v>2360</v>
      </c>
      <c r="H469" s="18" t="s">
        <v>3533</v>
      </c>
      <c r="I469" s="18" t="s">
        <v>2361</v>
      </c>
      <c r="J469" s="18" t="s">
        <v>3046</v>
      </c>
      <c r="K469" s="18" t="s">
        <v>3046</v>
      </c>
      <c r="L469" s="16" t="s">
        <v>1519</v>
      </c>
      <c r="M469" s="19">
        <v>44187</v>
      </c>
      <c r="N469" s="19">
        <v>45413</v>
      </c>
      <c r="O469" s="16" t="s">
        <v>2362</v>
      </c>
      <c r="P469" s="28" t="s">
        <v>1515</v>
      </c>
    </row>
    <row r="470" spans="1:16" ht="20.100000000000001" customHeight="1">
      <c r="A470" s="16" t="s">
        <v>2363</v>
      </c>
      <c r="B470" s="16" t="s">
        <v>107</v>
      </c>
      <c r="C470" s="16" t="s">
        <v>3001</v>
      </c>
      <c r="D470" s="16" t="s">
        <v>3072</v>
      </c>
      <c r="E470" s="16" t="s">
        <v>2991</v>
      </c>
      <c r="F470" s="16" t="s">
        <v>102</v>
      </c>
      <c r="G470" s="18" t="s">
        <v>2364</v>
      </c>
      <c r="H470" s="18" t="s">
        <v>3534</v>
      </c>
      <c r="I470" s="18" t="s">
        <v>2365</v>
      </c>
      <c r="J470" s="18" t="s">
        <v>3047</v>
      </c>
      <c r="K470" s="18" t="s">
        <v>3047</v>
      </c>
      <c r="L470" s="16" t="s">
        <v>1537</v>
      </c>
      <c r="M470" s="19">
        <v>44187</v>
      </c>
      <c r="O470" s="16" t="s">
        <v>2366</v>
      </c>
    </row>
    <row r="471" spans="1:16" ht="20.100000000000001" customHeight="1">
      <c r="A471" s="16" t="s">
        <v>2367</v>
      </c>
      <c r="B471" s="16" t="s">
        <v>107</v>
      </c>
      <c r="C471" s="16" t="s">
        <v>3001</v>
      </c>
      <c r="D471" s="16" t="s">
        <v>3072</v>
      </c>
      <c r="E471" s="16" t="s">
        <v>2991</v>
      </c>
      <c r="F471" s="16" t="s">
        <v>103</v>
      </c>
      <c r="G471" s="18" t="s">
        <v>2368</v>
      </c>
      <c r="H471" s="18" t="s">
        <v>3535</v>
      </c>
      <c r="I471" s="18" t="s">
        <v>2369</v>
      </c>
      <c r="J471" s="18" t="s">
        <v>3047</v>
      </c>
      <c r="K471" s="18" t="s">
        <v>3047</v>
      </c>
      <c r="L471" s="16" t="s">
        <v>1528</v>
      </c>
      <c r="M471" s="19">
        <v>44187</v>
      </c>
      <c r="N471" s="19">
        <v>45047</v>
      </c>
      <c r="O471" s="16" t="s">
        <v>2370</v>
      </c>
      <c r="P471" s="28" t="s">
        <v>2363</v>
      </c>
    </row>
    <row r="472" spans="1:16" ht="20.100000000000001" customHeight="1">
      <c r="A472" s="16" t="s">
        <v>2371</v>
      </c>
      <c r="B472" s="16" t="s">
        <v>107</v>
      </c>
      <c r="C472" s="16" t="s">
        <v>3001</v>
      </c>
      <c r="D472" s="16" t="s">
        <v>3072</v>
      </c>
      <c r="E472" s="16" t="s">
        <v>2991</v>
      </c>
      <c r="F472" s="16" t="s">
        <v>102</v>
      </c>
      <c r="G472" s="18" t="s">
        <v>2372</v>
      </c>
      <c r="H472" s="18" t="s">
        <v>3536</v>
      </c>
      <c r="I472" s="18" t="s">
        <v>1545</v>
      </c>
      <c r="J472" s="18" t="s">
        <v>3047</v>
      </c>
      <c r="K472" s="18" t="s">
        <v>3047</v>
      </c>
      <c r="L472" s="16" t="s">
        <v>1546</v>
      </c>
      <c r="M472" s="19">
        <v>44187</v>
      </c>
      <c r="O472" s="16" t="s">
        <v>2373</v>
      </c>
    </row>
    <row r="473" spans="1:16" ht="20.100000000000001" customHeight="1">
      <c r="A473" s="16" t="s">
        <v>2374</v>
      </c>
      <c r="B473" s="16" t="s">
        <v>107</v>
      </c>
      <c r="C473" s="16" t="s">
        <v>3001</v>
      </c>
      <c r="D473" s="16" t="s">
        <v>3072</v>
      </c>
      <c r="E473" s="16" t="s">
        <v>2991</v>
      </c>
      <c r="F473" s="16" t="s">
        <v>102</v>
      </c>
      <c r="G473" s="18" t="s">
        <v>2375</v>
      </c>
      <c r="H473" s="18" t="s">
        <v>3537</v>
      </c>
      <c r="I473" s="18" t="s">
        <v>2376</v>
      </c>
      <c r="J473" s="18" t="s">
        <v>3047</v>
      </c>
      <c r="K473" s="18" t="s">
        <v>3047</v>
      </c>
      <c r="L473" s="16" t="s">
        <v>1566</v>
      </c>
      <c r="M473" s="19">
        <v>44187</v>
      </c>
      <c r="O473" s="16" t="s">
        <v>2377</v>
      </c>
    </row>
    <row r="474" spans="1:16" ht="20.100000000000001" customHeight="1">
      <c r="A474" s="16" t="s">
        <v>2378</v>
      </c>
      <c r="B474" s="16" t="s">
        <v>107</v>
      </c>
      <c r="C474" s="16" t="s">
        <v>3001</v>
      </c>
      <c r="D474" s="16" t="s">
        <v>3072</v>
      </c>
      <c r="E474" s="16" t="s">
        <v>2991</v>
      </c>
      <c r="F474" s="16" t="s">
        <v>102</v>
      </c>
      <c r="G474" s="18" t="s">
        <v>2379</v>
      </c>
      <c r="H474" s="18" t="s">
        <v>3538</v>
      </c>
      <c r="I474" s="18" t="s">
        <v>2380</v>
      </c>
      <c r="J474" s="18" t="s">
        <v>3009</v>
      </c>
      <c r="K474" s="18" t="s">
        <v>3009</v>
      </c>
      <c r="L474" s="16" t="s">
        <v>265</v>
      </c>
      <c r="M474" s="19">
        <v>44187</v>
      </c>
      <c r="O474" s="16" t="s">
        <v>2381</v>
      </c>
    </row>
    <row r="475" spans="1:16" ht="20.100000000000001" customHeight="1">
      <c r="A475" s="16" t="s">
        <v>2382</v>
      </c>
      <c r="B475" s="16" t="s">
        <v>107</v>
      </c>
      <c r="C475" s="16" t="s">
        <v>3001</v>
      </c>
      <c r="D475" s="16" t="s">
        <v>3072</v>
      </c>
      <c r="E475" s="16" t="s">
        <v>2991</v>
      </c>
      <c r="F475" s="16" t="s">
        <v>102</v>
      </c>
      <c r="G475" s="18" t="s">
        <v>2383</v>
      </c>
      <c r="H475" s="18" t="s">
        <v>3539</v>
      </c>
      <c r="I475" s="18" t="s">
        <v>2384</v>
      </c>
      <c r="J475" s="18" t="s">
        <v>3009</v>
      </c>
      <c r="K475" s="18" t="s">
        <v>3009</v>
      </c>
      <c r="L475" s="16" t="s">
        <v>2385</v>
      </c>
      <c r="M475" s="19">
        <v>44187</v>
      </c>
      <c r="O475" s="16" t="s">
        <v>2386</v>
      </c>
    </row>
    <row r="476" spans="1:16" ht="20.100000000000001" customHeight="1">
      <c r="A476" s="16" t="s">
        <v>2387</v>
      </c>
      <c r="B476" s="16" t="s">
        <v>107</v>
      </c>
      <c r="C476" s="16" t="s">
        <v>3001</v>
      </c>
      <c r="D476" s="16" t="s">
        <v>3058</v>
      </c>
      <c r="E476" s="16" t="s">
        <v>2991</v>
      </c>
      <c r="F476" s="16" t="s">
        <v>102</v>
      </c>
      <c r="G476" s="18" t="s">
        <v>2388</v>
      </c>
      <c r="H476" s="18" t="s">
        <v>3540</v>
      </c>
      <c r="I476" s="18" t="s">
        <v>2389</v>
      </c>
      <c r="J476" s="18" t="s">
        <v>3012</v>
      </c>
      <c r="K476" s="18" t="s">
        <v>3012</v>
      </c>
      <c r="L476" s="16" t="s">
        <v>1846</v>
      </c>
      <c r="M476" s="19">
        <v>44187</v>
      </c>
      <c r="O476" s="16" t="s">
        <v>2390</v>
      </c>
    </row>
    <row r="477" spans="1:16" ht="20.100000000000001" customHeight="1">
      <c r="A477" s="16" t="s">
        <v>2391</v>
      </c>
      <c r="B477" s="16" t="s">
        <v>107</v>
      </c>
      <c r="C477" s="16" t="s">
        <v>3001</v>
      </c>
      <c r="D477" s="16" t="s">
        <v>3065</v>
      </c>
      <c r="E477" s="16" t="s">
        <v>2991</v>
      </c>
      <c r="F477" s="16" t="s">
        <v>102</v>
      </c>
      <c r="G477" s="18" t="s">
        <v>2392</v>
      </c>
      <c r="H477" s="18" t="s">
        <v>3541</v>
      </c>
      <c r="I477" s="18" t="s">
        <v>2393</v>
      </c>
      <c r="J477" s="18" t="s">
        <v>3023</v>
      </c>
      <c r="K477" s="18" t="s">
        <v>3023</v>
      </c>
      <c r="L477" s="16" t="s">
        <v>959</v>
      </c>
      <c r="M477" s="19">
        <v>44187</v>
      </c>
      <c r="O477" s="16" t="s">
        <v>2394</v>
      </c>
    </row>
    <row r="478" spans="1:16" ht="20.100000000000001" customHeight="1">
      <c r="A478" s="16" t="s">
        <v>2395</v>
      </c>
      <c r="B478" s="16" t="s">
        <v>107</v>
      </c>
      <c r="C478" s="16" t="s">
        <v>3001</v>
      </c>
      <c r="D478" s="16" t="s">
        <v>3065</v>
      </c>
      <c r="E478" s="16" t="s">
        <v>2991</v>
      </c>
      <c r="F478" s="16" t="s">
        <v>102</v>
      </c>
      <c r="G478" s="18" t="s">
        <v>2396</v>
      </c>
      <c r="H478" s="18" t="s">
        <v>3542</v>
      </c>
      <c r="I478" s="18" t="s">
        <v>2397</v>
      </c>
      <c r="J478" s="18" t="s">
        <v>3049</v>
      </c>
      <c r="K478" s="18" t="s">
        <v>3049</v>
      </c>
      <c r="L478" s="16" t="s">
        <v>2398</v>
      </c>
      <c r="M478" s="19">
        <v>44187</v>
      </c>
      <c r="O478" s="16" t="s">
        <v>2399</v>
      </c>
    </row>
    <row r="479" spans="1:16" s="28" customFormat="1" ht="20.100000000000001" customHeight="1">
      <c r="A479" s="16" t="s">
        <v>2400</v>
      </c>
      <c r="B479" s="16" t="s">
        <v>107</v>
      </c>
      <c r="C479" s="16" t="s">
        <v>3001</v>
      </c>
      <c r="D479" s="16" t="s">
        <v>3071</v>
      </c>
      <c r="E479" s="16" t="s">
        <v>2991</v>
      </c>
      <c r="F479" s="16" t="s">
        <v>102</v>
      </c>
      <c r="G479" s="18" t="s">
        <v>2401</v>
      </c>
      <c r="H479" s="18" t="s">
        <v>3543</v>
      </c>
      <c r="I479" s="18" t="s">
        <v>2402</v>
      </c>
      <c r="J479" s="18" t="s">
        <v>3013</v>
      </c>
      <c r="K479" s="18" t="s">
        <v>3013</v>
      </c>
      <c r="L479" s="16" t="s">
        <v>2403</v>
      </c>
      <c r="M479" s="19">
        <v>44187</v>
      </c>
      <c r="N479" s="19"/>
      <c r="O479" s="16" t="s">
        <v>2404</v>
      </c>
    </row>
    <row r="480" spans="1:16" s="28" customFormat="1" ht="20.100000000000001" customHeight="1">
      <c r="A480" s="16" t="s">
        <v>2405</v>
      </c>
      <c r="B480" s="16" t="s">
        <v>107</v>
      </c>
      <c r="C480" s="16" t="s">
        <v>3001</v>
      </c>
      <c r="D480" s="16" t="s">
        <v>3071</v>
      </c>
      <c r="E480" s="16" t="s">
        <v>2991</v>
      </c>
      <c r="F480" s="16" t="s">
        <v>102</v>
      </c>
      <c r="G480" s="18" t="s">
        <v>2406</v>
      </c>
      <c r="H480" s="18" t="s">
        <v>3544</v>
      </c>
      <c r="I480" s="18" t="s">
        <v>2407</v>
      </c>
      <c r="J480" s="18" t="s">
        <v>3013</v>
      </c>
      <c r="K480" s="18" t="s">
        <v>3013</v>
      </c>
      <c r="L480" s="16" t="s">
        <v>2408</v>
      </c>
      <c r="M480" s="19">
        <v>44187</v>
      </c>
      <c r="N480" s="19"/>
      <c r="O480" s="16" t="s">
        <v>2409</v>
      </c>
    </row>
    <row r="481" spans="1:15" s="28" customFormat="1" ht="20.100000000000001" customHeight="1">
      <c r="A481" s="16" t="s">
        <v>2410</v>
      </c>
      <c r="B481" s="16" t="s">
        <v>107</v>
      </c>
      <c r="C481" s="16" t="s">
        <v>3001</v>
      </c>
      <c r="D481" s="16" t="s">
        <v>3058</v>
      </c>
      <c r="E481" s="16" t="s">
        <v>2991</v>
      </c>
      <c r="F481" s="16" t="s">
        <v>102</v>
      </c>
      <c r="G481" s="18" t="s">
        <v>2411</v>
      </c>
      <c r="H481" s="18" t="s">
        <v>3545</v>
      </c>
      <c r="I481" s="18" t="s">
        <v>2412</v>
      </c>
      <c r="J481" s="18" t="s">
        <v>3012</v>
      </c>
      <c r="K481" s="18" t="s">
        <v>3012</v>
      </c>
      <c r="L481" s="16" t="s">
        <v>2413</v>
      </c>
      <c r="M481" s="19">
        <v>44187</v>
      </c>
      <c r="N481" s="19"/>
      <c r="O481" s="16" t="s">
        <v>2414</v>
      </c>
    </row>
    <row r="482" spans="1:15" s="28" customFormat="1" ht="20.100000000000001" customHeight="1">
      <c r="A482" s="16" t="s">
        <v>2415</v>
      </c>
      <c r="B482" s="16" t="s">
        <v>107</v>
      </c>
      <c r="C482" s="16" t="s">
        <v>3001</v>
      </c>
      <c r="D482" s="16" t="s">
        <v>3068</v>
      </c>
      <c r="E482" s="16" t="s">
        <v>2991</v>
      </c>
      <c r="F482" s="16" t="s">
        <v>102</v>
      </c>
      <c r="G482" s="18" t="s">
        <v>2416</v>
      </c>
      <c r="H482" s="18" t="s">
        <v>3546</v>
      </c>
      <c r="I482" s="18" t="s">
        <v>2417</v>
      </c>
      <c r="J482" s="18" t="s">
        <v>3052</v>
      </c>
      <c r="K482" s="18" t="s">
        <v>3052</v>
      </c>
      <c r="L482" s="16" t="s">
        <v>1879</v>
      </c>
      <c r="M482" s="19">
        <v>44187</v>
      </c>
      <c r="N482" s="19"/>
      <c r="O482" s="16" t="s">
        <v>2418</v>
      </c>
    </row>
    <row r="483" spans="1:15" s="28" customFormat="1" ht="20.100000000000001" customHeight="1">
      <c r="A483" s="16" t="s">
        <v>2419</v>
      </c>
      <c r="B483" s="16" t="s">
        <v>107</v>
      </c>
      <c r="C483" s="16" t="s">
        <v>3001</v>
      </c>
      <c r="D483" s="16" t="s">
        <v>3071</v>
      </c>
      <c r="E483" s="16" t="s">
        <v>2991</v>
      </c>
      <c r="F483" s="16" t="s">
        <v>102</v>
      </c>
      <c r="G483" s="18" t="s">
        <v>2420</v>
      </c>
      <c r="H483" s="18" t="s">
        <v>3547</v>
      </c>
      <c r="I483" s="18" t="s">
        <v>2421</v>
      </c>
      <c r="J483" s="18" t="s">
        <v>3013</v>
      </c>
      <c r="K483" s="18" t="s">
        <v>3013</v>
      </c>
      <c r="L483" s="16" t="s">
        <v>1832</v>
      </c>
      <c r="M483" s="19">
        <v>44187</v>
      </c>
      <c r="N483" s="19"/>
      <c r="O483" s="16" t="s">
        <v>2422</v>
      </c>
    </row>
    <row r="484" spans="1:15" s="28" customFormat="1" ht="20.100000000000001" customHeight="1">
      <c r="A484" s="16" t="s">
        <v>2423</v>
      </c>
      <c r="B484" s="16" t="s">
        <v>107</v>
      </c>
      <c r="C484" s="16" t="s">
        <v>3001</v>
      </c>
      <c r="D484" s="16" t="s">
        <v>3066</v>
      </c>
      <c r="E484" s="16" t="s">
        <v>2991</v>
      </c>
      <c r="F484" s="16" t="s">
        <v>102</v>
      </c>
      <c r="G484" s="18" t="s">
        <v>2424</v>
      </c>
      <c r="H484" s="18" t="s">
        <v>3548</v>
      </c>
      <c r="I484" s="18" t="s">
        <v>2425</v>
      </c>
      <c r="J484" s="18" t="s">
        <v>3035</v>
      </c>
      <c r="K484" s="18" t="s">
        <v>3035</v>
      </c>
      <c r="L484" s="16" t="s">
        <v>2426</v>
      </c>
      <c r="M484" s="19">
        <v>44187</v>
      </c>
      <c r="N484" s="19"/>
      <c r="O484" s="16" t="s">
        <v>2427</v>
      </c>
    </row>
    <row r="485" spans="1:15" s="28" customFormat="1" ht="20.100000000000001" customHeight="1">
      <c r="A485" s="16" t="s">
        <v>2428</v>
      </c>
      <c r="B485" s="16" t="s">
        <v>107</v>
      </c>
      <c r="C485" s="16" t="s">
        <v>3001</v>
      </c>
      <c r="D485" s="16" t="s">
        <v>3072</v>
      </c>
      <c r="E485" s="16" t="s">
        <v>2991</v>
      </c>
      <c r="F485" s="16" t="s">
        <v>102</v>
      </c>
      <c r="G485" s="18" t="s">
        <v>2429</v>
      </c>
      <c r="H485" s="18" t="s">
        <v>3549</v>
      </c>
      <c r="I485" s="18" t="s">
        <v>2430</v>
      </c>
      <c r="J485" s="18" t="s">
        <v>3009</v>
      </c>
      <c r="K485" s="18" t="s">
        <v>3009</v>
      </c>
      <c r="L485" s="16" t="s">
        <v>322</v>
      </c>
      <c r="M485" s="19">
        <v>44187</v>
      </c>
      <c r="N485" s="19"/>
      <c r="O485" s="16" t="s">
        <v>2431</v>
      </c>
    </row>
    <row r="486" spans="1:15" s="28" customFormat="1" ht="20.100000000000001" customHeight="1">
      <c r="A486" s="16" t="s">
        <v>2432</v>
      </c>
      <c r="B486" s="16" t="s">
        <v>107</v>
      </c>
      <c r="C486" s="16" t="s">
        <v>3001</v>
      </c>
      <c r="D486" s="16" t="s">
        <v>3068</v>
      </c>
      <c r="E486" s="16" t="s">
        <v>2991</v>
      </c>
      <c r="F486" s="16" t="s">
        <v>102</v>
      </c>
      <c r="G486" s="18" t="s">
        <v>2433</v>
      </c>
      <c r="H486" s="18" t="s">
        <v>3550</v>
      </c>
      <c r="I486" s="18" t="s">
        <v>2434</v>
      </c>
      <c r="J486" s="18" t="s">
        <v>3021</v>
      </c>
      <c r="K486" s="18" t="s">
        <v>3021</v>
      </c>
      <c r="L486" s="16" t="s">
        <v>2435</v>
      </c>
      <c r="M486" s="19">
        <v>44187</v>
      </c>
      <c r="N486" s="19"/>
      <c r="O486" s="16" t="s">
        <v>2436</v>
      </c>
    </row>
    <row r="487" spans="1:15" s="28" customFormat="1" ht="20.100000000000001" customHeight="1">
      <c r="A487" s="16" t="s">
        <v>2437</v>
      </c>
      <c r="B487" s="16" t="s">
        <v>107</v>
      </c>
      <c r="C487" s="16" t="s">
        <v>3001</v>
      </c>
      <c r="D487" s="16" t="s">
        <v>3011</v>
      </c>
      <c r="E487" s="16" t="s">
        <v>2991</v>
      </c>
      <c r="F487" s="16" t="s">
        <v>102</v>
      </c>
      <c r="G487" s="18" t="s">
        <v>2438</v>
      </c>
      <c r="H487" s="18" t="s">
        <v>3551</v>
      </c>
      <c r="I487" s="18" t="s">
        <v>2439</v>
      </c>
      <c r="J487" s="18" t="s">
        <v>3011</v>
      </c>
      <c r="K487" s="18" t="s">
        <v>3011</v>
      </c>
      <c r="L487" s="16" t="s">
        <v>211</v>
      </c>
      <c r="M487" s="19">
        <v>44187</v>
      </c>
      <c r="N487" s="19"/>
      <c r="O487" s="16" t="s">
        <v>2440</v>
      </c>
    </row>
    <row r="488" spans="1:15" s="28" customFormat="1" ht="20.100000000000001" customHeight="1">
      <c r="A488" s="16" t="s">
        <v>2441</v>
      </c>
      <c r="B488" s="16" t="s">
        <v>107</v>
      </c>
      <c r="C488" s="16" t="s">
        <v>3001</v>
      </c>
      <c r="D488" s="16" t="s">
        <v>3058</v>
      </c>
      <c r="E488" s="16" t="s">
        <v>2991</v>
      </c>
      <c r="F488" s="16" t="s">
        <v>102</v>
      </c>
      <c r="G488" s="18" t="s">
        <v>2442</v>
      </c>
      <c r="H488" s="18" t="s">
        <v>3552</v>
      </c>
      <c r="I488" s="18" t="s">
        <v>2443</v>
      </c>
      <c r="J488" s="18" t="s">
        <v>3012</v>
      </c>
      <c r="K488" s="18" t="s">
        <v>3012</v>
      </c>
      <c r="L488" s="16" t="s">
        <v>1758</v>
      </c>
      <c r="M488" s="19">
        <v>44187</v>
      </c>
      <c r="N488" s="19"/>
      <c r="O488" s="16" t="s">
        <v>2444</v>
      </c>
    </row>
    <row r="489" spans="1:15" s="28" customFormat="1" ht="20.100000000000001" customHeight="1">
      <c r="A489" s="16" t="s">
        <v>2445</v>
      </c>
      <c r="B489" s="16" t="s">
        <v>107</v>
      </c>
      <c r="C489" s="16" t="s">
        <v>3001</v>
      </c>
      <c r="D489" s="16" t="s">
        <v>3066</v>
      </c>
      <c r="E489" s="16" t="s">
        <v>2991</v>
      </c>
      <c r="F489" s="16" t="s">
        <v>102</v>
      </c>
      <c r="G489" s="18" t="s">
        <v>2446</v>
      </c>
      <c r="H489" s="18" t="s">
        <v>3553</v>
      </c>
      <c r="I489" s="18" t="s">
        <v>2447</v>
      </c>
      <c r="J489" s="18" t="s">
        <v>3035</v>
      </c>
      <c r="K489" s="18" t="s">
        <v>3035</v>
      </c>
      <c r="L489" s="16" t="s">
        <v>2448</v>
      </c>
      <c r="M489" s="19">
        <v>44187</v>
      </c>
      <c r="N489" s="19"/>
      <c r="O489" s="16" t="s">
        <v>2449</v>
      </c>
    </row>
    <row r="490" spans="1:15" s="28" customFormat="1" ht="20.100000000000001" customHeight="1">
      <c r="A490" s="16" t="s">
        <v>2450</v>
      </c>
      <c r="B490" s="16" t="s">
        <v>107</v>
      </c>
      <c r="C490" s="16" t="s">
        <v>3001</v>
      </c>
      <c r="D490" s="16" t="s">
        <v>3067</v>
      </c>
      <c r="E490" s="16" t="s">
        <v>2991</v>
      </c>
      <c r="F490" s="16" t="s">
        <v>102</v>
      </c>
      <c r="G490" s="18" t="s">
        <v>2451</v>
      </c>
      <c r="H490" s="18" t="s">
        <v>3554</v>
      </c>
      <c r="I490" s="18" t="s">
        <v>2452</v>
      </c>
      <c r="J490" s="18" t="s">
        <v>3028</v>
      </c>
      <c r="K490" s="18" t="s">
        <v>3028</v>
      </c>
      <c r="L490" s="16" t="s">
        <v>249</v>
      </c>
      <c r="M490" s="19">
        <v>44187</v>
      </c>
      <c r="N490" s="19"/>
      <c r="O490" s="16" t="s">
        <v>2453</v>
      </c>
    </row>
    <row r="491" spans="1:15" s="28" customFormat="1" ht="20.100000000000001" customHeight="1">
      <c r="A491" s="16" t="s">
        <v>2454</v>
      </c>
      <c r="B491" s="16" t="s">
        <v>107</v>
      </c>
      <c r="C491" s="16" t="s">
        <v>3001</v>
      </c>
      <c r="D491" s="16" t="s">
        <v>3011</v>
      </c>
      <c r="E491" s="16" t="s">
        <v>2991</v>
      </c>
      <c r="F491" s="16" t="s">
        <v>102</v>
      </c>
      <c r="G491" s="18" t="s">
        <v>2455</v>
      </c>
      <c r="H491" s="18" t="s">
        <v>3555</v>
      </c>
      <c r="I491" s="18" t="s">
        <v>2456</v>
      </c>
      <c r="J491" s="18" t="s">
        <v>3011</v>
      </c>
      <c r="K491" s="18" t="s">
        <v>3011</v>
      </c>
      <c r="L491" s="16" t="s">
        <v>255</v>
      </c>
      <c r="M491" s="19">
        <v>44187</v>
      </c>
      <c r="N491" s="19"/>
      <c r="O491" s="16" t="s">
        <v>2457</v>
      </c>
    </row>
    <row r="492" spans="1:15" s="28" customFormat="1" ht="20.100000000000001" customHeight="1">
      <c r="A492" s="16" t="s">
        <v>2458</v>
      </c>
      <c r="B492" s="16" t="s">
        <v>107</v>
      </c>
      <c r="C492" s="16" t="s">
        <v>3001</v>
      </c>
      <c r="D492" s="16" t="s">
        <v>3067</v>
      </c>
      <c r="E492" s="16" t="s">
        <v>2991</v>
      </c>
      <c r="F492" s="16" t="s">
        <v>102</v>
      </c>
      <c r="G492" s="18" t="s">
        <v>2459</v>
      </c>
      <c r="H492" s="18" t="s">
        <v>3556</v>
      </c>
      <c r="I492" s="18" t="s">
        <v>2460</v>
      </c>
      <c r="J492" s="18" t="s">
        <v>3027</v>
      </c>
      <c r="K492" s="18" t="s">
        <v>3027</v>
      </c>
      <c r="L492" s="16" t="s">
        <v>2461</v>
      </c>
      <c r="M492" s="19">
        <v>44187</v>
      </c>
      <c r="N492" s="19"/>
      <c r="O492" s="16" t="s">
        <v>2462</v>
      </c>
    </row>
    <row r="493" spans="1:15" s="28" customFormat="1" ht="20.100000000000001" customHeight="1">
      <c r="A493" s="16" t="s">
        <v>2463</v>
      </c>
      <c r="B493" s="16" t="s">
        <v>107</v>
      </c>
      <c r="C493" s="16" t="s">
        <v>3001</v>
      </c>
      <c r="D493" s="16" t="s">
        <v>3011</v>
      </c>
      <c r="E493" s="16" t="s">
        <v>2991</v>
      </c>
      <c r="F493" s="16" t="s">
        <v>102</v>
      </c>
      <c r="G493" s="18" t="s">
        <v>2464</v>
      </c>
      <c r="H493" s="18" t="s">
        <v>3557</v>
      </c>
      <c r="I493" s="18" t="s">
        <v>2465</v>
      </c>
      <c r="J493" s="18" t="s">
        <v>3011</v>
      </c>
      <c r="K493" s="18" t="s">
        <v>3011</v>
      </c>
      <c r="L493" s="16" t="s">
        <v>1615</v>
      </c>
      <c r="M493" s="19">
        <v>44187</v>
      </c>
      <c r="N493" s="19"/>
      <c r="O493" s="16" t="s">
        <v>2466</v>
      </c>
    </row>
    <row r="494" spans="1:15" s="28" customFormat="1" ht="20.100000000000001" customHeight="1">
      <c r="A494" s="16" t="s">
        <v>2467</v>
      </c>
      <c r="B494" s="16" t="s">
        <v>107</v>
      </c>
      <c r="C494" s="16" t="s">
        <v>3001</v>
      </c>
      <c r="D494" s="16" t="s">
        <v>3064</v>
      </c>
      <c r="E494" s="16" t="s">
        <v>2991</v>
      </c>
      <c r="F494" s="16" t="s">
        <v>102</v>
      </c>
      <c r="G494" s="18" t="s">
        <v>2468</v>
      </c>
      <c r="H494" s="18" t="s">
        <v>3558</v>
      </c>
      <c r="I494" s="18" t="s">
        <v>2469</v>
      </c>
      <c r="J494" s="18" t="s">
        <v>3049</v>
      </c>
      <c r="K494" s="18" t="s">
        <v>3049</v>
      </c>
      <c r="L494" s="16" t="s">
        <v>2470</v>
      </c>
      <c r="M494" s="19">
        <v>44187</v>
      </c>
      <c r="N494" s="19"/>
      <c r="O494" s="16" t="s">
        <v>2471</v>
      </c>
    </row>
    <row r="495" spans="1:15" s="28" customFormat="1" ht="20.100000000000001" customHeight="1">
      <c r="A495" s="16" t="s">
        <v>2472</v>
      </c>
      <c r="B495" s="16" t="s">
        <v>107</v>
      </c>
      <c r="C495" s="16" t="s">
        <v>3001</v>
      </c>
      <c r="D495" s="16" t="s">
        <v>3011</v>
      </c>
      <c r="E495" s="16" t="s">
        <v>2991</v>
      </c>
      <c r="F495" s="16" t="s">
        <v>102</v>
      </c>
      <c r="G495" s="18" t="s">
        <v>2473</v>
      </c>
      <c r="H495" s="18" t="s">
        <v>3559</v>
      </c>
      <c r="I495" s="18" t="s">
        <v>2474</v>
      </c>
      <c r="J495" s="18" t="s">
        <v>3011</v>
      </c>
      <c r="K495" s="18" t="s">
        <v>3011</v>
      </c>
      <c r="L495" s="16" t="s">
        <v>236</v>
      </c>
      <c r="M495" s="19">
        <v>44187</v>
      </c>
      <c r="N495" s="19"/>
      <c r="O495" s="16" t="s">
        <v>2475</v>
      </c>
    </row>
    <row r="496" spans="1:15" s="28" customFormat="1" ht="20.100000000000001" customHeight="1">
      <c r="A496" s="16" t="s">
        <v>2476</v>
      </c>
      <c r="B496" s="16" t="s">
        <v>107</v>
      </c>
      <c r="C496" s="16" t="s">
        <v>3001</v>
      </c>
      <c r="D496" s="16" t="s">
        <v>3068</v>
      </c>
      <c r="E496" s="16" t="s">
        <v>2991</v>
      </c>
      <c r="F496" s="16" t="s">
        <v>102</v>
      </c>
      <c r="G496" s="18" t="s">
        <v>2477</v>
      </c>
      <c r="H496" s="18" t="s">
        <v>3560</v>
      </c>
      <c r="I496" s="18" t="s">
        <v>2478</v>
      </c>
      <c r="J496" s="18" t="s">
        <v>3024</v>
      </c>
      <c r="K496" s="18" t="s">
        <v>3024</v>
      </c>
      <c r="L496" s="16" t="s">
        <v>2479</v>
      </c>
      <c r="M496" s="19">
        <v>44187</v>
      </c>
      <c r="N496" s="19"/>
      <c r="O496" s="16" t="s">
        <v>2480</v>
      </c>
    </row>
    <row r="497" spans="1:15" s="28" customFormat="1" ht="20.100000000000001" customHeight="1">
      <c r="A497" s="16" t="s">
        <v>2481</v>
      </c>
      <c r="B497" s="16" t="s">
        <v>107</v>
      </c>
      <c r="C497" s="16" t="s">
        <v>3001</v>
      </c>
      <c r="D497" s="16" t="s">
        <v>3011</v>
      </c>
      <c r="E497" s="16" t="s">
        <v>2991</v>
      </c>
      <c r="F497" s="16" t="s">
        <v>102</v>
      </c>
      <c r="G497" s="18" t="s">
        <v>2482</v>
      </c>
      <c r="H497" s="18" t="s">
        <v>3561</v>
      </c>
      <c r="I497" s="18" t="s">
        <v>2483</v>
      </c>
      <c r="J497" s="18" t="s">
        <v>3011</v>
      </c>
      <c r="K497" s="18" t="s">
        <v>3011</v>
      </c>
      <c r="L497" s="16" t="s">
        <v>2484</v>
      </c>
      <c r="M497" s="19">
        <v>44187</v>
      </c>
      <c r="N497" s="19"/>
      <c r="O497" s="16" t="s">
        <v>2485</v>
      </c>
    </row>
    <row r="498" spans="1:15" s="28" customFormat="1" ht="20.100000000000001" customHeight="1">
      <c r="A498" s="16" t="s">
        <v>2486</v>
      </c>
      <c r="B498" s="16" t="s">
        <v>107</v>
      </c>
      <c r="C498" s="16" t="s">
        <v>3001</v>
      </c>
      <c r="D498" s="16" t="s">
        <v>3011</v>
      </c>
      <c r="E498" s="16" t="s">
        <v>2991</v>
      </c>
      <c r="F498" s="16" t="s">
        <v>102</v>
      </c>
      <c r="G498" s="18" t="s">
        <v>2487</v>
      </c>
      <c r="H498" s="18" t="s">
        <v>3562</v>
      </c>
      <c r="I498" s="18" t="s">
        <v>2488</v>
      </c>
      <c r="J498" s="18" t="s">
        <v>3011</v>
      </c>
      <c r="K498" s="18" t="s">
        <v>3011</v>
      </c>
      <c r="L498" s="16" t="s">
        <v>296</v>
      </c>
      <c r="M498" s="19">
        <v>44187</v>
      </c>
      <c r="N498" s="19"/>
      <c r="O498" s="16" t="s">
        <v>2489</v>
      </c>
    </row>
    <row r="499" spans="1:15" s="28" customFormat="1" ht="20.100000000000001" customHeight="1">
      <c r="A499" s="16" t="s">
        <v>2490</v>
      </c>
      <c r="B499" s="16" t="s">
        <v>107</v>
      </c>
      <c r="C499" s="16" t="s">
        <v>3001</v>
      </c>
      <c r="D499" s="16" t="s">
        <v>3011</v>
      </c>
      <c r="E499" s="16" t="s">
        <v>2991</v>
      </c>
      <c r="F499" s="16" t="s">
        <v>102</v>
      </c>
      <c r="G499" s="18" t="s">
        <v>2491</v>
      </c>
      <c r="H499" s="18" t="s">
        <v>3563</v>
      </c>
      <c r="I499" s="18" t="s">
        <v>2492</v>
      </c>
      <c r="J499" s="18" t="s">
        <v>3011</v>
      </c>
      <c r="K499" s="18" t="s">
        <v>3011</v>
      </c>
      <c r="L499" s="16" t="s">
        <v>2493</v>
      </c>
      <c r="M499" s="19">
        <v>44187</v>
      </c>
      <c r="N499" s="19"/>
      <c r="O499" s="16" t="s">
        <v>2494</v>
      </c>
    </row>
    <row r="500" spans="1:15" s="28" customFormat="1" ht="20.100000000000001" customHeight="1">
      <c r="A500" s="16" t="s">
        <v>2495</v>
      </c>
      <c r="B500" s="16" t="s">
        <v>107</v>
      </c>
      <c r="C500" s="16" t="s">
        <v>3001</v>
      </c>
      <c r="D500" s="16" t="s">
        <v>3066</v>
      </c>
      <c r="E500" s="16" t="s">
        <v>2991</v>
      </c>
      <c r="F500" s="16" t="s">
        <v>102</v>
      </c>
      <c r="G500" s="18" t="s">
        <v>2496</v>
      </c>
      <c r="H500" s="18" t="s">
        <v>3564</v>
      </c>
      <c r="I500" s="18" t="s">
        <v>2497</v>
      </c>
      <c r="J500" s="18" t="s">
        <v>3035</v>
      </c>
      <c r="K500" s="18" t="s">
        <v>3035</v>
      </c>
      <c r="L500" s="16" t="s">
        <v>2498</v>
      </c>
      <c r="M500" s="19">
        <v>44187</v>
      </c>
      <c r="N500" s="19"/>
      <c r="O500" s="16" t="s">
        <v>2499</v>
      </c>
    </row>
    <row r="501" spans="1:15" s="28" customFormat="1" ht="20.100000000000001" customHeight="1">
      <c r="A501" s="16" t="s">
        <v>2500</v>
      </c>
      <c r="B501" s="16" t="s">
        <v>107</v>
      </c>
      <c r="C501" s="16" t="s">
        <v>3001</v>
      </c>
      <c r="D501" s="16" t="s">
        <v>3072</v>
      </c>
      <c r="E501" s="16" t="s">
        <v>2991</v>
      </c>
      <c r="F501" s="16" t="s">
        <v>102</v>
      </c>
      <c r="G501" s="18" t="s">
        <v>2501</v>
      </c>
      <c r="H501" s="18" t="s">
        <v>3565</v>
      </c>
      <c r="I501" s="18" t="s">
        <v>2502</v>
      </c>
      <c r="J501" s="18" t="s">
        <v>3009</v>
      </c>
      <c r="K501" s="18" t="s">
        <v>3009</v>
      </c>
      <c r="L501" s="16" t="s">
        <v>1819</v>
      </c>
      <c r="M501" s="19">
        <v>44187</v>
      </c>
      <c r="N501" s="19"/>
      <c r="O501" s="16" t="s">
        <v>2503</v>
      </c>
    </row>
    <row r="502" spans="1:15" s="28" customFormat="1" ht="20.100000000000001" customHeight="1">
      <c r="A502" s="16" t="s">
        <v>2504</v>
      </c>
      <c r="B502" s="16" t="s">
        <v>107</v>
      </c>
      <c r="C502" s="16" t="s">
        <v>3001</v>
      </c>
      <c r="D502" s="16" t="s">
        <v>3011</v>
      </c>
      <c r="E502" s="16" t="s">
        <v>2991</v>
      </c>
      <c r="F502" s="16" t="s">
        <v>102</v>
      </c>
      <c r="G502" s="18" t="s">
        <v>2505</v>
      </c>
      <c r="H502" s="18" t="s">
        <v>3566</v>
      </c>
      <c r="I502" s="18" t="s">
        <v>2506</v>
      </c>
      <c r="J502" s="18" t="s">
        <v>3011</v>
      </c>
      <c r="K502" s="18" t="s">
        <v>3011</v>
      </c>
      <c r="L502" s="16" t="s">
        <v>256</v>
      </c>
      <c r="M502" s="19">
        <v>44187</v>
      </c>
      <c r="N502" s="19"/>
      <c r="O502" s="16" t="s">
        <v>2507</v>
      </c>
    </row>
    <row r="503" spans="1:15" s="28" customFormat="1" ht="20.100000000000001" customHeight="1">
      <c r="A503" s="16" t="s">
        <v>2508</v>
      </c>
      <c r="B503" s="16" t="s">
        <v>107</v>
      </c>
      <c r="C503" s="16" t="s">
        <v>3001</v>
      </c>
      <c r="D503" s="16" t="s">
        <v>3011</v>
      </c>
      <c r="E503" s="16" t="s">
        <v>2991</v>
      </c>
      <c r="F503" s="16" t="s">
        <v>102</v>
      </c>
      <c r="G503" s="18" t="s">
        <v>2509</v>
      </c>
      <c r="H503" s="18" t="s">
        <v>3567</v>
      </c>
      <c r="I503" s="18" t="s">
        <v>2510</v>
      </c>
      <c r="J503" s="18" t="s">
        <v>3011</v>
      </c>
      <c r="K503" s="18" t="s">
        <v>3011</v>
      </c>
      <c r="L503" s="16" t="s">
        <v>2511</v>
      </c>
      <c r="M503" s="19">
        <v>44187</v>
      </c>
      <c r="N503" s="19"/>
      <c r="O503" s="16" t="s">
        <v>2512</v>
      </c>
    </row>
    <row r="504" spans="1:15" s="28" customFormat="1" ht="20.100000000000001" customHeight="1">
      <c r="A504" s="16" t="s">
        <v>2513</v>
      </c>
      <c r="B504" s="16" t="s">
        <v>107</v>
      </c>
      <c r="C504" s="16" t="s">
        <v>3001</v>
      </c>
      <c r="D504" s="16" t="s">
        <v>3011</v>
      </c>
      <c r="E504" s="16" t="s">
        <v>2991</v>
      </c>
      <c r="F504" s="16" t="s">
        <v>102</v>
      </c>
      <c r="G504" s="18" t="s">
        <v>2514</v>
      </c>
      <c r="H504" s="18" t="s">
        <v>3568</v>
      </c>
      <c r="I504" s="18" t="s">
        <v>2515</v>
      </c>
      <c r="J504" s="18" t="s">
        <v>3011</v>
      </c>
      <c r="K504" s="18" t="s">
        <v>3011</v>
      </c>
      <c r="L504" s="16" t="s">
        <v>239</v>
      </c>
      <c r="M504" s="19">
        <v>44187</v>
      </c>
      <c r="N504" s="19"/>
      <c r="O504" s="16" t="s">
        <v>2516</v>
      </c>
    </row>
    <row r="505" spans="1:15" s="28" customFormat="1" ht="20.100000000000001" customHeight="1">
      <c r="A505" s="16" t="s">
        <v>2517</v>
      </c>
      <c r="B505" s="16" t="s">
        <v>107</v>
      </c>
      <c r="C505" s="16" t="s">
        <v>3001</v>
      </c>
      <c r="D505" s="16" t="s">
        <v>3011</v>
      </c>
      <c r="E505" s="16" t="s">
        <v>2991</v>
      </c>
      <c r="F505" s="16" t="s">
        <v>102</v>
      </c>
      <c r="G505" s="18" t="s">
        <v>2518</v>
      </c>
      <c r="H505" s="18" t="s">
        <v>3569</v>
      </c>
      <c r="I505" s="18" t="s">
        <v>2519</v>
      </c>
      <c r="J505" s="18" t="s">
        <v>3011</v>
      </c>
      <c r="K505" s="18" t="s">
        <v>3011</v>
      </c>
      <c r="L505" s="16" t="s">
        <v>252</v>
      </c>
      <c r="M505" s="19">
        <v>44187</v>
      </c>
      <c r="N505" s="19"/>
      <c r="O505" s="16" t="s">
        <v>2520</v>
      </c>
    </row>
    <row r="506" spans="1:15" s="28" customFormat="1" ht="20.100000000000001" customHeight="1">
      <c r="A506" s="16" t="s">
        <v>2521</v>
      </c>
      <c r="B506" s="16" t="s">
        <v>107</v>
      </c>
      <c r="C506" s="16" t="s">
        <v>3001</v>
      </c>
      <c r="D506" s="16" t="s">
        <v>3011</v>
      </c>
      <c r="E506" s="16" t="s">
        <v>2991</v>
      </c>
      <c r="F506" s="16" t="s">
        <v>102</v>
      </c>
      <c r="G506" s="18" t="s">
        <v>2522</v>
      </c>
      <c r="H506" s="18" t="s">
        <v>3570</v>
      </c>
      <c r="I506" s="18" t="s">
        <v>2523</v>
      </c>
      <c r="J506" s="18" t="s">
        <v>3011</v>
      </c>
      <c r="K506" s="18" t="s">
        <v>3011</v>
      </c>
      <c r="L506" s="16" t="s">
        <v>299</v>
      </c>
      <c r="M506" s="19">
        <v>44187</v>
      </c>
      <c r="N506" s="19"/>
      <c r="O506" s="16" t="s">
        <v>2524</v>
      </c>
    </row>
    <row r="507" spans="1:15" s="28" customFormat="1" ht="20.100000000000001" customHeight="1">
      <c r="A507" s="16" t="s">
        <v>2525</v>
      </c>
      <c r="B507" s="16" t="s">
        <v>107</v>
      </c>
      <c r="C507" s="16" t="s">
        <v>3001</v>
      </c>
      <c r="D507" s="16" t="s">
        <v>3072</v>
      </c>
      <c r="E507" s="16" t="s">
        <v>2991</v>
      </c>
      <c r="F507" s="16" t="s">
        <v>102</v>
      </c>
      <c r="G507" s="18" t="s">
        <v>2526</v>
      </c>
      <c r="H507" s="18" t="s">
        <v>3571</v>
      </c>
      <c r="I507" s="18" t="s">
        <v>2527</v>
      </c>
      <c r="J507" s="18" t="s">
        <v>3009</v>
      </c>
      <c r="K507" s="18" t="s">
        <v>3009</v>
      </c>
      <c r="L507" s="16" t="s">
        <v>216</v>
      </c>
      <c r="M507" s="19">
        <v>44187</v>
      </c>
      <c r="N507" s="19"/>
      <c r="O507" s="16" t="s">
        <v>2528</v>
      </c>
    </row>
    <row r="508" spans="1:15" s="28" customFormat="1" ht="20.100000000000001" customHeight="1">
      <c r="A508" s="16" t="s">
        <v>2529</v>
      </c>
      <c r="B508" s="16" t="s">
        <v>107</v>
      </c>
      <c r="C508" s="16" t="s">
        <v>3001</v>
      </c>
      <c r="D508" s="16" t="s">
        <v>3067</v>
      </c>
      <c r="E508" s="16" t="s">
        <v>2991</v>
      </c>
      <c r="F508" s="16" t="s">
        <v>102</v>
      </c>
      <c r="G508" s="18" t="s">
        <v>2530</v>
      </c>
      <c r="H508" s="18" t="s">
        <v>3572</v>
      </c>
      <c r="I508" s="18" t="s">
        <v>2531</v>
      </c>
      <c r="J508" s="18" t="s">
        <v>3015</v>
      </c>
      <c r="K508" s="18" t="s">
        <v>3015</v>
      </c>
      <c r="L508" s="16" t="s">
        <v>315</v>
      </c>
      <c r="M508" s="19">
        <v>44187</v>
      </c>
      <c r="N508" s="19"/>
      <c r="O508" s="16" t="s">
        <v>2532</v>
      </c>
    </row>
    <row r="509" spans="1:15" s="28" customFormat="1" ht="20.100000000000001" customHeight="1">
      <c r="A509" s="16" t="s">
        <v>2533</v>
      </c>
      <c r="B509" s="16" t="s">
        <v>107</v>
      </c>
      <c r="C509" s="16" t="s">
        <v>3001</v>
      </c>
      <c r="D509" s="16" t="s">
        <v>3072</v>
      </c>
      <c r="E509" s="16" t="s">
        <v>2991</v>
      </c>
      <c r="F509" s="16" t="s">
        <v>102</v>
      </c>
      <c r="G509" s="18" t="s">
        <v>2534</v>
      </c>
      <c r="H509" s="18" t="s">
        <v>3573</v>
      </c>
      <c r="I509" s="18" t="s">
        <v>2535</v>
      </c>
      <c r="J509" s="18" t="s">
        <v>3009</v>
      </c>
      <c r="K509" s="18" t="s">
        <v>3009</v>
      </c>
      <c r="L509" s="16" t="s">
        <v>1851</v>
      </c>
      <c r="M509" s="19">
        <v>44187</v>
      </c>
      <c r="N509" s="19"/>
      <c r="O509" s="16" t="s">
        <v>2536</v>
      </c>
    </row>
    <row r="510" spans="1:15" s="28" customFormat="1" ht="20.100000000000001" customHeight="1">
      <c r="A510" s="16" t="s">
        <v>2537</v>
      </c>
      <c r="B510" s="16" t="s">
        <v>107</v>
      </c>
      <c r="C510" s="16" t="s">
        <v>3001</v>
      </c>
      <c r="D510" s="16" t="s">
        <v>3072</v>
      </c>
      <c r="E510" s="16" t="s">
        <v>2991</v>
      </c>
      <c r="F510" s="16" t="s">
        <v>102</v>
      </c>
      <c r="G510" s="18" t="s">
        <v>2538</v>
      </c>
      <c r="H510" s="18" t="s">
        <v>3574</v>
      </c>
      <c r="I510" s="18" t="s">
        <v>2539</v>
      </c>
      <c r="J510" s="18" t="s">
        <v>3009</v>
      </c>
      <c r="K510" s="18" t="s">
        <v>3009</v>
      </c>
      <c r="L510" s="16" t="s">
        <v>1814</v>
      </c>
      <c r="M510" s="19">
        <v>44187</v>
      </c>
      <c r="N510" s="19"/>
      <c r="O510" s="16" t="s">
        <v>2540</v>
      </c>
    </row>
    <row r="511" spans="1:15" s="28" customFormat="1" ht="20.100000000000001" customHeight="1">
      <c r="A511" s="16" t="s">
        <v>2541</v>
      </c>
      <c r="B511" s="16" t="s">
        <v>107</v>
      </c>
      <c r="C511" s="16" t="s">
        <v>3001</v>
      </c>
      <c r="D511" s="16" t="s">
        <v>3070</v>
      </c>
      <c r="E511" s="16" t="s">
        <v>2991</v>
      </c>
      <c r="F511" s="16" t="s">
        <v>102</v>
      </c>
      <c r="G511" s="18" t="s">
        <v>2542</v>
      </c>
      <c r="H511" s="18" t="s">
        <v>3575</v>
      </c>
      <c r="I511" s="18" t="s">
        <v>2543</v>
      </c>
      <c r="J511" s="18" t="s">
        <v>3043</v>
      </c>
      <c r="K511" s="18" t="s">
        <v>3043</v>
      </c>
      <c r="L511" s="16" t="s">
        <v>1494</v>
      </c>
      <c r="M511" s="19">
        <v>44187</v>
      </c>
      <c r="N511" s="19"/>
      <c r="O511" s="16" t="s">
        <v>2544</v>
      </c>
    </row>
    <row r="512" spans="1:15" s="28" customFormat="1" ht="20.100000000000001" customHeight="1">
      <c r="A512" s="16" t="s">
        <v>2545</v>
      </c>
      <c r="B512" s="16" t="s">
        <v>107</v>
      </c>
      <c r="C512" s="16" t="s">
        <v>3001</v>
      </c>
      <c r="D512" s="16" t="s">
        <v>3072</v>
      </c>
      <c r="E512" s="16" t="s">
        <v>2991</v>
      </c>
      <c r="F512" s="16" t="s">
        <v>102</v>
      </c>
      <c r="G512" s="18" t="s">
        <v>2546</v>
      </c>
      <c r="H512" s="18" t="s">
        <v>3470</v>
      </c>
      <c r="I512" s="18" t="s">
        <v>2547</v>
      </c>
      <c r="J512" s="18" t="s">
        <v>3009</v>
      </c>
      <c r="K512" s="18" t="s">
        <v>3009</v>
      </c>
      <c r="L512" s="16" t="s">
        <v>1912</v>
      </c>
      <c r="M512" s="19">
        <v>44187</v>
      </c>
      <c r="N512" s="19"/>
      <c r="O512" s="16" t="s">
        <v>2548</v>
      </c>
    </row>
    <row r="513" spans="1:15" s="28" customFormat="1" ht="20.100000000000001" customHeight="1">
      <c r="A513" s="16" t="s">
        <v>2549</v>
      </c>
      <c r="B513" s="16" t="s">
        <v>107</v>
      </c>
      <c r="C513" s="16" t="s">
        <v>3001</v>
      </c>
      <c r="D513" s="16" t="s">
        <v>3072</v>
      </c>
      <c r="E513" s="16" t="s">
        <v>2991</v>
      </c>
      <c r="F513" s="16" t="s">
        <v>102</v>
      </c>
      <c r="G513" s="18" t="s">
        <v>2550</v>
      </c>
      <c r="H513" s="18" t="s">
        <v>3576</v>
      </c>
      <c r="I513" s="18" t="s">
        <v>2551</v>
      </c>
      <c r="J513" s="18" t="s">
        <v>3009</v>
      </c>
      <c r="K513" s="18" t="s">
        <v>3009</v>
      </c>
      <c r="L513" s="16" t="s">
        <v>247</v>
      </c>
      <c r="M513" s="19">
        <v>44187</v>
      </c>
      <c r="N513" s="19"/>
      <c r="O513" s="16" t="s">
        <v>2552</v>
      </c>
    </row>
    <row r="514" spans="1:15" s="28" customFormat="1" ht="20.100000000000001" customHeight="1">
      <c r="A514" s="16" t="s">
        <v>2553</v>
      </c>
      <c r="B514" s="16" t="s">
        <v>107</v>
      </c>
      <c r="C514" s="16" t="s">
        <v>3001</v>
      </c>
      <c r="D514" s="16" t="s">
        <v>3072</v>
      </c>
      <c r="E514" s="16" t="s">
        <v>2991</v>
      </c>
      <c r="F514" s="16" t="s">
        <v>102</v>
      </c>
      <c r="G514" s="18" t="s">
        <v>2554</v>
      </c>
      <c r="H514" s="18" t="s">
        <v>3577</v>
      </c>
      <c r="I514" s="18" t="s">
        <v>2555</v>
      </c>
      <c r="J514" s="18" t="s">
        <v>3009</v>
      </c>
      <c r="K514" s="18" t="s">
        <v>3009</v>
      </c>
      <c r="L514" s="16" t="s">
        <v>1898</v>
      </c>
      <c r="M514" s="19">
        <v>44187</v>
      </c>
      <c r="N514" s="19"/>
      <c r="O514" s="16" t="s">
        <v>2556</v>
      </c>
    </row>
    <row r="515" spans="1:15" s="28" customFormat="1" ht="20.100000000000001" customHeight="1">
      <c r="A515" s="16" t="s">
        <v>2557</v>
      </c>
      <c r="B515" s="16" t="s">
        <v>107</v>
      </c>
      <c r="C515" s="16" t="s">
        <v>3001</v>
      </c>
      <c r="D515" s="16" t="s">
        <v>3064</v>
      </c>
      <c r="E515" s="16" t="s">
        <v>2991</v>
      </c>
      <c r="F515" s="16" t="s">
        <v>102</v>
      </c>
      <c r="G515" s="18" t="s">
        <v>2558</v>
      </c>
      <c r="H515" s="18" t="s">
        <v>3578</v>
      </c>
      <c r="I515" s="18" t="s">
        <v>2559</v>
      </c>
      <c r="J515" s="18" t="s">
        <v>3014</v>
      </c>
      <c r="K515" s="18" t="s">
        <v>3004</v>
      </c>
      <c r="L515" s="16" t="s">
        <v>2560</v>
      </c>
      <c r="M515" s="19">
        <v>44187</v>
      </c>
      <c r="N515" s="19"/>
      <c r="O515" s="16" t="s">
        <v>2561</v>
      </c>
    </row>
    <row r="516" spans="1:15" s="28" customFormat="1" ht="20.100000000000001" customHeight="1">
      <c r="A516" s="16" t="s">
        <v>2562</v>
      </c>
      <c r="B516" s="16" t="s">
        <v>107</v>
      </c>
      <c r="C516" s="16" t="s">
        <v>3001</v>
      </c>
      <c r="D516" s="16" t="s">
        <v>3058</v>
      </c>
      <c r="E516" s="16" t="s">
        <v>2991</v>
      </c>
      <c r="F516" s="16" t="s">
        <v>102</v>
      </c>
      <c r="G516" s="18" t="s">
        <v>2563</v>
      </c>
      <c r="H516" s="18" t="s">
        <v>3579</v>
      </c>
      <c r="I516" s="18" t="s">
        <v>2564</v>
      </c>
      <c r="J516" s="18" t="s">
        <v>3012</v>
      </c>
      <c r="K516" s="18" t="s">
        <v>3004</v>
      </c>
      <c r="L516" s="16" t="s">
        <v>145</v>
      </c>
      <c r="M516" s="19">
        <v>44187</v>
      </c>
      <c r="N516" s="19"/>
      <c r="O516" s="16" t="s">
        <v>2565</v>
      </c>
    </row>
    <row r="517" spans="1:15" s="28" customFormat="1" ht="20.100000000000001" customHeight="1">
      <c r="A517" s="16" t="s">
        <v>2566</v>
      </c>
      <c r="B517" s="16" t="s">
        <v>107</v>
      </c>
      <c r="C517" s="16" t="s">
        <v>3001</v>
      </c>
      <c r="D517" s="16" t="s">
        <v>3068</v>
      </c>
      <c r="E517" s="16" t="s">
        <v>2991</v>
      </c>
      <c r="F517" s="16" t="s">
        <v>102</v>
      </c>
      <c r="G517" s="18" t="s">
        <v>2567</v>
      </c>
      <c r="H517" s="18" t="s">
        <v>3580</v>
      </c>
      <c r="I517" s="18" t="s">
        <v>2568</v>
      </c>
      <c r="J517" s="18" t="s">
        <v>3008</v>
      </c>
      <c r="K517" s="18" t="s">
        <v>3008</v>
      </c>
      <c r="L517" s="16" t="s">
        <v>244</v>
      </c>
      <c r="M517" s="19">
        <v>44187</v>
      </c>
      <c r="N517" s="19"/>
      <c r="O517" s="16" t="s">
        <v>2569</v>
      </c>
    </row>
    <row r="518" spans="1:15" s="28" customFormat="1" ht="20.100000000000001" customHeight="1">
      <c r="A518" s="16" t="s">
        <v>2570</v>
      </c>
      <c r="B518" s="16" t="s">
        <v>107</v>
      </c>
      <c r="C518" s="16" t="s">
        <v>3001</v>
      </c>
      <c r="D518" s="16" t="s">
        <v>3072</v>
      </c>
      <c r="E518" s="16" t="s">
        <v>2991</v>
      </c>
      <c r="F518" s="16" t="s">
        <v>102</v>
      </c>
      <c r="G518" s="18" t="s">
        <v>2571</v>
      </c>
      <c r="H518" s="18" t="s">
        <v>3581</v>
      </c>
      <c r="I518" s="18" t="s">
        <v>2572</v>
      </c>
      <c r="J518" s="18" t="s">
        <v>3009</v>
      </c>
      <c r="K518" s="18" t="s">
        <v>3009</v>
      </c>
      <c r="L518" s="16" t="s">
        <v>2573</v>
      </c>
      <c r="M518" s="19">
        <v>44187</v>
      </c>
      <c r="N518" s="19"/>
      <c r="O518" s="16" t="s">
        <v>2574</v>
      </c>
    </row>
    <row r="519" spans="1:15" s="28" customFormat="1" ht="20.100000000000001" customHeight="1">
      <c r="A519" s="16" t="s">
        <v>2575</v>
      </c>
      <c r="B519" s="16" t="s">
        <v>107</v>
      </c>
      <c r="C519" s="16" t="s">
        <v>3001</v>
      </c>
      <c r="D519" s="16" t="s">
        <v>3068</v>
      </c>
      <c r="E519" s="16" t="s">
        <v>2991</v>
      </c>
      <c r="F519" s="16" t="s">
        <v>102</v>
      </c>
      <c r="G519" s="18" t="s">
        <v>2576</v>
      </c>
      <c r="H519" s="18" t="s">
        <v>3582</v>
      </c>
      <c r="I519" s="35" t="s">
        <v>2577</v>
      </c>
      <c r="J519" s="18" t="s">
        <v>3021</v>
      </c>
      <c r="K519" s="18" t="s">
        <v>3004</v>
      </c>
      <c r="L519" s="16" t="s">
        <v>2578</v>
      </c>
      <c r="M519" s="19">
        <v>44187</v>
      </c>
      <c r="N519" s="19"/>
      <c r="O519" s="16" t="s">
        <v>2579</v>
      </c>
    </row>
    <row r="520" spans="1:15" s="28" customFormat="1" ht="20.100000000000001" customHeight="1">
      <c r="A520" s="16" t="s">
        <v>2580</v>
      </c>
      <c r="B520" s="16" t="s">
        <v>107</v>
      </c>
      <c r="C520" s="16" t="s">
        <v>3001</v>
      </c>
      <c r="D520" s="16" t="s">
        <v>3062</v>
      </c>
      <c r="E520" s="16" t="s">
        <v>2991</v>
      </c>
      <c r="F520" s="16" t="s">
        <v>102</v>
      </c>
      <c r="G520" s="18" t="s">
        <v>2581</v>
      </c>
      <c r="H520" s="18" t="s">
        <v>3583</v>
      </c>
      <c r="I520" s="18" t="s">
        <v>2582</v>
      </c>
      <c r="J520" s="18" t="s">
        <v>3020</v>
      </c>
      <c r="K520" s="18" t="s">
        <v>3020</v>
      </c>
      <c r="L520" s="16" t="s">
        <v>292</v>
      </c>
      <c r="M520" s="19">
        <v>44187</v>
      </c>
      <c r="N520" s="19"/>
      <c r="O520" s="16" t="s">
        <v>2583</v>
      </c>
    </row>
    <row r="521" spans="1:15" s="28" customFormat="1" ht="20.100000000000001" customHeight="1">
      <c r="A521" s="16" t="s">
        <v>2584</v>
      </c>
      <c r="B521" s="16" t="s">
        <v>107</v>
      </c>
      <c r="C521" s="16" t="s">
        <v>3001</v>
      </c>
      <c r="D521" s="16" t="s">
        <v>3062</v>
      </c>
      <c r="E521" s="16" t="s">
        <v>2991</v>
      </c>
      <c r="F521" s="16" t="s">
        <v>102</v>
      </c>
      <c r="G521" s="18" t="s">
        <v>2585</v>
      </c>
      <c r="H521" s="18" t="s">
        <v>3584</v>
      </c>
      <c r="I521" s="18" t="s">
        <v>2586</v>
      </c>
      <c r="J521" s="18" t="s">
        <v>3020</v>
      </c>
      <c r="K521" s="18" t="s">
        <v>3020</v>
      </c>
      <c r="L521" s="16" t="s">
        <v>2587</v>
      </c>
      <c r="M521" s="19">
        <v>44187</v>
      </c>
      <c r="N521" s="19"/>
      <c r="O521" s="16" t="s">
        <v>2588</v>
      </c>
    </row>
    <row r="522" spans="1:15" s="28" customFormat="1" ht="20.100000000000001" customHeight="1">
      <c r="A522" s="16" t="s">
        <v>2589</v>
      </c>
      <c r="B522" s="16" t="s">
        <v>107</v>
      </c>
      <c r="C522" s="16" t="s">
        <v>3001</v>
      </c>
      <c r="D522" s="16" t="s">
        <v>3062</v>
      </c>
      <c r="E522" s="16" t="s">
        <v>2991</v>
      </c>
      <c r="F522" s="16" t="s">
        <v>102</v>
      </c>
      <c r="G522" s="18" t="s">
        <v>2590</v>
      </c>
      <c r="H522" s="18" t="s">
        <v>3585</v>
      </c>
      <c r="I522" s="18" t="s">
        <v>2591</v>
      </c>
      <c r="J522" s="18" t="s">
        <v>3020</v>
      </c>
      <c r="K522" s="18" t="s">
        <v>3020</v>
      </c>
      <c r="L522" s="16" t="s">
        <v>305</v>
      </c>
      <c r="M522" s="19">
        <v>44187</v>
      </c>
      <c r="N522" s="19"/>
      <c r="O522" s="16" t="s">
        <v>2592</v>
      </c>
    </row>
    <row r="523" spans="1:15" s="28" customFormat="1" ht="20.100000000000001" customHeight="1">
      <c r="A523" s="16" t="s">
        <v>2593</v>
      </c>
      <c r="B523" s="16" t="s">
        <v>107</v>
      </c>
      <c r="C523" s="16" t="s">
        <v>3001</v>
      </c>
      <c r="D523" s="16" t="s">
        <v>3062</v>
      </c>
      <c r="E523" s="16" t="s">
        <v>2991</v>
      </c>
      <c r="F523" s="16" t="s">
        <v>102</v>
      </c>
      <c r="G523" s="18" t="s">
        <v>2594</v>
      </c>
      <c r="H523" s="18" t="s">
        <v>3586</v>
      </c>
      <c r="I523" s="18" t="s">
        <v>2595</v>
      </c>
      <c r="J523" s="18" t="s">
        <v>3020</v>
      </c>
      <c r="K523" s="18" t="s">
        <v>3020</v>
      </c>
      <c r="L523" s="16" t="s">
        <v>306</v>
      </c>
      <c r="M523" s="19">
        <v>44187</v>
      </c>
      <c r="N523" s="19"/>
      <c r="O523" s="16" t="s">
        <v>2596</v>
      </c>
    </row>
    <row r="524" spans="1:15" s="28" customFormat="1" ht="20.100000000000001" customHeight="1">
      <c r="A524" s="16" t="s">
        <v>2597</v>
      </c>
      <c r="B524" s="16" t="s">
        <v>107</v>
      </c>
      <c r="C524" s="16" t="s">
        <v>3001</v>
      </c>
      <c r="D524" s="16" t="s">
        <v>3072</v>
      </c>
      <c r="E524" s="16" t="s">
        <v>2991</v>
      </c>
      <c r="F524" s="16" t="s">
        <v>102</v>
      </c>
      <c r="G524" s="18" t="s">
        <v>2598</v>
      </c>
      <c r="H524" s="18" t="s">
        <v>3587</v>
      </c>
      <c r="I524" s="18" t="s">
        <v>2599</v>
      </c>
      <c r="J524" s="18" t="s">
        <v>3047</v>
      </c>
      <c r="K524" s="18" t="s">
        <v>3047</v>
      </c>
      <c r="L524" s="16" t="s">
        <v>1791</v>
      </c>
      <c r="M524" s="19">
        <v>44187</v>
      </c>
      <c r="N524" s="19"/>
      <c r="O524" s="16" t="s">
        <v>2600</v>
      </c>
    </row>
    <row r="525" spans="1:15" s="28" customFormat="1" ht="20.100000000000001" customHeight="1">
      <c r="A525" s="16" t="s">
        <v>2601</v>
      </c>
      <c r="B525" s="16" t="s">
        <v>107</v>
      </c>
      <c r="C525" s="16" t="s">
        <v>3001</v>
      </c>
      <c r="D525" s="16" t="s">
        <v>3011</v>
      </c>
      <c r="E525" s="16" t="s">
        <v>2991</v>
      </c>
      <c r="F525" s="16" t="s">
        <v>105</v>
      </c>
      <c r="G525" s="18" t="s">
        <v>2602</v>
      </c>
      <c r="H525" s="18" t="s">
        <v>3588</v>
      </c>
      <c r="I525" s="18" t="s">
        <v>2603</v>
      </c>
      <c r="J525" s="18" t="s">
        <v>3011</v>
      </c>
      <c r="K525" s="18" t="s">
        <v>3011</v>
      </c>
      <c r="L525" s="16" t="s">
        <v>2604</v>
      </c>
      <c r="M525" s="19">
        <v>44187</v>
      </c>
      <c r="N525" s="19"/>
      <c r="O525" s="16" t="s">
        <v>2605</v>
      </c>
    </row>
    <row r="526" spans="1:15" s="28" customFormat="1" ht="20.100000000000001" customHeight="1">
      <c r="A526" s="16" t="s">
        <v>2606</v>
      </c>
      <c r="B526" s="16" t="s">
        <v>107</v>
      </c>
      <c r="C526" s="16" t="s">
        <v>3001</v>
      </c>
      <c r="D526" s="16" t="s">
        <v>3060</v>
      </c>
      <c r="E526" s="16" t="s">
        <v>2991</v>
      </c>
      <c r="F526" s="16" t="s">
        <v>102</v>
      </c>
      <c r="G526" s="18" t="s">
        <v>2607</v>
      </c>
      <c r="H526" s="18" t="s">
        <v>3589</v>
      </c>
      <c r="I526" s="18" t="s">
        <v>2608</v>
      </c>
      <c r="J526" s="18" t="s">
        <v>3029</v>
      </c>
      <c r="K526" s="18" t="s">
        <v>3029</v>
      </c>
      <c r="L526" s="16" t="s">
        <v>1200</v>
      </c>
      <c r="M526" s="19">
        <v>44187</v>
      </c>
      <c r="N526" s="19"/>
      <c r="O526" s="16" t="s">
        <v>2609</v>
      </c>
    </row>
    <row r="527" spans="1:15" s="28" customFormat="1" ht="20.100000000000001" customHeight="1">
      <c r="A527" s="16" t="s">
        <v>2610</v>
      </c>
      <c r="B527" s="16" t="s">
        <v>107</v>
      </c>
      <c r="C527" s="16" t="s">
        <v>3001</v>
      </c>
      <c r="D527" s="16" t="s">
        <v>3070</v>
      </c>
      <c r="E527" s="16" t="s">
        <v>2991</v>
      </c>
      <c r="F527" s="16" t="s">
        <v>102</v>
      </c>
      <c r="G527" s="18" t="s">
        <v>2611</v>
      </c>
      <c r="H527" s="18" t="s">
        <v>3590</v>
      </c>
      <c r="I527" s="18" t="s">
        <v>2612</v>
      </c>
      <c r="J527" s="18" t="s">
        <v>3039</v>
      </c>
      <c r="K527" s="18" t="s">
        <v>3039</v>
      </c>
      <c r="L527" s="16" t="s">
        <v>260</v>
      </c>
      <c r="M527" s="19">
        <v>44187</v>
      </c>
      <c r="N527" s="19"/>
      <c r="O527" s="16" t="s">
        <v>2613</v>
      </c>
    </row>
    <row r="528" spans="1:15" s="28" customFormat="1" ht="20.100000000000001" customHeight="1">
      <c r="A528" s="16" t="s">
        <v>2614</v>
      </c>
      <c r="B528" s="16" t="s">
        <v>107</v>
      </c>
      <c r="C528" s="16" t="s">
        <v>3001</v>
      </c>
      <c r="D528" s="16" t="s">
        <v>3072</v>
      </c>
      <c r="E528" s="16" t="s">
        <v>2991</v>
      </c>
      <c r="F528" s="16" t="s">
        <v>102</v>
      </c>
      <c r="G528" s="18" t="s">
        <v>2615</v>
      </c>
      <c r="H528" s="18" t="s">
        <v>3591</v>
      </c>
      <c r="I528" s="18" t="s">
        <v>2616</v>
      </c>
      <c r="J528" s="18" t="s">
        <v>3009</v>
      </c>
      <c r="K528" s="18" t="s">
        <v>3009</v>
      </c>
      <c r="L528" s="16" t="s">
        <v>1869</v>
      </c>
      <c r="M528" s="19">
        <v>44187</v>
      </c>
      <c r="N528" s="19"/>
      <c r="O528" s="16" t="s">
        <v>2617</v>
      </c>
    </row>
    <row r="529" spans="1:15" s="28" customFormat="1" ht="20.100000000000001" customHeight="1">
      <c r="A529" s="16" t="s">
        <v>2618</v>
      </c>
      <c r="B529" s="16" t="s">
        <v>107</v>
      </c>
      <c r="C529" s="16" t="s">
        <v>3001</v>
      </c>
      <c r="D529" s="16" t="s">
        <v>3072</v>
      </c>
      <c r="E529" s="16" t="s">
        <v>2991</v>
      </c>
      <c r="F529" s="16" t="s">
        <v>102</v>
      </c>
      <c r="G529" s="18" t="s">
        <v>2619</v>
      </c>
      <c r="H529" s="18" t="s">
        <v>3592</v>
      </c>
      <c r="I529" s="18" t="s">
        <v>2620</v>
      </c>
      <c r="J529" s="18" t="s">
        <v>3009</v>
      </c>
      <c r="K529" s="18" t="s">
        <v>3009</v>
      </c>
      <c r="L529" s="16" t="s">
        <v>1874</v>
      </c>
      <c r="M529" s="19">
        <v>44187</v>
      </c>
      <c r="N529" s="19"/>
      <c r="O529" s="16" t="s">
        <v>2621</v>
      </c>
    </row>
    <row r="530" spans="1:15" s="28" customFormat="1" ht="20.100000000000001" customHeight="1">
      <c r="A530" s="16" t="s">
        <v>2622</v>
      </c>
      <c r="B530" s="16" t="s">
        <v>107</v>
      </c>
      <c r="C530" s="16" t="s">
        <v>3001</v>
      </c>
      <c r="D530" s="16" t="s">
        <v>3072</v>
      </c>
      <c r="E530" s="16" t="s">
        <v>2991</v>
      </c>
      <c r="F530" s="16" t="s">
        <v>102</v>
      </c>
      <c r="G530" s="18" t="s">
        <v>2623</v>
      </c>
      <c r="H530" s="18" t="s">
        <v>3593</v>
      </c>
      <c r="I530" s="18" t="s">
        <v>2624</v>
      </c>
      <c r="J530" s="18" t="s">
        <v>3047</v>
      </c>
      <c r="K530" s="18" t="s">
        <v>3047</v>
      </c>
      <c r="L530" s="16" t="s">
        <v>1556</v>
      </c>
      <c r="M530" s="19">
        <v>44187</v>
      </c>
      <c r="N530" s="19"/>
      <c r="O530" s="16" t="s">
        <v>2625</v>
      </c>
    </row>
    <row r="531" spans="1:15" s="28" customFormat="1" ht="20.100000000000001" customHeight="1">
      <c r="A531" s="16" t="s">
        <v>2626</v>
      </c>
      <c r="B531" s="16" t="s">
        <v>107</v>
      </c>
      <c r="C531" s="16" t="s">
        <v>3001</v>
      </c>
      <c r="D531" s="16" t="s">
        <v>3072</v>
      </c>
      <c r="E531" s="16" t="s">
        <v>2991</v>
      </c>
      <c r="F531" s="16" t="s">
        <v>102</v>
      </c>
      <c r="G531" s="18" t="s">
        <v>2627</v>
      </c>
      <c r="H531" s="18" t="s">
        <v>3594</v>
      </c>
      <c r="I531" s="18" t="s">
        <v>2628</v>
      </c>
      <c r="J531" s="18" t="s">
        <v>3048</v>
      </c>
      <c r="K531" s="18" t="s">
        <v>3048</v>
      </c>
      <c r="L531" s="16" t="s">
        <v>1581</v>
      </c>
      <c r="M531" s="19">
        <v>44187</v>
      </c>
      <c r="N531" s="19"/>
      <c r="O531" s="16" t="s">
        <v>2629</v>
      </c>
    </row>
    <row r="532" spans="1:15" s="28" customFormat="1" ht="20.100000000000001" customHeight="1">
      <c r="A532" s="16" t="s">
        <v>2630</v>
      </c>
      <c r="B532" s="16" t="s">
        <v>107</v>
      </c>
      <c r="C532" s="16" t="s">
        <v>3001</v>
      </c>
      <c r="D532" s="16" t="s">
        <v>3061</v>
      </c>
      <c r="E532" s="16" t="s">
        <v>2991</v>
      </c>
      <c r="F532" s="16" t="s">
        <v>102</v>
      </c>
      <c r="G532" s="18" t="s">
        <v>2631</v>
      </c>
      <c r="H532" s="18" t="s">
        <v>3595</v>
      </c>
      <c r="I532" s="18" t="s">
        <v>2632</v>
      </c>
      <c r="J532" s="18" t="s">
        <v>3031</v>
      </c>
      <c r="K532" s="18" t="s">
        <v>3031</v>
      </c>
      <c r="L532" s="16" t="s">
        <v>1800</v>
      </c>
      <c r="M532" s="19">
        <v>44187</v>
      </c>
      <c r="N532" s="19"/>
      <c r="O532" s="16" t="s">
        <v>2633</v>
      </c>
    </row>
    <row r="533" spans="1:15" s="28" customFormat="1" ht="20.100000000000001" customHeight="1">
      <c r="A533" s="16" t="s">
        <v>2634</v>
      </c>
      <c r="B533" s="16" t="s">
        <v>107</v>
      </c>
      <c r="C533" s="16" t="s">
        <v>3001</v>
      </c>
      <c r="D533" s="16" t="s">
        <v>3067</v>
      </c>
      <c r="E533" s="16" t="s">
        <v>2991</v>
      </c>
      <c r="F533" s="16" t="s">
        <v>102</v>
      </c>
      <c r="G533" s="18" t="s">
        <v>2635</v>
      </c>
      <c r="H533" s="18" t="s">
        <v>3596</v>
      </c>
      <c r="I533" s="18" t="s">
        <v>1927</v>
      </c>
      <c r="J533" s="18" t="s">
        <v>3028</v>
      </c>
      <c r="K533" s="18" t="s">
        <v>3028</v>
      </c>
      <c r="L533" s="16" t="s">
        <v>1928</v>
      </c>
      <c r="M533" s="19">
        <v>44343</v>
      </c>
      <c r="N533" s="19"/>
      <c r="O533" s="16" t="s">
        <v>2636</v>
      </c>
    </row>
    <row r="534" spans="1:15" s="28" customFormat="1" ht="20.100000000000001" customHeight="1">
      <c r="A534" s="16" t="s">
        <v>2201</v>
      </c>
      <c r="B534" s="16" t="s">
        <v>107</v>
      </c>
      <c r="C534" s="16" t="s">
        <v>3001</v>
      </c>
      <c r="D534" s="16" t="s">
        <v>3068</v>
      </c>
      <c r="E534" s="16" t="s">
        <v>2991</v>
      </c>
      <c r="F534" s="16" t="s">
        <v>102</v>
      </c>
      <c r="G534" s="18" t="s">
        <v>2203</v>
      </c>
      <c r="H534" s="18" t="s">
        <v>3497</v>
      </c>
      <c r="I534" s="18" t="s">
        <v>2199</v>
      </c>
      <c r="J534" s="18" t="s">
        <v>3025</v>
      </c>
      <c r="K534" s="18" t="s">
        <v>3025</v>
      </c>
      <c r="L534" s="16" t="s">
        <v>1040</v>
      </c>
      <c r="M534" s="19">
        <v>45413</v>
      </c>
      <c r="N534" s="19"/>
      <c r="O534" s="16"/>
    </row>
    <row r="535" spans="1:15" s="28" customFormat="1" ht="20.100000000000001" customHeight="1">
      <c r="A535" s="16" t="s">
        <v>2637</v>
      </c>
      <c r="B535" s="16" t="s">
        <v>107</v>
      </c>
      <c r="C535" s="16" t="s">
        <v>3001</v>
      </c>
      <c r="D535" s="16" t="s">
        <v>3011</v>
      </c>
      <c r="E535" s="16" t="s">
        <v>2991</v>
      </c>
      <c r="F535" s="16" t="s">
        <v>102</v>
      </c>
      <c r="G535" s="18" t="s">
        <v>2638</v>
      </c>
      <c r="H535" s="18" t="s">
        <v>3597</v>
      </c>
      <c r="I535" s="18" t="s">
        <v>2639</v>
      </c>
      <c r="J535" s="18" t="s">
        <v>3011</v>
      </c>
      <c r="K535" s="18" t="s">
        <v>3010</v>
      </c>
      <c r="L535" s="16" t="s">
        <v>2640</v>
      </c>
      <c r="M535" s="19">
        <v>45413</v>
      </c>
      <c r="N535" s="19"/>
      <c r="O535" s="16"/>
    </row>
    <row r="536" spans="1:15" s="28" customFormat="1" ht="20.100000000000001" customHeight="1">
      <c r="A536" s="16" t="s">
        <v>2641</v>
      </c>
      <c r="B536" s="16" t="s">
        <v>108</v>
      </c>
      <c r="C536" s="16" t="s">
        <v>3001</v>
      </c>
      <c r="D536" s="16" t="s">
        <v>3061</v>
      </c>
      <c r="E536" s="16" t="s">
        <v>2991</v>
      </c>
      <c r="F536" s="16" t="s">
        <v>102</v>
      </c>
      <c r="G536" s="18" t="s">
        <v>2642</v>
      </c>
      <c r="H536" s="18" t="s">
        <v>3598</v>
      </c>
      <c r="I536" s="18" t="s">
        <v>2643</v>
      </c>
      <c r="J536" s="18" t="s">
        <v>3050</v>
      </c>
      <c r="K536" s="18" t="s">
        <v>3050</v>
      </c>
      <c r="L536" s="16" t="s">
        <v>2644</v>
      </c>
      <c r="M536" s="19">
        <v>44187</v>
      </c>
      <c r="N536" s="19"/>
      <c r="O536" s="16" t="s">
        <v>2645</v>
      </c>
    </row>
    <row r="537" spans="1:15" s="28" customFormat="1" ht="20.100000000000001" customHeight="1">
      <c r="A537" s="16" t="s">
        <v>2646</v>
      </c>
      <c r="B537" s="16" t="s">
        <v>108</v>
      </c>
      <c r="C537" s="16" t="s">
        <v>3001</v>
      </c>
      <c r="D537" s="16" t="s">
        <v>3061</v>
      </c>
      <c r="E537" s="16" t="s">
        <v>2991</v>
      </c>
      <c r="F537" s="16" t="s">
        <v>102</v>
      </c>
      <c r="G537" s="18" t="s">
        <v>2647</v>
      </c>
      <c r="H537" s="18" t="s">
        <v>3599</v>
      </c>
      <c r="I537" s="18" t="s">
        <v>2648</v>
      </c>
      <c r="J537" s="18" t="s">
        <v>3053</v>
      </c>
      <c r="K537" s="18" t="s">
        <v>3053</v>
      </c>
      <c r="L537" s="16" t="s">
        <v>2649</v>
      </c>
      <c r="M537" s="19">
        <v>44187</v>
      </c>
      <c r="N537" s="19"/>
      <c r="O537" s="16" t="s">
        <v>2650</v>
      </c>
    </row>
    <row r="538" spans="1:15" s="28" customFormat="1" ht="20.100000000000001" customHeight="1">
      <c r="A538" s="16" t="s">
        <v>1475</v>
      </c>
      <c r="B538" s="16" t="s">
        <v>108</v>
      </c>
      <c r="C538" s="16" t="s">
        <v>3001</v>
      </c>
      <c r="D538" s="16" t="s">
        <v>3070</v>
      </c>
      <c r="E538" s="16" t="s">
        <v>2991</v>
      </c>
      <c r="F538" s="16" t="s">
        <v>102</v>
      </c>
      <c r="G538" s="18" t="s">
        <v>2651</v>
      </c>
      <c r="H538" s="18" t="s">
        <v>3600</v>
      </c>
      <c r="I538" s="18" t="s">
        <v>2652</v>
      </c>
      <c r="J538" s="18" t="s">
        <v>3042</v>
      </c>
      <c r="K538" s="18" t="s">
        <v>3042</v>
      </c>
      <c r="L538" s="16" t="s">
        <v>1473</v>
      </c>
      <c r="M538" s="19">
        <v>45047</v>
      </c>
      <c r="N538" s="19"/>
      <c r="O538" s="16"/>
    </row>
    <row r="539" spans="1:15" s="28" customFormat="1" ht="20.100000000000001" customHeight="1">
      <c r="A539" s="16" t="s">
        <v>1515</v>
      </c>
      <c r="B539" s="16" t="s">
        <v>108</v>
      </c>
      <c r="C539" s="16" t="s">
        <v>3001</v>
      </c>
      <c r="D539" s="16" t="s">
        <v>3070</v>
      </c>
      <c r="E539" s="16" t="s">
        <v>2991</v>
      </c>
      <c r="F539" s="16" t="s">
        <v>102</v>
      </c>
      <c r="G539" s="18" t="s">
        <v>2653</v>
      </c>
      <c r="H539" s="18" t="s">
        <v>3601</v>
      </c>
      <c r="I539" s="18" t="s">
        <v>2654</v>
      </c>
      <c r="J539" s="18" t="s">
        <v>3046</v>
      </c>
      <c r="K539" s="18" t="s">
        <v>3046</v>
      </c>
      <c r="L539" s="16" t="s">
        <v>1519</v>
      </c>
      <c r="M539" s="19">
        <v>45413</v>
      </c>
      <c r="N539" s="19"/>
      <c r="O539" s="16"/>
    </row>
    <row r="540" spans="1:15" s="28" customFormat="1" ht="20.100000000000001" customHeight="1">
      <c r="A540" s="16" t="s">
        <v>2655</v>
      </c>
      <c r="B540" s="16" t="s">
        <v>109</v>
      </c>
      <c r="C540" s="16" t="s">
        <v>3001</v>
      </c>
      <c r="D540" s="16" t="s">
        <v>3011</v>
      </c>
      <c r="E540" s="16" t="s">
        <v>2991</v>
      </c>
      <c r="F540" s="16" t="s">
        <v>102</v>
      </c>
      <c r="G540" s="18" t="s">
        <v>2656</v>
      </c>
      <c r="H540" s="18" t="s">
        <v>3602</v>
      </c>
      <c r="I540" s="18" t="s">
        <v>2657</v>
      </c>
      <c r="J540" s="18" t="s">
        <v>3011</v>
      </c>
      <c r="K540" s="18" t="s">
        <v>3004</v>
      </c>
      <c r="L540" s="16" t="s">
        <v>381</v>
      </c>
      <c r="M540" s="19">
        <v>44187</v>
      </c>
      <c r="N540" s="19"/>
      <c r="O540" s="16" t="s">
        <v>2658</v>
      </c>
    </row>
    <row r="541" spans="1:15" s="28" customFormat="1" ht="20.100000000000001" customHeight="1">
      <c r="A541" s="16" t="s">
        <v>2659</v>
      </c>
      <c r="B541" s="16" t="s">
        <v>109</v>
      </c>
      <c r="C541" s="16" t="s">
        <v>3001</v>
      </c>
      <c r="D541" s="16" t="s">
        <v>3011</v>
      </c>
      <c r="E541" s="16" t="s">
        <v>2991</v>
      </c>
      <c r="F541" s="16" t="s">
        <v>102</v>
      </c>
      <c r="G541" s="18" t="s">
        <v>2660</v>
      </c>
      <c r="H541" s="18" t="s">
        <v>3603</v>
      </c>
      <c r="I541" s="18" t="s">
        <v>2661</v>
      </c>
      <c r="J541" s="18" t="s">
        <v>3011</v>
      </c>
      <c r="K541" s="18" t="s">
        <v>3004</v>
      </c>
      <c r="L541" s="16" t="s">
        <v>2662</v>
      </c>
      <c r="M541" s="19">
        <v>44187</v>
      </c>
      <c r="N541" s="19"/>
      <c r="O541" s="16" t="s">
        <v>2663</v>
      </c>
    </row>
    <row r="542" spans="1:15" s="28" customFormat="1" ht="20.100000000000001" customHeight="1">
      <c r="A542" s="16" t="s">
        <v>2664</v>
      </c>
      <c r="B542" s="16" t="s">
        <v>109</v>
      </c>
      <c r="C542" s="16" t="s">
        <v>3001</v>
      </c>
      <c r="D542" s="16" t="s">
        <v>3011</v>
      </c>
      <c r="E542" s="16" t="s">
        <v>2991</v>
      </c>
      <c r="F542" s="16" t="s">
        <v>102</v>
      </c>
      <c r="G542" s="18" t="s">
        <v>2665</v>
      </c>
      <c r="H542" s="18" t="s">
        <v>3604</v>
      </c>
      <c r="I542" s="18" t="s">
        <v>2666</v>
      </c>
      <c r="J542" s="18" t="s">
        <v>3011</v>
      </c>
      <c r="K542" s="18" t="s">
        <v>3004</v>
      </c>
      <c r="L542" s="16" t="s">
        <v>2667</v>
      </c>
      <c r="M542" s="19">
        <v>44187</v>
      </c>
      <c r="N542" s="19"/>
      <c r="O542" s="16" t="s">
        <v>2668</v>
      </c>
    </row>
    <row r="543" spans="1:15" s="28" customFormat="1" ht="20.100000000000001" customHeight="1">
      <c r="A543" s="16" t="s">
        <v>2669</v>
      </c>
      <c r="B543" s="16" t="s">
        <v>109</v>
      </c>
      <c r="C543" s="16" t="s">
        <v>3001</v>
      </c>
      <c r="D543" s="16" t="s">
        <v>3011</v>
      </c>
      <c r="E543" s="16" t="s">
        <v>2991</v>
      </c>
      <c r="F543" s="16" t="s">
        <v>102</v>
      </c>
      <c r="G543" s="18" t="s">
        <v>2670</v>
      </c>
      <c r="H543" s="18" t="s">
        <v>3605</v>
      </c>
      <c r="I543" s="18" t="s">
        <v>2671</v>
      </c>
      <c r="J543" s="18" t="s">
        <v>3011</v>
      </c>
      <c r="K543" s="18" t="s">
        <v>3004</v>
      </c>
      <c r="L543" s="16" t="s">
        <v>1615</v>
      </c>
      <c r="M543" s="19">
        <v>44187</v>
      </c>
      <c r="N543" s="19"/>
      <c r="O543" s="16" t="s">
        <v>2672</v>
      </c>
    </row>
    <row r="544" spans="1:15" s="28" customFormat="1" ht="20.100000000000001" customHeight="1">
      <c r="A544" s="16" t="s">
        <v>2673</v>
      </c>
      <c r="B544" s="16" t="s">
        <v>109</v>
      </c>
      <c r="C544" s="16" t="s">
        <v>3001</v>
      </c>
      <c r="D544" s="16" t="s">
        <v>3011</v>
      </c>
      <c r="E544" s="16" t="s">
        <v>2991</v>
      </c>
      <c r="F544" s="16" t="s">
        <v>102</v>
      </c>
      <c r="G544" s="18" t="s">
        <v>2674</v>
      </c>
      <c r="H544" s="18" t="s">
        <v>3606</v>
      </c>
      <c r="I544" s="18" t="s">
        <v>2675</v>
      </c>
      <c r="J544" s="18" t="s">
        <v>3011</v>
      </c>
      <c r="K544" s="18" t="s">
        <v>3004</v>
      </c>
      <c r="L544" s="16" t="s">
        <v>277</v>
      </c>
      <c r="M544" s="19">
        <v>44187</v>
      </c>
      <c r="N544" s="19"/>
      <c r="O544" s="16" t="s">
        <v>2676</v>
      </c>
    </row>
    <row r="545" spans="1:15" s="28" customFormat="1" ht="20.100000000000001" customHeight="1">
      <c r="A545" s="16" t="s">
        <v>2677</v>
      </c>
      <c r="B545" s="16" t="s">
        <v>109</v>
      </c>
      <c r="C545" s="16" t="s">
        <v>3001</v>
      </c>
      <c r="D545" s="16" t="s">
        <v>3011</v>
      </c>
      <c r="E545" s="16" t="s">
        <v>2991</v>
      </c>
      <c r="F545" s="16" t="s">
        <v>102</v>
      </c>
      <c r="G545" s="18" t="s">
        <v>2678</v>
      </c>
      <c r="H545" s="18" t="s">
        <v>3607</v>
      </c>
      <c r="I545" s="18" t="s">
        <v>2679</v>
      </c>
      <c r="J545" s="18" t="s">
        <v>3011</v>
      </c>
      <c r="K545" s="18" t="s">
        <v>3004</v>
      </c>
      <c r="L545" s="16" t="s">
        <v>2680</v>
      </c>
      <c r="M545" s="19">
        <v>44187</v>
      </c>
      <c r="N545" s="19"/>
      <c r="O545" s="16" t="s">
        <v>2681</v>
      </c>
    </row>
    <row r="546" spans="1:15" s="28" customFormat="1" ht="20.100000000000001" customHeight="1">
      <c r="A546" s="16" t="s">
        <v>2682</v>
      </c>
      <c r="B546" s="16" t="s">
        <v>109</v>
      </c>
      <c r="C546" s="16" t="s">
        <v>3001</v>
      </c>
      <c r="D546" s="16" t="s">
        <v>3011</v>
      </c>
      <c r="E546" s="16" t="s">
        <v>2991</v>
      </c>
      <c r="F546" s="16" t="s">
        <v>102</v>
      </c>
      <c r="G546" s="18" t="s">
        <v>2683</v>
      </c>
      <c r="H546" s="18" t="s">
        <v>3608</v>
      </c>
      <c r="I546" s="18" t="s">
        <v>2684</v>
      </c>
      <c r="J546" s="18" t="s">
        <v>3011</v>
      </c>
      <c r="K546" s="18" t="s">
        <v>3004</v>
      </c>
      <c r="L546" s="16" t="s">
        <v>2685</v>
      </c>
      <c r="M546" s="19">
        <v>44187</v>
      </c>
      <c r="N546" s="19"/>
      <c r="O546" s="16" t="s">
        <v>2686</v>
      </c>
    </row>
    <row r="547" spans="1:15" s="28" customFormat="1" ht="20.100000000000001" customHeight="1">
      <c r="A547" s="16" t="s">
        <v>2687</v>
      </c>
      <c r="B547" s="16" t="s">
        <v>109</v>
      </c>
      <c r="C547" s="16" t="s">
        <v>3001</v>
      </c>
      <c r="D547" s="16" t="s">
        <v>3011</v>
      </c>
      <c r="E547" s="16" t="s">
        <v>2991</v>
      </c>
      <c r="F547" s="16" t="s">
        <v>102</v>
      </c>
      <c r="G547" s="18" t="s">
        <v>2688</v>
      </c>
      <c r="H547" s="18" t="s">
        <v>3609</v>
      </c>
      <c r="I547" s="18" t="s">
        <v>2689</v>
      </c>
      <c r="J547" s="18" t="s">
        <v>3011</v>
      </c>
      <c r="K547" s="18" t="s">
        <v>3005</v>
      </c>
      <c r="L547" s="16" t="s">
        <v>278</v>
      </c>
      <c r="M547" s="19">
        <v>44187</v>
      </c>
      <c r="N547" s="19"/>
      <c r="O547" s="16" t="s">
        <v>2690</v>
      </c>
    </row>
    <row r="548" spans="1:15" s="28" customFormat="1" ht="20.100000000000001" customHeight="1">
      <c r="A548" s="16" t="s">
        <v>2691</v>
      </c>
      <c r="B548" s="16" t="s">
        <v>109</v>
      </c>
      <c r="C548" s="16" t="s">
        <v>3001</v>
      </c>
      <c r="D548" s="16" t="s">
        <v>3011</v>
      </c>
      <c r="E548" s="16" t="s">
        <v>2991</v>
      </c>
      <c r="F548" s="16" t="s">
        <v>102</v>
      </c>
      <c r="G548" s="18" t="s">
        <v>2692</v>
      </c>
      <c r="H548" s="18" t="s">
        <v>3610</v>
      </c>
      <c r="I548" s="18" t="s">
        <v>2693</v>
      </c>
      <c r="J548" s="18" t="s">
        <v>3011</v>
      </c>
      <c r="K548" s="18" t="s">
        <v>3005</v>
      </c>
      <c r="L548" s="16" t="s">
        <v>234</v>
      </c>
      <c r="M548" s="19">
        <v>44187</v>
      </c>
      <c r="N548" s="19"/>
      <c r="O548" s="16" t="s">
        <v>2694</v>
      </c>
    </row>
    <row r="549" spans="1:15" s="28" customFormat="1" ht="20.100000000000001" customHeight="1">
      <c r="A549" s="16" t="s">
        <v>2695</v>
      </c>
      <c r="B549" s="16" t="s">
        <v>109</v>
      </c>
      <c r="C549" s="16" t="s">
        <v>3001</v>
      </c>
      <c r="D549" s="16" t="s">
        <v>3058</v>
      </c>
      <c r="E549" s="16" t="s">
        <v>2991</v>
      </c>
      <c r="F549" s="16" t="s">
        <v>102</v>
      </c>
      <c r="G549" s="18" t="s">
        <v>2696</v>
      </c>
      <c r="H549" s="18" t="s">
        <v>3611</v>
      </c>
      <c r="I549" s="18" t="s">
        <v>2564</v>
      </c>
      <c r="J549" s="18" t="s">
        <v>3012</v>
      </c>
      <c r="K549" s="18" t="s">
        <v>3004</v>
      </c>
      <c r="L549" s="16" t="s">
        <v>145</v>
      </c>
      <c r="M549" s="19">
        <v>44187</v>
      </c>
      <c r="N549" s="19"/>
      <c r="O549" s="16" t="s">
        <v>2697</v>
      </c>
    </row>
    <row r="550" spans="1:15" s="28" customFormat="1" ht="20.100000000000001" customHeight="1">
      <c r="A550" s="16" t="s">
        <v>2698</v>
      </c>
      <c r="B550" s="16" t="s">
        <v>109</v>
      </c>
      <c r="C550" s="16" t="s">
        <v>3001</v>
      </c>
      <c r="D550" s="16" t="s">
        <v>3058</v>
      </c>
      <c r="E550" s="16" t="s">
        <v>2991</v>
      </c>
      <c r="F550" s="16" t="s">
        <v>102</v>
      </c>
      <c r="G550" s="18" t="s">
        <v>2699</v>
      </c>
      <c r="H550" s="18" t="s">
        <v>3612</v>
      </c>
      <c r="I550" s="18" t="s">
        <v>2700</v>
      </c>
      <c r="J550" s="18" t="s">
        <v>3012</v>
      </c>
      <c r="K550" s="18" t="s">
        <v>3004</v>
      </c>
      <c r="L550" s="16" t="s">
        <v>2701</v>
      </c>
      <c r="M550" s="19">
        <v>44187</v>
      </c>
      <c r="N550" s="19"/>
      <c r="O550" s="16" t="s">
        <v>2702</v>
      </c>
    </row>
    <row r="551" spans="1:15" s="28" customFormat="1" ht="20.100000000000001" customHeight="1">
      <c r="A551" s="16" t="s">
        <v>2703</v>
      </c>
      <c r="B551" s="16" t="s">
        <v>109</v>
      </c>
      <c r="C551" s="16" t="s">
        <v>3001</v>
      </c>
      <c r="D551" s="16" t="s">
        <v>3058</v>
      </c>
      <c r="E551" s="16" t="s">
        <v>2991</v>
      </c>
      <c r="F551" s="16" t="s">
        <v>102</v>
      </c>
      <c r="G551" s="18" t="s">
        <v>2704</v>
      </c>
      <c r="H551" s="18" t="s">
        <v>3613</v>
      </c>
      <c r="I551" s="18" t="s">
        <v>2705</v>
      </c>
      <c r="J551" s="18" t="s">
        <v>3012</v>
      </c>
      <c r="K551" s="18" t="s">
        <v>3004</v>
      </c>
      <c r="L551" s="16" t="s">
        <v>2706</v>
      </c>
      <c r="M551" s="19">
        <v>44187</v>
      </c>
      <c r="N551" s="19"/>
      <c r="O551" s="16" t="s">
        <v>2707</v>
      </c>
    </row>
    <row r="552" spans="1:15" s="28" customFormat="1" ht="20.100000000000001" customHeight="1">
      <c r="A552" s="16" t="s">
        <v>2708</v>
      </c>
      <c r="B552" s="16" t="s">
        <v>109</v>
      </c>
      <c r="C552" s="16" t="s">
        <v>3001</v>
      </c>
      <c r="D552" s="16" t="s">
        <v>3070</v>
      </c>
      <c r="E552" s="16" t="s">
        <v>2991</v>
      </c>
      <c r="F552" s="16" t="s">
        <v>102</v>
      </c>
      <c r="G552" s="18" t="s">
        <v>2709</v>
      </c>
      <c r="H552" s="18" t="s">
        <v>3614</v>
      </c>
      <c r="I552" s="18" t="s">
        <v>2710</v>
      </c>
      <c r="J552" s="18" t="s">
        <v>3019</v>
      </c>
      <c r="K552" s="18" t="s">
        <v>3004</v>
      </c>
      <c r="L552" s="16" t="s">
        <v>2711</v>
      </c>
      <c r="M552" s="19">
        <v>44187</v>
      </c>
      <c r="N552" s="19"/>
      <c r="O552" s="16" t="s">
        <v>2712</v>
      </c>
    </row>
    <row r="553" spans="1:15" s="28" customFormat="1" ht="20.100000000000001" customHeight="1">
      <c r="A553" s="16" t="s">
        <v>2713</v>
      </c>
      <c r="B553" s="16" t="s">
        <v>109</v>
      </c>
      <c r="C553" s="16" t="s">
        <v>3001</v>
      </c>
      <c r="D553" s="16" t="s">
        <v>3070</v>
      </c>
      <c r="E553" s="16" t="s">
        <v>2991</v>
      </c>
      <c r="F553" s="16" t="s">
        <v>102</v>
      </c>
      <c r="G553" s="18" t="s">
        <v>2714</v>
      </c>
      <c r="H553" s="18" t="s">
        <v>3615</v>
      </c>
      <c r="I553" s="18" t="s">
        <v>2715</v>
      </c>
      <c r="J553" s="18" t="s">
        <v>3019</v>
      </c>
      <c r="K553" s="18" t="s">
        <v>3004</v>
      </c>
      <c r="L553" s="16" t="s">
        <v>2716</v>
      </c>
      <c r="M553" s="19">
        <v>44187</v>
      </c>
      <c r="N553" s="19"/>
      <c r="O553" s="16" t="s">
        <v>2717</v>
      </c>
    </row>
    <row r="554" spans="1:15" s="28" customFormat="1" ht="20.100000000000001" customHeight="1">
      <c r="A554" s="16" t="s">
        <v>2718</v>
      </c>
      <c r="B554" s="16" t="s">
        <v>109</v>
      </c>
      <c r="C554" s="16" t="s">
        <v>3001</v>
      </c>
      <c r="D554" s="16" t="s">
        <v>3068</v>
      </c>
      <c r="E554" s="16" t="s">
        <v>2991</v>
      </c>
      <c r="F554" s="16" t="s">
        <v>102</v>
      </c>
      <c r="G554" s="18" t="s">
        <v>2719</v>
      </c>
      <c r="H554" s="18" t="s">
        <v>3616</v>
      </c>
      <c r="I554" s="18" t="s">
        <v>2577</v>
      </c>
      <c r="J554" s="18" t="s">
        <v>3021</v>
      </c>
      <c r="K554" s="18" t="s">
        <v>3004</v>
      </c>
      <c r="L554" s="16" t="s">
        <v>2578</v>
      </c>
      <c r="M554" s="19">
        <v>44187</v>
      </c>
      <c r="N554" s="19"/>
      <c r="O554" s="16" t="s">
        <v>2720</v>
      </c>
    </row>
    <row r="555" spans="1:15" s="28" customFormat="1" ht="20.100000000000001" customHeight="1">
      <c r="A555" s="16" t="s">
        <v>2721</v>
      </c>
      <c r="B555" s="16" t="s">
        <v>109</v>
      </c>
      <c r="C555" s="16" t="s">
        <v>3001</v>
      </c>
      <c r="D555" s="16" t="s">
        <v>3068</v>
      </c>
      <c r="E555" s="16" t="s">
        <v>2991</v>
      </c>
      <c r="F555" s="16" t="s">
        <v>102</v>
      </c>
      <c r="G555" s="18" t="s">
        <v>2722</v>
      </c>
      <c r="H555" s="18" t="s">
        <v>3617</v>
      </c>
      <c r="I555" s="18" t="s">
        <v>2723</v>
      </c>
      <c r="J555" s="18" t="s">
        <v>3021</v>
      </c>
      <c r="K555" s="18" t="s">
        <v>3004</v>
      </c>
      <c r="L555" s="16" t="s">
        <v>2724</v>
      </c>
      <c r="M555" s="19">
        <v>44187</v>
      </c>
      <c r="N555" s="19"/>
      <c r="O555" s="16" t="s">
        <v>2725</v>
      </c>
    </row>
    <row r="556" spans="1:15" s="28" customFormat="1" ht="20.100000000000001" customHeight="1">
      <c r="A556" s="16" t="s">
        <v>2726</v>
      </c>
      <c r="B556" s="16" t="s">
        <v>109</v>
      </c>
      <c r="C556" s="16" t="s">
        <v>3001</v>
      </c>
      <c r="D556" s="16" t="s">
        <v>3072</v>
      </c>
      <c r="E556" s="16" t="s">
        <v>2991</v>
      </c>
      <c r="F556" s="16" t="s">
        <v>102</v>
      </c>
      <c r="G556" s="18" t="s">
        <v>2727</v>
      </c>
      <c r="H556" s="18" t="s">
        <v>3618</v>
      </c>
      <c r="I556" s="18" t="s">
        <v>2728</v>
      </c>
      <c r="J556" s="18" t="s">
        <v>3009</v>
      </c>
      <c r="K556" s="18" t="s">
        <v>3004</v>
      </c>
      <c r="L556" s="16" t="s">
        <v>2729</v>
      </c>
      <c r="M556" s="19">
        <v>44187</v>
      </c>
      <c r="N556" s="19"/>
      <c r="O556" s="16" t="s">
        <v>2730</v>
      </c>
    </row>
    <row r="557" spans="1:15" s="28" customFormat="1" ht="20.100000000000001" customHeight="1">
      <c r="A557" s="16" t="s">
        <v>2731</v>
      </c>
      <c r="B557" s="16" t="s">
        <v>109</v>
      </c>
      <c r="C557" s="16" t="s">
        <v>3001</v>
      </c>
      <c r="D557" s="16" t="s">
        <v>3072</v>
      </c>
      <c r="E557" s="16" t="s">
        <v>2991</v>
      </c>
      <c r="F557" s="16" t="s">
        <v>105</v>
      </c>
      <c r="G557" s="18" t="s">
        <v>2732</v>
      </c>
      <c r="H557" s="18" t="s">
        <v>3619</v>
      </c>
      <c r="I557" s="18" t="s">
        <v>2733</v>
      </c>
      <c r="J557" s="18" t="s">
        <v>3009</v>
      </c>
      <c r="K557" s="18" t="s">
        <v>3004</v>
      </c>
      <c r="L557" s="16" t="s">
        <v>265</v>
      </c>
      <c r="M557" s="19">
        <v>44187</v>
      </c>
      <c r="N557" s="19"/>
      <c r="O557" s="16" t="s">
        <v>2734</v>
      </c>
    </row>
    <row r="558" spans="1:15" s="28" customFormat="1" ht="20.100000000000001" customHeight="1">
      <c r="A558" s="16" t="s">
        <v>2735</v>
      </c>
      <c r="B558" s="16" t="s">
        <v>109</v>
      </c>
      <c r="C558" s="16" t="s">
        <v>3001</v>
      </c>
      <c r="D558" s="16" t="s">
        <v>3072</v>
      </c>
      <c r="E558" s="16" t="s">
        <v>2991</v>
      </c>
      <c r="F558" s="16" t="s">
        <v>102</v>
      </c>
      <c r="G558" s="18" t="s">
        <v>2736</v>
      </c>
      <c r="H558" s="18" t="s">
        <v>3620</v>
      </c>
      <c r="I558" s="18" t="s">
        <v>2737</v>
      </c>
      <c r="J558" s="18" t="s">
        <v>3009</v>
      </c>
      <c r="K558" s="18" t="s">
        <v>3004</v>
      </c>
      <c r="L558" s="16" t="s">
        <v>216</v>
      </c>
      <c r="M558" s="19">
        <v>44187</v>
      </c>
      <c r="N558" s="19"/>
      <c r="O558" s="16" t="s">
        <v>2738</v>
      </c>
    </row>
    <row r="559" spans="1:15" s="28" customFormat="1" ht="20.100000000000001" customHeight="1">
      <c r="A559" s="16" t="s">
        <v>2739</v>
      </c>
      <c r="B559" s="16" t="s">
        <v>109</v>
      </c>
      <c r="C559" s="16" t="s">
        <v>3001</v>
      </c>
      <c r="D559" s="16" t="s">
        <v>3067</v>
      </c>
      <c r="E559" s="16" t="s">
        <v>2991</v>
      </c>
      <c r="F559" s="16" t="s">
        <v>102</v>
      </c>
      <c r="G559" s="18" t="s">
        <v>2740</v>
      </c>
      <c r="H559" s="18" t="s">
        <v>3621</v>
      </c>
      <c r="I559" s="18" t="s">
        <v>2741</v>
      </c>
      <c r="J559" s="18" t="s">
        <v>3022</v>
      </c>
      <c r="K559" s="18" t="s">
        <v>3004</v>
      </c>
      <c r="L559" s="16" t="s">
        <v>259</v>
      </c>
      <c r="M559" s="19">
        <v>44187</v>
      </c>
      <c r="N559" s="19"/>
      <c r="O559" s="16" t="s">
        <v>2742</v>
      </c>
    </row>
    <row r="560" spans="1:15" s="28" customFormat="1" ht="20.100000000000001" customHeight="1">
      <c r="A560" s="16" t="s">
        <v>2743</v>
      </c>
      <c r="B560" s="16" t="s">
        <v>109</v>
      </c>
      <c r="C560" s="16" t="s">
        <v>3001</v>
      </c>
      <c r="D560" s="16" t="s">
        <v>3064</v>
      </c>
      <c r="E560" s="16" t="s">
        <v>2991</v>
      </c>
      <c r="F560" s="16" t="s">
        <v>102</v>
      </c>
      <c r="G560" s="18" t="s">
        <v>2744</v>
      </c>
      <c r="H560" s="18" t="s">
        <v>3622</v>
      </c>
      <c r="I560" s="18" t="s">
        <v>2559</v>
      </c>
      <c r="J560" s="18" t="s">
        <v>3014</v>
      </c>
      <c r="K560" s="18" t="s">
        <v>3004</v>
      </c>
      <c r="L560" s="16" t="s">
        <v>2560</v>
      </c>
      <c r="M560" s="19">
        <v>44187</v>
      </c>
      <c r="N560" s="19"/>
      <c r="O560" s="16" t="s">
        <v>2745</v>
      </c>
    </row>
    <row r="561" spans="1:15" s="28" customFormat="1" ht="20.100000000000001" customHeight="1">
      <c r="A561" s="16" t="s">
        <v>2746</v>
      </c>
      <c r="B561" s="16" t="s">
        <v>109</v>
      </c>
      <c r="C561" s="16" t="s">
        <v>3001</v>
      </c>
      <c r="D561" s="16" t="s">
        <v>3071</v>
      </c>
      <c r="E561" s="16" t="s">
        <v>2991</v>
      </c>
      <c r="F561" s="16" t="s">
        <v>102</v>
      </c>
      <c r="G561" s="18" t="s">
        <v>2747</v>
      </c>
      <c r="H561" s="18" t="s">
        <v>3623</v>
      </c>
      <c r="I561" s="18" t="s">
        <v>2748</v>
      </c>
      <c r="J561" s="18" t="s">
        <v>3013</v>
      </c>
      <c r="K561" s="18" t="s">
        <v>3004</v>
      </c>
      <c r="L561" s="16" t="s">
        <v>2749</v>
      </c>
      <c r="M561" s="19">
        <v>44187</v>
      </c>
      <c r="N561" s="19"/>
      <c r="O561" s="16" t="s">
        <v>2750</v>
      </c>
    </row>
    <row r="562" spans="1:15" s="28" customFormat="1" ht="20.100000000000001" customHeight="1">
      <c r="A562" s="16" t="s">
        <v>2751</v>
      </c>
      <c r="B562" s="16" t="s">
        <v>109</v>
      </c>
      <c r="C562" s="16" t="s">
        <v>3001</v>
      </c>
      <c r="D562" s="16" t="s">
        <v>3064</v>
      </c>
      <c r="E562" s="16" t="s">
        <v>2991</v>
      </c>
      <c r="F562" s="16" t="s">
        <v>102</v>
      </c>
      <c r="G562" s="18" t="s">
        <v>2752</v>
      </c>
      <c r="H562" s="18" t="s">
        <v>3624</v>
      </c>
      <c r="I562" s="18" t="s">
        <v>2753</v>
      </c>
      <c r="J562" s="18" t="s">
        <v>3023</v>
      </c>
      <c r="K562" s="18" t="s">
        <v>3004</v>
      </c>
      <c r="L562" s="16" t="s">
        <v>2754</v>
      </c>
      <c r="M562" s="19">
        <v>44187</v>
      </c>
      <c r="N562" s="19"/>
      <c r="O562" s="16" t="s">
        <v>2755</v>
      </c>
    </row>
    <row r="563" spans="1:15" s="28" customFormat="1" ht="20.100000000000001" customHeight="1">
      <c r="A563" s="16" t="s">
        <v>2756</v>
      </c>
      <c r="B563" s="16" t="s">
        <v>109</v>
      </c>
      <c r="C563" s="16" t="s">
        <v>3001</v>
      </c>
      <c r="D563" s="16" t="s">
        <v>3068</v>
      </c>
      <c r="E563" s="16" t="s">
        <v>2991</v>
      </c>
      <c r="F563" s="16" t="s">
        <v>102</v>
      </c>
      <c r="G563" s="18" t="s">
        <v>2757</v>
      </c>
      <c r="H563" s="18" t="s">
        <v>3625</v>
      </c>
      <c r="I563" s="18" t="s">
        <v>2758</v>
      </c>
      <c r="J563" s="18" t="s">
        <v>3021</v>
      </c>
      <c r="K563" s="18" t="s">
        <v>3004</v>
      </c>
      <c r="L563" s="16" t="s">
        <v>2759</v>
      </c>
      <c r="M563" s="19">
        <v>44187</v>
      </c>
      <c r="N563" s="19"/>
      <c r="O563" s="16" t="s">
        <v>2760</v>
      </c>
    </row>
    <row r="564" spans="1:15" s="28" customFormat="1" ht="20.100000000000001" customHeight="1">
      <c r="A564" s="16" t="s">
        <v>2761</v>
      </c>
      <c r="B564" s="16" t="s">
        <v>109</v>
      </c>
      <c r="C564" s="16" t="s">
        <v>3001</v>
      </c>
      <c r="D564" s="16" t="s">
        <v>3071</v>
      </c>
      <c r="E564" s="16" t="s">
        <v>2991</v>
      </c>
      <c r="F564" s="16" t="s">
        <v>102</v>
      </c>
      <c r="G564" s="18" t="s">
        <v>2762</v>
      </c>
      <c r="H564" s="18" t="s">
        <v>3626</v>
      </c>
      <c r="I564" s="18" t="s">
        <v>2763</v>
      </c>
      <c r="J564" s="18" t="s">
        <v>3013</v>
      </c>
      <c r="K564" s="18" t="s">
        <v>3004</v>
      </c>
      <c r="L564" s="16" t="s">
        <v>2408</v>
      </c>
      <c r="M564" s="19">
        <v>44187</v>
      </c>
      <c r="N564" s="19"/>
      <c r="O564" s="16" t="s">
        <v>2764</v>
      </c>
    </row>
    <row r="565" spans="1:15" s="28" customFormat="1" ht="20.100000000000001" customHeight="1">
      <c r="A565" s="16" t="s">
        <v>2765</v>
      </c>
      <c r="B565" s="16" t="s">
        <v>109</v>
      </c>
      <c r="C565" s="16" t="s">
        <v>3001</v>
      </c>
      <c r="D565" s="16" t="s">
        <v>3067</v>
      </c>
      <c r="E565" s="16" t="s">
        <v>2991</v>
      </c>
      <c r="F565" s="16" t="s">
        <v>102</v>
      </c>
      <c r="G565" s="18" t="s">
        <v>2766</v>
      </c>
      <c r="H565" s="18" t="s">
        <v>3627</v>
      </c>
      <c r="I565" s="18" t="s">
        <v>2767</v>
      </c>
      <c r="J565" s="18" t="s">
        <v>3022</v>
      </c>
      <c r="K565" s="18" t="s">
        <v>3004</v>
      </c>
      <c r="L565" s="16" t="s">
        <v>233</v>
      </c>
      <c r="M565" s="19">
        <v>44187</v>
      </c>
      <c r="N565" s="19"/>
      <c r="O565" s="16" t="s">
        <v>2768</v>
      </c>
    </row>
    <row r="566" spans="1:15" s="28" customFormat="1" ht="20.100000000000001" customHeight="1">
      <c r="A566" s="16" t="s">
        <v>2769</v>
      </c>
      <c r="B566" s="16" t="s">
        <v>109</v>
      </c>
      <c r="C566" s="16" t="s">
        <v>3001</v>
      </c>
      <c r="D566" s="16" t="s">
        <v>3067</v>
      </c>
      <c r="E566" s="16" t="s">
        <v>2991</v>
      </c>
      <c r="F566" s="16" t="s">
        <v>102</v>
      </c>
      <c r="G566" s="18" t="s">
        <v>2770</v>
      </c>
      <c r="H566" s="18" t="s">
        <v>3628</v>
      </c>
      <c r="I566" s="18" t="s">
        <v>2771</v>
      </c>
      <c r="J566" s="18" t="s">
        <v>3015</v>
      </c>
      <c r="K566" s="18" t="s">
        <v>3004</v>
      </c>
      <c r="L566" s="16" t="s">
        <v>315</v>
      </c>
      <c r="M566" s="19">
        <v>44187</v>
      </c>
      <c r="N566" s="19"/>
      <c r="O566" s="16" t="s">
        <v>2772</v>
      </c>
    </row>
    <row r="567" spans="1:15" s="28" customFormat="1" ht="20.100000000000001" customHeight="1">
      <c r="A567" s="16" t="s">
        <v>2773</v>
      </c>
      <c r="B567" s="16" t="s">
        <v>109</v>
      </c>
      <c r="C567" s="16" t="s">
        <v>3001</v>
      </c>
      <c r="D567" s="16" t="s">
        <v>3067</v>
      </c>
      <c r="E567" s="16" t="s">
        <v>2991</v>
      </c>
      <c r="F567" s="16" t="s">
        <v>102</v>
      </c>
      <c r="G567" s="18" t="s">
        <v>2774</v>
      </c>
      <c r="H567" s="18" t="s">
        <v>3629</v>
      </c>
      <c r="I567" s="18" t="s">
        <v>2775</v>
      </c>
      <c r="J567" s="18" t="s">
        <v>3015</v>
      </c>
      <c r="K567" s="18" t="s">
        <v>3004</v>
      </c>
      <c r="L567" s="16" t="s">
        <v>190</v>
      </c>
      <c r="M567" s="19">
        <v>44187</v>
      </c>
      <c r="N567" s="19"/>
      <c r="O567" s="16" t="s">
        <v>2776</v>
      </c>
    </row>
    <row r="568" spans="1:15" s="28" customFormat="1" ht="20.100000000000001" customHeight="1">
      <c r="A568" s="16" t="s">
        <v>2777</v>
      </c>
      <c r="B568" s="16" t="s">
        <v>109</v>
      </c>
      <c r="C568" s="16" t="s">
        <v>3001</v>
      </c>
      <c r="D568" s="16" t="s">
        <v>3061</v>
      </c>
      <c r="E568" s="16" t="s">
        <v>2991</v>
      </c>
      <c r="F568" s="16" t="s">
        <v>102</v>
      </c>
      <c r="G568" s="18" t="s">
        <v>2778</v>
      </c>
      <c r="H568" s="18" t="s">
        <v>3630</v>
      </c>
      <c r="I568" s="18" t="s">
        <v>2779</v>
      </c>
      <c r="J568" s="18" t="s">
        <v>3051</v>
      </c>
      <c r="K568" s="18" t="s">
        <v>3004</v>
      </c>
      <c r="L568" s="16" t="s">
        <v>2780</v>
      </c>
      <c r="M568" s="19">
        <v>44187</v>
      </c>
      <c r="N568" s="19"/>
      <c r="O568" s="16" t="s">
        <v>2781</v>
      </c>
    </row>
    <row r="569" spans="1:15" s="28" customFormat="1" ht="20.100000000000001" customHeight="1">
      <c r="A569" s="16" t="s">
        <v>2782</v>
      </c>
      <c r="B569" s="16" t="s">
        <v>109</v>
      </c>
      <c r="C569" s="16" t="s">
        <v>3001</v>
      </c>
      <c r="D569" s="16" t="s">
        <v>3061</v>
      </c>
      <c r="E569" s="16" t="s">
        <v>2991</v>
      </c>
      <c r="F569" s="16" t="s">
        <v>102</v>
      </c>
      <c r="G569" s="18" t="s">
        <v>2783</v>
      </c>
      <c r="H569" s="18" t="s">
        <v>3631</v>
      </c>
      <c r="I569" s="18" t="s">
        <v>2784</v>
      </c>
      <c r="J569" s="18" t="s">
        <v>3050</v>
      </c>
      <c r="K569" s="18" t="s">
        <v>3004</v>
      </c>
      <c r="L569" s="16" t="s">
        <v>251</v>
      </c>
      <c r="M569" s="19">
        <v>44187</v>
      </c>
      <c r="N569" s="19"/>
      <c r="O569" s="16" t="s">
        <v>2785</v>
      </c>
    </row>
    <row r="570" spans="1:15" s="28" customFormat="1" ht="20.100000000000001" customHeight="1">
      <c r="A570" s="16" t="s">
        <v>2786</v>
      </c>
      <c r="B570" s="16" t="s">
        <v>109</v>
      </c>
      <c r="C570" s="16" t="s">
        <v>3001</v>
      </c>
      <c r="D570" s="16" t="s">
        <v>3066</v>
      </c>
      <c r="E570" s="16" t="s">
        <v>2991</v>
      </c>
      <c r="F570" s="16" t="s">
        <v>102</v>
      </c>
      <c r="G570" s="18" t="s">
        <v>2787</v>
      </c>
      <c r="H570" s="18" t="s">
        <v>3632</v>
      </c>
      <c r="I570" s="18" t="s">
        <v>2788</v>
      </c>
      <c r="J570" s="18" t="s">
        <v>3033</v>
      </c>
      <c r="K570" s="18" t="s">
        <v>3004</v>
      </c>
      <c r="L570" s="16" t="s">
        <v>1249</v>
      </c>
      <c r="M570" s="19">
        <v>44187</v>
      </c>
      <c r="N570" s="19"/>
      <c r="O570" s="16" t="s">
        <v>2789</v>
      </c>
    </row>
    <row r="571" spans="1:15" s="28" customFormat="1" ht="20.100000000000001" customHeight="1">
      <c r="A571" s="16" t="s">
        <v>2790</v>
      </c>
      <c r="B571" s="16" t="s">
        <v>109</v>
      </c>
      <c r="C571" s="16" t="s">
        <v>3001</v>
      </c>
      <c r="D571" s="16" t="s">
        <v>3066</v>
      </c>
      <c r="E571" s="16" t="s">
        <v>2991</v>
      </c>
      <c r="F571" s="16" t="s">
        <v>102</v>
      </c>
      <c r="G571" s="18" t="s">
        <v>2791</v>
      </c>
      <c r="H571" s="18" t="s">
        <v>3633</v>
      </c>
      <c r="I571" s="18" t="s">
        <v>2792</v>
      </c>
      <c r="J571" s="18" t="s">
        <v>3034</v>
      </c>
      <c r="K571" s="18" t="s">
        <v>3004</v>
      </c>
      <c r="L571" s="16" t="s">
        <v>2793</v>
      </c>
      <c r="M571" s="19">
        <v>44187</v>
      </c>
      <c r="N571" s="19"/>
      <c r="O571" s="16" t="s">
        <v>2794</v>
      </c>
    </row>
    <row r="572" spans="1:15" s="28" customFormat="1" ht="20.100000000000001" customHeight="1">
      <c r="A572" s="16" t="s">
        <v>2795</v>
      </c>
      <c r="B572" s="16" t="s">
        <v>109</v>
      </c>
      <c r="C572" s="16" t="s">
        <v>3001</v>
      </c>
      <c r="D572" s="16" t="s">
        <v>3058</v>
      </c>
      <c r="E572" s="16" t="s">
        <v>2991</v>
      </c>
      <c r="F572" s="16" t="s">
        <v>102</v>
      </c>
      <c r="G572" s="18" t="s">
        <v>2796</v>
      </c>
      <c r="H572" s="18" t="s">
        <v>3634</v>
      </c>
      <c r="I572" s="18" t="s">
        <v>2797</v>
      </c>
      <c r="J572" s="18" t="s">
        <v>3012</v>
      </c>
      <c r="K572" s="18" t="s">
        <v>3004</v>
      </c>
      <c r="L572" s="16" t="s">
        <v>1328</v>
      </c>
      <c r="M572" s="19">
        <v>44187</v>
      </c>
      <c r="N572" s="19"/>
      <c r="O572" s="16" t="s">
        <v>2798</v>
      </c>
    </row>
    <row r="573" spans="1:15" s="28" customFormat="1" ht="20.100000000000001" customHeight="1">
      <c r="A573" s="16" t="s">
        <v>2799</v>
      </c>
      <c r="B573" s="16" t="s">
        <v>109</v>
      </c>
      <c r="C573" s="16" t="s">
        <v>3001</v>
      </c>
      <c r="D573" s="16" t="s">
        <v>3058</v>
      </c>
      <c r="E573" s="16" t="s">
        <v>2991</v>
      </c>
      <c r="F573" s="16" t="s">
        <v>105</v>
      </c>
      <c r="G573" s="18" t="s">
        <v>2800</v>
      </c>
      <c r="H573" s="18" t="s">
        <v>3635</v>
      </c>
      <c r="I573" s="18" t="s">
        <v>2801</v>
      </c>
      <c r="J573" s="18" t="s">
        <v>3012</v>
      </c>
      <c r="K573" s="18" t="s">
        <v>3004</v>
      </c>
      <c r="L573" s="16" t="s">
        <v>1860</v>
      </c>
      <c r="M573" s="19">
        <v>44187</v>
      </c>
      <c r="N573" s="19"/>
      <c r="O573" s="16" t="s">
        <v>2802</v>
      </c>
    </row>
    <row r="574" spans="1:15" s="28" customFormat="1" ht="20.100000000000001" customHeight="1">
      <c r="A574" s="16" t="s">
        <v>2803</v>
      </c>
      <c r="B574" s="16" t="s">
        <v>109</v>
      </c>
      <c r="C574" s="16" t="s">
        <v>3001</v>
      </c>
      <c r="D574" s="16" t="s">
        <v>3063</v>
      </c>
      <c r="E574" s="16" t="s">
        <v>2991</v>
      </c>
      <c r="F574" s="16" t="s">
        <v>102</v>
      </c>
      <c r="G574" s="18" t="s">
        <v>2804</v>
      </c>
      <c r="H574" s="18" t="s">
        <v>3636</v>
      </c>
      <c r="I574" s="18" t="s">
        <v>2805</v>
      </c>
      <c r="J574" s="18" t="s">
        <v>3038</v>
      </c>
      <c r="K574" s="18" t="s">
        <v>3004</v>
      </c>
      <c r="L574" s="16" t="s">
        <v>2806</v>
      </c>
      <c r="M574" s="19">
        <v>44187</v>
      </c>
      <c r="N574" s="19"/>
      <c r="O574" s="16" t="s">
        <v>2807</v>
      </c>
    </row>
    <row r="575" spans="1:15" s="28" customFormat="1" ht="20.100000000000001" customHeight="1">
      <c r="A575" s="16" t="s">
        <v>2808</v>
      </c>
      <c r="B575" s="16" t="s">
        <v>109</v>
      </c>
      <c r="C575" s="16" t="s">
        <v>3001</v>
      </c>
      <c r="D575" s="16" t="s">
        <v>3071</v>
      </c>
      <c r="E575" s="16" t="s">
        <v>2991</v>
      </c>
      <c r="F575" s="16" t="s">
        <v>102</v>
      </c>
      <c r="G575" s="18" t="s">
        <v>2809</v>
      </c>
      <c r="H575" s="18" t="s">
        <v>3637</v>
      </c>
      <c r="I575" s="18" t="s">
        <v>2810</v>
      </c>
      <c r="J575" s="18" t="s">
        <v>3013</v>
      </c>
      <c r="K575" s="18" t="s">
        <v>3004</v>
      </c>
      <c r="L575" s="16" t="s">
        <v>275</v>
      </c>
      <c r="M575" s="19">
        <v>44187</v>
      </c>
      <c r="N575" s="19"/>
      <c r="O575" s="16" t="s">
        <v>2811</v>
      </c>
    </row>
    <row r="576" spans="1:15" s="28" customFormat="1" ht="20.100000000000001" customHeight="1">
      <c r="A576" s="16" t="s">
        <v>2812</v>
      </c>
      <c r="B576" s="16" t="s">
        <v>109</v>
      </c>
      <c r="C576" s="16" t="s">
        <v>3001</v>
      </c>
      <c r="D576" s="16" t="s">
        <v>3070</v>
      </c>
      <c r="E576" s="16" t="s">
        <v>2991</v>
      </c>
      <c r="F576" s="16" t="s">
        <v>105</v>
      </c>
      <c r="G576" s="18" t="s">
        <v>2813</v>
      </c>
      <c r="H576" s="18" t="s">
        <v>3638</v>
      </c>
      <c r="I576" s="18" t="s">
        <v>2814</v>
      </c>
      <c r="J576" s="18" t="s">
        <v>3044</v>
      </c>
      <c r="K576" s="18" t="s">
        <v>3004</v>
      </c>
      <c r="L576" s="16" t="s">
        <v>1504</v>
      </c>
      <c r="M576" s="19">
        <v>44187</v>
      </c>
      <c r="N576" s="19"/>
      <c r="O576" s="16" t="s">
        <v>2815</v>
      </c>
    </row>
    <row r="577" spans="1:15" s="28" customFormat="1" ht="20.100000000000001" customHeight="1">
      <c r="A577" s="16" t="s">
        <v>2816</v>
      </c>
      <c r="B577" s="16" t="s">
        <v>109</v>
      </c>
      <c r="C577" s="16" t="s">
        <v>3001</v>
      </c>
      <c r="D577" s="16" t="s">
        <v>3064</v>
      </c>
      <c r="E577" s="16" t="s">
        <v>2991</v>
      </c>
      <c r="F577" s="16" t="s">
        <v>102</v>
      </c>
      <c r="G577" s="18" t="s">
        <v>2817</v>
      </c>
      <c r="H577" s="18" t="s">
        <v>3639</v>
      </c>
      <c r="I577" s="18" t="s">
        <v>2818</v>
      </c>
      <c r="J577" s="18" t="s">
        <v>3023</v>
      </c>
      <c r="K577" s="18" t="s">
        <v>3004</v>
      </c>
      <c r="L577" s="16" t="s">
        <v>2819</v>
      </c>
      <c r="M577" s="19">
        <v>44187</v>
      </c>
      <c r="N577" s="19"/>
      <c r="O577" s="16" t="s">
        <v>2820</v>
      </c>
    </row>
    <row r="578" spans="1:15" s="28" customFormat="1" ht="20.100000000000001" customHeight="1">
      <c r="A578" s="16" t="s">
        <v>2821</v>
      </c>
      <c r="B578" s="16" t="s">
        <v>109</v>
      </c>
      <c r="C578" s="16" t="s">
        <v>3001</v>
      </c>
      <c r="D578" s="16" t="s">
        <v>3011</v>
      </c>
      <c r="E578" s="16" t="s">
        <v>2991</v>
      </c>
      <c r="F578" s="16" t="s">
        <v>102</v>
      </c>
      <c r="G578" s="18" t="s">
        <v>2822</v>
      </c>
      <c r="H578" s="18" t="s">
        <v>3640</v>
      </c>
      <c r="I578" s="18" t="s">
        <v>2823</v>
      </c>
      <c r="J578" s="18" t="s">
        <v>3011</v>
      </c>
      <c r="K578" s="18" t="s">
        <v>3004</v>
      </c>
      <c r="L578" s="16" t="s">
        <v>284</v>
      </c>
      <c r="M578" s="19">
        <v>44187</v>
      </c>
      <c r="N578" s="19"/>
      <c r="O578" s="16" t="s">
        <v>2824</v>
      </c>
    </row>
    <row r="579" spans="1:15" s="28" customFormat="1" ht="20.100000000000001" customHeight="1">
      <c r="A579" s="16" t="s">
        <v>2825</v>
      </c>
      <c r="B579" s="16" t="s">
        <v>109</v>
      </c>
      <c r="C579" s="16" t="s">
        <v>3001</v>
      </c>
      <c r="D579" s="16" t="s">
        <v>3011</v>
      </c>
      <c r="E579" s="16" t="s">
        <v>2991</v>
      </c>
      <c r="F579" s="16" t="s">
        <v>102</v>
      </c>
      <c r="G579" s="18" t="s">
        <v>2826</v>
      </c>
      <c r="H579" s="18" t="s">
        <v>3641</v>
      </c>
      <c r="I579" s="18" t="s">
        <v>2827</v>
      </c>
      <c r="J579" s="18" t="s">
        <v>3011</v>
      </c>
      <c r="K579" s="18" t="s">
        <v>3004</v>
      </c>
      <c r="L579" s="16" t="s">
        <v>2640</v>
      </c>
      <c r="M579" s="19">
        <v>44187</v>
      </c>
      <c r="N579" s="19"/>
      <c r="O579" s="16" t="s">
        <v>2828</v>
      </c>
    </row>
    <row r="580" spans="1:15" s="28" customFormat="1" ht="20.100000000000001" customHeight="1">
      <c r="A580" s="16" t="s">
        <v>2829</v>
      </c>
      <c r="B580" s="16" t="s">
        <v>109</v>
      </c>
      <c r="C580" s="16" t="s">
        <v>3001</v>
      </c>
      <c r="D580" s="16" t="s">
        <v>3011</v>
      </c>
      <c r="E580" s="16" t="s">
        <v>2991</v>
      </c>
      <c r="F580" s="16" t="s">
        <v>102</v>
      </c>
      <c r="G580" s="18" t="s">
        <v>2830</v>
      </c>
      <c r="H580" s="18" t="s">
        <v>3642</v>
      </c>
      <c r="I580" s="18" t="s">
        <v>2831</v>
      </c>
      <c r="J580" s="18" t="s">
        <v>3011</v>
      </c>
      <c r="K580" s="18" t="s">
        <v>3004</v>
      </c>
      <c r="L580" s="16" t="s">
        <v>316</v>
      </c>
      <c r="M580" s="19">
        <v>44187</v>
      </c>
      <c r="N580" s="19"/>
      <c r="O580" s="16" t="s">
        <v>2832</v>
      </c>
    </row>
    <row r="581" spans="1:15" s="28" customFormat="1" ht="20.100000000000001" customHeight="1">
      <c r="A581" s="16" t="s">
        <v>2833</v>
      </c>
      <c r="B581" s="16" t="s">
        <v>109</v>
      </c>
      <c r="C581" s="16" t="s">
        <v>3001</v>
      </c>
      <c r="D581" s="16" t="s">
        <v>3011</v>
      </c>
      <c r="E581" s="16" t="s">
        <v>2991</v>
      </c>
      <c r="F581" s="16" t="s">
        <v>102</v>
      </c>
      <c r="G581" s="18" t="s">
        <v>2834</v>
      </c>
      <c r="H581" s="18" t="s">
        <v>3643</v>
      </c>
      <c r="I581" s="18" t="s">
        <v>2835</v>
      </c>
      <c r="J581" s="18" t="s">
        <v>3011</v>
      </c>
      <c r="K581" s="18" t="s">
        <v>3004</v>
      </c>
      <c r="L581" s="16" t="s">
        <v>2836</v>
      </c>
      <c r="M581" s="19">
        <v>44187</v>
      </c>
      <c r="N581" s="19"/>
      <c r="O581" s="16" t="s">
        <v>2837</v>
      </c>
    </row>
    <row r="582" spans="1:15" s="28" customFormat="1" ht="20.100000000000001" customHeight="1">
      <c r="A582" s="16" t="s">
        <v>2838</v>
      </c>
      <c r="B582" s="16" t="s">
        <v>109</v>
      </c>
      <c r="C582" s="16" t="s">
        <v>3001</v>
      </c>
      <c r="D582" s="16" t="s">
        <v>3061</v>
      </c>
      <c r="E582" s="16" t="s">
        <v>2991</v>
      </c>
      <c r="F582" s="16" t="s">
        <v>102</v>
      </c>
      <c r="G582" s="18" t="s">
        <v>2839</v>
      </c>
      <c r="H582" s="18" t="s">
        <v>3644</v>
      </c>
      <c r="I582" s="18" t="s">
        <v>2840</v>
      </c>
      <c r="J582" s="18" t="s">
        <v>3029</v>
      </c>
      <c r="K582" s="18" t="s">
        <v>3004</v>
      </c>
      <c r="L582" s="16" t="s">
        <v>1888</v>
      </c>
      <c r="M582" s="19">
        <v>44187</v>
      </c>
      <c r="N582" s="19"/>
      <c r="O582" s="16" t="s">
        <v>2841</v>
      </c>
    </row>
    <row r="583" spans="1:15" s="28" customFormat="1" ht="20.100000000000001" customHeight="1">
      <c r="A583" s="16" t="s">
        <v>2842</v>
      </c>
      <c r="B583" s="16" t="s">
        <v>109</v>
      </c>
      <c r="C583" s="16" t="s">
        <v>3001</v>
      </c>
      <c r="D583" s="16" t="s">
        <v>3072</v>
      </c>
      <c r="E583" s="16" t="s">
        <v>2991</v>
      </c>
      <c r="F583" s="16" t="s">
        <v>102</v>
      </c>
      <c r="G583" s="18" t="s">
        <v>2843</v>
      </c>
      <c r="H583" s="18" t="s">
        <v>3645</v>
      </c>
      <c r="I583" s="18" t="s">
        <v>2844</v>
      </c>
      <c r="J583" s="18" t="s">
        <v>3047</v>
      </c>
      <c r="K583" s="18" t="s">
        <v>3004</v>
      </c>
      <c r="L583" s="16" t="s">
        <v>1537</v>
      </c>
      <c r="M583" s="19">
        <v>44187</v>
      </c>
      <c r="N583" s="19"/>
      <c r="O583" s="16" t="s">
        <v>2845</v>
      </c>
    </row>
    <row r="584" spans="1:15" s="28" customFormat="1" ht="20.100000000000001" customHeight="1">
      <c r="A584" s="16" t="s">
        <v>2846</v>
      </c>
      <c r="B584" s="16" t="s">
        <v>109</v>
      </c>
      <c r="C584" s="16" t="s">
        <v>3001</v>
      </c>
      <c r="D584" s="16" t="s">
        <v>3066</v>
      </c>
      <c r="E584" s="16" t="s">
        <v>2991</v>
      </c>
      <c r="F584" s="16" t="s">
        <v>102</v>
      </c>
      <c r="G584" s="18" t="s">
        <v>2847</v>
      </c>
      <c r="H584" s="18" t="s">
        <v>3646</v>
      </c>
      <c r="I584" s="18" t="s">
        <v>2848</v>
      </c>
      <c r="J584" s="18" t="s">
        <v>3035</v>
      </c>
      <c r="K584" s="18" t="s">
        <v>3004</v>
      </c>
      <c r="L584" s="16" t="s">
        <v>2498</v>
      </c>
      <c r="M584" s="19">
        <v>44187</v>
      </c>
      <c r="N584" s="19"/>
      <c r="O584" s="16" t="s">
        <v>2849</v>
      </c>
    </row>
    <row r="585" spans="1:15" s="28" customFormat="1" ht="20.100000000000001" customHeight="1">
      <c r="A585" s="16" t="s">
        <v>2850</v>
      </c>
      <c r="B585" s="16" t="s">
        <v>109</v>
      </c>
      <c r="C585" s="16" t="s">
        <v>3001</v>
      </c>
      <c r="D585" s="16" t="s">
        <v>3058</v>
      </c>
      <c r="E585" s="16" t="s">
        <v>2991</v>
      </c>
      <c r="F585" s="16" t="s">
        <v>102</v>
      </c>
      <c r="G585" s="18" t="s">
        <v>2851</v>
      </c>
      <c r="H585" s="18" t="s">
        <v>3647</v>
      </c>
      <c r="I585" s="18" t="s">
        <v>2852</v>
      </c>
      <c r="J585" s="18" t="s">
        <v>3012</v>
      </c>
      <c r="K585" s="18" t="s">
        <v>3004</v>
      </c>
      <c r="L585" s="16" t="s">
        <v>2853</v>
      </c>
      <c r="M585" s="19">
        <v>44187</v>
      </c>
      <c r="N585" s="19"/>
      <c r="O585" s="16" t="s">
        <v>2854</v>
      </c>
    </row>
    <row r="586" spans="1:15" s="28" customFormat="1" ht="20.100000000000001" customHeight="1">
      <c r="A586" s="16" t="s">
        <v>2855</v>
      </c>
      <c r="B586" s="16" t="s">
        <v>109</v>
      </c>
      <c r="C586" s="16" t="s">
        <v>3001</v>
      </c>
      <c r="D586" s="16" t="s">
        <v>3062</v>
      </c>
      <c r="E586" s="16" t="s">
        <v>2991</v>
      </c>
      <c r="F586" s="16" t="s">
        <v>102</v>
      </c>
      <c r="G586" s="18" t="s">
        <v>2856</v>
      </c>
      <c r="H586" s="18" t="s">
        <v>3648</v>
      </c>
      <c r="I586" s="18" t="s">
        <v>2857</v>
      </c>
      <c r="J586" s="18" t="s">
        <v>3020</v>
      </c>
      <c r="K586" s="18" t="s">
        <v>3004</v>
      </c>
      <c r="L586" s="16" t="s">
        <v>2858</v>
      </c>
      <c r="M586" s="19">
        <v>44187</v>
      </c>
      <c r="N586" s="19"/>
      <c r="O586" s="16" t="s">
        <v>2859</v>
      </c>
    </row>
    <row r="587" spans="1:15" s="28" customFormat="1" ht="20.100000000000001" customHeight="1">
      <c r="A587" s="16" t="s">
        <v>2860</v>
      </c>
      <c r="B587" s="16" t="s">
        <v>109</v>
      </c>
      <c r="C587" s="16" t="s">
        <v>3001</v>
      </c>
      <c r="D587" s="16" t="s">
        <v>3068</v>
      </c>
      <c r="E587" s="16" t="s">
        <v>2991</v>
      </c>
      <c r="F587" s="16" t="s">
        <v>102</v>
      </c>
      <c r="G587" s="18" t="s">
        <v>2861</v>
      </c>
      <c r="H587" s="18" t="s">
        <v>3649</v>
      </c>
      <c r="I587" s="18" t="s">
        <v>2862</v>
      </c>
      <c r="J587" s="18" t="s">
        <v>3008</v>
      </c>
      <c r="K587" s="18" t="s">
        <v>3004</v>
      </c>
      <c r="L587" s="16" t="s">
        <v>244</v>
      </c>
      <c r="M587" s="19">
        <v>44187</v>
      </c>
      <c r="N587" s="19"/>
      <c r="O587" s="16" t="s">
        <v>2863</v>
      </c>
    </row>
    <row r="588" spans="1:15" s="28" customFormat="1" ht="20.100000000000001" customHeight="1">
      <c r="A588" s="16" t="s">
        <v>2864</v>
      </c>
      <c r="B588" s="16" t="s">
        <v>109</v>
      </c>
      <c r="C588" s="16" t="s">
        <v>3001</v>
      </c>
      <c r="D588" s="16" t="s">
        <v>3072</v>
      </c>
      <c r="E588" s="16" t="s">
        <v>2991</v>
      </c>
      <c r="F588" s="16" t="s">
        <v>102</v>
      </c>
      <c r="G588" s="18" t="s">
        <v>2865</v>
      </c>
      <c r="H588" s="18" t="s">
        <v>3650</v>
      </c>
      <c r="I588" s="18" t="s">
        <v>2866</v>
      </c>
      <c r="J588" s="18" t="s">
        <v>3009</v>
      </c>
      <c r="K588" s="18" t="s">
        <v>3004</v>
      </c>
      <c r="L588" s="16" t="s">
        <v>2867</v>
      </c>
      <c r="M588" s="19">
        <v>44187</v>
      </c>
      <c r="N588" s="19"/>
      <c r="O588" s="16" t="s">
        <v>2868</v>
      </c>
    </row>
    <row r="589" spans="1:15" s="28" customFormat="1" ht="20.100000000000001" customHeight="1">
      <c r="A589" s="16" t="s">
        <v>2869</v>
      </c>
      <c r="B589" s="16" t="s">
        <v>109</v>
      </c>
      <c r="C589" s="16" t="s">
        <v>3001</v>
      </c>
      <c r="D589" s="16" t="s">
        <v>3072</v>
      </c>
      <c r="E589" s="16" t="s">
        <v>2991</v>
      </c>
      <c r="F589" s="16" t="s">
        <v>102</v>
      </c>
      <c r="G589" s="18" t="s">
        <v>2870</v>
      </c>
      <c r="H589" s="18" t="s">
        <v>3651</v>
      </c>
      <c r="I589" s="18" t="s">
        <v>2871</v>
      </c>
      <c r="J589" s="18" t="s">
        <v>3009</v>
      </c>
      <c r="K589" s="18" t="s">
        <v>3004</v>
      </c>
      <c r="L589" s="16" t="s">
        <v>1898</v>
      </c>
      <c r="M589" s="19">
        <v>44187</v>
      </c>
      <c r="N589" s="19"/>
      <c r="O589" s="16" t="s">
        <v>2872</v>
      </c>
    </row>
    <row r="590" spans="1:15" s="28" customFormat="1" ht="20.100000000000001" customHeight="1">
      <c r="A590" s="16" t="s">
        <v>2873</v>
      </c>
      <c r="B590" s="16" t="s">
        <v>109</v>
      </c>
      <c r="C590" s="16" t="s">
        <v>3001</v>
      </c>
      <c r="D590" s="16" t="s">
        <v>3070</v>
      </c>
      <c r="E590" s="16" t="s">
        <v>2991</v>
      </c>
      <c r="F590" s="16" t="s">
        <v>102</v>
      </c>
      <c r="G590" s="18" t="s">
        <v>2874</v>
      </c>
      <c r="H590" s="18" t="s">
        <v>3652</v>
      </c>
      <c r="I590" s="18" t="s">
        <v>2875</v>
      </c>
      <c r="J590" s="18" t="s">
        <v>3041</v>
      </c>
      <c r="K590" s="18" t="s">
        <v>3004</v>
      </c>
      <c r="L590" s="16" t="s">
        <v>309</v>
      </c>
      <c r="M590" s="19">
        <v>44187</v>
      </c>
      <c r="N590" s="19"/>
      <c r="O590" s="16" t="s">
        <v>2876</v>
      </c>
    </row>
    <row r="591" spans="1:15" s="28" customFormat="1" ht="20.100000000000001" customHeight="1">
      <c r="A591" s="16" t="s">
        <v>2877</v>
      </c>
      <c r="B591" s="16" t="s">
        <v>109</v>
      </c>
      <c r="C591" s="16" t="s">
        <v>3001</v>
      </c>
      <c r="D591" s="16" t="s">
        <v>3070</v>
      </c>
      <c r="E591" s="16" t="s">
        <v>2991</v>
      </c>
      <c r="F591" s="16" t="s">
        <v>102</v>
      </c>
      <c r="G591" s="18" t="s">
        <v>2878</v>
      </c>
      <c r="H591" s="18" t="s">
        <v>3653</v>
      </c>
      <c r="I591" s="18" t="s">
        <v>2879</v>
      </c>
      <c r="J591" s="18" t="s">
        <v>3039</v>
      </c>
      <c r="K591" s="18" t="s">
        <v>3004</v>
      </c>
      <c r="L591" s="16" t="s">
        <v>260</v>
      </c>
      <c r="M591" s="19">
        <v>44187</v>
      </c>
      <c r="N591" s="19"/>
      <c r="O591" s="16" t="s">
        <v>2880</v>
      </c>
    </row>
    <row r="592" spans="1:15" s="28" customFormat="1" ht="20.100000000000001" customHeight="1">
      <c r="A592" s="16" t="s">
        <v>2881</v>
      </c>
      <c r="B592" s="16" t="s">
        <v>110</v>
      </c>
      <c r="C592" s="16" t="s">
        <v>3001</v>
      </c>
      <c r="D592" s="16" t="s">
        <v>3011</v>
      </c>
      <c r="E592" s="16" t="s">
        <v>2991</v>
      </c>
      <c r="F592" s="16" t="s">
        <v>102</v>
      </c>
      <c r="G592" s="18" t="s">
        <v>2882</v>
      </c>
      <c r="H592" s="18" t="s">
        <v>3654</v>
      </c>
      <c r="I592" s="18" t="s">
        <v>2883</v>
      </c>
      <c r="J592" s="18" t="s">
        <v>3011</v>
      </c>
      <c r="K592" s="18" t="s">
        <v>3004</v>
      </c>
      <c r="L592" s="16" t="s">
        <v>1615</v>
      </c>
      <c r="M592" s="19">
        <v>44187</v>
      </c>
      <c r="N592" s="19"/>
      <c r="O592" s="16" t="s">
        <v>2884</v>
      </c>
    </row>
    <row r="593" spans="1:15" s="28" customFormat="1" ht="20.100000000000001" customHeight="1">
      <c r="A593" s="16" t="s">
        <v>2885</v>
      </c>
      <c r="B593" s="16" t="s">
        <v>110</v>
      </c>
      <c r="C593" s="16" t="s">
        <v>3001</v>
      </c>
      <c r="D593" s="16" t="s">
        <v>3011</v>
      </c>
      <c r="E593" s="16" t="s">
        <v>2991</v>
      </c>
      <c r="F593" s="16" t="s">
        <v>102</v>
      </c>
      <c r="G593" s="18" t="s">
        <v>2886</v>
      </c>
      <c r="H593" s="18" t="s">
        <v>3655</v>
      </c>
      <c r="I593" s="18" t="s">
        <v>2887</v>
      </c>
      <c r="J593" s="18" t="s">
        <v>3011</v>
      </c>
      <c r="K593" s="18" t="s">
        <v>3004</v>
      </c>
      <c r="L593" s="16" t="s">
        <v>1615</v>
      </c>
      <c r="M593" s="19">
        <v>44187</v>
      </c>
      <c r="N593" s="19"/>
      <c r="O593" s="16" t="s">
        <v>2888</v>
      </c>
    </row>
    <row r="594" spans="1:15" s="28" customFormat="1" ht="20.100000000000001" customHeight="1">
      <c r="A594" s="16" t="s">
        <v>2889</v>
      </c>
      <c r="B594" s="16" t="s">
        <v>110</v>
      </c>
      <c r="C594" s="16" t="s">
        <v>3001</v>
      </c>
      <c r="D594" s="16" t="s">
        <v>3064</v>
      </c>
      <c r="E594" s="16" t="s">
        <v>2991</v>
      </c>
      <c r="F594" s="16" t="s">
        <v>102</v>
      </c>
      <c r="G594" s="18" t="s">
        <v>2890</v>
      </c>
      <c r="H594" s="18" t="s">
        <v>3656</v>
      </c>
      <c r="I594" s="18" t="s">
        <v>2891</v>
      </c>
      <c r="J594" s="18" t="s">
        <v>3023</v>
      </c>
      <c r="K594" s="18" t="s">
        <v>3004</v>
      </c>
      <c r="L594" s="16" t="s">
        <v>969</v>
      </c>
      <c r="M594" s="19">
        <v>44187</v>
      </c>
      <c r="N594" s="19"/>
      <c r="O594" s="16" t="s">
        <v>2892</v>
      </c>
    </row>
    <row r="595" spans="1:15" s="28" customFormat="1" ht="20.100000000000001" customHeight="1">
      <c r="A595" s="16" t="s">
        <v>2893</v>
      </c>
      <c r="B595" s="16" t="s">
        <v>110</v>
      </c>
      <c r="C595" s="16" t="s">
        <v>3001</v>
      </c>
      <c r="D595" s="16" t="s">
        <v>3067</v>
      </c>
      <c r="E595" s="16" t="s">
        <v>2991</v>
      </c>
      <c r="F595" s="16" t="s">
        <v>102</v>
      </c>
      <c r="G595" s="18" t="s">
        <v>2894</v>
      </c>
      <c r="H595" s="18" t="s">
        <v>3657</v>
      </c>
      <c r="I595" s="18" t="s">
        <v>2895</v>
      </c>
      <c r="J595" s="18" t="s">
        <v>3028</v>
      </c>
      <c r="K595" s="18" t="s">
        <v>3004</v>
      </c>
      <c r="L595" s="16" t="s">
        <v>1187</v>
      </c>
      <c r="M595" s="19">
        <v>44187</v>
      </c>
      <c r="N595" s="19"/>
      <c r="O595" s="16" t="s">
        <v>2896</v>
      </c>
    </row>
    <row r="596" spans="1:15" s="28" customFormat="1" ht="20.100000000000001" customHeight="1">
      <c r="A596" s="16" t="s">
        <v>2897</v>
      </c>
      <c r="B596" s="16" t="s">
        <v>110</v>
      </c>
      <c r="C596" s="16" t="s">
        <v>3001</v>
      </c>
      <c r="D596" s="16" t="s">
        <v>3067</v>
      </c>
      <c r="E596" s="16" t="s">
        <v>2991</v>
      </c>
      <c r="F596" s="16" t="s">
        <v>102</v>
      </c>
      <c r="G596" s="18" t="s">
        <v>2898</v>
      </c>
      <c r="H596" s="18" t="s">
        <v>3658</v>
      </c>
      <c r="I596" s="18" t="s">
        <v>2899</v>
      </c>
      <c r="J596" s="18" t="s">
        <v>3028</v>
      </c>
      <c r="K596" s="18" t="s">
        <v>3004</v>
      </c>
      <c r="L596" s="16" t="s">
        <v>249</v>
      </c>
      <c r="M596" s="19">
        <v>44187</v>
      </c>
      <c r="N596" s="19"/>
      <c r="O596" s="16" t="s">
        <v>2900</v>
      </c>
    </row>
    <row r="597" spans="1:15" s="28" customFormat="1" ht="20.100000000000001" customHeight="1">
      <c r="A597" s="16" t="s">
        <v>2901</v>
      </c>
      <c r="B597" s="16" t="s">
        <v>110</v>
      </c>
      <c r="C597" s="16" t="s">
        <v>3001</v>
      </c>
      <c r="D597" s="16" t="s">
        <v>3065</v>
      </c>
      <c r="E597" s="16" t="s">
        <v>2991</v>
      </c>
      <c r="F597" s="16" t="s">
        <v>102</v>
      </c>
      <c r="G597" s="18" t="s">
        <v>2902</v>
      </c>
      <c r="H597" s="18" t="s">
        <v>3659</v>
      </c>
      <c r="I597" s="18" t="s">
        <v>2903</v>
      </c>
      <c r="J597" s="18" t="s">
        <v>3023</v>
      </c>
      <c r="K597" s="18" t="s">
        <v>3004</v>
      </c>
      <c r="L597" s="16" t="s">
        <v>293</v>
      </c>
      <c r="M597" s="19">
        <v>44187</v>
      </c>
      <c r="N597" s="19"/>
      <c r="O597" s="16" t="s">
        <v>2904</v>
      </c>
    </row>
    <row r="598" spans="1:15" s="28" customFormat="1" ht="20.100000000000001" customHeight="1">
      <c r="A598" s="16" t="s">
        <v>2905</v>
      </c>
      <c r="B598" s="16" t="s">
        <v>110</v>
      </c>
      <c r="C598" s="16" t="s">
        <v>3001</v>
      </c>
      <c r="D598" s="16" t="s">
        <v>3058</v>
      </c>
      <c r="E598" s="16" t="s">
        <v>2991</v>
      </c>
      <c r="F598" s="16" t="s">
        <v>102</v>
      </c>
      <c r="G598" s="18" t="s">
        <v>2906</v>
      </c>
      <c r="H598" s="18" t="s">
        <v>3660</v>
      </c>
      <c r="I598" s="18" t="s">
        <v>2907</v>
      </c>
      <c r="J598" s="18" t="s">
        <v>3012</v>
      </c>
      <c r="K598" s="18" t="s">
        <v>3078</v>
      </c>
      <c r="L598" s="16" t="s">
        <v>2908</v>
      </c>
      <c r="M598" s="19">
        <v>44187</v>
      </c>
      <c r="N598" s="19"/>
      <c r="O598" s="16" t="s">
        <v>2909</v>
      </c>
    </row>
    <row r="599" spans="1:15" s="28" customFormat="1" ht="20.100000000000001" customHeight="1">
      <c r="A599" s="16" t="s">
        <v>2910</v>
      </c>
      <c r="B599" s="16" t="s">
        <v>110</v>
      </c>
      <c r="C599" s="16" t="s">
        <v>3001</v>
      </c>
      <c r="D599" s="16" t="s">
        <v>3011</v>
      </c>
      <c r="E599" s="16" t="s">
        <v>2991</v>
      </c>
      <c r="F599" s="16" t="s">
        <v>102</v>
      </c>
      <c r="G599" s="18" t="s">
        <v>2911</v>
      </c>
      <c r="H599" s="18" t="s">
        <v>3661</v>
      </c>
      <c r="I599" s="18" t="s">
        <v>2912</v>
      </c>
      <c r="J599" s="18" t="s">
        <v>3011</v>
      </c>
      <c r="K599" s="18" t="s">
        <v>3004</v>
      </c>
      <c r="L599" s="16" t="s">
        <v>236</v>
      </c>
      <c r="M599" s="19">
        <v>44187</v>
      </c>
      <c r="N599" s="19"/>
      <c r="O599" s="16" t="s">
        <v>2913</v>
      </c>
    </row>
    <row r="600" spans="1:15" s="28" customFormat="1" ht="20.100000000000001" customHeight="1">
      <c r="A600" s="16" t="s">
        <v>2914</v>
      </c>
      <c r="B600" s="16" t="s">
        <v>110</v>
      </c>
      <c r="C600" s="16" t="s">
        <v>3001</v>
      </c>
      <c r="D600" s="16" t="s">
        <v>3072</v>
      </c>
      <c r="E600" s="16" t="s">
        <v>2991</v>
      </c>
      <c r="F600" s="16" t="s">
        <v>102</v>
      </c>
      <c r="G600" s="18" t="s">
        <v>2915</v>
      </c>
      <c r="H600" s="18" t="s">
        <v>3662</v>
      </c>
      <c r="I600" s="18" t="s">
        <v>2916</v>
      </c>
      <c r="J600" s="18" t="s">
        <v>3009</v>
      </c>
      <c r="K600" s="18" t="s">
        <v>3004</v>
      </c>
      <c r="L600" s="16" t="s">
        <v>2917</v>
      </c>
      <c r="M600" s="19">
        <v>44187</v>
      </c>
      <c r="N600" s="19"/>
      <c r="O600" s="16" t="s">
        <v>2918</v>
      </c>
    </row>
    <row r="601" spans="1:15" s="28" customFormat="1" ht="20.100000000000001" customHeight="1">
      <c r="A601" s="16" t="s">
        <v>2919</v>
      </c>
      <c r="B601" s="16" t="s">
        <v>110</v>
      </c>
      <c r="C601" s="16" t="s">
        <v>3001</v>
      </c>
      <c r="D601" s="16" t="s">
        <v>3065</v>
      </c>
      <c r="E601" s="16" t="s">
        <v>2991</v>
      </c>
      <c r="F601" s="16" t="s">
        <v>102</v>
      </c>
      <c r="G601" s="18" t="s">
        <v>2920</v>
      </c>
      <c r="H601" s="18" t="s">
        <v>3663</v>
      </c>
      <c r="I601" s="18" t="s">
        <v>2921</v>
      </c>
      <c r="J601" s="18" t="s">
        <v>3023</v>
      </c>
      <c r="K601" s="18" t="s">
        <v>3004</v>
      </c>
      <c r="L601" s="16" t="s">
        <v>959</v>
      </c>
      <c r="M601" s="19">
        <v>44187</v>
      </c>
      <c r="N601" s="19"/>
      <c r="O601" s="16" t="s">
        <v>2922</v>
      </c>
    </row>
    <row r="602" spans="1:15" s="28" customFormat="1" ht="20.100000000000001" customHeight="1">
      <c r="A602" s="16" t="s">
        <v>2923</v>
      </c>
      <c r="B602" s="16" t="s">
        <v>110</v>
      </c>
      <c r="C602" s="16" t="s">
        <v>3001</v>
      </c>
      <c r="D602" s="16" t="s">
        <v>3062</v>
      </c>
      <c r="E602" s="16" t="s">
        <v>2991</v>
      </c>
      <c r="F602" s="16" t="s">
        <v>102</v>
      </c>
      <c r="G602" s="18" t="s">
        <v>2924</v>
      </c>
      <c r="H602" s="18" t="s">
        <v>3664</v>
      </c>
      <c r="I602" s="18" t="s">
        <v>2925</v>
      </c>
      <c r="J602" s="18" t="s">
        <v>3038</v>
      </c>
      <c r="K602" s="18" t="s">
        <v>3004</v>
      </c>
      <c r="L602" s="16" t="s">
        <v>326</v>
      </c>
      <c r="M602" s="19">
        <v>44187</v>
      </c>
      <c r="N602" s="19"/>
      <c r="O602" s="16" t="s">
        <v>2926</v>
      </c>
    </row>
    <row r="603" spans="1:15" s="28" customFormat="1" ht="20.100000000000001" customHeight="1">
      <c r="A603" s="16" t="s">
        <v>2927</v>
      </c>
      <c r="B603" s="16" t="s">
        <v>110</v>
      </c>
      <c r="C603" s="16" t="s">
        <v>3001</v>
      </c>
      <c r="D603" s="16" t="s">
        <v>3072</v>
      </c>
      <c r="E603" s="16" t="s">
        <v>2991</v>
      </c>
      <c r="F603" s="16" t="s">
        <v>102</v>
      </c>
      <c r="G603" s="18" t="s">
        <v>2928</v>
      </c>
      <c r="H603" s="18" t="s">
        <v>3665</v>
      </c>
      <c r="I603" s="18" t="s">
        <v>2929</v>
      </c>
      <c r="J603" s="18" t="s">
        <v>3048</v>
      </c>
      <c r="K603" s="18" t="s">
        <v>3004</v>
      </c>
      <c r="L603" s="16" t="s">
        <v>1581</v>
      </c>
      <c r="M603" s="19">
        <v>44187</v>
      </c>
      <c r="N603" s="19"/>
      <c r="O603" s="16" t="s">
        <v>2930</v>
      </c>
    </row>
    <row r="604" spans="1:15" s="28" customFormat="1" ht="20.100000000000001" customHeight="1">
      <c r="A604" s="16" t="s">
        <v>2931</v>
      </c>
      <c r="B604" s="16" t="s">
        <v>110</v>
      </c>
      <c r="C604" s="16" t="s">
        <v>3001</v>
      </c>
      <c r="D604" s="16" t="s">
        <v>3069</v>
      </c>
      <c r="E604" s="16" t="s">
        <v>2991</v>
      </c>
      <c r="F604" s="16" t="s">
        <v>102</v>
      </c>
      <c r="G604" s="18" t="s">
        <v>2932</v>
      </c>
      <c r="H604" s="18" t="s">
        <v>3666</v>
      </c>
      <c r="I604" s="18" t="s">
        <v>2933</v>
      </c>
      <c r="J604" s="18" t="s">
        <v>3008</v>
      </c>
      <c r="K604" s="18" t="s">
        <v>3004</v>
      </c>
      <c r="L604" s="16" t="s">
        <v>245</v>
      </c>
      <c r="M604" s="19">
        <v>44187</v>
      </c>
      <c r="N604" s="19"/>
      <c r="O604" s="16" t="s">
        <v>2934</v>
      </c>
    </row>
    <row r="605" spans="1:15" s="28" customFormat="1" ht="20.100000000000001" customHeight="1">
      <c r="A605" s="16" t="s">
        <v>2935</v>
      </c>
      <c r="B605" s="16" t="s">
        <v>110</v>
      </c>
      <c r="C605" s="16" t="s">
        <v>3001</v>
      </c>
      <c r="D605" s="16" t="s">
        <v>3061</v>
      </c>
      <c r="E605" s="16" t="s">
        <v>2991</v>
      </c>
      <c r="F605" s="16" t="s">
        <v>102</v>
      </c>
      <c r="G605" s="18" t="s">
        <v>2936</v>
      </c>
      <c r="H605" s="18" t="s">
        <v>3667</v>
      </c>
      <c r="I605" s="18" t="s">
        <v>2937</v>
      </c>
      <c r="J605" s="18" t="s">
        <v>3051</v>
      </c>
      <c r="K605" s="18" t="s">
        <v>3004</v>
      </c>
      <c r="L605" s="16" t="s">
        <v>1782</v>
      </c>
      <c r="M605" s="19">
        <v>44187</v>
      </c>
      <c r="N605" s="19"/>
      <c r="O605" s="16" t="s">
        <v>2938</v>
      </c>
    </row>
    <row r="606" spans="1:15" s="28" customFormat="1" ht="20.100000000000001" customHeight="1">
      <c r="A606" s="16" t="s">
        <v>2939</v>
      </c>
      <c r="B606" s="16" t="s">
        <v>110</v>
      </c>
      <c r="C606" s="16" t="s">
        <v>3001</v>
      </c>
      <c r="D606" s="16" t="s">
        <v>3070</v>
      </c>
      <c r="E606" s="16" t="s">
        <v>2991</v>
      </c>
      <c r="F606" s="16" t="s">
        <v>102</v>
      </c>
      <c r="G606" s="18" t="s">
        <v>2940</v>
      </c>
      <c r="H606" s="18" t="s">
        <v>3668</v>
      </c>
      <c r="I606" s="18" t="s">
        <v>2941</v>
      </c>
      <c r="J606" s="18" t="s">
        <v>3016</v>
      </c>
      <c r="K606" s="18" t="s">
        <v>3004</v>
      </c>
      <c r="L606" s="16" t="s">
        <v>201</v>
      </c>
      <c r="M606" s="19">
        <v>44187</v>
      </c>
      <c r="N606" s="19"/>
      <c r="O606" s="16" t="s">
        <v>2942</v>
      </c>
    </row>
    <row r="607" spans="1:15" s="28" customFormat="1" ht="20.100000000000001" customHeight="1">
      <c r="A607" s="16" t="s">
        <v>2943</v>
      </c>
      <c r="B607" s="16" t="s">
        <v>110</v>
      </c>
      <c r="C607" s="16" t="s">
        <v>3001</v>
      </c>
      <c r="D607" s="16" t="s">
        <v>3067</v>
      </c>
      <c r="E607" s="16" t="s">
        <v>2991</v>
      </c>
      <c r="F607" s="16" t="s">
        <v>102</v>
      </c>
      <c r="G607" s="18" t="s">
        <v>2944</v>
      </c>
      <c r="H607" s="18" t="s">
        <v>3669</v>
      </c>
      <c r="I607" s="18" t="s">
        <v>2945</v>
      </c>
      <c r="J607" s="18" t="s">
        <v>3015</v>
      </c>
      <c r="K607" s="18" t="s">
        <v>3004</v>
      </c>
      <c r="L607" s="16" t="s">
        <v>190</v>
      </c>
      <c r="M607" s="19">
        <v>44187</v>
      </c>
      <c r="N607" s="19"/>
      <c r="O607" s="16" t="s">
        <v>2946</v>
      </c>
    </row>
    <row r="608" spans="1:15" s="28" customFormat="1" ht="20.100000000000001" customHeight="1">
      <c r="A608" s="16" t="s">
        <v>2947</v>
      </c>
      <c r="B608" s="16" t="s">
        <v>110</v>
      </c>
      <c r="C608" s="16" t="s">
        <v>3001</v>
      </c>
      <c r="D608" s="16" t="s">
        <v>3067</v>
      </c>
      <c r="E608" s="16" t="s">
        <v>2991</v>
      </c>
      <c r="F608" s="16" t="s">
        <v>102</v>
      </c>
      <c r="G608" s="18" t="s">
        <v>2948</v>
      </c>
      <c r="H608" s="18" t="s">
        <v>3670</v>
      </c>
      <c r="I608" s="18" t="s">
        <v>2949</v>
      </c>
      <c r="J608" s="18" t="s">
        <v>3028</v>
      </c>
      <c r="K608" s="18" t="s">
        <v>3004</v>
      </c>
      <c r="L608" s="16" t="s">
        <v>1187</v>
      </c>
      <c r="M608" s="19">
        <v>44187</v>
      </c>
      <c r="N608" s="19"/>
      <c r="O608" s="16" t="s">
        <v>2950</v>
      </c>
    </row>
    <row r="609" spans="1:15" s="28" customFormat="1" ht="20.100000000000001" customHeight="1">
      <c r="A609" s="16" t="s">
        <v>2951</v>
      </c>
      <c r="B609" s="16" t="s">
        <v>110</v>
      </c>
      <c r="C609" s="16" t="s">
        <v>3001</v>
      </c>
      <c r="D609" s="16" t="s">
        <v>3011</v>
      </c>
      <c r="E609" s="16" t="s">
        <v>2991</v>
      </c>
      <c r="F609" s="16" t="s">
        <v>102</v>
      </c>
      <c r="G609" s="18" t="s">
        <v>2952</v>
      </c>
      <c r="H609" s="18" t="s">
        <v>3671</v>
      </c>
      <c r="I609" s="18" t="s">
        <v>2953</v>
      </c>
      <c r="J609" s="18" t="s">
        <v>3011</v>
      </c>
      <c r="K609" s="18" t="s">
        <v>3004</v>
      </c>
      <c r="L609" s="16" t="s">
        <v>2954</v>
      </c>
      <c r="M609" s="19">
        <v>44187</v>
      </c>
      <c r="N609" s="19"/>
      <c r="O609" s="16" t="s">
        <v>2955</v>
      </c>
    </row>
    <row r="610" spans="1:15" s="28" customFormat="1" ht="20.100000000000001" customHeight="1">
      <c r="A610" s="16" t="s">
        <v>2956</v>
      </c>
      <c r="B610" s="16" t="s">
        <v>110</v>
      </c>
      <c r="C610" s="16" t="s">
        <v>3001</v>
      </c>
      <c r="D610" s="16" t="s">
        <v>3011</v>
      </c>
      <c r="E610" s="16" t="s">
        <v>2991</v>
      </c>
      <c r="F610" s="16" t="s">
        <v>102</v>
      </c>
      <c r="G610" s="18" t="s">
        <v>2957</v>
      </c>
      <c r="H610" s="18" t="s">
        <v>3672</v>
      </c>
      <c r="I610" s="18" t="s">
        <v>2958</v>
      </c>
      <c r="J610" s="18" t="s">
        <v>3011</v>
      </c>
      <c r="K610" s="18" t="s">
        <v>3005</v>
      </c>
      <c r="L610" s="16" t="s">
        <v>324</v>
      </c>
      <c r="M610" s="19">
        <v>44187</v>
      </c>
      <c r="N610" s="19"/>
      <c r="O610" s="16" t="s">
        <v>2959</v>
      </c>
    </row>
    <row r="611" spans="1:15" s="28" customFormat="1" ht="20.100000000000001" customHeight="1">
      <c r="A611" s="16" t="s">
        <v>83</v>
      </c>
      <c r="B611" s="16" t="s">
        <v>110</v>
      </c>
      <c r="C611" s="16" t="s">
        <v>3001</v>
      </c>
      <c r="D611" s="16" t="s">
        <v>3011</v>
      </c>
      <c r="E611" s="16" t="s">
        <v>2991</v>
      </c>
      <c r="F611" s="16" t="s">
        <v>102</v>
      </c>
      <c r="G611" s="18" t="s">
        <v>2960</v>
      </c>
      <c r="H611" s="18" t="s">
        <v>3673</v>
      </c>
      <c r="I611" s="18" t="s">
        <v>2961</v>
      </c>
      <c r="J611" s="18" t="s">
        <v>3011</v>
      </c>
      <c r="K611" s="18" t="s">
        <v>3004</v>
      </c>
      <c r="L611" s="16" t="s">
        <v>1615</v>
      </c>
      <c r="M611" s="19">
        <v>44187</v>
      </c>
      <c r="N611" s="19"/>
      <c r="O611" s="16" t="s">
        <v>2962</v>
      </c>
    </row>
    <row r="612" spans="1:15" s="28" customFormat="1" ht="20.100000000000001" customHeight="1">
      <c r="A612" s="16" t="s">
        <v>84</v>
      </c>
      <c r="B612" s="16" t="s">
        <v>110</v>
      </c>
      <c r="C612" s="16" t="s">
        <v>3001</v>
      </c>
      <c r="D612" s="16" t="s">
        <v>3011</v>
      </c>
      <c r="E612" s="16" t="s">
        <v>2991</v>
      </c>
      <c r="F612" s="16" t="s">
        <v>102</v>
      </c>
      <c r="G612" s="18" t="s">
        <v>2963</v>
      </c>
      <c r="H612" s="18" t="s">
        <v>3674</v>
      </c>
      <c r="I612" s="18" t="s">
        <v>2964</v>
      </c>
      <c r="J612" s="18" t="s">
        <v>3011</v>
      </c>
      <c r="K612" s="18" t="s">
        <v>3005</v>
      </c>
      <c r="L612" s="16" t="s">
        <v>358</v>
      </c>
      <c r="M612" s="19">
        <v>44187</v>
      </c>
      <c r="N612" s="19"/>
      <c r="O612" s="16" t="s">
        <v>2965</v>
      </c>
    </row>
    <row r="613" spans="1:15" s="28" customFormat="1" ht="20.100000000000001" customHeight="1">
      <c r="A613" s="16" t="s">
        <v>85</v>
      </c>
      <c r="B613" s="16" t="s">
        <v>110</v>
      </c>
      <c r="C613" s="16" t="s">
        <v>3001</v>
      </c>
      <c r="D613" s="16" t="s">
        <v>3058</v>
      </c>
      <c r="E613" s="16" t="s">
        <v>2991</v>
      </c>
      <c r="F613" s="16" t="s">
        <v>102</v>
      </c>
      <c r="G613" s="18" t="s">
        <v>2966</v>
      </c>
      <c r="H613" s="18" t="s">
        <v>3675</v>
      </c>
      <c r="I613" s="18" t="s">
        <v>2967</v>
      </c>
      <c r="J613" s="18" t="s">
        <v>3012</v>
      </c>
      <c r="K613" s="18" t="s">
        <v>3004</v>
      </c>
      <c r="L613" s="16" t="s">
        <v>1328</v>
      </c>
      <c r="M613" s="19">
        <v>44343</v>
      </c>
      <c r="N613" s="19"/>
      <c r="O613" s="16" t="s">
        <v>2968</v>
      </c>
    </row>
    <row r="614" spans="1:15" s="28" customFormat="1" ht="20.100000000000001" customHeight="1">
      <c r="A614" s="16" t="s">
        <v>86</v>
      </c>
      <c r="B614" s="16" t="s">
        <v>110</v>
      </c>
      <c r="C614" s="16" t="s">
        <v>3001</v>
      </c>
      <c r="D614" s="16" t="s">
        <v>3071</v>
      </c>
      <c r="E614" s="16" t="s">
        <v>2991</v>
      </c>
      <c r="F614" s="16" t="s">
        <v>102</v>
      </c>
      <c r="G614" s="18" t="s">
        <v>2969</v>
      </c>
      <c r="H614" s="18" t="s">
        <v>3676</v>
      </c>
      <c r="I614" s="18" t="s">
        <v>2970</v>
      </c>
      <c r="J614" s="18" t="s">
        <v>3013</v>
      </c>
      <c r="K614" s="18" t="s">
        <v>3004</v>
      </c>
      <c r="L614" s="16" t="s">
        <v>2971</v>
      </c>
      <c r="M614" s="19">
        <v>44343</v>
      </c>
      <c r="N614" s="19"/>
      <c r="O614" s="16" t="s">
        <v>2972</v>
      </c>
    </row>
    <row r="615" spans="1:15" s="28" customFormat="1" ht="20.100000000000001" customHeight="1">
      <c r="A615" s="16" t="s">
        <v>2973</v>
      </c>
      <c r="B615" s="16" t="s">
        <v>111</v>
      </c>
      <c r="C615" s="16" t="s">
        <v>3001</v>
      </c>
      <c r="D615" s="16" t="s">
        <v>3072</v>
      </c>
      <c r="E615" s="16" t="s">
        <v>2991</v>
      </c>
      <c r="F615" s="16" t="s">
        <v>102</v>
      </c>
      <c r="G615" s="18" t="s">
        <v>2974</v>
      </c>
      <c r="H615" s="18"/>
      <c r="I615" s="18" t="s">
        <v>2975</v>
      </c>
      <c r="J615" s="18" t="s">
        <v>3047</v>
      </c>
      <c r="K615" s="18" t="s">
        <v>3006</v>
      </c>
      <c r="L615" s="16" t="s">
        <v>2976</v>
      </c>
      <c r="M615" s="19">
        <v>44187</v>
      </c>
      <c r="N615" s="19"/>
      <c r="O615" s="16" t="s">
        <v>2977</v>
      </c>
    </row>
    <row r="616" spans="1:15" s="28" customFormat="1" ht="20.100000000000001" customHeight="1">
      <c r="A616" s="16" t="s">
        <v>2978</v>
      </c>
      <c r="B616" s="16" t="s">
        <v>111</v>
      </c>
      <c r="C616" s="16" t="s">
        <v>3001</v>
      </c>
      <c r="D616" s="16" t="s">
        <v>3011</v>
      </c>
      <c r="E616" s="16" t="s">
        <v>2991</v>
      </c>
      <c r="F616" s="16" t="s">
        <v>102</v>
      </c>
      <c r="G616" s="18" t="s">
        <v>2979</v>
      </c>
      <c r="H616" s="18" t="s">
        <v>3677</v>
      </c>
      <c r="I616" s="18" t="s">
        <v>2980</v>
      </c>
      <c r="J616" s="18" t="s">
        <v>3011</v>
      </c>
      <c r="K616" s="18" t="s">
        <v>3005</v>
      </c>
      <c r="L616" s="16" t="s">
        <v>2493</v>
      </c>
      <c r="M616" s="19">
        <v>44187</v>
      </c>
      <c r="N616" s="19"/>
      <c r="O616" s="16" t="s">
        <v>2981</v>
      </c>
    </row>
    <row r="617" spans="1:15" s="28" customFormat="1" ht="20.100000000000001" customHeight="1">
      <c r="A617" s="16" t="s">
        <v>2982</v>
      </c>
      <c r="B617" s="16" t="s">
        <v>111</v>
      </c>
      <c r="C617" s="16" t="s">
        <v>3001</v>
      </c>
      <c r="D617" s="16" t="s">
        <v>3072</v>
      </c>
      <c r="E617" s="16" t="s">
        <v>2991</v>
      </c>
      <c r="F617" s="16" t="s">
        <v>102</v>
      </c>
      <c r="G617" s="18" t="s">
        <v>2983</v>
      </c>
      <c r="H617" s="18" t="s">
        <v>3678</v>
      </c>
      <c r="I617" s="18" t="s">
        <v>2984</v>
      </c>
      <c r="J617" s="18" t="s">
        <v>3009</v>
      </c>
      <c r="K617" s="18" t="s">
        <v>3007</v>
      </c>
      <c r="L617" s="16" t="s">
        <v>216</v>
      </c>
      <c r="M617" s="19">
        <v>44187</v>
      </c>
      <c r="N617" s="19"/>
      <c r="O617" s="16" t="s">
        <v>2985</v>
      </c>
    </row>
    <row r="618" spans="1:15" s="28" customFormat="1" ht="20.100000000000001" customHeight="1">
      <c r="A618" s="16" t="s">
        <v>2986</v>
      </c>
      <c r="B618" s="16" t="s">
        <v>111</v>
      </c>
      <c r="C618" s="16" t="s">
        <v>3001</v>
      </c>
      <c r="D618" s="16" t="s">
        <v>3067</v>
      </c>
      <c r="E618" s="16" t="s">
        <v>2991</v>
      </c>
      <c r="F618" s="16" t="s">
        <v>102</v>
      </c>
      <c r="G618" s="18" t="s">
        <v>2987</v>
      </c>
      <c r="H618" s="18" t="s">
        <v>3679</v>
      </c>
      <c r="I618" s="18" t="s">
        <v>2988</v>
      </c>
      <c r="J618" s="18" t="s">
        <v>3028</v>
      </c>
      <c r="K618" s="18" t="s">
        <v>3004</v>
      </c>
      <c r="L618" s="16" t="s">
        <v>1928</v>
      </c>
      <c r="M618" s="19">
        <v>44187</v>
      </c>
      <c r="N618" s="19"/>
      <c r="O618" s="16" t="s">
        <v>2989</v>
      </c>
    </row>
  </sheetData>
  <autoFilter ref="A2:P618" xr:uid="{00000000-0001-0000-0000-000000000000}"/>
  <phoneticPr fontId="18"/>
  <conditionalFormatting sqref="A3:P76261">
    <cfRule type="expression" dxfId="1" priority="1">
      <formula>IF($F3="9(廃)",TRUE,FALSE)</formula>
    </cfRule>
    <cfRule type="expression" dxfId="0" priority="2">
      <formula>IF($A3&lt;&gt;"",TRUE,FALSE)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9DF2-2D3F-4A21-AF75-D32D9F188D85}">
  <sheetPr>
    <pageSetUpPr fitToPage="1"/>
  </sheetPr>
  <dimension ref="A1:AX38"/>
  <sheetViews>
    <sheetView zoomScaleNormal="100" zoomScaleSheetLayoutView="100" workbookViewId="0">
      <selection activeCell="F12" sqref="F12"/>
    </sheetView>
  </sheetViews>
  <sheetFormatPr defaultColWidth="7.625" defaultRowHeight="13.5"/>
  <cols>
    <col min="1" max="15" width="7.625" style="2"/>
    <col min="16" max="16" width="14.125" style="2" bestFit="1" customWidth="1"/>
    <col min="17" max="17" width="9.25" style="2" bestFit="1" customWidth="1"/>
    <col min="18" max="16384" width="7.625" style="2"/>
  </cols>
  <sheetData>
    <row r="1" spans="1:50">
      <c r="A1" s="2" t="s">
        <v>3693</v>
      </c>
    </row>
    <row r="2" spans="1:50" s="3" customFormat="1" ht="46.5" customHeight="1">
      <c r="A2" s="83" t="s">
        <v>0</v>
      </c>
      <c r="B2" s="83" t="s">
        <v>1</v>
      </c>
      <c r="C2" s="95" t="s">
        <v>2</v>
      </c>
      <c r="D2" s="96"/>
      <c r="E2" s="96"/>
      <c r="F2" s="96"/>
      <c r="G2" s="96"/>
      <c r="H2" s="96"/>
      <c r="I2" s="96"/>
      <c r="J2" s="96"/>
      <c r="K2" s="96"/>
      <c r="L2" s="96"/>
      <c r="M2" s="96"/>
      <c r="N2" s="96"/>
      <c r="O2" s="97"/>
      <c r="P2" s="83" t="s">
        <v>3</v>
      </c>
      <c r="Q2" s="84" t="s">
        <v>4</v>
      </c>
      <c r="R2" s="67" t="s">
        <v>5</v>
      </c>
      <c r="S2" s="67"/>
      <c r="T2" s="67"/>
      <c r="U2" s="67"/>
      <c r="V2" s="67"/>
      <c r="W2" s="67"/>
      <c r="X2" s="67"/>
      <c r="Y2" s="67"/>
      <c r="Z2" s="67"/>
      <c r="AA2" s="67"/>
      <c r="AB2" s="67"/>
      <c r="AC2" s="83" t="s">
        <v>6</v>
      </c>
      <c r="AD2" s="83"/>
      <c r="AE2" s="83"/>
      <c r="AF2" s="83"/>
      <c r="AG2" s="83"/>
      <c r="AH2" s="83"/>
      <c r="AI2" s="83"/>
      <c r="AJ2" s="83"/>
      <c r="AK2" s="83"/>
      <c r="AL2" s="83"/>
      <c r="AM2" s="83"/>
      <c r="AN2" s="67" t="s">
        <v>7</v>
      </c>
      <c r="AO2" s="67"/>
      <c r="AP2" s="67"/>
      <c r="AQ2" s="67"/>
      <c r="AR2" s="67"/>
      <c r="AS2" s="1" t="s">
        <v>8</v>
      </c>
      <c r="AT2" s="83" t="s">
        <v>9</v>
      </c>
      <c r="AU2" s="83"/>
      <c r="AV2" s="67" t="s">
        <v>10</v>
      </c>
      <c r="AW2" s="67"/>
      <c r="AX2" s="67"/>
    </row>
    <row r="3" spans="1:50" s="3" customFormat="1" ht="32.25" customHeight="1">
      <c r="A3" s="83"/>
      <c r="B3" s="83"/>
      <c r="C3" s="86" t="s">
        <v>11</v>
      </c>
      <c r="D3" s="87"/>
      <c r="E3" s="87"/>
      <c r="F3" s="87"/>
      <c r="G3" s="87"/>
      <c r="H3" s="87"/>
      <c r="I3" s="87"/>
      <c r="J3" s="87"/>
      <c r="K3" s="88"/>
      <c r="L3" s="86" t="s">
        <v>12</v>
      </c>
      <c r="M3" s="87"/>
      <c r="N3" s="87"/>
      <c r="O3" s="88"/>
      <c r="P3" s="83"/>
      <c r="Q3" s="65"/>
      <c r="R3" s="86" t="s">
        <v>13</v>
      </c>
      <c r="S3" s="87"/>
      <c r="T3" s="87"/>
      <c r="U3" s="87"/>
      <c r="V3" s="87"/>
      <c r="W3" s="87"/>
      <c r="X3" s="87"/>
      <c r="Y3" s="87"/>
      <c r="Z3" s="87"/>
      <c r="AA3" s="88"/>
      <c r="AB3" s="85" t="s">
        <v>14</v>
      </c>
      <c r="AC3" s="83" t="s">
        <v>15</v>
      </c>
      <c r="AD3" s="83"/>
      <c r="AE3" s="83"/>
      <c r="AF3" s="83"/>
      <c r="AG3" s="83"/>
      <c r="AH3" s="83"/>
      <c r="AI3" s="83"/>
      <c r="AJ3" s="83"/>
      <c r="AK3" s="83"/>
      <c r="AL3" s="83"/>
      <c r="AM3" s="83" t="s">
        <v>16</v>
      </c>
      <c r="AN3" s="83" t="s">
        <v>17</v>
      </c>
      <c r="AO3" s="83"/>
      <c r="AP3" s="83"/>
      <c r="AQ3" s="83"/>
      <c r="AR3" s="85" t="s">
        <v>18</v>
      </c>
      <c r="AS3" s="84" t="s">
        <v>19</v>
      </c>
      <c r="AT3" s="85" t="s">
        <v>20</v>
      </c>
      <c r="AU3" s="84" t="s">
        <v>21</v>
      </c>
      <c r="AV3" s="84" t="s">
        <v>22</v>
      </c>
      <c r="AW3" s="84" t="s">
        <v>23</v>
      </c>
      <c r="AX3" s="84" t="s">
        <v>24</v>
      </c>
    </row>
    <row r="4" spans="1:50" s="3" customFormat="1" ht="32.25" customHeight="1">
      <c r="A4" s="83"/>
      <c r="B4" s="83"/>
      <c r="C4" s="89"/>
      <c r="D4" s="90"/>
      <c r="E4" s="90"/>
      <c r="F4" s="90"/>
      <c r="G4" s="90"/>
      <c r="H4" s="90"/>
      <c r="I4" s="90"/>
      <c r="J4" s="90"/>
      <c r="K4" s="91"/>
      <c r="L4" s="89"/>
      <c r="M4" s="90"/>
      <c r="N4" s="90"/>
      <c r="O4" s="91"/>
      <c r="P4" s="83"/>
      <c r="Q4" s="65"/>
      <c r="R4" s="92"/>
      <c r="S4" s="93"/>
      <c r="T4" s="93"/>
      <c r="U4" s="93"/>
      <c r="V4" s="93"/>
      <c r="W4" s="93"/>
      <c r="X4" s="93"/>
      <c r="Y4" s="93"/>
      <c r="Z4" s="93"/>
      <c r="AA4" s="94"/>
      <c r="AB4" s="85"/>
      <c r="AC4" s="83"/>
      <c r="AD4" s="83"/>
      <c r="AE4" s="83"/>
      <c r="AF4" s="83"/>
      <c r="AG4" s="83"/>
      <c r="AH4" s="83"/>
      <c r="AI4" s="83"/>
      <c r="AJ4" s="83"/>
      <c r="AK4" s="83"/>
      <c r="AL4" s="83"/>
      <c r="AM4" s="83"/>
      <c r="AN4" s="83"/>
      <c r="AO4" s="83"/>
      <c r="AP4" s="83"/>
      <c r="AQ4" s="83"/>
      <c r="AR4" s="85"/>
      <c r="AS4" s="65"/>
      <c r="AT4" s="85"/>
      <c r="AU4" s="65"/>
      <c r="AV4" s="65"/>
      <c r="AW4" s="65"/>
      <c r="AX4" s="65"/>
    </row>
    <row r="5" spans="1:50" s="4" customFormat="1" ht="183" customHeight="1">
      <c r="A5" s="83"/>
      <c r="B5" s="83"/>
      <c r="C5" s="1" t="s">
        <v>25</v>
      </c>
      <c r="D5" s="1" t="s">
        <v>26</v>
      </c>
      <c r="E5" s="1" t="s">
        <v>27</v>
      </c>
      <c r="F5" s="1" t="s">
        <v>28</v>
      </c>
      <c r="G5" s="1" t="s">
        <v>29</v>
      </c>
      <c r="H5" s="1" t="s">
        <v>30</v>
      </c>
      <c r="I5" s="1" t="s">
        <v>31</v>
      </c>
      <c r="J5" s="1" t="s">
        <v>32</v>
      </c>
      <c r="K5" s="1" t="s">
        <v>33</v>
      </c>
      <c r="L5" s="1" t="s">
        <v>34</v>
      </c>
      <c r="M5" s="1" t="s">
        <v>35</v>
      </c>
      <c r="N5" s="1" t="s">
        <v>36</v>
      </c>
      <c r="O5" s="1" t="s">
        <v>37</v>
      </c>
      <c r="P5" s="83"/>
      <c r="Q5" s="66"/>
      <c r="R5" s="12" t="s">
        <v>38</v>
      </c>
      <c r="S5" s="12" t="s">
        <v>39</v>
      </c>
      <c r="T5" s="12" t="s">
        <v>40</v>
      </c>
      <c r="U5" s="12" t="s">
        <v>41</v>
      </c>
      <c r="V5" s="1" t="s">
        <v>42</v>
      </c>
      <c r="W5" s="1" t="s">
        <v>43</v>
      </c>
      <c r="X5" s="1" t="s">
        <v>44</v>
      </c>
      <c r="Y5" s="1" t="s">
        <v>45</v>
      </c>
      <c r="Z5" s="1" t="s">
        <v>46</v>
      </c>
      <c r="AA5" s="1" t="s">
        <v>47</v>
      </c>
      <c r="AB5" s="85"/>
      <c r="AC5" s="12" t="s">
        <v>38</v>
      </c>
      <c r="AD5" s="12" t="s">
        <v>39</v>
      </c>
      <c r="AE5" s="12" t="s">
        <v>40</v>
      </c>
      <c r="AF5" s="12" t="s">
        <v>41</v>
      </c>
      <c r="AG5" s="1" t="s">
        <v>42</v>
      </c>
      <c r="AH5" s="1" t="s">
        <v>43</v>
      </c>
      <c r="AI5" s="1" t="s">
        <v>44</v>
      </c>
      <c r="AJ5" s="1" t="s">
        <v>45</v>
      </c>
      <c r="AK5" s="1" t="s">
        <v>46</v>
      </c>
      <c r="AL5" s="1" t="s">
        <v>47</v>
      </c>
      <c r="AM5" s="83"/>
      <c r="AN5" s="12" t="s">
        <v>38</v>
      </c>
      <c r="AO5" s="12" t="s">
        <v>48</v>
      </c>
      <c r="AP5" s="12" t="s">
        <v>49</v>
      </c>
      <c r="AQ5" s="12" t="s">
        <v>10</v>
      </c>
      <c r="AR5" s="85"/>
      <c r="AS5" s="66"/>
      <c r="AT5" s="85"/>
      <c r="AU5" s="66"/>
      <c r="AV5" s="66"/>
      <c r="AW5" s="66"/>
      <c r="AX5" s="66"/>
    </row>
    <row r="6" spans="1:50" s="4" customFormat="1" ht="240" hidden="1">
      <c r="A6" s="5" t="s">
        <v>50</v>
      </c>
      <c r="B6" s="5" t="s">
        <v>50</v>
      </c>
      <c r="C6" s="6" t="s">
        <v>51</v>
      </c>
      <c r="D6" s="6" t="s">
        <v>52</v>
      </c>
      <c r="E6" s="5" t="s">
        <v>50</v>
      </c>
      <c r="F6" s="6" t="s">
        <v>53</v>
      </c>
      <c r="G6" s="6" t="s">
        <v>54</v>
      </c>
      <c r="H6" s="6" t="s">
        <v>55</v>
      </c>
      <c r="I6" s="6" t="s">
        <v>56</v>
      </c>
      <c r="J6" s="5" t="s">
        <v>50</v>
      </c>
      <c r="K6" s="6" t="s">
        <v>57</v>
      </c>
      <c r="L6" s="5" t="s">
        <v>50</v>
      </c>
      <c r="M6" s="5" t="s">
        <v>50</v>
      </c>
      <c r="N6" s="5" t="s">
        <v>50</v>
      </c>
      <c r="O6" s="5" t="s">
        <v>50</v>
      </c>
      <c r="P6" s="7" t="s">
        <v>58</v>
      </c>
      <c r="Q6" s="6" t="s">
        <v>59</v>
      </c>
      <c r="R6" s="6" t="s">
        <v>72</v>
      </c>
      <c r="S6" s="6" t="s">
        <v>60</v>
      </c>
      <c r="T6" s="6" t="s">
        <v>60</v>
      </c>
      <c r="U6" s="6" t="s">
        <v>60</v>
      </c>
      <c r="V6" s="6" t="s">
        <v>60</v>
      </c>
      <c r="W6" s="6" t="s">
        <v>60</v>
      </c>
      <c r="X6" s="6" t="s">
        <v>60</v>
      </c>
      <c r="Y6" s="6" t="s">
        <v>60</v>
      </c>
      <c r="Z6" s="6" t="s">
        <v>60</v>
      </c>
      <c r="AA6" s="6" t="s">
        <v>60</v>
      </c>
      <c r="AB6" s="6" t="s">
        <v>61</v>
      </c>
      <c r="AC6" s="6" t="s">
        <v>62</v>
      </c>
      <c r="AD6" s="6" t="s">
        <v>60</v>
      </c>
      <c r="AE6" s="6" t="s">
        <v>60</v>
      </c>
      <c r="AF6" s="6" t="s">
        <v>60</v>
      </c>
      <c r="AG6" s="6" t="s">
        <v>60</v>
      </c>
      <c r="AH6" s="6" t="s">
        <v>60</v>
      </c>
      <c r="AI6" s="6" t="s">
        <v>60</v>
      </c>
      <c r="AJ6" s="6" t="s">
        <v>60</v>
      </c>
      <c r="AK6" s="6" t="s">
        <v>60</v>
      </c>
      <c r="AL6" s="6" t="s">
        <v>60</v>
      </c>
      <c r="AM6" s="6" t="s">
        <v>63</v>
      </c>
      <c r="AN6" s="6" t="s">
        <v>62</v>
      </c>
      <c r="AO6" s="6" t="s">
        <v>60</v>
      </c>
      <c r="AP6" s="6" t="s">
        <v>60</v>
      </c>
      <c r="AQ6" s="6" t="s">
        <v>60</v>
      </c>
      <c r="AR6" s="6" t="s">
        <v>64</v>
      </c>
      <c r="AS6" s="6" t="s">
        <v>65</v>
      </c>
      <c r="AT6" s="6" t="s">
        <v>66</v>
      </c>
      <c r="AU6" s="6" t="s">
        <v>67</v>
      </c>
      <c r="AV6" s="6" t="s">
        <v>66</v>
      </c>
      <c r="AW6" s="6" t="s">
        <v>68</v>
      </c>
      <c r="AX6" s="6" t="s">
        <v>69</v>
      </c>
    </row>
    <row r="7" spans="1:50">
      <c r="A7" s="8"/>
      <c r="B7" s="8"/>
      <c r="C7" s="55">
        <f>+'様式１　被害情報収集（物的）'!C17</f>
        <v>0</v>
      </c>
      <c r="D7" s="55" t="str">
        <f>+'様式１　被害情報収集（物的）'!D17</f>
        <v/>
      </c>
      <c r="E7" s="8"/>
      <c r="F7" s="55">
        <f>+'様式１　被害情報収集（物的）'!F17</f>
        <v>0</v>
      </c>
      <c r="G7" s="9" t="str">
        <f>+'様式１　被害情報収集（物的）'!G17</f>
        <v/>
      </c>
      <c r="H7" s="9" t="str">
        <f>+'様式１　被害情報収集（物的）'!H17</f>
        <v/>
      </c>
      <c r="I7" s="9" t="str">
        <f>+'様式１　被害情報収集（物的）'!I17</f>
        <v/>
      </c>
      <c r="J7" s="8"/>
      <c r="K7" s="9" t="str">
        <f>+'様式１　被害情報収集（物的）'!K17</f>
        <v/>
      </c>
      <c r="L7" s="8"/>
      <c r="M7" s="8"/>
      <c r="N7" s="8"/>
      <c r="O7" s="8"/>
      <c r="P7" s="10" t="str">
        <f>IF('様式１　被害情報収集（物的）'!P17="", "", '様式１　被害情報収集（物的）'!P17)</f>
        <v/>
      </c>
      <c r="Q7" s="11" t="str">
        <f>IF('様式１　被害情報収集（物的）'!Q17="", "", '様式１　被害情報収集（物的）'!Q17)</f>
        <v/>
      </c>
      <c r="R7" s="55">
        <f>+'様式１　被害情報収集（物的）'!R17</f>
        <v>0</v>
      </c>
      <c r="S7" s="55">
        <f>+'様式１　被害情報収集（物的）'!S17</f>
        <v>0</v>
      </c>
      <c r="T7" s="55">
        <f>+'様式１　被害情報収集（物的）'!T17</f>
        <v>0</v>
      </c>
      <c r="U7" s="55">
        <f>+'様式１　被害情報収集（物的）'!U17</f>
        <v>0</v>
      </c>
      <c r="V7" s="55">
        <f>+'様式１　被害情報収集（物的）'!V17</f>
        <v>0</v>
      </c>
      <c r="W7" s="55">
        <f>+'様式１　被害情報収集（物的）'!W17</f>
        <v>0</v>
      </c>
      <c r="X7" s="55">
        <f>+'様式１　被害情報収集（物的）'!X17</f>
        <v>0</v>
      </c>
      <c r="Y7" s="55">
        <f>+'様式１　被害情報収集（物的）'!Y17</f>
        <v>0</v>
      </c>
      <c r="Z7" s="55">
        <f>+'様式１　被害情報収集（物的）'!Z17</f>
        <v>0</v>
      </c>
      <c r="AA7" s="55">
        <f>+'様式１　被害情報収集（物的）'!AA17</f>
        <v>0</v>
      </c>
      <c r="AB7" s="55">
        <f>+'様式１　被害情報収集（物的）'!AB17</f>
        <v>0</v>
      </c>
      <c r="AC7" s="55">
        <f>+'様式１　被害情報収集（物的）'!AC17</f>
        <v>0</v>
      </c>
      <c r="AD7" s="55">
        <f>+'様式１　被害情報収集（物的）'!AD17</f>
        <v>0</v>
      </c>
      <c r="AE7" s="55">
        <f>+'様式１　被害情報収集（物的）'!AE17</f>
        <v>0</v>
      </c>
      <c r="AF7" s="55">
        <f>+'様式１　被害情報収集（物的）'!AF17</f>
        <v>0</v>
      </c>
      <c r="AG7" s="55">
        <f>+'様式１　被害情報収集（物的）'!AG17</f>
        <v>0</v>
      </c>
      <c r="AH7" s="55">
        <f>+'様式１　被害情報収集（物的）'!AH17</f>
        <v>0</v>
      </c>
      <c r="AI7" s="55">
        <f>+'様式１　被害情報収集（物的）'!AI17</f>
        <v>0</v>
      </c>
      <c r="AJ7" s="55">
        <f>+'様式１　被害情報収集（物的）'!AJ17</f>
        <v>0</v>
      </c>
      <c r="AK7" s="55">
        <f>+'様式１　被害情報収集（物的）'!AK17</f>
        <v>0</v>
      </c>
      <c r="AL7" s="55">
        <f>+'様式１　被害情報収集（物的）'!AL17</f>
        <v>0</v>
      </c>
      <c r="AM7" s="55">
        <f>+'様式１　被害情報収集（物的）'!AM17</f>
        <v>0</v>
      </c>
      <c r="AN7" s="55">
        <f>+'様式１　被害情報収集（物的）'!AN17</f>
        <v>0</v>
      </c>
      <c r="AO7" s="55">
        <f>+'様式１　被害情報収集（物的）'!AO17</f>
        <v>0</v>
      </c>
      <c r="AP7" s="56">
        <f>+'様式１　被害情報収集（物的）'!AP17</f>
        <v>0</v>
      </c>
      <c r="AQ7" s="55">
        <f>+'様式１　被害情報収集（物的）'!AQ17</f>
        <v>0</v>
      </c>
      <c r="AR7" s="55">
        <f>+'様式１　被害情報収集（物的）'!AR17</f>
        <v>0</v>
      </c>
      <c r="AS7" s="55">
        <f>+'様式１　被害情報収集（物的）'!AS17</f>
        <v>0</v>
      </c>
      <c r="AT7" s="55">
        <f>+'様式１　被害情報収集（物的）'!AT17</f>
        <v>0</v>
      </c>
      <c r="AU7" s="55">
        <f>+'様式１　被害情報収集（物的）'!AU17</f>
        <v>0</v>
      </c>
      <c r="AV7" s="55">
        <f>+'様式１　被害情報収集（物的）'!AV17</f>
        <v>0</v>
      </c>
      <c r="AW7" s="55">
        <f>+'様式１　被害情報収集（物的）'!AW17</f>
        <v>0</v>
      </c>
      <c r="AX7" s="55">
        <f>+'様式１　被害情報収集（物的）'!AX17</f>
        <v>0</v>
      </c>
    </row>
    <row r="8" spans="1:50">
      <c r="A8" s="8"/>
      <c r="B8" s="8"/>
      <c r="C8" s="55">
        <f>+'様式１　被害情報収集（物的）'!C18</f>
        <v>0</v>
      </c>
      <c r="D8" s="55" t="str">
        <f>+'様式１　被害情報収集（物的）'!D18</f>
        <v/>
      </c>
      <c r="E8" s="8"/>
      <c r="F8" s="55">
        <f>+'様式１　被害情報収集（物的）'!F18</f>
        <v>0</v>
      </c>
      <c r="G8" s="9" t="str">
        <f>+'様式１　被害情報収集（物的）'!G18</f>
        <v/>
      </c>
      <c r="H8" s="9" t="str">
        <f>+'様式１　被害情報収集（物的）'!H18</f>
        <v/>
      </c>
      <c r="I8" s="9" t="str">
        <f>+'様式１　被害情報収集（物的）'!I18</f>
        <v/>
      </c>
      <c r="J8" s="8"/>
      <c r="K8" s="9" t="str">
        <f>+'様式１　被害情報収集（物的）'!K18</f>
        <v/>
      </c>
      <c r="L8" s="8"/>
      <c r="M8" s="8"/>
      <c r="N8" s="8"/>
      <c r="O8" s="8"/>
      <c r="P8" s="10" t="str">
        <f>IF('様式１　被害情報収集（物的）'!P18="", "", '様式１　被害情報収集（物的）'!P18)</f>
        <v/>
      </c>
      <c r="Q8" s="11" t="str">
        <f>IF('様式１　被害情報収集（物的）'!Q18="", "", '様式１　被害情報収集（物的）'!Q18)</f>
        <v/>
      </c>
      <c r="R8" s="55">
        <f>+'様式１　被害情報収集（物的）'!R18</f>
        <v>0</v>
      </c>
      <c r="S8" s="55">
        <f>+'様式１　被害情報収集（物的）'!S18</f>
        <v>0</v>
      </c>
      <c r="T8" s="55">
        <f>+'様式１　被害情報収集（物的）'!T18</f>
        <v>0</v>
      </c>
      <c r="U8" s="55">
        <f>+'様式１　被害情報収集（物的）'!U18</f>
        <v>0</v>
      </c>
      <c r="V8" s="55">
        <f>+'様式１　被害情報収集（物的）'!V18</f>
        <v>0</v>
      </c>
      <c r="W8" s="55">
        <f>+'様式１　被害情報収集（物的）'!W18</f>
        <v>0</v>
      </c>
      <c r="X8" s="55">
        <f>+'様式１　被害情報収集（物的）'!X18</f>
        <v>0</v>
      </c>
      <c r="Y8" s="55">
        <f>+'様式１　被害情報収集（物的）'!Y18</f>
        <v>0</v>
      </c>
      <c r="Z8" s="55">
        <f>+'様式１　被害情報収集（物的）'!Z18</f>
        <v>0</v>
      </c>
      <c r="AA8" s="55">
        <f>+'様式１　被害情報収集（物的）'!AA18</f>
        <v>0</v>
      </c>
      <c r="AB8" s="55">
        <f>+'様式１　被害情報収集（物的）'!AB18</f>
        <v>0</v>
      </c>
      <c r="AC8" s="55">
        <f>+'様式１　被害情報収集（物的）'!AC18</f>
        <v>0</v>
      </c>
      <c r="AD8" s="55">
        <f>+'様式１　被害情報収集（物的）'!AD18</f>
        <v>0</v>
      </c>
      <c r="AE8" s="55">
        <f>+'様式１　被害情報収集（物的）'!AE18</f>
        <v>0</v>
      </c>
      <c r="AF8" s="55">
        <f>+'様式１　被害情報収集（物的）'!AF18</f>
        <v>0</v>
      </c>
      <c r="AG8" s="55">
        <f>+'様式１　被害情報収集（物的）'!AG18</f>
        <v>0</v>
      </c>
      <c r="AH8" s="55">
        <f>+'様式１　被害情報収集（物的）'!AH18</f>
        <v>0</v>
      </c>
      <c r="AI8" s="55">
        <f>+'様式１　被害情報収集（物的）'!AI18</f>
        <v>0</v>
      </c>
      <c r="AJ8" s="55">
        <f>+'様式１　被害情報収集（物的）'!AJ18</f>
        <v>0</v>
      </c>
      <c r="AK8" s="55">
        <f>+'様式１　被害情報収集（物的）'!AK18</f>
        <v>0</v>
      </c>
      <c r="AL8" s="55">
        <f>+'様式１　被害情報収集（物的）'!AL18</f>
        <v>0</v>
      </c>
      <c r="AM8" s="55">
        <f>+'様式１　被害情報収集（物的）'!AM18</f>
        <v>0</v>
      </c>
      <c r="AN8" s="55">
        <f>+'様式１　被害情報収集（物的）'!AN18</f>
        <v>0</v>
      </c>
      <c r="AO8" s="55">
        <f>+'様式１　被害情報収集（物的）'!AO18</f>
        <v>0</v>
      </c>
      <c r="AP8" s="55">
        <f>+'様式１　被害情報収集（物的）'!AP18</f>
        <v>0</v>
      </c>
      <c r="AQ8" s="55">
        <f>+'様式１　被害情報収集（物的）'!AQ18</f>
        <v>0</v>
      </c>
      <c r="AR8" s="55">
        <f>+'様式１　被害情報収集（物的）'!AR18</f>
        <v>0</v>
      </c>
      <c r="AS8" s="55">
        <f>+'様式１　被害情報収集（物的）'!AS18</f>
        <v>0</v>
      </c>
      <c r="AT8" s="55">
        <f>+'様式１　被害情報収集（物的）'!AT18</f>
        <v>0</v>
      </c>
      <c r="AU8" s="55">
        <f>+'様式１　被害情報収集（物的）'!AU18</f>
        <v>0</v>
      </c>
      <c r="AV8" s="55">
        <f>+'様式１　被害情報収集（物的）'!AV18</f>
        <v>0</v>
      </c>
      <c r="AW8" s="55">
        <f>+'様式１　被害情報収集（物的）'!AW18</f>
        <v>0</v>
      </c>
      <c r="AX8" s="55">
        <f>+'様式１　被害情報収集（物的）'!AX18</f>
        <v>0</v>
      </c>
    </row>
    <row r="9" spans="1:50">
      <c r="A9" s="8"/>
      <c r="B9" s="8"/>
      <c r="C9" s="55">
        <f>+'様式１　被害情報収集（物的）'!C19</f>
        <v>0</v>
      </c>
      <c r="D9" s="55" t="str">
        <f>+'様式１　被害情報収集（物的）'!D19</f>
        <v/>
      </c>
      <c r="E9" s="8"/>
      <c r="F9" s="55">
        <f>+'様式１　被害情報収集（物的）'!F19</f>
        <v>0</v>
      </c>
      <c r="G9" s="9" t="str">
        <f>+'様式１　被害情報収集（物的）'!G19</f>
        <v/>
      </c>
      <c r="H9" s="9" t="str">
        <f>+'様式１　被害情報収集（物的）'!H19</f>
        <v/>
      </c>
      <c r="I9" s="9" t="str">
        <f>+'様式１　被害情報収集（物的）'!I19</f>
        <v/>
      </c>
      <c r="J9" s="8"/>
      <c r="K9" s="9" t="str">
        <f>+'様式１　被害情報収集（物的）'!K19</f>
        <v/>
      </c>
      <c r="L9" s="8"/>
      <c r="M9" s="8"/>
      <c r="N9" s="8"/>
      <c r="O9" s="8"/>
      <c r="P9" s="10" t="str">
        <f>IF('様式１　被害情報収集（物的）'!P19="", "", '様式１　被害情報収集（物的）'!P19)</f>
        <v/>
      </c>
      <c r="Q9" s="11" t="str">
        <f>IF('様式１　被害情報収集（物的）'!Q19="", "", '様式１　被害情報収集（物的）'!Q19)</f>
        <v/>
      </c>
      <c r="R9" s="55">
        <f>+'様式１　被害情報収集（物的）'!R19</f>
        <v>0</v>
      </c>
      <c r="S9" s="55">
        <f>+'様式１　被害情報収集（物的）'!S19</f>
        <v>0</v>
      </c>
      <c r="T9" s="55">
        <f>+'様式１　被害情報収集（物的）'!T19</f>
        <v>0</v>
      </c>
      <c r="U9" s="55">
        <f>+'様式１　被害情報収集（物的）'!U19</f>
        <v>0</v>
      </c>
      <c r="V9" s="55">
        <f>+'様式１　被害情報収集（物的）'!V19</f>
        <v>0</v>
      </c>
      <c r="W9" s="55">
        <f>+'様式１　被害情報収集（物的）'!W19</f>
        <v>0</v>
      </c>
      <c r="X9" s="55">
        <f>+'様式１　被害情報収集（物的）'!X19</f>
        <v>0</v>
      </c>
      <c r="Y9" s="55">
        <f>+'様式１　被害情報収集（物的）'!Y19</f>
        <v>0</v>
      </c>
      <c r="Z9" s="55">
        <f>+'様式１　被害情報収集（物的）'!Z19</f>
        <v>0</v>
      </c>
      <c r="AA9" s="55">
        <f>+'様式１　被害情報収集（物的）'!AA19</f>
        <v>0</v>
      </c>
      <c r="AB9" s="55">
        <f>+'様式１　被害情報収集（物的）'!AB19</f>
        <v>0</v>
      </c>
      <c r="AC9" s="55">
        <f>+'様式１　被害情報収集（物的）'!AC19</f>
        <v>0</v>
      </c>
      <c r="AD9" s="55">
        <f>+'様式１　被害情報収集（物的）'!AD19</f>
        <v>0</v>
      </c>
      <c r="AE9" s="55">
        <f>+'様式１　被害情報収集（物的）'!AE19</f>
        <v>0</v>
      </c>
      <c r="AF9" s="55">
        <f>+'様式１　被害情報収集（物的）'!AF19</f>
        <v>0</v>
      </c>
      <c r="AG9" s="55">
        <f>+'様式１　被害情報収集（物的）'!AG19</f>
        <v>0</v>
      </c>
      <c r="AH9" s="55">
        <f>+'様式１　被害情報収集（物的）'!AH19</f>
        <v>0</v>
      </c>
      <c r="AI9" s="55">
        <f>+'様式１　被害情報収集（物的）'!AI19</f>
        <v>0</v>
      </c>
      <c r="AJ9" s="55">
        <f>+'様式１　被害情報収集（物的）'!AJ19</f>
        <v>0</v>
      </c>
      <c r="AK9" s="55">
        <f>+'様式１　被害情報収集（物的）'!AK19</f>
        <v>0</v>
      </c>
      <c r="AL9" s="55">
        <f>+'様式１　被害情報収集（物的）'!AL19</f>
        <v>0</v>
      </c>
      <c r="AM9" s="55">
        <f>+'様式１　被害情報収集（物的）'!AM19</f>
        <v>0</v>
      </c>
      <c r="AN9" s="55">
        <f>+'様式１　被害情報収集（物的）'!AN19</f>
        <v>0</v>
      </c>
      <c r="AO9" s="55">
        <f>+'様式１　被害情報収集（物的）'!AO19</f>
        <v>0</v>
      </c>
      <c r="AP9" s="55">
        <f>+'様式１　被害情報収集（物的）'!AP19</f>
        <v>0</v>
      </c>
      <c r="AQ9" s="55">
        <f>+'様式１　被害情報収集（物的）'!AQ19</f>
        <v>0</v>
      </c>
      <c r="AR9" s="55">
        <f>+'様式１　被害情報収集（物的）'!AR19</f>
        <v>0</v>
      </c>
      <c r="AS9" s="55">
        <f>+'様式１　被害情報収集（物的）'!AS19</f>
        <v>0</v>
      </c>
      <c r="AT9" s="55">
        <f>+'様式１　被害情報収集（物的）'!AT19</f>
        <v>0</v>
      </c>
      <c r="AU9" s="55">
        <f>+'様式１　被害情報収集（物的）'!AU19</f>
        <v>0</v>
      </c>
      <c r="AV9" s="55">
        <f>+'様式１　被害情報収集（物的）'!AV19</f>
        <v>0</v>
      </c>
      <c r="AW9" s="55">
        <f>+'様式１　被害情報収集（物的）'!AW19</f>
        <v>0</v>
      </c>
      <c r="AX9" s="55">
        <f>+'様式１　被害情報収集（物的）'!AX19</f>
        <v>0</v>
      </c>
    </row>
    <row r="10" spans="1:50">
      <c r="A10" s="8"/>
      <c r="B10" s="8"/>
      <c r="C10" s="55">
        <f>+'様式１　被害情報収集（物的）'!C20</f>
        <v>0</v>
      </c>
      <c r="D10" s="55" t="str">
        <f>+'様式１　被害情報収集（物的）'!D20</f>
        <v/>
      </c>
      <c r="E10" s="8"/>
      <c r="F10" s="55">
        <f>+'様式１　被害情報収集（物的）'!F20</f>
        <v>0</v>
      </c>
      <c r="G10" s="9" t="str">
        <f>+'様式１　被害情報収集（物的）'!G20</f>
        <v/>
      </c>
      <c r="H10" s="9" t="str">
        <f>+'様式１　被害情報収集（物的）'!H20</f>
        <v/>
      </c>
      <c r="I10" s="9" t="str">
        <f>+'様式１　被害情報収集（物的）'!I20</f>
        <v/>
      </c>
      <c r="J10" s="8"/>
      <c r="K10" s="9" t="str">
        <f>+'様式１　被害情報収集（物的）'!K20</f>
        <v/>
      </c>
      <c r="L10" s="8"/>
      <c r="M10" s="8"/>
      <c r="N10" s="8"/>
      <c r="O10" s="8"/>
      <c r="P10" s="10" t="str">
        <f>IF('様式１　被害情報収集（物的）'!P20="", "", '様式１　被害情報収集（物的）'!P20)</f>
        <v/>
      </c>
      <c r="Q10" s="11" t="str">
        <f>IF('様式１　被害情報収集（物的）'!Q20="", "", '様式１　被害情報収集（物的）'!Q20)</f>
        <v/>
      </c>
      <c r="R10" s="55">
        <f>+'様式１　被害情報収集（物的）'!R20</f>
        <v>0</v>
      </c>
      <c r="S10" s="55">
        <f>+'様式１　被害情報収集（物的）'!S20</f>
        <v>0</v>
      </c>
      <c r="T10" s="55">
        <f>+'様式１　被害情報収集（物的）'!T20</f>
        <v>0</v>
      </c>
      <c r="U10" s="55">
        <f>+'様式１　被害情報収集（物的）'!U20</f>
        <v>0</v>
      </c>
      <c r="V10" s="55">
        <f>+'様式１　被害情報収集（物的）'!V20</f>
        <v>0</v>
      </c>
      <c r="W10" s="55">
        <f>+'様式１　被害情報収集（物的）'!W20</f>
        <v>0</v>
      </c>
      <c r="X10" s="55">
        <f>+'様式１　被害情報収集（物的）'!X20</f>
        <v>0</v>
      </c>
      <c r="Y10" s="55">
        <f>+'様式１　被害情報収集（物的）'!Y20</f>
        <v>0</v>
      </c>
      <c r="Z10" s="55">
        <f>+'様式１　被害情報収集（物的）'!Z20</f>
        <v>0</v>
      </c>
      <c r="AA10" s="55">
        <f>+'様式１　被害情報収集（物的）'!AA20</f>
        <v>0</v>
      </c>
      <c r="AB10" s="55">
        <f>+'様式１　被害情報収集（物的）'!AB20</f>
        <v>0</v>
      </c>
      <c r="AC10" s="55">
        <f>+'様式１　被害情報収集（物的）'!AC20</f>
        <v>0</v>
      </c>
      <c r="AD10" s="55">
        <f>+'様式１　被害情報収集（物的）'!AD20</f>
        <v>0</v>
      </c>
      <c r="AE10" s="55">
        <f>+'様式１　被害情報収集（物的）'!AE20</f>
        <v>0</v>
      </c>
      <c r="AF10" s="55">
        <f>+'様式１　被害情報収集（物的）'!AF20</f>
        <v>0</v>
      </c>
      <c r="AG10" s="55">
        <f>+'様式１　被害情報収集（物的）'!AG20</f>
        <v>0</v>
      </c>
      <c r="AH10" s="55">
        <f>+'様式１　被害情報収集（物的）'!AH20</f>
        <v>0</v>
      </c>
      <c r="AI10" s="55">
        <f>+'様式１　被害情報収集（物的）'!AI20</f>
        <v>0</v>
      </c>
      <c r="AJ10" s="55">
        <f>+'様式１　被害情報収集（物的）'!AJ20</f>
        <v>0</v>
      </c>
      <c r="AK10" s="55">
        <f>+'様式１　被害情報収集（物的）'!AK20</f>
        <v>0</v>
      </c>
      <c r="AL10" s="55">
        <f>+'様式１　被害情報収集（物的）'!AL20</f>
        <v>0</v>
      </c>
      <c r="AM10" s="55">
        <f>+'様式１　被害情報収集（物的）'!AM20</f>
        <v>0</v>
      </c>
      <c r="AN10" s="55">
        <f>+'様式１　被害情報収集（物的）'!AN20</f>
        <v>0</v>
      </c>
      <c r="AO10" s="55">
        <f>+'様式１　被害情報収集（物的）'!AO20</f>
        <v>0</v>
      </c>
      <c r="AP10" s="55">
        <f>+'様式１　被害情報収集（物的）'!AP20</f>
        <v>0</v>
      </c>
      <c r="AQ10" s="55">
        <f>+'様式１　被害情報収集（物的）'!AQ20</f>
        <v>0</v>
      </c>
      <c r="AR10" s="55">
        <f>+'様式１　被害情報収集（物的）'!AR20</f>
        <v>0</v>
      </c>
      <c r="AS10" s="55">
        <f>+'様式１　被害情報収集（物的）'!AS20</f>
        <v>0</v>
      </c>
      <c r="AT10" s="55">
        <f>+'様式１　被害情報収集（物的）'!AT20</f>
        <v>0</v>
      </c>
      <c r="AU10" s="55">
        <f>+'様式１　被害情報収集（物的）'!AU20</f>
        <v>0</v>
      </c>
      <c r="AV10" s="55">
        <f>+'様式１　被害情報収集（物的）'!AV20</f>
        <v>0</v>
      </c>
      <c r="AW10" s="55">
        <f>+'様式１　被害情報収集（物的）'!AW20</f>
        <v>0</v>
      </c>
      <c r="AX10" s="55">
        <f>+'様式１　被害情報収集（物的）'!AX20</f>
        <v>0</v>
      </c>
    </row>
    <row r="11" spans="1:50">
      <c r="A11" s="8"/>
      <c r="B11" s="8"/>
      <c r="C11" s="55">
        <f>+'様式１　被害情報収集（物的）'!C21</f>
        <v>0</v>
      </c>
      <c r="D11" s="55" t="str">
        <f>+'様式１　被害情報収集（物的）'!D21</f>
        <v/>
      </c>
      <c r="E11" s="8"/>
      <c r="F11" s="55">
        <f>+'様式１　被害情報収集（物的）'!F21</f>
        <v>0</v>
      </c>
      <c r="G11" s="9" t="str">
        <f>+'様式１　被害情報収集（物的）'!G21</f>
        <v/>
      </c>
      <c r="H11" s="9" t="str">
        <f>+'様式１　被害情報収集（物的）'!H21</f>
        <v/>
      </c>
      <c r="I11" s="9" t="str">
        <f>+'様式１　被害情報収集（物的）'!I21</f>
        <v/>
      </c>
      <c r="J11" s="8"/>
      <c r="K11" s="9" t="str">
        <f>+'様式１　被害情報収集（物的）'!K21</f>
        <v/>
      </c>
      <c r="L11" s="8"/>
      <c r="M11" s="8"/>
      <c r="N11" s="8"/>
      <c r="O11" s="8"/>
      <c r="P11" s="10" t="str">
        <f>IF('様式１　被害情報収集（物的）'!P21="", "", '様式１　被害情報収集（物的）'!P21)</f>
        <v/>
      </c>
      <c r="Q11" s="11" t="str">
        <f>IF('様式１　被害情報収集（物的）'!Q21="", "", '様式１　被害情報収集（物的）'!Q21)</f>
        <v/>
      </c>
      <c r="R11" s="55">
        <f>+'様式１　被害情報収集（物的）'!R21</f>
        <v>0</v>
      </c>
      <c r="S11" s="55">
        <f>+'様式１　被害情報収集（物的）'!S21</f>
        <v>0</v>
      </c>
      <c r="T11" s="55">
        <f>+'様式１　被害情報収集（物的）'!T21</f>
        <v>0</v>
      </c>
      <c r="U11" s="55">
        <f>+'様式１　被害情報収集（物的）'!U21</f>
        <v>0</v>
      </c>
      <c r="V11" s="55">
        <f>+'様式１　被害情報収集（物的）'!V21</f>
        <v>0</v>
      </c>
      <c r="W11" s="55">
        <f>+'様式１　被害情報収集（物的）'!W21</f>
        <v>0</v>
      </c>
      <c r="X11" s="55">
        <f>+'様式１　被害情報収集（物的）'!X21</f>
        <v>0</v>
      </c>
      <c r="Y11" s="55">
        <f>+'様式１　被害情報収集（物的）'!Y21</f>
        <v>0</v>
      </c>
      <c r="Z11" s="55">
        <f>+'様式１　被害情報収集（物的）'!Z21</f>
        <v>0</v>
      </c>
      <c r="AA11" s="55">
        <f>+'様式１　被害情報収集（物的）'!AA21</f>
        <v>0</v>
      </c>
      <c r="AB11" s="55">
        <f>+'様式１　被害情報収集（物的）'!AB21</f>
        <v>0</v>
      </c>
      <c r="AC11" s="55">
        <f>+'様式１　被害情報収集（物的）'!AC21</f>
        <v>0</v>
      </c>
      <c r="AD11" s="55">
        <f>+'様式１　被害情報収集（物的）'!AD21</f>
        <v>0</v>
      </c>
      <c r="AE11" s="55">
        <f>+'様式１　被害情報収集（物的）'!AE21</f>
        <v>0</v>
      </c>
      <c r="AF11" s="55">
        <f>+'様式１　被害情報収集（物的）'!AF21</f>
        <v>0</v>
      </c>
      <c r="AG11" s="55">
        <f>+'様式１　被害情報収集（物的）'!AG21</f>
        <v>0</v>
      </c>
      <c r="AH11" s="55">
        <f>+'様式１　被害情報収集（物的）'!AH21</f>
        <v>0</v>
      </c>
      <c r="AI11" s="55">
        <f>+'様式１　被害情報収集（物的）'!AI21</f>
        <v>0</v>
      </c>
      <c r="AJ11" s="55">
        <f>+'様式１　被害情報収集（物的）'!AJ21</f>
        <v>0</v>
      </c>
      <c r="AK11" s="55">
        <f>+'様式１　被害情報収集（物的）'!AK21</f>
        <v>0</v>
      </c>
      <c r="AL11" s="55">
        <f>+'様式１　被害情報収集（物的）'!AL21</f>
        <v>0</v>
      </c>
      <c r="AM11" s="55">
        <f>+'様式１　被害情報収集（物的）'!AM21</f>
        <v>0</v>
      </c>
      <c r="AN11" s="55">
        <f>+'様式１　被害情報収集（物的）'!AN21</f>
        <v>0</v>
      </c>
      <c r="AO11" s="55">
        <f>+'様式１　被害情報収集（物的）'!AO21</f>
        <v>0</v>
      </c>
      <c r="AP11" s="55">
        <f>+'様式１　被害情報収集（物的）'!AP21</f>
        <v>0</v>
      </c>
      <c r="AQ11" s="55">
        <f>+'様式１　被害情報収集（物的）'!AQ21</f>
        <v>0</v>
      </c>
      <c r="AR11" s="55">
        <f>+'様式１　被害情報収集（物的）'!AR21</f>
        <v>0</v>
      </c>
      <c r="AS11" s="55">
        <f>+'様式１　被害情報収集（物的）'!AS21</f>
        <v>0</v>
      </c>
      <c r="AT11" s="55">
        <f>+'様式１　被害情報収集（物的）'!AT21</f>
        <v>0</v>
      </c>
      <c r="AU11" s="55">
        <f>+'様式１　被害情報収集（物的）'!AU21</f>
        <v>0</v>
      </c>
      <c r="AV11" s="55">
        <f>+'様式１　被害情報収集（物的）'!AV21</f>
        <v>0</v>
      </c>
      <c r="AW11" s="55">
        <f>+'様式１　被害情報収集（物的）'!AW21</f>
        <v>0</v>
      </c>
      <c r="AX11" s="55">
        <f>+'様式１　被害情報収集（物的）'!AX21</f>
        <v>0</v>
      </c>
    </row>
    <row r="12" spans="1:50">
      <c r="A12" s="8"/>
      <c r="B12" s="8"/>
      <c r="C12" s="55">
        <f>+'様式１　被害情報収集（物的）'!C22</f>
        <v>0</v>
      </c>
      <c r="D12" s="55" t="str">
        <f>+'様式１　被害情報収集（物的）'!D22</f>
        <v/>
      </c>
      <c r="E12" s="8"/>
      <c r="F12" s="55">
        <f>+'様式１　被害情報収集（物的）'!F22</f>
        <v>0</v>
      </c>
      <c r="G12" s="9" t="str">
        <f>+'様式１　被害情報収集（物的）'!G22</f>
        <v/>
      </c>
      <c r="H12" s="9" t="str">
        <f>+'様式１　被害情報収集（物的）'!H22</f>
        <v/>
      </c>
      <c r="I12" s="9" t="str">
        <f>+'様式１　被害情報収集（物的）'!I22</f>
        <v/>
      </c>
      <c r="J12" s="8"/>
      <c r="K12" s="9" t="str">
        <f>+'様式１　被害情報収集（物的）'!K22</f>
        <v/>
      </c>
      <c r="L12" s="8"/>
      <c r="M12" s="8"/>
      <c r="N12" s="8"/>
      <c r="O12" s="8"/>
      <c r="P12" s="10" t="str">
        <f>IF('様式１　被害情報収集（物的）'!P22="", "", '様式１　被害情報収集（物的）'!P22)</f>
        <v/>
      </c>
      <c r="Q12" s="11" t="str">
        <f>IF('様式１　被害情報収集（物的）'!Q22="", "", '様式１　被害情報収集（物的）'!Q22)</f>
        <v/>
      </c>
      <c r="R12" s="55">
        <f>+'様式１　被害情報収集（物的）'!R22</f>
        <v>0</v>
      </c>
      <c r="S12" s="55">
        <f>+'様式１　被害情報収集（物的）'!S22</f>
        <v>0</v>
      </c>
      <c r="T12" s="55">
        <f>+'様式１　被害情報収集（物的）'!T22</f>
        <v>0</v>
      </c>
      <c r="U12" s="55">
        <f>+'様式１　被害情報収集（物的）'!U22</f>
        <v>0</v>
      </c>
      <c r="V12" s="55">
        <f>+'様式１　被害情報収集（物的）'!V22</f>
        <v>0</v>
      </c>
      <c r="W12" s="55">
        <f>+'様式１　被害情報収集（物的）'!W22</f>
        <v>0</v>
      </c>
      <c r="X12" s="55">
        <f>+'様式１　被害情報収集（物的）'!X22</f>
        <v>0</v>
      </c>
      <c r="Y12" s="55">
        <f>+'様式１　被害情報収集（物的）'!Y22</f>
        <v>0</v>
      </c>
      <c r="Z12" s="55">
        <f>+'様式１　被害情報収集（物的）'!Z22</f>
        <v>0</v>
      </c>
      <c r="AA12" s="55">
        <f>+'様式１　被害情報収集（物的）'!AA22</f>
        <v>0</v>
      </c>
      <c r="AB12" s="55">
        <f>+'様式１　被害情報収集（物的）'!AB22</f>
        <v>0</v>
      </c>
      <c r="AC12" s="55">
        <f>+'様式１　被害情報収集（物的）'!AC22</f>
        <v>0</v>
      </c>
      <c r="AD12" s="55">
        <f>+'様式１　被害情報収集（物的）'!AD22</f>
        <v>0</v>
      </c>
      <c r="AE12" s="55">
        <f>+'様式１　被害情報収集（物的）'!AE22</f>
        <v>0</v>
      </c>
      <c r="AF12" s="55">
        <f>+'様式１　被害情報収集（物的）'!AF22</f>
        <v>0</v>
      </c>
      <c r="AG12" s="55">
        <f>+'様式１　被害情報収集（物的）'!AG22</f>
        <v>0</v>
      </c>
      <c r="AH12" s="55">
        <f>+'様式１　被害情報収集（物的）'!AH22</f>
        <v>0</v>
      </c>
      <c r="AI12" s="55">
        <f>+'様式１　被害情報収集（物的）'!AI22</f>
        <v>0</v>
      </c>
      <c r="AJ12" s="55">
        <f>+'様式１　被害情報収集（物的）'!AJ22</f>
        <v>0</v>
      </c>
      <c r="AK12" s="55">
        <f>+'様式１　被害情報収集（物的）'!AK22</f>
        <v>0</v>
      </c>
      <c r="AL12" s="55">
        <f>+'様式１　被害情報収集（物的）'!AL22</f>
        <v>0</v>
      </c>
      <c r="AM12" s="55">
        <f>+'様式１　被害情報収集（物的）'!AM22</f>
        <v>0</v>
      </c>
      <c r="AN12" s="55">
        <f>+'様式１　被害情報収集（物的）'!AN22</f>
        <v>0</v>
      </c>
      <c r="AO12" s="55">
        <f>+'様式１　被害情報収集（物的）'!AO22</f>
        <v>0</v>
      </c>
      <c r="AP12" s="55">
        <f>+'様式１　被害情報収集（物的）'!AP22</f>
        <v>0</v>
      </c>
      <c r="AQ12" s="55">
        <f>+'様式１　被害情報収集（物的）'!AQ22</f>
        <v>0</v>
      </c>
      <c r="AR12" s="55">
        <f>+'様式１　被害情報収集（物的）'!AR22</f>
        <v>0</v>
      </c>
      <c r="AS12" s="55">
        <f>+'様式１　被害情報収集（物的）'!AS22</f>
        <v>0</v>
      </c>
      <c r="AT12" s="55">
        <f>+'様式１　被害情報収集（物的）'!AT22</f>
        <v>0</v>
      </c>
      <c r="AU12" s="55">
        <f>+'様式１　被害情報収集（物的）'!AU22</f>
        <v>0</v>
      </c>
      <c r="AV12" s="55">
        <f>+'様式１　被害情報収集（物的）'!AV22</f>
        <v>0</v>
      </c>
      <c r="AW12" s="55">
        <f>+'様式１　被害情報収集（物的）'!AW22</f>
        <v>0</v>
      </c>
      <c r="AX12" s="55">
        <f>+'様式１　被害情報収集（物的）'!AX22</f>
        <v>0</v>
      </c>
    </row>
    <row r="13" spans="1:50">
      <c r="A13" s="8"/>
      <c r="B13" s="8"/>
      <c r="C13" s="55">
        <f>+'様式１　被害情報収集（物的）'!C23</f>
        <v>0</v>
      </c>
      <c r="D13" s="55" t="str">
        <f>+'様式１　被害情報収集（物的）'!D23</f>
        <v/>
      </c>
      <c r="E13" s="8"/>
      <c r="F13" s="55">
        <f>+'様式１　被害情報収集（物的）'!F23</f>
        <v>0</v>
      </c>
      <c r="G13" s="9" t="str">
        <f>+'様式１　被害情報収集（物的）'!G23</f>
        <v/>
      </c>
      <c r="H13" s="9" t="str">
        <f>+'様式１　被害情報収集（物的）'!H23</f>
        <v/>
      </c>
      <c r="I13" s="9" t="str">
        <f>+'様式１　被害情報収集（物的）'!I23</f>
        <v/>
      </c>
      <c r="J13" s="8"/>
      <c r="K13" s="9" t="str">
        <f>+'様式１　被害情報収集（物的）'!K23</f>
        <v/>
      </c>
      <c r="L13" s="8"/>
      <c r="M13" s="8"/>
      <c r="N13" s="8"/>
      <c r="O13" s="8"/>
      <c r="P13" s="10" t="str">
        <f>IF('様式１　被害情報収集（物的）'!P23="", "", '様式１　被害情報収集（物的）'!P23)</f>
        <v/>
      </c>
      <c r="Q13" s="11" t="str">
        <f>IF('様式１　被害情報収集（物的）'!Q23="", "", '様式１　被害情報収集（物的）'!Q23)</f>
        <v/>
      </c>
      <c r="R13" s="55">
        <f>+'様式１　被害情報収集（物的）'!R23</f>
        <v>0</v>
      </c>
      <c r="S13" s="55">
        <f>+'様式１　被害情報収集（物的）'!S23</f>
        <v>0</v>
      </c>
      <c r="T13" s="55">
        <f>+'様式１　被害情報収集（物的）'!T23</f>
        <v>0</v>
      </c>
      <c r="U13" s="55">
        <f>+'様式１　被害情報収集（物的）'!U23</f>
        <v>0</v>
      </c>
      <c r="V13" s="55">
        <f>+'様式１　被害情報収集（物的）'!V23</f>
        <v>0</v>
      </c>
      <c r="W13" s="55">
        <f>+'様式１　被害情報収集（物的）'!W23</f>
        <v>0</v>
      </c>
      <c r="X13" s="55">
        <f>+'様式１　被害情報収集（物的）'!X23</f>
        <v>0</v>
      </c>
      <c r="Y13" s="55">
        <f>+'様式１　被害情報収集（物的）'!Y23</f>
        <v>0</v>
      </c>
      <c r="Z13" s="55">
        <f>+'様式１　被害情報収集（物的）'!Z23</f>
        <v>0</v>
      </c>
      <c r="AA13" s="55">
        <f>+'様式１　被害情報収集（物的）'!AA23</f>
        <v>0</v>
      </c>
      <c r="AB13" s="55">
        <f>+'様式１　被害情報収集（物的）'!AB23</f>
        <v>0</v>
      </c>
      <c r="AC13" s="55">
        <f>+'様式１　被害情報収集（物的）'!AC23</f>
        <v>0</v>
      </c>
      <c r="AD13" s="55">
        <f>+'様式１　被害情報収集（物的）'!AD23</f>
        <v>0</v>
      </c>
      <c r="AE13" s="55">
        <f>+'様式１　被害情報収集（物的）'!AE23</f>
        <v>0</v>
      </c>
      <c r="AF13" s="55">
        <f>+'様式１　被害情報収集（物的）'!AF23</f>
        <v>0</v>
      </c>
      <c r="AG13" s="55">
        <f>+'様式１　被害情報収集（物的）'!AG23</f>
        <v>0</v>
      </c>
      <c r="AH13" s="55">
        <f>+'様式１　被害情報収集（物的）'!AH23</f>
        <v>0</v>
      </c>
      <c r="AI13" s="55">
        <f>+'様式１　被害情報収集（物的）'!AI23</f>
        <v>0</v>
      </c>
      <c r="AJ13" s="55">
        <f>+'様式１　被害情報収集（物的）'!AJ23</f>
        <v>0</v>
      </c>
      <c r="AK13" s="55">
        <f>+'様式１　被害情報収集（物的）'!AK23</f>
        <v>0</v>
      </c>
      <c r="AL13" s="55">
        <f>+'様式１　被害情報収集（物的）'!AL23</f>
        <v>0</v>
      </c>
      <c r="AM13" s="55">
        <f>+'様式１　被害情報収集（物的）'!AM23</f>
        <v>0</v>
      </c>
      <c r="AN13" s="55">
        <f>+'様式１　被害情報収集（物的）'!AN23</f>
        <v>0</v>
      </c>
      <c r="AO13" s="55">
        <f>+'様式１　被害情報収集（物的）'!AO23</f>
        <v>0</v>
      </c>
      <c r="AP13" s="55">
        <f>+'様式１　被害情報収集（物的）'!AP23</f>
        <v>0</v>
      </c>
      <c r="AQ13" s="55">
        <f>+'様式１　被害情報収集（物的）'!AQ23</f>
        <v>0</v>
      </c>
      <c r="AR13" s="55">
        <f>+'様式１　被害情報収集（物的）'!AR23</f>
        <v>0</v>
      </c>
      <c r="AS13" s="55">
        <f>+'様式１　被害情報収集（物的）'!AS23</f>
        <v>0</v>
      </c>
      <c r="AT13" s="55">
        <f>+'様式１　被害情報収集（物的）'!AT23</f>
        <v>0</v>
      </c>
      <c r="AU13" s="55">
        <f>+'様式１　被害情報収集（物的）'!AU23</f>
        <v>0</v>
      </c>
      <c r="AV13" s="55">
        <f>+'様式１　被害情報収集（物的）'!AV23</f>
        <v>0</v>
      </c>
      <c r="AW13" s="55">
        <f>+'様式１　被害情報収集（物的）'!AW23</f>
        <v>0</v>
      </c>
      <c r="AX13" s="55">
        <f>+'様式１　被害情報収集（物的）'!AX23</f>
        <v>0</v>
      </c>
    </row>
    <row r="14" spans="1:50">
      <c r="A14" s="8"/>
      <c r="B14" s="8"/>
      <c r="C14" s="55">
        <f>+'様式１　被害情報収集（物的）'!C24</f>
        <v>0</v>
      </c>
      <c r="D14" s="55" t="str">
        <f>+'様式１　被害情報収集（物的）'!D24</f>
        <v/>
      </c>
      <c r="E14" s="8"/>
      <c r="F14" s="55">
        <f>+'様式１　被害情報収集（物的）'!F24</f>
        <v>0</v>
      </c>
      <c r="G14" s="9" t="str">
        <f>+'様式１　被害情報収集（物的）'!G24</f>
        <v/>
      </c>
      <c r="H14" s="9" t="str">
        <f>+'様式１　被害情報収集（物的）'!H24</f>
        <v/>
      </c>
      <c r="I14" s="9" t="str">
        <f>+'様式１　被害情報収集（物的）'!I24</f>
        <v/>
      </c>
      <c r="J14" s="8"/>
      <c r="K14" s="9" t="str">
        <f>+'様式１　被害情報収集（物的）'!K24</f>
        <v/>
      </c>
      <c r="L14" s="8"/>
      <c r="M14" s="8"/>
      <c r="N14" s="8"/>
      <c r="O14" s="8"/>
      <c r="P14" s="10" t="str">
        <f>IF('様式１　被害情報収集（物的）'!P24="", "", '様式１　被害情報収集（物的）'!P24)</f>
        <v/>
      </c>
      <c r="Q14" s="11" t="str">
        <f>IF('様式１　被害情報収集（物的）'!Q24="", "", '様式１　被害情報収集（物的）'!Q24)</f>
        <v/>
      </c>
      <c r="R14" s="55">
        <f>+'様式１　被害情報収集（物的）'!R24</f>
        <v>0</v>
      </c>
      <c r="S14" s="55">
        <f>+'様式１　被害情報収集（物的）'!S24</f>
        <v>0</v>
      </c>
      <c r="T14" s="55">
        <f>+'様式１　被害情報収集（物的）'!T24</f>
        <v>0</v>
      </c>
      <c r="U14" s="55">
        <f>+'様式１　被害情報収集（物的）'!U24</f>
        <v>0</v>
      </c>
      <c r="V14" s="55">
        <f>+'様式１　被害情報収集（物的）'!V24</f>
        <v>0</v>
      </c>
      <c r="W14" s="55">
        <f>+'様式１　被害情報収集（物的）'!W24</f>
        <v>0</v>
      </c>
      <c r="X14" s="55">
        <f>+'様式１　被害情報収集（物的）'!X24</f>
        <v>0</v>
      </c>
      <c r="Y14" s="55">
        <f>+'様式１　被害情報収集（物的）'!Y24</f>
        <v>0</v>
      </c>
      <c r="Z14" s="55">
        <f>+'様式１　被害情報収集（物的）'!Z24</f>
        <v>0</v>
      </c>
      <c r="AA14" s="55">
        <f>+'様式１　被害情報収集（物的）'!AA24</f>
        <v>0</v>
      </c>
      <c r="AB14" s="55">
        <f>+'様式１　被害情報収集（物的）'!AB24</f>
        <v>0</v>
      </c>
      <c r="AC14" s="55">
        <f>+'様式１　被害情報収集（物的）'!AC24</f>
        <v>0</v>
      </c>
      <c r="AD14" s="55">
        <f>+'様式１　被害情報収集（物的）'!AD24</f>
        <v>0</v>
      </c>
      <c r="AE14" s="55">
        <f>+'様式１　被害情報収集（物的）'!AE24</f>
        <v>0</v>
      </c>
      <c r="AF14" s="55">
        <f>+'様式１　被害情報収集（物的）'!AF24</f>
        <v>0</v>
      </c>
      <c r="AG14" s="55">
        <f>+'様式１　被害情報収集（物的）'!AG24</f>
        <v>0</v>
      </c>
      <c r="AH14" s="55">
        <f>+'様式１　被害情報収集（物的）'!AH24</f>
        <v>0</v>
      </c>
      <c r="AI14" s="55">
        <f>+'様式１　被害情報収集（物的）'!AI24</f>
        <v>0</v>
      </c>
      <c r="AJ14" s="55">
        <f>+'様式１　被害情報収集（物的）'!AJ24</f>
        <v>0</v>
      </c>
      <c r="AK14" s="55">
        <f>+'様式１　被害情報収集（物的）'!AK24</f>
        <v>0</v>
      </c>
      <c r="AL14" s="55">
        <f>+'様式１　被害情報収集（物的）'!AL24</f>
        <v>0</v>
      </c>
      <c r="AM14" s="55">
        <f>+'様式１　被害情報収集（物的）'!AM24</f>
        <v>0</v>
      </c>
      <c r="AN14" s="55">
        <f>+'様式１　被害情報収集（物的）'!AN24</f>
        <v>0</v>
      </c>
      <c r="AO14" s="55">
        <f>+'様式１　被害情報収集（物的）'!AO24</f>
        <v>0</v>
      </c>
      <c r="AP14" s="55">
        <f>+'様式１　被害情報収集（物的）'!AP24</f>
        <v>0</v>
      </c>
      <c r="AQ14" s="55">
        <f>+'様式１　被害情報収集（物的）'!AQ24</f>
        <v>0</v>
      </c>
      <c r="AR14" s="55">
        <f>+'様式１　被害情報収集（物的）'!AR24</f>
        <v>0</v>
      </c>
      <c r="AS14" s="55">
        <f>+'様式１　被害情報収集（物的）'!AS24</f>
        <v>0</v>
      </c>
      <c r="AT14" s="55">
        <f>+'様式１　被害情報収集（物的）'!AT24</f>
        <v>0</v>
      </c>
      <c r="AU14" s="55">
        <f>+'様式１　被害情報収集（物的）'!AU24</f>
        <v>0</v>
      </c>
      <c r="AV14" s="55">
        <f>+'様式１　被害情報収集（物的）'!AV24</f>
        <v>0</v>
      </c>
      <c r="AW14" s="55">
        <f>+'様式１　被害情報収集（物的）'!AW24</f>
        <v>0</v>
      </c>
      <c r="AX14" s="55">
        <f>+'様式１　被害情報収集（物的）'!AX24</f>
        <v>0</v>
      </c>
    </row>
    <row r="15" spans="1:50">
      <c r="A15" s="8"/>
      <c r="B15" s="8"/>
      <c r="C15" s="55">
        <f>+'様式１　被害情報収集（物的）'!C25</f>
        <v>0</v>
      </c>
      <c r="D15" s="55" t="str">
        <f>+'様式１　被害情報収集（物的）'!D25</f>
        <v/>
      </c>
      <c r="E15" s="8"/>
      <c r="F15" s="55">
        <f>+'様式１　被害情報収集（物的）'!F25</f>
        <v>0</v>
      </c>
      <c r="G15" s="9" t="str">
        <f>+'様式１　被害情報収集（物的）'!G25</f>
        <v/>
      </c>
      <c r="H15" s="9" t="str">
        <f>+'様式１　被害情報収集（物的）'!H25</f>
        <v/>
      </c>
      <c r="I15" s="9" t="str">
        <f>+'様式１　被害情報収集（物的）'!I25</f>
        <v/>
      </c>
      <c r="J15" s="8"/>
      <c r="K15" s="9" t="str">
        <f>+'様式１　被害情報収集（物的）'!K25</f>
        <v/>
      </c>
      <c r="L15" s="8"/>
      <c r="M15" s="8"/>
      <c r="N15" s="8"/>
      <c r="O15" s="8"/>
      <c r="P15" s="10" t="str">
        <f>IF('様式１　被害情報収集（物的）'!P25="", "", '様式１　被害情報収集（物的）'!P25)</f>
        <v/>
      </c>
      <c r="Q15" s="11" t="str">
        <f>IF('様式１　被害情報収集（物的）'!Q25="", "", '様式１　被害情報収集（物的）'!Q25)</f>
        <v/>
      </c>
      <c r="R15" s="55">
        <f>+'様式１　被害情報収集（物的）'!R25</f>
        <v>0</v>
      </c>
      <c r="S15" s="55">
        <f>+'様式１　被害情報収集（物的）'!S25</f>
        <v>0</v>
      </c>
      <c r="T15" s="55">
        <f>+'様式１　被害情報収集（物的）'!T25</f>
        <v>0</v>
      </c>
      <c r="U15" s="55">
        <f>+'様式１　被害情報収集（物的）'!U25</f>
        <v>0</v>
      </c>
      <c r="V15" s="55">
        <f>+'様式１　被害情報収集（物的）'!V25</f>
        <v>0</v>
      </c>
      <c r="W15" s="55">
        <f>+'様式１　被害情報収集（物的）'!W25</f>
        <v>0</v>
      </c>
      <c r="X15" s="55">
        <f>+'様式１　被害情報収集（物的）'!X25</f>
        <v>0</v>
      </c>
      <c r="Y15" s="55">
        <f>+'様式１　被害情報収集（物的）'!Y25</f>
        <v>0</v>
      </c>
      <c r="Z15" s="55">
        <f>+'様式１　被害情報収集（物的）'!Z25</f>
        <v>0</v>
      </c>
      <c r="AA15" s="55">
        <f>+'様式１　被害情報収集（物的）'!AA25</f>
        <v>0</v>
      </c>
      <c r="AB15" s="55">
        <f>+'様式１　被害情報収集（物的）'!AB25</f>
        <v>0</v>
      </c>
      <c r="AC15" s="55">
        <f>+'様式１　被害情報収集（物的）'!AC25</f>
        <v>0</v>
      </c>
      <c r="AD15" s="55">
        <f>+'様式１　被害情報収集（物的）'!AD25</f>
        <v>0</v>
      </c>
      <c r="AE15" s="55">
        <f>+'様式１　被害情報収集（物的）'!AE25</f>
        <v>0</v>
      </c>
      <c r="AF15" s="55">
        <f>+'様式１　被害情報収集（物的）'!AF25</f>
        <v>0</v>
      </c>
      <c r="AG15" s="55">
        <f>+'様式１　被害情報収集（物的）'!AG25</f>
        <v>0</v>
      </c>
      <c r="AH15" s="55">
        <f>+'様式１　被害情報収集（物的）'!AH25</f>
        <v>0</v>
      </c>
      <c r="AI15" s="55">
        <f>+'様式１　被害情報収集（物的）'!AI25</f>
        <v>0</v>
      </c>
      <c r="AJ15" s="55">
        <f>+'様式１　被害情報収集（物的）'!AJ25</f>
        <v>0</v>
      </c>
      <c r="AK15" s="55">
        <f>+'様式１　被害情報収集（物的）'!AK25</f>
        <v>0</v>
      </c>
      <c r="AL15" s="55">
        <f>+'様式１　被害情報収集（物的）'!AL25</f>
        <v>0</v>
      </c>
      <c r="AM15" s="55">
        <f>+'様式１　被害情報収集（物的）'!AM25</f>
        <v>0</v>
      </c>
      <c r="AN15" s="55">
        <f>+'様式１　被害情報収集（物的）'!AN25</f>
        <v>0</v>
      </c>
      <c r="AO15" s="55">
        <f>+'様式１　被害情報収集（物的）'!AO25</f>
        <v>0</v>
      </c>
      <c r="AP15" s="55">
        <f>+'様式１　被害情報収集（物的）'!AP25</f>
        <v>0</v>
      </c>
      <c r="AQ15" s="55">
        <f>+'様式１　被害情報収集（物的）'!AQ25</f>
        <v>0</v>
      </c>
      <c r="AR15" s="55">
        <f>+'様式１　被害情報収集（物的）'!AR25</f>
        <v>0</v>
      </c>
      <c r="AS15" s="55">
        <f>+'様式１　被害情報収集（物的）'!AS25</f>
        <v>0</v>
      </c>
      <c r="AT15" s="55">
        <f>+'様式１　被害情報収集（物的）'!AT25</f>
        <v>0</v>
      </c>
      <c r="AU15" s="55">
        <f>+'様式１　被害情報収集（物的）'!AU25</f>
        <v>0</v>
      </c>
      <c r="AV15" s="55">
        <f>+'様式１　被害情報収集（物的）'!AV25</f>
        <v>0</v>
      </c>
      <c r="AW15" s="55">
        <f>+'様式１　被害情報収集（物的）'!AW25</f>
        <v>0</v>
      </c>
      <c r="AX15" s="55">
        <f>+'様式１　被害情報収集（物的）'!AX25</f>
        <v>0</v>
      </c>
    </row>
    <row r="16" spans="1:50">
      <c r="A16" s="8"/>
      <c r="B16" s="8"/>
      <c r="C16" s="55">
        <f>+'様式１　被害情報収集（物的）'!C26</f>
        <v>0</v>
      </c>
      <c r="D16" s="55" t="str">
        <f>+'様式１　被害情報収集（物的）'!D26</f>
        <v/>
      </c>
      <c r="E16" s="8"/>
      <c r="F16" s="55">
        <f>+'様式１　被害情報収集（物的）'!F26</f>
        <v>0</v>
      </c>
      <c r="G16" s="9" t="str">
        <f>+'様式１　被害情報収集（物的）'!G26</f>
        <v/>
      </c>
      <c r="H16" s="9" t="str">
        <f>+'様式１　被害情報収集（物的）'!H26</f>
        <v/>
      </c>
      <c r="I16" s="9" t="str">
        <f>+'様式１　被害情報収集（物的）'!I26</f>
        <v/>
      </c>
      <c r="J16" s="8"/>
      <c r="K16" s="9" t="str">
        <f>+'様式１　被害情報収集（物的）'!K26</f>
        <v/>
      </c>
      <c r="L16" s="8"/>
      <c r="M16" s="8"/>
      <c r="N16" s="8"/>
      <c r="O16" s="8"/>
      <c r="P16" s="10" t="str">
        <f>IF('様式１　被害情報収集（物的）'!P26="", "", '様式１　被害情報収集（物的）'!P26)</f>
        <v/>
      </c>
      <c r="Q16" s="11" t="str">
        <f>IF('様式１　被害情報収集（物的）'!Q26="", "", '様式１　被害情報収集（物的）'!Q26)</f>
        <v/>
      </c>
      <c r="R16" s="55">
        <f>+'様式１　被害情報収集（物的）'!R26</f>
        <v>0</v>
      </c>
      <c r="S16" s="55">
        <f>+'様式１　被害情報収集（物的）'!S26</f>
        <v>0</v>
      </c>
      <c r="T16" s="55">
        <f>+'様式１　被害情報収集（物的）'!T26</f>
        <v>0</v>
      </c>
      <c r="U16" s="55">
        <f>+'様式１　被害情報収集（物的）'!U26</f>
        <v>0</v>
      </c>
      <c r="V16" s="55">
        <f>+'様式１　被害情報収集（物的）'!V26</f>
        <v>0</v>
      </c>
      <c r="W16" s="55">
        <f>+'様式１　被害情報収集（物的）'!W26</f>
        <v>0</v>
      </c>
      <c r="X16" s="55">
        <f>+'様式１　被害情報収集（物的）'!X26</f>
        <v>0</v>
      </c>
      <c r="Y16" s="55">
        <f>+'様式１　被害情報収集（物的）'!Y26</f>
        <v>0</v>
      </c>
      <c r="Z16" s="55">
        <f>+'様式１　被害情報収集（物的）'!Z26</f>
        <v>0</v>
      </c>
      <c r="AA16" s="55">
        <f>+'様式１　被害情報収集（物的）'!AA26</f>
        <v>0</v>
      </c>
      <c r="AB16" s="55">
        <f>+'様式１　被害情報収集（物的）'!AB26</f>
        <v>0</v>
      </c>
      <c r="AC16" s="55">
        <f>+'様式１　被害情報収集（物的）'!AC26</f>
        <v>0</v>
      </c>
      <c r="AD16" s="55">
        <f>+'様式１　被害情報収集（物的）'!AD26</f>
        <v>0</v>
      </c>
      <c r="AE16" s="55">
        <f>+'様式１　被害情報収集（物的）'!AE26</f>
        <v>0</v>
      </c>
      <c r="AF16" s="55">
        <f>+'様式１　被害情報収集（物的）'!AF26</f>
        <v>0</v>
      </c>
      <c r="AG16" s="55">
        <f>+'様式１　被害情報収集（物的）'!AG26</f>
        <v>0</v>
      </c>
      <c r="AH16" s="55">
        <f>+'様式１　被害情報収集（物的）'!AH26</f>
        <v>0</v>
      </c>
      <c r="AI16" s="55">
        <f>+'様式１　被害情報収集（物的）'!AI26</f>
        <v>0</v>
      </c>
      <c r="AJ16" s="55">
        <f>+'様式１　被害情報収集（物的）'!AJ26</f>
        <v>0</v>
      </c>
      <c r="AK16" s="55">
        <f>+'様式１　被害情報収集（物的）'!AK26</f>
        <v>0</v>
      </c>
      <c r="AL16" s="55">
        <f>+'様式１　被害情報収集（物的）'!AL26</f>
        <v>0</v>
      </c>
      <c r="AM16" s="55">
        <f>+'様式１　被害情報収集（物的）'!AM26</f>
        <v>0</v>
      </c>
      <c r="AN16" s="55">
        <f>+'様式１　被害情報収集（物的）'!AN26</f>
        <v>0</v>
      </c>
      <c r="AO16" s="55">
        <f>+'様式１　被害情報収集（物的）'!AO26</f>
        <v>0</v>
      </c>
      <c r="AP16" s="55">
        <f>+'様式１　被害情報収集（物的）'!AP26</f>
        <v>0</v>
      </c>
      <c r="AQ16" s="55">
        <f>+'様式１　被害情報収集（物的）'!AQ26</f>
        <v>0</v>
      </c>
      <c r="AR16" s="55">
        <f>+'様式１　被害情報収集（物的）'!AR26</f>
        <v>0</v>
      </c>
      <c r="AS16" s="55">
        <f>+'様式１　被害情報収集（物的）'!AS26</f>
        <v>0</v>
      </c>
      <c r="AT16" s="55">
        <f>+'様式１　被害情報収集（物的）'!AT26</f>
        <v>0</v>
      </c>
      <c r="AU16" s="55">
        <f>+'様式１　被害情報収集（物的）'!AU26</f>
        <v>0</v>
      </c>
      <c r="AV16" s="55">
        <f>+'様式１　被害情報収集（物的）'!AV26</f>
        <v>0</v>
      </c>
      <c r="AW16" s="55">
        <f>+'様式１　被害情報収集（物的）'!AW26</f>
        <v>0</v>
      </c>
      <c r="AX16" s="55">
        <f>+'様式１　被害情報収集（物的）'!AX26</f>
        <v>0</v>
      </c>
    </row>
    <row r="17" spans="1:50">
      <c r="A17" s="8"/>
      <c r="B17" s="8"/>
      <c r="C17" s="55">
        <f>+'様式１　被害情報収集（物的）'!C27</f>
        <v>0</v>
      </c>
      <c r="D17" s="55" t="str">
        <f>+'様式１　被害情報収集（物的）'!D27</f>
        <v/>
      </c>
      <c r="E17" s="8"/>
      <c r="F17" s="55">
        <f>+'様式１　被害情報収集（物的）'!F27</f>
        <v>0</v>
      </c>
      <c r="G17" s="9" t="str">
        <f>+'様式１　被害情報収集（物的）'!G27</f>
        <v/>
      </c>
      <c r="H17" s="9" t="str">
        <f>+'様式１　被害情報収集（物的）'!H27</f>
        <v/>
      </c>
      <c r="I17" s="9" t="str">
        <f>+'様式１　被害情報収集（物的）'!I27</f>
        <v/>
      </c>
      <c r="J17" s="8"/>
      <c r="K17" s="9" t="str">
        <f>+'様式１　被害情報収集（物的）'!K27</f>
        <v/>
      </c>
      <c r="L17" s="8"/>
      <c r="M17" s="8"/>
      <c r="N17" s="8"/>
      <c r="O17" s="8"/>
      <c r="P17" s="10" t="str">
        <f>IF('様式１　被害情報収集（物的）'!P27="", "", '様式１　被害情報収集（物的）'!P27)</f>
        <v/>
      </c>
      <c r="Q17" s="11" t="str">
        <f>IF('様式１　被害情報収集（物的）'!Q27="", "", '様式１　被害情報収集（物的）'!Q27)</f>
        <v/>
      </c>
      <c r="R17" s="55">
        <f>+'様式１　被害情報収集（物的）'!R27</f>
        <v>0</v>
      </c>
      <c r="S17" s="55">
        <f>+'様式１　被害情報収集（物的）'!S27</f>
        <v>0</v>
      </c>
      <c r="T17" s="55">
        <f>+'様式１　被害情報収集（物的）'!T27</f>
        <v>0</v>
      </c>
      <c r="U17" s="55">
        <f>+'様式１　被害情報収集（物的）'!U27</f>
        <v>0</v>
      </c>
      <c r="V17" s="55">
        <f>+'様式１　被害情報収集（物的）'!V27</f>
        <v>0</v>
      </c>
      <c r="W17" s="55">
        <f>+'様式１　被害情報収集（物的）'!W27</f>
        <v>0</v>
      </c>
      <c r="X17" s="55">
        <f>+'様式１　被害情報収集（物的）'!X27</f>
        <v>0</v>
      </c>
      <c r="Y17" s="55">
        <f>+'様式１　被害情報収集（物的）'!Y27</f>
        <v>0</v>
      </c>
      <c r="Z17" s="55">
        <f>+'様式１　被害情報収集（物的）'!Z27</f>
        <v>0</v>
      </c>
      <c r="AA17" s="55">
        <f>+'様式１　被害情報収集（物的）'!AA27</f>
        <v>0</v>
      </c>
      <c r="AB17" s="55">
        <f>+'様式１　被害情報収集（物的）'!AB27</f>
        <v>0</v>
      </c>
      <c r="AC17" s="55">
        <f>+'様式１　被害情報収集（物的）'!AC27</f>
        <v>0</v>
      </c>
      <c r="AD17" s="55">
        <f>+'様式１　被害情報収集（物的）'!AD27</f>
        <v>0</v>
      </c>
      <c r="AE17" s="55">
        <f>+'様式１　被害情報収集（物的）'!AE27</f>
        <v>0</v>
      </c>
      <c r="AF17" s="55">
        <f>+'様式１　被害情報収集（物的）'!AF27</f>
        <v>0</v>
      </c>
      <c r="AG17" s="55">
        <f>+'様式１　被害情報収集（物的）'!AG27</f>
        <v>0</v>
      </c>
      <c r="AH17" s="55">
        <f>+'様式１　被害情報収集（物的）'!AH27</f>
        <v>0</v>
      </c>
      <c r="AI17" s="55">
        <f>+'様式１　被害情報収集（物的）'!AI27</f>
        <v>0</v>
      </c>
      <c r="AJ17" s="55">
        <f>+'様式１　被害情報収集（物的）'!AJ27</f>
        <v>0</v>
      </c>
      <c r="AK17" s="55">
        <f>+'様式１　被害情報収集（物的）'!AK27</f>
        <v>0</v>
      </c>
      <c r="AL17" s="55">
        <f>+'様式１　被害情報収集（物的）'!AL27</f>
        <v>0</v>
      </c>
      <c r="AM17" s="55">
        <f>+'様式１　被害情報収集（物的）'!AM27</f>
        <v>0</v>
      </c>
      <c r="AN17" s="55">
        <f>+'様式１　被害情報収集（物的）'!AN27</f>
        <v>0</v>
      </c>
      <c r="AO17" s="55">
        <f>+'様式１　被害情報収集（物的）'!AO27</f>
        <v>0</v>
      </c>
      <c r="AP17" s="55">
        <f>+'様式１　被害情報収集（物的）'!AP27</f>
        <v>0</v>
      </c>
      <c r="AQ17" s="55">
        <f>+'様式１　被害情報収集（物的）'!AQ27</f>
        <v>0</v>
      </c>
      <c r="AR17" s="55">
        <f>+'様式１　被害情報収集（物的）'!AR27</f>
        <v>0</v>
      </c>
      <c r="AS17" s="55">
        <f>+'様式１　被害情報収集（物的）'!AS27</f>
        <v>0</v>
      </c>
      <c r="AT17" s="55">
        <f>+'様式１　被害情報収集（物的）'!AT27</f>
        <v>0</v>
      </c>
      <c r="AU17" s="55">
        <f>+'様式１　被害情報収集（物的）'!AU27</f>
        <v>0</v>
      </c>
      <c r="AV17" s="55">
        <f>+'様式１　被害情報収集（物的）'!AV27</f>
        <v>0</v>
      </c>
      <c r="AW17" s="55">
        <f>+'様式１　被害情報収集（物的）'!AW27</f>
        <v>0</v>
      </c>
      <c r="AX17" s="55">
        <f>+'様式１　被害情報収集（物的）'!AX27</f>
        <v>0</v>
      </c>
    </row>
    <row r="18" spans="1:50">
      <c r="A18" s="8"/>
      <c r="B18" s="8"/>
      <c r="C18" s="55">
        <f>+'様式１　被害情報収集（物的）'!C28</f>
        <v>0</v>
      </c>
      <c r="D18" s="55" t="str">
        <f>+'様式１　被害情報収集（物的）'!D28</f>
        <v/>
      </c>
      <c r="E18" s="8"/>
      <c r="F18" s="55">
        <f>+'様式１　被害情報収集（物的）'!F28</f>
        <v>0</v>
      </c>
      <c r="G18" s="9" t="str">
        <f>+'様式１　被害情報収集（物的）'!G28</f>
        <v/>
      </c>
      <c r="H18" s="9" t="str">
        <f>+'様式１　被害情報収集（物的）'!H28</f>
        <v/>
      </c>
      <c r="I18" s="9" t="str">
        <f>+'様式１　被害情報収集（物的）'!I28</f>
        <v/>
      </c>
      <c r="J18" s="8"/>
      <c r="K18" s="9" t="str">
        <f>+'様式１　被害情報収集（物的）'!K28</f>
        <v/>
      </c>
      <c r="L18" s="8"/>
      <c r="M18" s="8"/>
      <c r="N18" s="8"/>
      <c r="O18" s="8"/>
      <c r="P18" s="10" t="str">
        <f>IF('様式１　被害情報収集（物的）'!P28="", "", '様式１　被害情報収集（物的）'!P28)</f>
        <v/>
      </c>
      <c r="Q18" s="11" t="str">
        <f>IF('様式１　被害情報収集（物的）'!Q28="", "", '様式１　被害情報収集（物的）'!Q28)</f>
        <v/>
      </c>
      <c r="R18" s="55">
        <f>+'様式１　被害情報収集（物的）'!R28</f>
        <v>0</v>
      </c>
      <c r="S18" s="55">
        <f>+'様式１　被害情報収集（物的）'!S28</f>
        <v>0</v>
      </c>
      <c r="T18" s="55">
        <f>+'様式１　被害情報収集（物的）'!T28</f>
        <v>0</v>
      </c>
      <c r="U18" s="55">
        <f>+'様式１　被害情報収集（物的）'!U28</f>
        <v>0</v>
      </c>
      <c r="V18" s="55">
        <f>+'様式１　被害情報収集（物的）'!V28</f>
        <v>0</v>
      </c>
      <c r="W18" s="55">
        <f>+'様式１　被害情報収集（物的）'!W28</f>
        <v>0</v>
      </c>
      <c r="X18" s="55">
        <f>+'様式１　被害情報収集（物的）'!X28</f>
        <v>0</v>
      </c>
      <c r="Y18" s="55">
        <f>+'様式１　被害情報収集（物的）'!Y28</f>
        <v>0</v>
      </c>
      <c r="Z18" s="55">
        <f>+'様式１　被害情報収集（物的）'!Z28</f>
        <v>0</v>
      </c>
      <c r="AA18" s="55">
        <f>+'様式１　被害情報収集（物的）'!AA28</f>
        <v>0</v>
      </c>
      <c r="AB18" s="55">
        <f>+'様式１　被害情報収集（物的）'!AB28</f>
        <v>0</v>
      </c>
      <c r="AC18" s="55">
        <f>+'様式１　被害情報収集（物的）'!AC28</f>
        <v>0</v>
      </c>
      <c r="AD18" s="55">
        <f>+'様式１　被害情報収集（物的）'!AD28</f>
        <v>0</v>
      </c>
      <c r="AE18" s="55">
        <f>+'様式１　被害情報収集（物的）'!AE28</f>
        <v>0</v>
      </c>
      <c r="AF18" s="55">
        <f>+'様式１　被害情報収集（物的）'!AF28</f>
        <v>0</v>
      </c>
      <c r="AG18" s="55">
        <f>+'様式１　被害情報収集（物的）'!AG28</f>
        <v>0</v>
      </c>
      <c r="AH18" s="55">
        <f>+'様式１　被害情報収集（物的）'!AH28</f>
        <v>0</v>
      </c>
      <c r="AI18" s="55">
        <f>+'様式１　被害情報収集（物的）'!AI28</f>
        <v>0</v>
      </c>
      <c r="AJ18" s="55">
        <f>+'様式１　被害情報収集（物的）'!AJ28</f>
        <v>0</v>
      </c>
      <c r="AK18" s="55">
        <f>+'様式１　被害情報収集（物的）'!AK28</f>
        <v>0</v>
      </c>
      <c r="AL18" s="55">
        <f>+'様式１　被害情報収集（物的）'!AL28</f>
        <v>0</v>
      </c>
      <c r="AM18" s="55">
        <f>+'様式１　被害情報収集（物的）'!AM28</f>
        <v>0</v>
      </c>
      <c r="AN18" s="55">
        <f>+'様式１　被害情報収集（物的）'!AN28</f>
        <v>0</v>
      </c>
      <c r="AO18" s="55">
        <f>+'様式１　被害情報収集（物的）'!AO28</f>
        <v>0</v>
      </c>
      <c r="AP18" s="55">
        <f>+'様式１　被害情報収集（物的）'!AP28</f>
        <v>0</v>
      </c>
      <c r="AQ18" s="55">
        <f>+'様式１　被害情報収集（物的）'!AQ28</f>
        <v>0</v>
      </c>
      <c r="AR18" s="55">
        <f>+'様式１　被害情報収集（物的）'!AR28</f>
        <v>0</v>
      </c>
      <c r="AS18" s="55">
        <f>+'様式１　被害情報収集（物的）'!AS28</f>
        <v>0</v>
      </c>
      <c r="AT18" s="55">
        <f>+'様式１　被害情報収集（物的）'!AT28</f>
        <v>0</v>
      </c>
      <c r="AU18" s="55">
        <f>+'様式１　被害情報収集（物的）'!AU28</f>
        <v>0</v>
      </c>
      <c r="AV18" s="55">
        <f>+'様式１　被害情報収集（物的）'!AV28</f>
        <v>0</v>
      </c>
      <c r="AW18" s="55">
        <f>+'様式１　被害情報収集（物的）'!AW28</f>
        <v>0</v>
      </c>
      <c r="AX18" s="55">
        <f>+'様式１　被害情報収集（物的）'!AX28</f>
        <v>0</v>
      </c>
    </row>
    <row r="19" spans="1:50">
      <c r="A19" s="8"/>
      <c r="B19" s="8"/>
      <c r="C19" s="55">
        <f>+'様式１　被害情報収集（物的）'!C29</f>
        <v>0</v>
      </c>
      <c r="D19" s="55" t="str">
        <f>+'様式１　被害情報収集（物的）'!D29</f>
        <v/>
      </c>
      <c r="E19" s="8"/>
      <c r="F19" s="55">
        <f>+'様式１　被害情報収集（物的）'!F29</f>
        <v>0</v>
      </c>
      <c r="G19" s="9" t="str">
        <f>+'様式１　被害情報収集（物的）'!G29</f>
        <v/>
      </c>
      <c r="H19" s="9" t="str">
        <f>+'様式１　被害情報収集（物的）'!H29</f>
        <v/>
      </c>
      <c r="I19" s="9" t="str">
        <f>+'様式１　被害情報収集（物的）'!I29</f>
        <v/>
      </c>
      <c r="J19" s="8"/>
      <c r="K19" s="9" t="str">
        <f>+'様式１　被害情報収集（物的）'!K29</f>
        <v/>
      </c>
      <c r="L19" s="8"/>
      <c r="M19" s="8"/>
      <c r="N19" s="8"/>
      <c r="O19" s="8"/>
      <c r="P19" s="10" t="str">
        <f>IF('様式１　被害情報収集（物的）'!P29="", "", '様式１　被害情報収集（物的）'!P29)</f>
        <v/>
      </c>
      <c r="Q19" s="11" t="str">
        <f>IF('様式１　被害情報収集（物的）'!Q29="", "", '様式１　被害情報収集（物的）'!Q29)</f>
        <v/>
      </c>
      <c r="R19" s="55">
        <f>+'様式１　被害情報収集（物的）'!R29</f>
        <v>0</v>
      </c>
      <c r="S19" s="55">
        <f>+'様式１　被害情報収集（物的）'!S29</f>
        <v>0</v>
      </c>
      <c r="T19" s="55">
        <f>+'様式１　被害情報収集（物的）'!T29</f>
        <v>0</v>
      </c>
      <c r="U19" s="55">
        <f>+'様式１　被害情報収集（物的）'!U29</f>
        <v>0</v>
      </c>
      <c r="V19" s="55">
        <f>+'様式１　被害情報収集（物的）'!V29</f>
        <v>0</v>
      </c>
      <c r="W19" s="55">
        <f>+'様式１　被害情報収集（物的）'!W29</f>
        <v>0</v>
      </c>
      <c r="X19" s="55">
        <f>+'様式１　被害情報収集（物的）'!X29</f>
        <v>0</v>
      </c>
      <c r="Y19" s="55">
        <f>+'様式１　被害情報収集（物的）'!Y29</f>
        <v>0</v>
      </c>
      <c r="Z19" s="55">
        <f>+'様式１　被害情報収集（物的）'!Z29</f>
        <v>0</v>
      </c>
      <c r="AA19" s="55">
        <f>+'様式１　被害情報収集（物的）'!AA29</f>
        <v>0</v>
      </c>
      <c r="AB19" s="55">
        <f>+'様式１　被害情報収集（物的）'!AB29</f>
        <v>0</v>
      </c>
      <c r="AC19" s="55">
        <f>+'様式１　被害情報収集（物的）'!AC29</f>
        <v>0</v>
      </c>
      <c r="AD19" s="55">
        <f>+'様式１　被害情報収集（物的）'!AD29</f>
        <v>0</v>
      </c>
      <c r="AE19" s="55">
        <f>+'様式１　被害情報収集（物的）'!AE29</f>
        <v>0</v>
      </c>
      <c r="AF19" s="55">
        <f>+'様式１　被害情報収集（物的）'!AF29</f>
        <v>0</v>
      </c>
      <c r="AG19" s="55">
        <f>+'様式１　被害情報収集（物的）'!AG29</f>
        <v>0</v>
      </c>
      <c r="AH19" s="55">
        <f>+'様式１　被害情報収集（物的）'!AH29</f>
        <v>0</v>
      </c>
      <c r="AI19" s="55">
        <f>+'様式１　被害情報収集（物的）'!AI29</f>
        <v>0</v>
      </c>
      <c r="AJ19" s="55">
        <f>+'様式１　被害情報収集（物的）'!AJ29</f>
        <v>0</v>
      </c>
      <c r="AK19" s="55">
        <f>+'様式１　被害情報収集（物的）'!AK29</f>
        <v>0</v>
      </c>
      <c r="AL19" s="55">
        <f>+'様式１　被害情報収集（物的）'!AL29</f>
        <v>0</v>
      </c>
      <c r="AM19" s="55">
        <f>+'様式１　被害情報収集（物的）'!AM29</f>
        <v>0</v>
      </c>
      <c r="AN19" s="55">
        <f>+'様式１　被害情報収集（物的）'!AN29</f>
        <v>0</v>
      </c>
      <c r="AO19" s="55">
        <f>+'様式１　被害情報収集（物的）'!AO29</f>
        <v>0</v>
      </c>
      <c r="AP19" s="55">
        <f>+'様式１　被害情報収集（物的）'!AP29</f>
        <v>0</v>
      </c>
      <c r="AQ19" s="55">
        <f>+'様式１　被害情報収集（物的）'!AQ29</f>
        <v>0</v>
      </c>
      <c r="AR19" s="55">
        <f>+'様式１　被害情報収集（物的）'!AR29</f>
        <v>0</v>
      </c>
      <c r="AS19" s="55">
        <f>+'様式１　被害情報収集（物的）'!AS29</f>
        <v>0</v>
      </c>
      <c r="AT19" s="55">
        <f>+'様式１　被害情報収集（物的）'!AT29</f>
        <v>0</v>
      </c>
      <c r="AU19" s="55">
        <f>+'様式１　被害情報収集（物的）'!AU29</f>
        <v>0</v>
      </c>
      <c r="AV19" s="55">
        <f>+'様式１　被害情報収集（物的）'!AV29</f>
        <v>0</v>
      </c>
      <c r="AW19" s="55">
        <f>+'様式１　被害情報収集（物的）'!AW29</f>
        <v>0</v>
      </c>
      <c r="AX19" s="55">
        <f>+'様式１　被害情報収集（物的）'!AX29</f>
        <v>0</v>
      </c>
    </row>
    <row r="20" spans="1:50">
      <c r="A20" s="8"/>
      <c r="B20" s="8"/>
      <c r="C20" s="55">
        <f>+'様式１　被害情報収集（物的）'!C30</f>
        <v>0</v>
      </c>
      <c r="D20" s="55" t="str">
        <f>+'様式１　被害情報収集（物的）'!D30</f>
        <v/>
      </c>
      <c r="E20" s="8"/>
      <c r="F20" s="55">
        <f>+'様式１　被害情報収集（物的）'!F30</f>
        <v>0</v>
      </c>
      <c r="G20" s="9" t="str">
        <f>+'様式１　被害情報収集（物的）'!G30</f>
        <v/>
      </c>
      <c r="H20" s="9" t="str">
        <f>+'様式１　被害情報収集（物的）'!H30</f>
        <v/>
      </c>
      <c r="I20" s="9" t="str">
        <f>+'様式１　被害情報収集（物的）'!I30</f>
        <v/>
      </c>
      <c r="J20" s="8"/>
      <c r="K20" s="9" t="str">
        <f>+'様式１　被害情報収集（物的）'!K30</f>
        <v/>
      </c>
      <c r="L20" s="8"/>
      <c r="M20" s="8"/>
      <c r="N20" s="8"/>
      <c r="O20" s="8"/>
      <c r="P20" s="10" t="str">
        <f>IF('様式１　被害情報収集（物的）'!P30="", "", '様式１　被害情報収集（物的）'!P30)</f>
        <v/>
      </c>
      <c r="Q20" s="11" t="str">
        <f>IF('様式１　被害情報収集（物的）'!Q30="", "", '様式１　被害情報収集（物的）'!Q30)</f>
        <v/>
      </c>
      <c r="R20" s="55">
        <f>+'様式１　被害情報収集（物的）'!R30</f>
        <v>0</v>
      </c>
      <c r="S20" s="55">
        <f>+'様式１　被害情報収集（物的）'!S30</f>
        <v>0</v>
      </c>
      <c r="T20" s="55">
        <f>+'様式１　被害情報収集（物的）'!T30</f>
        <v>0</v>
      </c>
      <c r="U20" s="55">
        <f>+'様式１　被害情報収集（物的）'!U30</f>
        <v>0</v>
      </c>
      <c r="V20" s="55">
        <f>+'様式１　被害情報収集（物的）'!V30</f>
        <v>0</v>
      </c>
      <c r="W20" s="55">
        <f>+'様式１　被害情報収集（物的）'!W30</f>
        <v>0</v>
      </c>
      <c r="X20" s="55">
        <f>+'様式１　被害情報収集（物的）'!X30</f>
        <v>0</v>
      </c>
      <c r="Y20" s="55">
        <f>+'様式１　被害情報収集（物的）'!Y30</f>
        <v>0</v>
      </c>
      <c r="Z20" s="55">
        <f>+'様式１　被害情報収集（物的）'!Z30</f>
        <v>0</v>
      </c>
      <c r="AA20" s="55">
        <f>+'様式１　被害情報収集（物的）'!AA30</f>
        <v>0</v>
      </c>
      <c r="AB20" s="55">
        <f>+'様式１　被害情報収集（物的）'!AB30</f>
        <v>0</v>
      </c>
      <c r="AC20" s="55">
        <f>+'様式１　被害情報収集（物的）'!AC30</f>
        <v>0</v>
      </c>
      <c r="AD20" s="55">
        <f>+'様式１　被害情報収集（物的）'!AD30</f>
        <v>0</v>
      </c>
      <c r="AE20" s="55">
        <f>+'様式１　被害情報収集（物的）'!AE30</f>
        <v>0</v>
      </c>
      <c r="AF20" s="55">
        <f>+'様式１　被害情報収集（物的）'!AF30</f>
        <v>0</v>
      </c>
      <c r="AG20" s="55">
        <f>+'様式１　被害情報収集（物的）'!AG30</f>
        <v>0</v>
      </c>
      <c r="AH20" s="55">
        <f>+'様式１　被害情報収集（物的）'!AH30</f>
        <v>0</v>
      </c>
      <c r="AI20" s="55">
        <f>+'様式１　被害情報収集（物的）'!AI30</f>
        <v>0</v>
      </c>
      <c r="AJ20" s="55">
        <f>+'様式１　被害情報収集（物的）'!AJ30</f>
        <v>0</v>
      </c>
      <c r="AK20" s="55">
        <f>+'様式１　被害情報収集（物的）'!AK30</f>
        <v>0</v>
      </c>
      <c r="AL20" s="55">
        <f>+'様式１　被害情報収集（物的）'!AL30</f>
        <v>0</v>
      </c>
      <c r="AM20" s="55">
        <f>+'様式１　被害情報収集（物的）'!AM30</f>
        <v>0</v>
      </c>
      <c r="AN20" s="55">
        <f>+'様式１　被害情報収集（物的）'!AN30</f>
        <v>0</v>
      </c>
      <c r="AO20" s="55">
        <f>+'様式１　被害情報収集（物的）'!AO30</f>
        <v>0</v>
      </c>
      <c r="AP20" s="55">
        <f>+'様式１　被害情報収集（物的）'!AP30</f>
        <v>0</v>
      </c>
      <c r="AQ20" s="55">
        <f>+'様式１　被害情報収集（物的）'!AQ30</f>
        <v>0</v>
      </c>
      <c r="AR20" s="55">
        <f>+'様式１　被害情報収集（物的）'!AR30</f>
        <v>0</v>
      </c>
      <c r="AS20" s="55">
        <f>+'様式１　被害情報収集（物的）'!AS30</f>
        <v>0</v>
      </c>
      <c r="AT20" s="55">
        <f>+'様式１　被害情報収集（物的）'!AT30</f>
        <v>0</v>
      </c>
      <c r="AU20" s="55">
        <f>+'様式１　被害情報収集（物的）'!AU30</f>
        <v>0</v>
      </c>
      <c r="AV20" s="55">
        <f>+'様式１　被害情報収集（物的）'!AV30</f>
        <v>0</v>
      </c>
      <c r="AW20" s="55">
        <f>+'様式１　被害情報収集（物的）'!AW30</f>
        <v>0</v>
      </c>
      <c r="AX20" s="55">
        <f>+'様式１　被害情報収集（物的）'!AX30</f>
        <v>0</v>
      </c>
    </row>
    <row r="21" spans="1:50">
      <c r="A21" s="8"/>
      <c r="B21" s="8"/>
      <c r="C21" s="55">
        <f>+'様式１　被害情報収集（物的）'!C31</f>
        <v>0</v>
      </c>
      <c r="D21" s="55" t="str">
        <f>+'様式１　被害情報収集（物的）'!D31</f>
        <v/>
      </c>
      <c r="E21" s="8"/>
      <c r="F21" s="55">
        <f>+'様式１　被害情報収集（物的）'!F31</f>
        <v>0</v>
      </c>
      <c r="G21" s="9" t="str">
        <f>+'様式１　被害情報収集（物的）'!G31</f>
        <v/>
      </c>
      <c r="H21" s="9" t="str">
        <f>+'様式１　被害情報収集（物的）'!H31</f>
        <v/>
      </c>
      <c r="I21" s="9" t="str">
        <f>+'様式１　被害情報収集（物的）'!I31</f>
        <v/>
      </c>
      <c r="J21" s="8"/>
      <c r="K21" s="9" t="str">
        <f>+'様式１　被害情報収集（物的）'!K31</f>
        <v/>
      </c>
      <c r="L21" s="8"/>
      <c r="M21" s="8"/>
      <c r="N21" s="8"/>
      <c r="O21" s="8"/>
      <c r="P21" s="10" t="str">
        <f>IF('様式１　被害情報収集（物的）'!P31="", "", '様式１　被害情報収集（物的）'!P31)</f>
        <v/>
      </c>
      <c r="Q21" s="11" t="str">
        <f>IF('様式１　被害情報収集（物的）'!Q31="", "", '様式１　被害情報収集（物的）'!Q31)</f>
        <v/>
      </c>
      <c r="R21" s="55">
        <f>+'様式１　被害情報収集（物的）'!R31</f>
        <v>0</v>
      </c>
      <c r="S21" s="55">
        <f>+'様式１　被害情報収集（物的）'!S31</f>
        <v>0</v>
      </c>
      <c r="T21" s="55">
        <f>+'様式１　被害情報収集（物的）'!T31</f>
        <v>0</v>
      </c>
      <c r="U21" s="55">
        <f>+'様式１　被害情報収集（物的）'!U31</f>
        <v>0</v>
      </c>
      <c r="V21" s="55">
        <f>+'様式１　被害情報収集（物的）'!V31</f>
        <v>0</v>
      </c>
      <c r="W21" s="55">
        <f>+'様式１　被害情報収集（物的）'!W31</f>
        <v>0</v>
      </c>
      <c r="X21" s="55">
        <f>+'様式１　被害情報収集（物的）'!X31</f>
        <v>0</v>
      </c>
      <c r="Y21" s="55">
        <f>+'様式１　被害情報収集（物的）'!Y31</f>
        <v>0</v>
      </c>
      <c r="Z21" s="55">
        <f>+'様式１　被害情報収集（物的）'!Z31</f>
        <v>0</v>
      </c>
      <c r="AA21" s="55">
        <f>+'様式１　被害情報収集（物的）'!AA31</f>
        <v>0</v>
      </c>
      <c r="AB21" s="55">
        <f>+'様式１　被害情報収集（物的）'!AB31</f>
        <v>0</v>
      </c>
      <c r="AC21" s="55">
        <f>+'様式１　被害情報収集（物的）'!AC31</f>
        <v>0</v>
      </c>
      <c r="AD21" s="55">
        <f>+'様式１　被害情報収集（物的）'!AD31</f>
        <v>0</v>
      </c>
      <c r="AE21" s="55">
        <f>+'様式１　被害情報収集（物的）'!AE31</f>
        <v>0</v>
      </c>
      <c r="AF21" s="55">
        <f>+'様式１　被害情報収集（物的）'!AF31</f>
        <v>0</v>
      </c>
      <c r="AG21" s="55">
        <f>+'様式１　被害情報収集（物的）'!AG31</f>
        <v>0</v>
      </c>
      <c r="AH21" s="55">
        <f>+'様式１　被害情報収集（物的）'!AH31</f>
        <v>0</v>
      </c>
      <c r="AI21" s="55">
        <f>+'様式１　被害情報収集（物的）'!AI31</f>
        <v>0</v>
      </c>
      <c r="AJ21" s="55">
        <f>+'様式１　被害情報収集（物的）'!AJ31</f>
        <v>0</v>
      </c>
      <c r="AK21" s="55">
        <f>+'様式１　被害情報収集（物的）'!AK31</f>
        <v>0</v>
      </c>
      <c r="AL21" s="55">
        <f>+'様式１　被害情報収集（物的）'!AL31</f>
        <v>0</v>
      </c>
      <c r="AM21" s="55">
        <f>+'様式１　被害情報収集（物的）'!AM31</f>
        <v>0</v>
      </c>
      <c r="AN21" s="55">
        <f>+'様式１　被害情報収集（物的）'!AN31</f>
        <v>0</v>
      </c>
      <c r="AO21" s="55">
        <f>+'様式１　被害情報収集（物的）'!AO31</f>
        <v>0</v>
      </c>
      <c r="AP21" s="55">
        <f>+'様式１　被害情報収集（物的）'!AP31</f>
        <v>0</v>
      </c>
      <c r="AQ21" s="55">
        <f>+'様式１　被害情報収集（物的）'!AQ31</f>
        <v>0</v>
      </c>
      <c r="AR21" s="55">
        <f>+'様式１　被害情報収集（物的）'!AR31</f>
        <v>0</v>
      </c>
      <c r="AS21" s="55">
        <f>+'様式１　被害情報収集（物的）'!AS31</f>
        <v>0</v>
      </c>
      <c r="AT21" s="55">
        <f>+'様式１　被害情報収集（物的）'!AT31</f>
        <v>0</v>
      </c>
      <c r="AU21" s="55">
        <f>+'様式１　被害情報収集（物的）'!AU31</f>
        <v>0</v>
      </c>
      <c r="AV21" s="55">
        <f>+'様式１　被害情報収集（物的）'!AV31</f>
        <v>0</v>
      </c>
      <c r="AW21" s="55">
        <f>+'様式１　被害情報収集（物的）'!AW31</f>
        <v>0</v>
      </c>
      <c r="AX21" s="55">
        <f>+'様式１　被害情報収集（物的）'!AX31</f>
        <v>0</v>
      </c>
    </row>
    <row r="22" spans="1:50">
      <c r="A22" s="8"/>
      <c r="B22" s="8"/>
      <c r="C22" s="55">
        <f>+'様式１　被害情報収集（物的）'!C32</f>
        <v>0</v>
      </c>
      <c r="D22" s="55" t="str">
        <f>+'様式１　被害情報収集（物的）'!D32</f>
        <v/>
      </c>
      <c r="E22" s="8"/>
      <c r="F22" s="55">
        <f>+'様式１　被害情報収集（物的）'!F32</f>
        <v>0</v>
      </c>
      <c r="G22" s="9" t="str">
        <f>+'様式１　被害情報収集（物的）'!G32</f>
        <v/>
      </c>
      <c r="H22" s="9" t="str">
        <f>+'様式１　被害情報収集（物的）'!H32</f>
        <v/>
      </c>
      <c r="I22" s="9" t="str">
        <f>+'様式１　被害情報収集（物的）'!I32</f>
        <v/>
      </c>
      <c r="J22" s="8"/>
      <c r="K22" s="9" t="str">
        <f>+'様式１　被害情報収集（物的）'!K32</f>
        <v/>
      </c>
      <c r="L22" s="8"/>
      <c r="M22" s="8"/>
      <c r="N22" s="8"/>
      <c r="O22" s="8"/>
      <c r="P22" s="10" t="str">
        <f>IF('様式１　被害情報収集（物的）'!P32="", "", '様式１　被害情報収集（物的）'!P32)</f>
        <v/>
      </c>
      <c r="Q22" s="11" t="str">
        <f>IF('様式１　被害情報収集（物的）'!Q32="", "", '様式１　被害情報収集（物的）'!Q32)</f>
        <v/>
      </c>
      <c r="R22" s="55">
        <f>+'様式１　被害情報収集（物的）'!R32</f>
        <v>0</v>
      </c>
      <c r="S22" s="55">
        <f>+'様式１　被害情報収集（物的）'!S32</f>
        <v>0</v>
      </c>
      <c r="T22" s="55">
        <f>+'様式１　被害情報収集（物的）'!T32</f>
        <v>0</v>
      </c>
      <c r="U22" s="55">
        <f>+'様式１　被害情報収集（物的）'!U32</f>
        <v>0</v>
      </c>
      <c r="V22" s="55">
        <f>+'様式１　被害情報収集（物的）'!V32</f>
        <v>0</v>
      </c>
      <c r="W22" s="55">
        <f>+'様式１　被害情報収集（物的）'!W32</f>
        <v>0</v>
      </c>
      <c r="X22" s="55">
        <f>+'様式１　被害情報収集（物的）'!X32</f>
        <v>0</v>
      </c>
      <c r="Y22" s="55">
        <f>+'様式１　被害情報収集（物的）'!Y32</f>
        <v>0</v>
      </c>
      <c r="Z22" s="55">
        <f>+'様式１　被害情報収集（物的）'!Z32</f>
        <v>0</v>
      </c>
      <c r="AA22" s="55">
        <f>+'様式１　被害情報収集（物的）'!AA32</f>
        <v>0</v>
      </c>
      <c r="AB22" s="55">
        <f>+'様式１　被害情報収集（物的）'!AB32</f>
        <v>0</v>
      </c>
      <c r="AC22" s="55">
        <f>+'様式１　被害情報収集（物的）'!AC32</f>
        <v>0</v>
      </c>
      <c r="AD22" s="55">
        <f>+'様式１　被害情報収集（物的）'!AD32</f>
        <v>0</v>
      </c>
      <c r="AE22" s="55">
        <f>+'様式１　被害情報収集（物的）'!AE32</f>
        <v>0</v>
      </c>
      <c r="AF22" s="55">
        <f>+'様式１　被害情報収集（物的）'!AF32</f>
        <v>0</v>
      </c>
      <c r="AG22" s="55">
        <f>+'様式１　被害情報収集（物的）'!AG32</f>
        <v>0</v>
      </c>
      <c r="AH22" s="55">
        <f>+'様式１　被害情報収集（物的）'!AH32</f>
        <v>0</v>
      </c>
      <c r="AI22" s="55">
        <f>+'様式１　被害情報収集（物的）'!AI32</f>
        <v>0</v>
      </c>
      <c r="AJ22" s="55">
        <f>+'様式１　被害情報収集（物的）'!AJ32</f>
        <v>0</v>
      </c>
      <c r="AK22" s="55">
        <f>+'様式１　被害情報収集（物的）'!AK32</f>
        <v>0</v>
      </c>
      <c r="AL22" s="55">
        <f>+'様式１　被害情報収集（物的）'!AL32</f>
        <v>0</v>
      </c>
      <c r="AM22" s="55">
        <f>+'様式１　被害情報収集（物的）'!AM32</f>
        <v>0</v>
      </c>
      <c r="AN22" s="55">
        <f>+'様式１　被害情報収集（物的）'!AN32</f>
        <v>0</v>
      </c>
      <c r="AO22" s="55">
        <f>+'様式１　被害情報収集（物的）'!AO32</f>
        <v>0</v>
      </c>
      <c r="AP22" s="55">
        <f>+'様式１　被害情報収集（物的）'!AP32</f>
        <v>0</v>
      </c>
      <c r="AQ22" s="55">
        <f>+'様式１　被害情報収集（物的）'!AQ32</f>
        <v>0</v>
      </c>
      <c r="AR22" s="55">
        <f>+'様式１　被害情報収集（物的）'!AR32</f>
        <v>0</v>
      </c>
      <c r="AS22" s="55">
        <f>+'様式１　被害情報収集（物的）'!AS32</f>
        <v>0</v>
      </c>
      <c r="AT22" s="55">
        <f>+'様式１　被害情報収集（物的）'!AT32</f>
        <v>0</v>
      </c>
      <c r="AU22" s="55">
        <f>+'様式１　被害情報収集（物的）'!AU32</f>
        <v>0</v>
      </c>
      <c r="AV22" s="55">
        <f>+'様式１　被害情報収集（物的）'!AV32</f>
        <v>0</v>
      </c>
      <c r="AW22" s="55">
        <f>+'様式１　被害情報収集（物的）'!AW32</f>
        <v>0</v>
      </c>
      <c r="AX22" s="55">
        <f>+'様式１　被害情報収集（物的）'!AX32</f>
        <v>0</v>
      </c>
    </row>
    <row r="23" spans="1:50">
      <c r="A23" s="8"/>
      <c r="B23" s="8"/>
      <c r="C23" s="55">
        <f>+'様式１　被害情報収集（物的）'!C33</f>
        <v>0</v>
      </c>
      <c r="D23" s="55" t="str">
        <f>+'様式１　被害情報収集（物的）'!D33</f>
        <v/>
      </c>
      <c r="E23" s="8"/>
      <c r="F23" s="55">
        <f>+'様式１　被害情報収集（物的）'!F33</f>
        <v>0</v>
      </c>
      <c r="G23" s="9" t="str">
        <f>+'様式１　被害情報収集（物的）'!G33</f>
        <v/>
      </c>
      <c r="H23" s="9" t="str">
        <f>+'様式１　被害情報収集（物的）'!H33</f>
        <v/>
      </c>
      <c r="I23" s="9" t="str">
        <f>+'様式１　被害情報収集（物的）'!I33</f>
        <v/>
      </c>
      <c r="J23" s="8"/>
      <c r="K23" s="9" t="str">
        <f>+'様式１　被害情報収集（物的）'!K33</f>
        <v/>
      </c>
      <c r="L23" s="8"/>
      <c r="M23" s="8"/>
      <c r="N23" s="8"/>
      <c r="O23" s="8"/>
      <c r="P23" s="10" t="str">
        <f>IF('様式１　被害情報収集（物的）'!P33="", "", '様式１　被害情報収集（物的）'!P33)</f>
        <v/>
      </c>
      <c r="Q23" s="11" t="str">
        <f>IF('様式１　被害情報収集（物的）'!Q33="", "", '様式１　被害情報収集（物的）'!Q33)</f>
        <v/>
      </c>
      <c r="R23" s="55">
        <f>+'様式１　被害情報収集（物的）'!R33</f>
        <v>0</v>
      </c>
      <c r="S23" s="55">
        <f>+'様式１　被害情報収集（物的）'!S33</f>
        <v>0</v>
      </c>
      <c r="T23" s="55">
        <f>+'様式１　被害情報収集（物的）'!T33</f>
        <v>0</v>
      </c>
      <c r="U23" s="55">
        <f>+'様式１　被害情報収集（物的）'!U33</f>
        <v>0</v>
      </c>
      <c r="V23" s="55">
        <f>+'様式１　被害情報収集（物的）'!V33</f>
        <v>0</v>
      </c>
      <c r="W23" s="55">
        <f>+'様式１　被害情報収集（物的）'!W33</f>
        <v>0</v>
      </c>
      <c r="X23" s="55">
        <f>+'様式１　被害情報収集（物的）'!X33</f>
        <v>0</v>
      </c>
      <c r="Y23" s="55">
        <f>+'様式１　被害情報収集（物的）'!Y33</f>
        <v>0</v>
      </c>
      <c r="Z23" s="55">
        <f>+'様式１　被害情報収集（物的）'!Z33</f>
        <v>0</v>
      </c>
      <c r="AA23" s="55">
        <f>+'様式１　被害情報収集（物的）'!AA33</f>
        <v>0</v>
      </c>
      <c r="AB23" s="55">
        <f>+'様式１　被害情報収集（物的）'!AB33</f>
        <v>0</v>
      </c>
      <c r="AC23" s="55">
        <f>+'様式１　被害情報収集（物的）'!AC33</f>
        <v>0</v>
      </c>
      <c r="AD23" s="55">
        <f>+'様式１　被害情報収集（物的）'!AD33</f>
        <v>0</v>
      </c>
      <c r="AE23" s="55">
        <f>+'様式１　被害情報収集（物的）'!AE33</f>
        <v>0</v>
      </c>
      <c r="AF23" s="55">
        <f>+'様式１　被害情報収集（物的）'!AF33</f>
        <v>0</v>
      </c>
      <c r="AG23" s="55">
        <f>+'様式１　被害情報収集（物的）'!AG33</f>
        <v>0</v>
      </c>
      <c r="AH23" s="55">
        <f>+'様式１　被害情報収集（物的）'!AH33</f>
        <v>0</v>
      </c>
      <c r="AI23" s="55">
        <f>+'様式１　被害情報収集（物的）'!AI33</f>
        <v>0</v>
      </c>
      <c r="AJ23" s="55">
        <f>+'様式１　被害情報収集（物的）'!AJ33</f>
        <v>0</v>
      </c>
      <c r="AK23" s="55">
        <f>+'様式１　被害情報収集（物的）'!AK33</f>
        <v>0</v>
      </c>
      <c r="AL23" s="55">
        <f>+'様式１　被害情報収集（物的）'!AL33</f>
        <v>0</v>
      </c>
      <c r="AM23" s="55">
        <f>+'様式１　被害情報収集（物的）'!AM33</f>
        <v>0</v>
      </c>
      <c r="AN23" s="55">
        <f>+'様式１　被害情報収集（物的）'!AN33</f>
        <v>0</v>
      </c>
      <c r="AO23" s="55">
        <f>+'様式１　被害情報収集（物的）'!AO33</f>
        <v>0</v>
      </c>
      <c r="AP23" s="55">
        <f>+'様式１　被害情報収集（物的）'!AP33</f>
        <v>0</v>
      </c>
      <c r="AQ23" s="55">
        <f>+'様式１　被害情報収集（物的）'!AQ33</f>
        <v>0</v>
      </c>
      <c r="AR23" s="55">
        <f>+'様式１　被害情報収集（物的）'!AR33</f>
        <v>0</v>
      </c>
      <c r="AS23" s="55">
        <f>+'様式１　被害情報収集（物的）'!AS33</f>
        <v>0</v>
      </c>
      <c r="AT23" s="55">
        <f>+'様式１　被害情報収集（物的）'!AT33</f>
        <v>0</v>
      </c>
      <c r="AU23" s="55">
        <f>+'様式１　被害情報収集（物的）'!AU33</f>
        <v>0</v>
      </c>
      <c r="AV23" s="55">
        <f>+'様式１　被害情報収集（物的）'!AV33</f>
        <v>0</v>
      </c>
      <c r="AW23" s="55">
        <f>+'様式１　被害情報収集（物的）'!AW33</f>
        <v>0</v>
      </c>
      <c r="AX23" s="55">
        <f>+'様式１　被害情報収集（物的）'!AX33</f>
        <v>0</v>
      </c>
    </row>
    <row r="24" spans="1:50">
      <c r="A24" s="8"/>
      <c r="B24" s="8"/>
      <c r="C24" s="55">
        <f>+'様式１　被害情報収集（物的）'!C34</f>
        <v>0</v>
      </c>
      <c r="D24" s="55" t="str">
        <f>+'様式１　被害情報収集（物的）'!D34</f>
        <v/>
      </c>
      <c r="E24" s="8"/>
      <c r="F24" s="55">
        <f>+'様式１　被害情報収集（物的）'!F34</f>
        <v>0</v>
      </c>
      <c r="G24" s="9" t="str">
        <f>+'様式１　被害情報収集（物的）'!G34</f>
        <v/>
      </c>
      <c r="H24" s="9" t="str">
        <f>+'様式１　被害情報収集（物的）'!H34</f>
        <v/>
      </c>
      <c r="I24" s="9" t="str">
        <f>+'様式１　被害情報収集（物的）'!I34</f>
        <v/>
      </c>
      <c r="J24" s="8"/>
      <c r="K24" s="9" t="str">
        <f>+'様式１　被害情報収集（物的）'!K34</f>
        <v/>
      </c>
      <c r="L24" s="8"/>
      <c r="M24" s="8"/>
      <c r="N24" s="8"/>
      <c r="O24" s="8"/>
      <c r="P24" s="10" t="str">
        <f>IF('様式１　被害情報収集（物的）'!P34="", "", '様式１　被害情報収集（物的）'!P34)</f>
        <v/>
      </c>
      <c r="Q24" s="11" t="str">
        <f>IF('様式１　被害情報収集（物的）'!Q34="", "", '様式１　被害情報収集（物的）'!Q34)</f>
        <v/>
      </c>
      <c r="R24" s="55">
        <f>+'様式１　被害情報収集（物的）'!R34</f>
        <v>0</v>
      </c>
      <c r="S24" s="55">
        <f>+'様式１　被害情報収集（物的）'!S34</f>
        <v>0</v>
      </c>
      <c r="T24" s="55">
        <f>+'様式１　被害情報収集（物的）'!T34</f>
        <v>0</v>
      </c>
      <c r="U24" s="55">
        <f>+'様式１　被害情報収集（物的）'!U34</f>
        <v>0</v>
      </c>
      <c r="V24" s="55">
        <f>+'様式１　被害情報収集（物的）'!V34</f>
        <v>0</v>
      </c>
      <c r="W24" s="55">
        <f>+'様式１　被害情報収集（物的）'!W34</f>
        <v>0</v>
      </c>
      <c r="X24" s="55">
        <f>+'様式１　被害情報収集（物的）'!X34</f>
        <v>0</v>
      </c>
      <c r="Y24" s="55">
        <f>+'様式１　被害情報収集（物的）'!Y34</f>
        <v>0</v>
      </c>
      <c r="Z24" s="55">
        <f>+'様式１　被害情報収集（物的）'!Z34</f>
        <v>0</v>
      </c>
      <c r="AA24" s="55">
        <f>+'様式１　被害情報収集（物的）'!AA34</f>
        <v>0</v>
      </c>
      <c r="AB24" s="55">
        <f>+'様式１　被害情報収集（物的）'!AB34</f>
        <v>0</v>
      </c>
      <c r="AC24" s="55">
        <f>+'様式１　被害情報収集（物的）'!AC34</f>
        <v>0</v>
      </c>
      <c r="AD24" s="55">
        <f>+'様式１　被害情報収集（物的）'!AD34</f>
        <v>0</v>
      </c>
      <c r="AE24" s="55">
        <f>+'様式１　被害情報収集（物的）'!AE34</f>
        <v>0</v>
      </c>
      <c r="AF24" s="55">
        <f>+'様式１　被害情報収集（物的）'!AF34</f>
        <v>0</v>
      </c>
      <c r="AG24" s="55">
        <f>+'様式１　被害情報収集（物的）'!AG34</f>
        <v>0</v>
      </c>
      <c r="AH24" s="55">
        <f>+'様式１　被害情報収集（物的）'!AH34</f>
        <v>0</v>
      </c>
      <c r="AI24" s="55">
        <f>+'様式１　被害情報収集（物的）'!AI34</f>
        <v>0</v>
      </c>
      <c r="AJ24" s="55">
        <f>+'様式１　被害情報収集（物的）'!AJ34</f>
        <v>0</v>
      </c>
      <c r="AK24" s="55">
        <f>+'様式１　被害情報収集（物的）'!AK34</f>
        <v>0</v>
      </c>
      <c r="AL24" s="55">
        <f>+'様式１　被害情報収集（物的）'!AL34</f>
        <v>0</v>
      </c>
      <c r="AM24" s="55">
        <f>+'様式１　被害情報収集（物的）'!AM34</f>
        <v>0</v>
      </c>
      <c r="AN24" s="55">
        <f>+'様式１　被害情報収集（物的）'!AN34</f>
        <v>0</v>
      </c>
      <c r="AO24" s="55">
        <f>+'様式１　被害情報収集（物的）'!AO34</f>
        <v>0</v>
      </c>
      <c r="AP24" s="55">
        <f>+'様式１　被害情報収集（物的）'!AP34</f>
        <v>0</v>
      </c>
      <c r="AQ24" s="55">
        <f>+'様式１　被害情報収集（物的）'!AQ34</f>
        <v>0</v>
      </c>
      <c r="AR24" s="55">
        <f>+'様式１　被害情報収集（物的）'!AR34</f>
        <v>0</v>
      </c>
      <c r="AS24" s="55">
        <f>+'様式１　被害情報収集（物的）'!AS34</f>
        <v>0</v>
      </c>
      <c r="AT24" s="55">
        <f>+'様式１　被害情報収集（物的）'!AT34</f>
        <v>0</v>
      </c>
      <c r="AU24" s="55">
        <f>+'様式１　被害情報収集（物的）'!AU34</f>
        <v>0</v>
      </c>
      <c r="AV24" s="55">
        <f>+'様式１　被害情報収集（物的）'!AV34</f>
        <v>0</v>
      </c>
      <c r="AW24" s="55">
        <f>+'様式１　被害情報収集（物的）'!AW34</f>
        <v>0</v>
      </c>
      <c r="AX24" s="55">
        <f>+'様式１　被害情報収集（物的）'!AX34</f>
        <v>0</v>
      </c>
    </row>
    <row r="25" spans="1:50">
      <c r="A25" s="8"/>
      <c r="B25" s="8"/>
      <c r="C25" s="55">
        <f>+'様式１　被害情報収集（物的）'!C35</f>
        <v>0</v>
      </c>
      <c r="D25" s="55" t="str">
        <f>+'様式１　被害情報収集（物的）'!D35</f>
        <v/>
      </c>
      <c r="E25" s="8"/>
      <c r="F25" s="55">
        <f>+'様式１　被害情報収集（物的）'!F35</f>
        <v>0</v>
      </c>
      <c r="G25" s="9" t="str">
        <f>+'様式１　被害情報収集（物的）'!G35</f>
        <v/>
      </c>
      <c r="H25" s="9" t="str">
        <f>+'様式１　被害情報収集（物的）'!H35</f>
        <v/>
      </c>
      <c r="I25" s="9" t="str">
        <f>+'様式１　被害情報収集（物的）'!I35</f>
        <v/>
      </c>
      <c r="J25" s="8"/>
      <c r="K25" s="9" t="str">
        <f>+'様式１　被害情報収集（物的）'!K35</f>
        <v/>
      </c>
      <c r="L25" s="8"/>
      <c r="M25" s="8"/>
      <c r="N25" s="8"/>
      <c r="O25" s="8"/>
      <c r="P25" s="10" t="str">
        <f>IF('様式１　被害情報収集（物的）'!P35="", "", '様式１　被害情報収集（物的）'!P35)</f>
        <v/>
      </c>
      <c r="Q25" s="11" t="str">
        <f>IF('様式１　被害情報収集（物的）'!Q35="", "", '様式１　被害情報収集（物的）'!Q35)</f>
        <v/>
      </c>
      <c r="R25" s="55">
        <f>+'様式１　被害情報収集（物的）'!R35</f>
        <v>0</v>
      </c>
      <c r="S25" s="55">
        <f>+'様式１　被害情報収集（物的）'!S35</f>
        <v>0</v>
      </c>
      <c r="T25" s="55">
        <f>+'様式１　被害情報収集（物的）'!T35</f>
        <v>0</v>
      </c>
      <c r="U25" s="55">
        <f>+'様式１　被害情報収集（物的）'!U35</f>
        <v>0</v>
      </c>
      <c r="V25" s="55">
        <f>+'様式１　被害情報収集（物的）'!V35</f>
        <v>0</v>
      </c>
      <c r="W25" s="55">
        <f>+'様式１　被害情報収集（物的）'!W35</f>
        <v>0</v>
      </c>
      <c r="X25" s="55">
        <f>+'様式１　被害情報収集（物的）'!X35</f>
        <v>0</v>
      </c>
      <c r="Y25" s="55">
        <f>+'様式１　被害情報収集（物的）'!Y35</f>
        <v>0</v>
      </c>
      <c r="Z25" s="55">
        <f>+'様式１　被害情報収集（物的）'!Z35</f>
        <v>0</v>
      </c>
      <c r="AA25" s="55">
        <f>+'様式１　被害情報収集（物的）'!AA35</f>
        <v>0</v>
      </c>
      <c r="AB25" s="55">
        <f>+'様式１　被害情報収集（物的）'!AB35</f>
        <v>0</v>
      </c>
      <c r="AC25" s="55">
        <f>+'様式１　被害情報収集（物的）'!AC35</f>
        <v>0</v>
      </c>
      <c r="AD25" s="55">
        <f>+'様式１　被害情報収集（物的）'!AD35</f>
        <v>0</v>
      </c>
      <c r="AE25" s="55">
        <f>+'様式１　被害情報収集（物的）'!AE35</f>
        <v>0</v>
      </c>
      <c r="AF25" s="55">
        <f>+'様式１　被害情報収集（物的）'!AF35</f>
        <v>0</v>
      </c>
      <c r="AG25" s="55">
        <f>+'様式１　被害情報収集（物的）'!AG35</f>
        <v>0</v>
      </c>
      <c r="AH25" s="55">
        <f>+'様式１　被害情報収集（物的）'!AH35</f>
        <v>0</v>
      </c>
      <c r="AI25" s="55">
        <f>+'様式１　被害情報収集（物的）'!AI35</f>
        <v>0</v>
      </c>
      <c r="AJ25" s="55">
        <f>+'様式１　被害情報収集（物的）'!AJ35</f>
        <v>0</v>
      </c>
      <c r="AK25" s="55">
        <f>+'様式１　被害情報収集（物的）'!AK35</f>
        <v>0</v>
      </c>
      <c r="AL25" s="55">
        <f>+'様式１　被害情報収集（物的）'!AL35</f>
        <v>0</v>
      </c>
      <c r="AM25" s="55">
        <f>+'様式１　被害情報収集（物的）'!AM35</f>
        <v>0</v>
      </c>
      <c r="AN25" s="55">
        <f>+'様式１　被害情報収集（物的）'!AN35</f>
        <v>0</v>
      </c>
      <c r="AO25" s="55">
        <f>+'様式１　被害情報収集（物的）'!AO35</f>
        <v>0</v>
      </c>
      <c r="AP25" s="55">
        <f>+'様式１　被害情報収集（物的）'!AP35</f>
        <v>0</v>
      </c>
      <c r="AQ25" s="55">
        <f>+'様式１　被害情報収集（物的）'!AQ35</f>
        <v>0</v>
      </c>
      <c r="AR25" s="55">
        <f>+'様式１　被害情報収集（物的）'!AR35</f>
        <v>0</v>
      </c>
      <c r="AS25" s="55">
        <f>+'様式１　被害情報収集（物的）'!AS35</f>
        <v>0</v>
      </c>
      <c r="AT25" s="55">
        <f>+'様式１　被害情報収集（物的）'!AT35</f>
        <v>0</v>
      </c>
      <c r="AU25" s="55">
        <f>+'様式１　被害情報収集（物的）'!AU35</f>
        <v>0</v>
      </c>
      <c r="AV25" s="55">
        <f>+'様式１　被害情報収集（物的）'!AV35</f>
        <v>0</v>
      </c>
      <c r="AW25" s="55">
        <f>+'様式１　被害情報収集（物的）'!AW35</f>
        <v>0</v>
      </c>
      <c r="AX25" s="55">
        <f>+'様式１　被害情報収集（物的）'!AX35</f>
        <v>0</v>
      </c>
    </row>
    <row r="26" spans="1:50">
      <c r="A26" s="8"/>
      <c r="B26" s="8"/>
      <c r="C26" s="55">
        <f>+'様式１　被害情報収集（物的）'!C36</f>
        <v>0</v>
      </c>
      <c r="D26" s="55" t="str">
        <f>+'様式１　被害情報収集（物的）'!D36</f>
        <v/>
      </c>
      <c r="E26" s="8"/>
      <c r="F26" s="55">
        <f>+'様式１　被害情報収集（物的）'!F36</f>
        <v>0</v>
      </c>
      <c r="G26" s="9" t="str">
        <f>+'様式１　被害情報収集（物的）'!G36</f>
        <v/>
      </c>
      <c r="H26" s="9" t="str">
        <f>+'様式１　被害情報収集（物的）'!H36</f>
        <v/>
      </c>
      <c r="I26" s="9" t="str">
        <f>+'様式１　被害情報収集（物的）'!I36</f>
        <v/>
      </c>
      <c r="J26" s="8"/>
      <c r="K26" s="9" t="str">
        <f>+'様式１　被害情報収集（物的）'!K36</f>
        <v/>
      </c>
      <c r="L26" s="8"/>
      <c r="M26" s="8"/>
      <c r="N26" s="8"/>
      <c r="O26" s="8"/>
      <c r="P26" s="10" t="str">
        <f>IF('様式１　被害情報収集（物的）'!P36="", "", '様式１　被害情報収集（物的）'!P36)</f>
        <v/>
      </c>
      <c r="Q26" s="11" t="str">
        <f>IF('様式１　被害情報収集（物的）'!Q36="", "", '様式１　被害情報収集（物的）'!Q36)</f>
        <v/>
      </c>
      <c r="R26" s="55">
        <f>+'様式１　被害情報収集（物的）'!R36</f>
        <v>0</v>
      </c>
      <c r="S26" s="55">
        <f>+'様式１　被害情報収集（物的）'!S36</f>
        <v>0</v>
      </c>
      <c r="T26" s="55">
        <f>+'様式１　被害情報収集（物的）'!T36</f>
        <v>0</v>
      </c>
      <c r="U26" s="55">
        <f>+'様式１　被害情報収集（物的）'!U36</f>
        <v>0</v>
      </c>
      <c r="V26" s="55">
        <f>+'様式１　被害情報収集（物的）'!V36</f>
        <v>0</v>
      </c>
      <c r="W26" s="55">
        <f>+'様式１　被害情報収集（物的）'!W36</f>
        <v>0</v>
      </c>
      <c r="X26" s="55">
        <f>+'様式１　被害情報収集（物的）'!X36</f>
        <v>0</v>
      </c>
      <c r="Y26" s="55">
        <f>+'様式１　被害情報収集（物的）'!Y36</f>
        <v>0</v>
      </c>
      <c r="Z26" s="55">
        <f>+'様式１　被害情報収集（物的）'!Z36</f>
        <v>0</v>
      </c>
      <c r="AA26" s="55">
        <f>+'様式１　被害情報収集（物的）'!AA36</f>
        <v>0</v>
      </c>
      <c r="AB26" s="55">
        <f>+'様式１　被害情報収集（物的）'!AB36</f>
        <v>0</v>
      </c>
      <c r="AC26" s="55">
        <f>+'様式１　被害情報収集（物的）'!AC36</f>
        <v>0</v>
      </c>
      <c r="AD26" s="55">
        <f>+'様式１　被害情報収集（物的）'!AD36</f>
        <v>0</v>
      </c>
      <c r="AE26" s="55">
        <f>+'様式１　被害情報収集（物的）'!AE36</f>
        <v>0</v>
      </c>
      <c r="AF26" s="55">
        <f>+'様式１　被害情報収集（物的）'!AF36</f>
        <v>0</v>
      </c>
      <c r="AG26" s="55">
        <f>+'様式１　被害情報収集（物的）'!AG36</f>
        <v>0</v>
      </c>
      <c r="AH26" s="55">
        <f>+'様式１　被害情報収集（物的）'!AH36</f>
        <v>0</v>
      </c>
      <c r="AI26" s="55">
        <f>+'様式１　被害情報収集（物的）'!AI36</f>
        <v>0</v>
      </c>
      <c r="AJ26" s="55">
        <f>+'様式１　被害情報収集（物的）'!AJ36</f>
        <v>0</v>
      </c>
      <c r="AK26" s="55">
        <f>+'様式１　被害情報収集（物的）'!AK36</f>
        <v>0</v>
      </c>
      <c r="AL26" s="55">
        <f>+'様式１　被害情報収集（物的）'!AL36</f>
        <v>0</v>
      </c>
      <c r="AM26" s="55">
        <f>+'様式１　被害情報収集（物的）'!AM36</f>
        <v>0</v>
      </c>
      <c r="AN26" s="55">
        <f>+'様式１　被害情報収集（物的）'!AN36</f>
        <v>0</v>
      </c>
      <c r="AO26" s="55">
        <f>+'様式１　被害情報収集（物的）'!AO36</f>
        <v>0</v>
      </c>
      <c r="AP26" s="55">
        <f>+'様式１　被害情報収集（物的）'!AP36</f>
        <v>0</v>
      </c>
      <c r="AQ26" s="55">
        <f>+'様式１　被害情報収集（物的）'!AQ36</f>
        <v>0</v>
      </c>
      <c r="AR26" s="55">
        <f>+'様式１　被害情報収集（物的）'!AR36</f>
        <v>0</v>
      </c>
      <c r="AS26" s="55">
        <f>+'様式１　被害情報収集（物的）'!AS36</f>
        <v>0</v>
      </c>
      <c r="AT26" s="55">
        <f>+'様式１　被害情報収集（物的）'!AT36</f>
        <v>0</v>
      </c>
      <c r="AU26" s="55">
        <f>+'様式１　被害情報収集（物的）'!AU36</f>
        <v>0</v>
      </c>
      <c r="AV26" s="55">
        <f>+'様式１　被害情報収集（物的）'!AV36</f>
        <v>0</v>
      </c>
      <c r="AW26" s="55">
        <f>+'様式１　被害情報収集（物的）'!AW36</f>
        <v>0</v>
      </c>
      <c r="AX26" s="55">
        <f>+'様式１　被害情報収集（物的）'!AX36</f>
        <v>0</v>
      </c>
    </row>
    <row r="27" spans="1:50">
      <c r="A27" s="8"/>
      <c r="B27" s="8"/>
      <c r="C27" s="55">
        <f>+'様式１　被害情報収集（物的）'!C37</f>
        <v>0</v>
      </c>
      <c r="D27" s="55" t="str">
        <f>+'様式１　被害情報収集（物的）'!D37</f>
        <v/>
      </c>
      <c r="E27" s="8"/>
      <c r="F27" s="55">
        <f>+'様式１　被害情報収集（物的）'!F37</f>
        <v>0</v>
      </c>
      <c r="G27" s="9" t="str">
        <f>+'様式１　被害情報収集（物的）'!G37</f>
        <v/>
      </c>
      <c r="H27" s="9" t="str">
        <f>+'様式１　被害情報収集（物的）'!H37</f>
        <v/>
      </c>
      <c r="I27" s="9" t="str">
        <f>+'様式１　被害情報収集（物的）'!I37</f>
        <v/>
      </c>
      <c r="J27" s="8"/>
      <c r="K27" s="9" t="str">
        <f>+'様式１　被害情報収集（物的）'!K37</f>
        <v/>
      </c>
      <c r="L27" s="8"/>
      <c r="M27" s="8"/>
      <c r="N27" s="8"/>
      <c r="O27" s="8"/>
      <c r="P27" s="10" t="str">
        <f>IF('様式１　被害情報収集（物的）'!P37="", "", '様式１　被害情報収集（物的）'!P37)</f>
        <v/>
      </c>
      <c r="Q27" s="11" t="str">
        <f>IF('様式１　被害情報収集（物的）'!Q37="", "", '様式１　被害情報収集（物的）'!Q37)</f>
        <v/>
      </c>
      <c r="R27" s="55">
        <f>+'様式１　被害情報収集（物的）'!R37</f>
        <v>0</v>
      </c>
      <c r="S27" s="55">
        <f>+'様式１　被害情報収集（物的）'!S37</f>
        <v>0</v>
      </c>
      <c r="T27" s="55">
        <f>+'様式１　被害情報収集（物的）'!T37</f>
        <v>0</v>
      </c>
      <c r="U27" s="55">
        <f>+'様式１　被害情報収集（物的）'!U37</f>
        <v>0</v>
      </c>
      <c r="V27" s="55">
        <f>+'様式１　被害情報収集（物的）'!V37</f>
        <v>0</v>
      </c>
      <c r="W27" s="55">
        <f>+'様式１　被害情報収集（物的）'!W37</f>
        <v>0</v>
      </c>
      <c r="X27" s="55">
        <f>+'様式１　被害情報収集（物的）'!X37</f>
        <v>0</v>
      </c>
      <c r="Y27" s="55">
        <f>+'様式１　被害情報収集（物的）'!Y37</f>
        <v>0</v>
      </c>
      <c r="Z27" s="55">
        <f>+'様式１　被害情報収集（物的）'!Z37</f>
        <v>0</v>
      </c>
      <c r="AA27" s="55">
        <f>+'様式１　被害情報収集（物的）'!AA37</f>
        <v>0</v>
      </c>
      <c r="AB27" s="55">
        <f>+'様式１　被害情報収集（物的）'!AB37</f>
        <v>0</v>
      </c>
      <c r="AC27" s="55">
        <f>+'様式１　被害情報収集（物的）'!AC37</f>
        <v>0</v>
      </c>
      <c r="AD27" s="55">
        <f>+'様式１　被害情報収集（物的）'!AD37</f>
        <v>0</v>
      </c>
      <c r="AE27" s="55">
        <f>+'様式１　被害情報収集（物的）'!AE37</f>
        <v>0</v>
      </c>
      <c r="AF27" s="55">
        <f>+'様式１　被害情報収集（物的）'!AF37</f>
        <v>0</v>
      </c>
      <c r="AG27" s="55">
        <f>+'様式１　被害情報収集（物的）'!AG37</f>
        <v>0</v>
      </c>
      <c r="AH27" s="55">
        <f>+'様式１　被害情報収集（物的）'!AH37</f>
        <v>0</v>
      </c>
      <c r="AI27" s="55">
        <f>+'様式１　被害情報収集（物的）'!AI37</f>
        <v>0</v>
      </c>
      <c r="AJ27" s="55">
        <f>+'様式１　被害情報収集（物的）'!AJ37</f>
        <v>0</v>
      </c>
      <c r="AK27" s="55">
        <f>+'様式１　被害情報収集（物的）'!AK37</f>
        <v>0</v>
      </c>
      <c r="AL27" s="55">
        <f>+'様式１　被害情報収集（物的）'!AL37</f>
        <v>0</v>
      </c>
      <c r="AM27" s="55">
        <f>+'様式１　被害情報収集（物的）'!AM37</f>
        <v>0</v>
      </c>
      <c r="AN27" s="55">
        <f>+'様式１　被害情報収集（物的）'!AN37</f>
        <v>0</v>
      </c>
      <c r="AO27" s="55">
        <f>+'様式１　被害情報収集（物的）'!AO37</f>
        <v>0</v>
      </c>
      <c r="AP27" s="55">
        <f>+'様式１　被害情報収集（物的）'!AP37</f>
        <v>0</v>
      </c>
      <c r="AQ27" s="55">
        <f>+'様式１　被害情報収集（物的）'!AQ37</f>
        <v>0</v>
      </c>
      <c r="AR27" s="55">
        <f>+'様式１　被害情報収集（物的）'!AR37</f>
        <v>0</v>
      </c>
      <c r="AS27" s="55">
        <f>+'様式１　被害情報収集（物的）'!AS37</f>
        <v>0</v>
      </c>
      <c r="AT27" s="55">
        <f>+'様式１　被害情報収集（物的）'!AT37</f>
        <v>0</v>
      </c>
      <c r="AU27" s="55">
        <f>+'様式１　被害情報収集（物的）'!AU37</f>
        <v>0</v>
      </c>
      <c r="AV27" s="55">
        <f>+'様式１　被害情報収集（物的）'!AV37</f>
        <v>0</v>
      </c>
      <c r="AW27" s="55">
        <f>+'様式１　被害情報収集（物的）'!AW37</f>
        <v>0</v>
      </c>
      <c r="AX27" s="55">
        <f>+'様式１　被害情報収集（物的）'!AX37</f>
        <v>0</v>
      </c>
    </row>
    <row r="28" spans="1:50">
      <c r="A28" s="8"/>
      <c r="B28" s="8"/>
      <c r="C28" s="55">
        <f>+'様式１　被害情報収集（物的）'!C38</f>
        <v>0</v>
      </c>
      <c r="D28" s="55" t="str">
        <f>+'様式１　被害情報収集（物的）'!D38</f>
        <v/>
      </c>
      <c r="E28" s="8"/>
      <c r="F28" s="55">
        <f>+'様式１　被害情報収集（物的）'!F38</f>
        <v>0</v>
      </c>
      <c r="G28" s="9" t="str">
        <f>+'様式１　被害情報収集（物的）'!G38</f>
        <v/>
      </c>
      <c r="H28" s="9" t="str">
        <f>+'様式１　被害情報収集（物的）'!H38</f>
        <v/>
      </c>
      <c r="I28" s="9" t="str">
        <f>+'様式１　被害情報収集（物的）'!I38</f>
        <v/>
      </c>
      <c r="J28" s="8"/>
      <c r="K28" s="9" t="str">
        <f>+'様式１　被害情報収集（物的）'!K38</f>
        <v/>
      </c>
      <c r="L28" s="8"/>
      <c r="M28" s="8"/>
      <c r="N28" s="8"/>
      <c r="O28" s="8"/>
      <c r="P28" s="10" t="str">
        <f>IF('様式１　被害情報収集（物的）'!P38="", "", '様式１　被害情報収集（物的）'!P38)</f>
        <v/>
      </c>
      <c r="Q28" s="11" t="str">
        <f>IF('様式１　被害情報収集（物的）'!Q38="", "", '様式１　被害情報収集（物的）'!Q38)</f>
        <v/>
      </c>
      <c r="R28" s="55">
        <f>+'様式１　被害情報収集（物的）'!R38</f>
        <v>0</v>
      </c>
      <c r="S28" s="55">
        <f>+'様式１　被害情報収集（物的）'!S38</f>
        <v>0</v>
      </c>
      <c r="T28" s="55">
        <f>+'様式１　被害情報収集（物的）'!T38</f>
        <v>0</v>
      </c>
      <c r="U28" s="55">
        <f>+'様式１　被害情報収集（物的）'!U38</f>
        <v>0</v>
      </c>
      <c r="V28" s="55">
        <f>+'様式１　被害情報収集（物的）'!V38</f>
        <v>0</v>
      </c>
      <c r="W28" s="55">
        <f>+'様式１　被害情報収集（物的）'!W38</f>
        <v>0</v>
      </c>
      <c r="X28" s="55">
        <f>+'様式１　被害情報収集（物的）'!X38</f>
        <v>0</v>
      </c>
      <c r="Y28" s="55">
        <f>+'様式１　被害情報収集（物的）'!Y38</f>
        <v>0</v>
      </c>
      <c r="Z28" s="55">
        <f>+'様式１　被害情報収集（物的）'!Z38</f>
        <v>0</v>
      </c>
      <c r="AA28" s="55">
        <f>+'様式１　被害情報収集（物的）'!AA38</f>
        <v>0</v>
      </c>
      <c r="AB28" s="55">
        <f>+'様式１　被害情報収集（物的）'!AB38</f>
        <v>0</v>
      </c>
      <c r="AC28" s="55">
        <f>+'様式１　被害情報収集（物的）'!AC38</f>
        <v>0</v>
      </c>
      <c r="AD28" s="55">
        <f>+'様式１　被害情報収集（物的）'!AD38</f>
        <v>0</v>
      </c>
      <c r="AE28" s="55">
        <f>+'様式１　被害情報収集（物的）'!AE38</f>
        <v>0</v>
      </c>
      <c r="AF28" s="55">
        <f>+'様式１　被害情報収集（物的）'!AF38</f>
        <v>0</v>
      </c>
      <c r="AG28" s="55">
        <f>+'様式１　被害情報収集（物的）'!AG38</f>
        <v>0</v>
      </c>
      <c r="AH28" s="55">
        <f>+'様式１　被害情報収集（物的）'!AH38</f>
        <v>0</v>
      </c>
      <c r="AI28" s="55">
        <f>+'様式１　被害情報収集（物的）'!AI38</f>
        <v>0</v>
      </c>
      <c r="AJ28" s="55">
        <f>+'様式１　被害情報収集（物的）'!AJ38</f>
        <v>0</v>
      </c>
      <c r="AK28" s="55">
        <f>+'様式１　被害情報収集（物的）'!AK38</f>
        <v>0</v>
      </c>
      <c r="AL28" s="55">
        <f>+'様式１　被害情報収集（物的）'!AL38</f>
        <v>0</v>
      </c>
      <c r="AM28" s="55">
        <f>+'様式１　被害情報収集（物的）'!AM38</f>
        <v>0</v>
      </c>
      <c r="AN28" s="55">
        <f>+'様式１　被害情報収集（物的）'!AN38</f>
        <v>0</v>
      </c>
      <c r="AO28" s="55">
        <f>+'様式１　被害情報収集（物的）'!AO38</f>
        <v>0</v>
      </c>
      <c r="AP28" s="55">
        <f>+'様式１　被害情報収集（物的）'!AP38</f>
        <v>0</v>
      </c>
      <c r="AQ28" s="55">
        <f>+'様式１　被害情報収集（物的）'!AQ38</f>
        <v>0</v>
      </c>
      <c r="AR28" s="55">
        <f>+'様式１　被害情報収集（物的）'!AR38</f>
        <v>0</v>
      </c>
      <c r="AS28" s="55">
        <f>+'様式１　被害情報収集（物的）'!AS38</f>
        <v>0</v>
      </c>
      <c r="AT28" s="55">
        <f>+'様式１　被害情報収集（物的）'!AT38</f>
        <v>0</v>
      </c>
      <c r="AU28" s="55">
        <f>+'様式１　被害情報収集（物的）'!AU38</f>
        <v>0</v>
      </c>
      <c r="AV28" s="55">
        <f>+'様式１　被害情報収集（物的）'!AV38</f>
        <v>0</v>
      </c>
      <c r="AW28" s="55">
        <f>+'様式１　被害情報収集（物的）'!AW38</f>
        <v>0</v>
      </c>
      <c r="AX28" s="55">
        <f>+'様式１　被害情報収集（物的）'!AX38</f>
        <v>0</v>
      </c>
    </row>
    <row r="29" spans="1:50">
      <c r="A29" s="8"/>
      <c r="B29" s="8"/>
      <c r="C29" s="55">
        <f>+'様式１　被害情報収集（物的）'!C39</f>
        <v>0</v>
      </c>
      <c r="D29" s="55" t="str">
        <f>+'様式１　被害情報収集（物的）'!D39</f>
        <v/>
      </c>
      <c r="E29" s="8"/>
      <c r="F29" s="55">
        <f>+'様式１　被害情報収集（物的）'!F39</f>
        <v>0</v>
      </c>
      <c r="G29" s="9" t="str">
        <f>+'様式１　被害情報収集（物的）'!G39</f>
        <v/>
      </c>
      <c r="H29" s="9" t="str">
        <f>+'様式１　被害情報収集（物的）'!H39</f>
        <v/>
      </c>
      <c r="I29" s="9" t="str">
        <f>+'様式１　被害情報収集（物的）'!I39</f>
        <v/>
      </c>
      <c r="J29" s="8"/>
      <c r="K29" s="9" t="str">
        <f>+'様式１　被害情報収集（物的）'!K39</f>
        <v/>
      </c>
      <c r="L29" s="8"/>
      <c r="M29" s="8"/>
      <c r="N29" s="8"/>
      <c r="O29" s="8"/>
      <c r="P29" s="10" t="str">
        <f>IF('様式１　被害情報収集（物的）'!P39="", "", '様式１　被害情報収集（物的）'!P39)</f>
        <v/>
      </c>
      <c r="Q29" s="11" t="str">
        <f>IF('様式１　被害情報収集（物的）'!Q39="", "", '様式１　被害情報収集（物的）'!Q39)</f>
        <v/>
      </c>
      <c r="R29" s="55">
        <f>+'様式１　被害情報収集（物的）'!R39</f>
        <v>0</v>
      </c>
      <c r="S29" s="55">
        <f>+'様式１　被害情報収集（物的）'!S39</f>
        <v>0</v>
      </c>
      <c r="T29" s="55">
        <f>+'様式１　被害情報収集（物的）'!T39</f>
        <v>0</v>
      </c>
      <c r="U29" s="55">
        <f>+'様式１　被害情報収集（物的）'!U39</f>
        <v>0</v>
      </c>
      <c r="V29" s="55">
        <f>+'様式１　被害情報収集（物的）'!V39</f>
        <v>0</v>
      </c>
      <c r="W29" s="55">
        <f>+'様式１　被害情報収集（物的）'!W39</f>
        <v>0</v>
      </c>
      <c r="X29" s="55">
        <f>+'様式１　被害情報収集（物的）'!X39</f>
        <v>0</v>
      </c>
      <c r="Y29" s="55">
        <f>+'様式１　被害情報収集（物的）'!Y39</f>
        <v>0</v>
      </c>
      <c r="Z29" s="55">
        <f>+'様式１　被害情報収集（物的）'!Z39</f>
        <v>0</v>
      </c>
      <c r="AA29" s="55">
        <f>+'様式１　被害情報収集（物的）'!AA39</f>
        <v>0</v>
      </c>
      <c r="AB29" s="55">
        <f>+'様式１　被害情報収集（物的）'!AB39</f>
        <v>0</v>
      </c>
      <c r="AC29" s="55">
        <f>+'様式１　被害情報収集（物的）'!AC39</f>
        <v>0</v>
      </c>
      <c r="AD29" s="55">
        <f>+'様式１　被害情報収集（物的）'!AD39</f>
        <v>0</v>
      </c>
      <c r="AE29" s="55">
        <f>+'様式１　被害情報収集（物的）'!AE39</f>
        <v>0</v>
      </c>
      <c r="AF29" s="55">
        <f>+'様式１　被害情報収集（物的）'!AF39</f>
        <v>0</v>
      </c>
      <c r="AG29" s="55">
        <f>+'様式１　被害情報収集（物的）'!AG39</f>
        <v>0</v>
      </c>
      <c r="AH29" s="55">
        <f>+'様式１　被害情報収集（物的）'!AH39</f>
        <v>0</v>
      </c>
      <c r="AI29" s="55">
        <f>+'様式１　被害情報収集（物的）'!AI39</f>
        <v>0</v>
      </c>
      <c r="AJ29" s="55">
        <f>+'様式１　被害情報収集（物的）'!AJ39</f>
        <v>0</v>
      </c>
      <c r="AK29" s="55">
        <f>+'様式１　被害情報収集（物的）'!AK39</f>
        <v>0</v>
      </c>
      <c r="AL29" s="55">
        <f>+'様式１　被害情報収集（物的）'!AL39</f>
        <v>0</v>
      </c>
      <c r="AM29" s="55">
        <f>+'様式１　被害情報収集（物的）'!AM39</f>
        <v>0</v>
      </c>
      <c r="AN29" s="55">
        <f>+'様式１　被害情報収集（物的）'!AN39</f>
        <v>0</v>
      </c>
      <c r="AO29" s="55">
        <f>+'様式１　被害情報収集（物的）'!AO39</f>
        <v>0</v>
      </c>
      <c r="AP29" s="55">
        <f>+'様式１　被害情報収集（物的）'!AP39</f>
        <v>0</v>
      </c>
      <c r="AQ29" s="55">
        <f>+'様式１　被害情報収集（物的）'!AQ39</f>
        <v>0</v>
      </c>
      <c r="AR29" s="55">
        <f>+'様式１　被害情報収集（物的）'!AR39</f>
        <v>0</v>
      </c>
      <c r="AS29" s="55">
        <f>+'様式１　被害情報収集（物的）'!AS39</f>
        <v>0</v>
      </c>
      <c r="AT29" s="55">
        <f>+'様式１　被害情報収集（物的）'!AT39</f>
        <v>0</v>
      </c>
      <c r="AU29" s="55">
        <f>+'様式１　被害情報収集（物的）'!AU39</f>
        <v>0</v>
      </c>
      <c r="AV29" s="55">
        <f>+'様式１　被害情報収集（物的）'!AV39</f>
        <v>0</v>
      </c>
      <c r="AW29" s="55">
        <f>+'様式１　被害情報収集（物的）'!AW39</f>
        <v>0</v>
      </c>
      <c r="AX29" s="55">
        <f>+'様式１　被害情報収集（物的）'!AX39</f>
        <v>0</v>
      </c>
    </row>
    <row r="30" spans="1:50">
      <c r="A30" s="8"/>
      <c r="B30" s="8"/>
      <c r="C30" s="55">
        <f>+'様式１　被害情報収集（物的）'!C40</f>
        <v>0</v>
      </c>
      <c r="D30" s="55" t="str">
        <f>+'様式１　被害情報収集（物的）'!D40</f>
        <v/>
      </c>
      <c r="E30" s="8"/>
      <c r="F30" s="55">
        <f>+'様式１　被害情報収集（物的）'!F40</f>
        <v>0</v>
      </c>
      <c r="G30" s="9" t="str">
        <f>+'様式１　被害情報収集（物的）'!G40</f>
        <v/>
      </c>
      <c r="H30" s="9" t="str">
        <f>+'様式１　被害情報収集（物的）'!H40</f>
        <v/>
      </c>
      <c r="I30" s="9" t="str">
        <f>+'様式１　被害情報収集（物的）'!I40</f>
        <v/>
      </c>
      <c r="J30" s="8"/>
      <c r="K30" s="9" t="str">
        <f>+'様式１　被害情報収集（物的）'!K40</f>
        <v/>
      </c>
      <c r="L30" s="8"/>
      <c r="M30" s="8"/>
      <c r="N30" s="8"/>
      <c r="O30" s="8"/>
      <c r="P30" s="10" t="str">
        <f>IF('様式１　被害情報収集（物的）'!P40="", "", '様式１　被害情報収集（物的）'!P40)</f>
        <v/>
      </c>
      <c r="Q30" s="11" t="str">
        <f>IF('様式１　被害情報収集（物的）'!Q40="", "", '様式１　被害情報収集（物的）'!Q40)</f>
        <v/>
      </c>
      <c r="R30" s="55">
        <f>+'様式１　被害情報収集（物的）'!R40</f>
        <v>0</v>
      </c>
      <c r="S30" s="55">
        <f>+'様式１　被害情報収集（物的）'!S40</f>
        <v>0</v>
      </c>
      <c r="T30" s="55">
        <f>+'様式１　被害情報収集（物的）'!T40</f>
        <v>0</v>
      </c>
      <c r="U30" s="55">
        <f>+'様式１　被害情報収集（物的）'!U40</f>
        <v>0</v>
      </c>
      <c r="V30" s="55">
        <f>+'様式１　被害情報収集（物的）'!V40</f>
        <v>0</v>
      </c>
      <c r="W30" s="55">
        <f>+'様式１　被害情報収集（物的）'!W40</f>
        <v>0</v>
      </c>
      <c r="X30" s="55">
        <f>+'様式１　被害情報収集（物的）'!X40</f>
        <v>0</v>
      </c>
      <c r="Y30" s="55">
        <f>+'様式１　被害情報収集（物的）'!Y40</f>
        <v>0</v>
      </c>
      <c r="Z30" s="55">
        <f>+'様式１　被害情報収集（物的）'!Z40</f>
        <v>0</v>
      </c>
      <c r="AA30" s="55">
        <f>+'様式１　被害情報収集（物的）'!AA40</f>
        <v>0</v>
      </c>
      <c r="AB30" s="55">
        <f>+'様式１　被害情報収集（物的）'!AB40</f>
        <v>0</v>
      </c>
      <c r="AC30" s="55">
        <f>+'様式１　被害情報収集（物的）'!AC40</f>
        <v>0</v>
      </c>
      <c r="AD30" s="55">
        <f>+'様式１　被害情報収集（物的）'!AD40</f>
        <v>0</v>
      </c>
      <c r="AE30" s="55">
        <f>+'様式１　被害情報収集（物的）'!AE40</f>
        <v>0</v>
      </c>
      <c r="AF30" s="55">
        <f>+'様式１　被害情報収集（物的）'!AF40</f>
        <v>0</v>
      </c>
      <c r="AG30" s="55">
        <f>+'様式１　被害情報収集（物的）'!AG40</f>
        <v>0</v>
      </c>
      <c r="AH30" s="55">
        <f>+'様式１　被害情報収集（物的）'!AH40</f>
        <v>0</v>
      </c>
      <c r="AI30" s="55">
        <f>+'様式１　被害情報収集（物的）'!AI40</f>
        <v>0</v>
      </c>
      <c r="AJ30" s="55">
        <f>+'様式１　被害情報収集（物的）'!AJ40</f>
        <v>0</v>
      </c>
      <c r="AK30" s="55">
        <f>+'様式１　被害情報収集（物的）'!AK40</f>
        <v>0</v>
      </c>
      <c r="AL30" s="55">
        <f>+'様式１　被害情報収集（物的）'!AL40</f>
        <v>0</v>
      </c>
      <c r="AM30" s="55">
        <f>+'様式１　被害情報収集（物的）'!AM40</f>
        <v>0</v>
      </c>
      <c r="AN30" s="55">
        <f>+'様式１　被害情報収集（物的）'!AN40</f>
        <v>0</v>
      </c>
      <c r="AO30" s="55">
        <f>+'様式１　被害情報収集（物的）'!AO40</f>
        <v>0</v>
      </c>
      <c r="AP30" s="55">
        <f>+'様式１　被害情報収集（物的）'!AP40</f>
        <v>0</v>
      </c>
      <c r="AQ30" s="55">
        <f>+'様式１　被害情報収集（物的）'!AQ40</f>
        <v>0</v>
      </c>
      <c r="AR30" s="55">
        <f>+'様式１　被害情報収集（物的）'!AR40</f>
        <v>0</v>
      </c>
      <c r="AS30" s="55">
        <f>+'様式１　被害情報収集（物的）'!AS40</f>
        <v>0</v>
      </c>
      <c r="AT30" s="55">
        <f>+'様式１　被害情報収集（物的）'!AT40</f>
        <v>0</v>
      </c>
      <c r="AU30" s="55">
        <f>+'様式１　被害情報収集（物的）'!AU40</f>
        <v>0</v>
      </c>
      <c r="AV30" s="55">
        <f>+'様式１　被害情報収集（物的）'!AV40</f>
        <v>0</v>
      </c>
      <c r="AW30" s="55">
        <f>+'様式１　被害情報収集（物的）'!AW40</f>
        <v>0</v>
      </c>
      <c r="AX30" s="55">
        <f>+'様式１　被害情報収集（物的）'!AX40</f>
        <v>0</v>
      </c>
    </row>
    <row r="31" spans="1:50">
      <c r="A31" s="8"/>
      <c r="B31" s="8"/>
      <c r="C31" s="55">
        <f>+'様式１　被害情報収集（物的）'!C41</f>
        <v>0</v>
      </c>
      <c r="D31" s="55" t="str">
        <f>+'様式１　被害情報収集（物的）'!D41</f>
        <v/>
      </c>
      <c r="E31" s="8"/>
      <c r="F31" s="55">
        <f>+'様式１　被害情報収集（物的）'!F41</f>
        <v>0</v>
      </c>
      <c r="G31" s="9" t="str">
        <f>+'様式１　被害情報収集（物的）'!G41</f>
        <v/>
      </c>
      <c r="H31" s="9" t="str">
        <f>+'様式１　被害情報収集（物的）'!H41</f>
        <v/>
      </c>
      <c r="I31" s="9" t="str">
        <f>+'様式１　被害情報収集（物的）'!I41</f>
        <v/>
      </c>
      <c r="J31" s="8"/>
      <c r="K31" s="9" t="str">
        <f>+'様式１　被害情報収集（物的）'!K41</f>
        <v/>
      </c>
      <c r="L31" s="8"/>
      <c r="M31" s="8"/>
      <c r="N31" s="8"/>
      <c r="O31" s="8"/>
      <c r="P31" s="10" t="str">
        <f>IF('様式１　被害情報収集（物的）'!P41="", "", '様式１　被害情報収集（物的）'!P41)</f>
        <v/>
      </c>
      <c r="Q31" s="11" t="str">
        <f>IF('様式１　被害情報収集（物的）'!Q41="", "", '様式１　被害情報収集（物的）'!Q41)</f>
        <v/>
      </c>
      <c r="R31" s="55">
        <f>+'様式１　被害情報収集（物的）'!R41</f>
        <v>0</v>
      </c>
      <c r="S31" s="55">
        <f>+'様式１　被害情報収集（物的）'!S41</f>
        <v>0</v>
      </c>
      <c r="T31" s="55">
        <f>+'様式１　被害情報収集（物的）'!T41</f>
        <v>0</v>
      </c>
      <c r="U31" s="55">
        <f>+'様式１　被害情報収集（物的）'!U41</f>
        <v>0</v>
      </c>
      <c r="V31" s="55">
        <f>+'様式１　被害情報収集（物的）'!V41</f>
        <v>0</v>
      </c>
      <c r="W31" s="55">
        <f>+'様式１　被害情報収集（物的）'!W41</f>
        <v>0</v>
      </c>
      <c r="X31" s="55">
        <f>+'様式１　被害情報収集（物的）'!X41</f>
        <v>0</v>
      </c>
      <c r="Y31" s="55">
        <f>+'様式１　被害情報収集（物的）'!Y41</f>
        <v>0</v>
      </c>
      <c r="Z31" s="55">
        <f>+'様式１　被害情報収集（物的）'!Z41</f>
        <v>0</v>
      </c>
      <c r="AA31" s="55">
        <f>+'様式１　被害情報収集（物的）'!AA41</f>
        <v>0</v>
      </c>
      <c r="AB31" s="55">
        <f>+'様式１　被害情報収集（物的）'!AB41</f>
        <v>0</v>
      </c>
      <c r="AC31" s="55">
        <f>+'様式１　被害情報収集（物的）'!AC41</f>
        <v>0</v>
      </c>
      <c r="AD31" s="55">
        <f>+'様式１　被害情報収集（物的）'!AD41</f>
        <v>0</v>
      </c>
      <c r="AE31" s="55">
        <f>+'様式１　被害情報収集（物的）'!AE41</f>
        <v>0</v>
      </c>
      <c r="AF31" s="55">
        <f>+'様式１　被害情報収集（物的）'!AF41</f>
        <v>0</v>
      </c>
      <c r="AG31" s="55">
        <f>+'様式１　被害情報収集（物的）'!AG41</f>
        <v>0</v>
      </c>
      <c r="AH31" s="55">
        <f>+'様式１　被害情報収集（物的）'!AH41</f>
        <v>0</v>
      </c>
      <c r="AI31" s="55">
        <f>+'様式１　被害情報収集（物的）'!AI41</f>
        <v>0</v>
      </c>
      <c r="AJ31" s="55">
        <f>+'様式１　被害情報収集（物的）'!AJ41</f>
        <v>0</v>
      </c>
      <c r="AK31" s="55">
        <f>+'様式１　被害情報収集（物的）'!AK41</f>
        <v>0</v>
      </c>
      <c r="AL31" s="55">
        <f>+'様式１　被害情報収集（物的）'!AL41</f>
        <v>0</v>
      </c>
      <c r="AM31" s="55">
        <f>+'様式１　被害情報収集（物的）'!AM41</f>
        <v>0</v>
      </c>
      <c r="AN31" s="55">
        <f>+'様式１　被害情報収集（物的）'!AN41</f>
        <v>0</v>
      </c>
      <c r="AO31" s="55">
        <f>+'様式１　被害情報収集（物的）'!AO41</f>
        <v>0</v>
      </c>
      <c r="AP31" s="55">
        <f>+'様式１　被害情報収集（物的）'!AP41</f>
        <v>0</v>
      </c>
      <c r="AQ31" s="55">
        <f>+'様式１　被害情報収集（物的）'!AQ41</f>
        <v>0</v>
      </c>
      <c r="AR31" s="55">
        <f>+'様式１　被害情報収集（物的）'!AR41</f>
        <v>0</v>
      </c>
      <c r="AS31" s="55">
        <f>+'様式１　被害情報収集（物的）'!AS41</f>
        <v>0</v>
      </c>
      <c r="AT31" s="55">
        <f>+'様式１　被害情報収集（物的）'!AT41</f>
        <v>0</v>
      </c>
      <c r="AU31" s="55">
        <f>+'様式１　被害情報収集（物的）'!AU41</f>
        <v>0</v>
      </c>
      <c r="AV31" s="55">
        <f>+'様式１　被害情報収集（物的）'!AV41</f>
        <v>0</v>
      </c>
      <c r="AW31" s="55">
        <f>+'様式１　被害情報収集（物的）'!AW41</f>
        <v>0</v>
      </c>
      <c r="AX31" s="55">
        <f>+'様式１　被害情報収集（物的）'!AX41</f>
        <v>0</v>
      </c>
    </row>
    <row r="32" spans="1:50">
      <c r="A32" s="8"/>
      <c r="B32" s="8"/>
      <c r="C32" s="55">
        <f>+'様式１　被害情報収集（物的）'!C42</f>
        <v>0</v>
      </c>
      <c r="D32" s="55" t="str">
        <f>+'様式１　被害情報収集（物的）'!D42</f>
        <v/>
      </c>
      <c r="E32" s="8"/>
      <c r="F32" s="55">
        <f>+'様式１　被害情報収集（物的）'!F42</f>
        <v>0</v>
      </c>
      <c r="G32" s="9" t="str">
        <f>+'様式１　被害情報収集（物的）'!G42</f>
        <v/>
      </c>
      <c r="H32" s="9" t="str">
        <f>+'様式１　被害情報収集（物的）'!H42</f>
        <v/>
      </c>
      <c r="I32" s="9" t="str">
        <f>+'様式１　被害情報収集（物的）'!I42</f>
        <v/>
      </c>
      <c r="J32" s="8"/>
      <c r="K32" s="9" t="str">
        <f>+'様式１　被害情報収集（物的）'!K42</f>
        <v/>
      </c>
      <c r="L32" s="8"/>
      <c r="M32" s="8"/>
      <c r="N32" s="8"/>
      <c r="O32" s="8"/>
      <c r="P32" s="10" t="str">
        <f>IF('様式１　被害情報収集（物的）'!P42="", "", '様式１　被害情報収集（物的）'!P42)</f>
        <v/>
      </c>
      <c r="Q32" s="11" t="str">
        <f>IF('様式１　被害情報収集（物的）'!Q42="", "", '様式１　被害情報収集（物的）'!Q42)</f>
        <v/>
      </c>
      <c r="R32" s="55">
        <f>+'様式１　被害情報収集（物的）'!R42</f>
        <v>0</v>
      </c>
      <c r="S32" s="55">
        <f>+'様式１　被害情報収集（物的）'!S42</f>
        <v>0</v>
      </c>
      <c r="T32" s="55">
        <f>+'様式１　被害情報収集（物的）'!T42</f>
        <v>0</v>
      </c>
      <c r="U32" s="55">
        <f>+'様式１　被害情報収集（物的）'!U42</f>
        <v>0</v>
      </c>
      <c r="V32" s="55">
        <f>+'様式１　被害情報収集（物的）'!V42</f>
        <v>0</v>
      </c>
      <c r="W32" s="55">
        <f>+'様式１　被害情報収集（物的）'!W42</f>
        <v>0</v>
      </c>
      <c r="X32" s="55">
        <f>+'様式１　被害情報収集（物的）'!X42</f>
        <v>0</v>
      </c>
      <c r="Y32" s="55">
        <f>+'様式１　被害情報収集（物的）'!Y42</f>
        <v>0</v>
      </c>
      <c r="Z32" s="55">
        <f>+'様式１　被害情報収集（物的）'!Z42</f>
        <v>0</v>
      </c>
      <c r="AA32" s="55">
        <f>+'様式１　被害情報収集（物的）'!AA42</f>
        <v>0</v>
      </c>
      <c r="AB32" s="55">
        <f>+'様式１　被害情報収集（物的）'!AB42</f>
        <v>0</v>
      </c>
      <c r="AC32" s="55">
        <f>+'様式１　被害情報収集（物的）'!AC42</f>
        <v>0</v>
      </c>
      <c r="AD32" s="55">
        <f>+'様式１　被害情報収集（物的）'!AD42</f>
        <v>0</v>
      </c>
      <c r="AE32" s="55">
        <f>+'様式１　被害情報収集（物的）'!AE42</f>
        <v>0</v>
      </c>
      <c r="AF32" s="55">
        <f>+'様式１　被害情報収集（物的）'!AF42</f>
        <v>0</v>
      </c>
      <c r="AG32" s="55">
        <f>+'様式１　被害情報収集（物的）'!AG42</f>
        <v>0</v>
      </c>
      <c r="AH32" s="55">
        <f>+'様式１　被害情報収集（物的）'!AH42</f>
        <v>0</v>
      </c>
      <c r="AI32" s="55">
        <f>+'様式１　被害情報収集（物的）'!AI42</f>
        <v>0</v>
      </c>
      <c r="AJ32" s="55">
        <f>+'様式１　被害情報収集（物的）'!AJ42</f>
        <v>0</v>
      </c>
      <c r="AK32" s="55">
        <f>+'様式１　被害情報収集（物的）'!AK42</f>
        <v>0</v>
      </c>
      <c r="AL32" s="55">
        <f>+'様式１　被害情報収集（物的）'!AL42</f>
        <v>0</v>
      </c>
      <c r="AM32" s="55">
        <f>+'様式１　被害情報収集（物的）'!AM42</f>
        <v>0</v>
      </c>
      <c r="AN32" s="55">
        <f>+'様式１　被害情報収集（物的）'!AN42</f>
        <v>0</v>
      </c>
      <c r="AO32" s="55">
        <f>+'様式１　被害情報収集（物的）'!AO42</f>
        <v>0</v>
      </c>
      <c r="AP32" s="55">
        <f>+'様式１　被害情報収集（物的）'!AP42</f>
        <v>0</v>
      </c>
      <c r="AQ32" s="55">
        <f>+'様式１　被害情報収集（物的）'!AQ42</f>
        <v>0</v>
      </c>
      <c r="AR32" s="55">
        <f>+'様式１　被害情報収集（物的）'!AR42</f>
        <v>0</v>
      </c>
      <c r="AS32" s="55">
        <f>+'様式１　被害情報収集（物的）'!AS42</f>
        <v>0</v>
      </c>
      <c r="AT32" s="55">
        <f>+'様式１　被害情報収集（物的）'!AT42</f>
        <v>0</v>
      </c>
      <c r="AU32" s="55">
        <f>+'様式１　被害情報収集（物的）'!AU42</f>
        <v>0</v>
      </c>
      <c r="AV32" s="55">
        <f>+'様式１　被害情報収集（物的）'!AV42</f>
        <v>0</v>
      </c>
      <c r="AW32" s="55">
        <f>+'様式１　被害情報収集（物的）'!AW42</f>
        <v>0</v>
      </c>
      <c r="AX32" s="55">
        <f>+'様式１　被害情報収集（物的）'!AX42</f>
        <v>0</v>
      </c>
    </row>
    <row r="33" spans="1:50">
      <c r="A33" s="8"/>
      <c r="B33" s="8"/>
      <c r="C33" s="55">
        <f>+'様式１　被害情報収集（物的）'!C43</f>
        <v>0</v>
      </c>
      <c r="D33" s="55" t="str">
        <f>+'様式１　被害情報収集（物的）'!D43</f>
        <v/>
      </c>
      <c r="E33" s="8"/>
      <c r="F33" s="55">
        <f>+'様式１　被害情報収集（物的）'!F43</f>
        <v>0</v>
      </c>
      <c r="G33" s="9" t="str">
        <f>+'様式１　被害情報収集（物的）'!G43</f>
        <v/>
      </c>
      <c r="H33" s="9" t="str">
        <f>+'様式１　被害情報収集（物的）'!H43</f>
        <v/>
      </c>
      <c r="I33" s="9" t="str">
        <f>+'様式１　被害情報収集（物的）'!I43</f>
        <v/>
      </c>
      <c r="J33" s="8"/>
      <c r="K33" s="9" t="str">
        <f>+'様式１　被害情報収集（物的）'!K43</f>
        <v/>
      </c>
      <c r="L33" s="8"/>
      <c r="M33" s="8"/>
      <c r="N33" s="8"/>
      <c r="O33" s="8"/>
      <c r="P33" s="10" t="str">
        <f>IF('様式１　被害情報収集（物的）'!P43="", "", '様式１　被害情報収集（物的）'!P43)</f>
        <v/>
      </c>
      <c r="Q33" s="11" t="str">
        <f>IF('様式１　被害情報収集（物的）'!Q43="", "", '様式１　被害情報収集（物的）'!Q43)</f>
        <v/>
      </c>
      <c r="R33" s="55">
        <f>+'様式１　被害情報収集（物的）'!R43</f>
        <v>0</v>
      </c>
      <c r="S33" s="55">
        <f>+'様式１　被害情報収集（物的）'!S43</f>
        <v>0</v>
      </c>
      <c r="T33" s="55">
        <f>+'様式１　被害情報収集（物的）'!T43</f>
        <v>0</v>
      </c>
      <c r="U33" s="55">
        <f>+'様式１　被害情報収集（物的）'!U43</f>
        <v>0</v>
      </c>
      <c r="V33" s="55">
        <f>+'様式１　被害情報収集（物的）'!V43</f>
        <v>0</v>
      </c>
      <c r="W33" s="55">
        <f>+'様式１　被害情報収集（物的）'!W43</f>
        <v>0</v>
      </c>
      <c r="X33" s="55">
        <f>+'様式１　被害情報収集（物的）'!X43</f>
        <v>0</v>
      </c>
      <c r="Y33" s="55">
        <f>+'様式１　被害情報収集（物的）'!Y43</f>
        <v>0</v>
      </c>
      <c r="Z33" s="55">
        <f>+'様式１　被害情報収集（物的）'!Z43</f>
        <v>0</v>
      </c>
      <c r="AA33" s="55">
        <f>+'様式１　被害情報収集（物的）'!AA43</f>
        <v>0</v>
      </c>
      <c r="AB33" s="55">
        <f>+'様式１　被害情報収集（物的）'!AB43</f>
        <v>0</v>
      </c>
      <c r="AC33" s="55">
        <f>+'様式１　被害情報収集（物的）'!AC43</f>
        <v>0</v>
      </c>
      <c r="AD33" s="55">
        <f>+'様式１　被害情報収集（物的）'!AD43</f>
        <v>0</v>
      </c>
      <c r="AE33" s="55">
        <f>+'様式１　被害情報収集（物的）'!AE43</f>
        <v>0</v>
      </c>
      <c r="AF33" s="55">
        <f>+'様式１　被害情報収集（物的）'!AF43</f>
        <v>0</v>
      </c>
      <c r="AG33" s="55">
        <f>+'様式１　被害情報収集（物的）'!AG43</f>
        <v>0</v>
      </c>
      <c r="AH33" s="55">
        <f>+'様式１　被害情報収集（物的）'!AH43</f>
        <v>0</v>
      </c>
      <c r="AI33" s="55">
        <f>+'様式１　被害情報収集（物的）'!AI43</f>
        <v>0</v>
      </c>
      <c r="AJ33" s="55">
        <f>+'様式１　被害情報収集（物的）'!AJ43</f>
        <v>0</v>
      </c>
      <c r="AK33" s="55">
        <f>+'様式１　被害情報収集（物的）'!AK43</f>
        <v>0</v>
      </c>
      <c r="AL33" s="55">
        <f>+'様式１　被害情報収集（物的）'!AL43</f>
        <v>0</v>
      </c>
      <c r="AM33" s="55">
        <f>+'様式１　被害情報収集（物的）'!AM43</f>
        <v>0</v>
      </c>
      <c r="AN33" s="55">
        <f>+'様式１　被害情報収集（物的）'!AN43</f>
        <v>0</v>
      </c>
      <c r="AO33" s="55">
        <f>+'様式１　被害情報収集（物的）'!AO43</f>
        <v>0</v>
      </c>
      <c r="AP33" s="55">
        <f>+'様式１　被害情報収集（物的）'!AP43</f>
        <v>0</v>
      </c>
      <c r="AQ33" s="55">
        <f>+'様式１　被害情報収集（物的）'!AQ43</f>
        <v>0</v>
      </c>
      <c r="AR33" s="55">
        <f>+'様式１　被害情報収集（物的）'!AR43</f>
        <v>0</v>
      </c>
      <c r="AS33" s="55">
        <f>+'様式１　被害情報収集（物的）'!AS43</f>
        <v>0</v>
      </c>
      <c r="AT33" s="55">
        <f>+'様式１　被害情報収集（物的）'!AT43</f>
        <v>0</v>
      </c>
      <c r="AU33" s="55">
        <f>+'様式１　被害情報収集（物的）'!AU43</f>
        <v>0</v>
      </c>
      <c r="AV33" s="55">
        <f>+'様式１　被害情報収集（物的）'!AV43</f>
        <v>0</v>
      </c>
      <c r="AW33" s="55">
        <f>+'様式１　被害情報収集（物的）'!AW43</f>
        <v>0</v>
      </c>
      <c r="AX33" s="55">
        <f>+'様式１　被害情報収集（物的）'!AX43</f>
        <v>0</v>
      </c>
    </row>
    <row r="34" spans="1:50">
      <c r="A34" s="8"/>
      <c r="B34" s="8"/>
      <c r="C34" s="55">
        <f>+'様式１　被害情報収集（物的）'!C44</f>
        <v>0</v>
      </c>
      <c r="D34" s="55" t="str">
        <f>+'様式１　被害情報収集（物的）'!D44</f>
        <v/>
      </c>
      <c r="E34" s="8"/>
      <c r="F34" s="55">
        <f>+'様式１　被害情報収集（物的）'!F44</f>
        <v>0</v>
      </c>
      <c r="G34" s="9" t="str">
        <f>+'様式１　被害情報収集（物的）'!G44</f>
        <v/>
      </c>
      <c r="H34" s="9" t="str">
        <f>+'様式１　被害情報収集（物的）'!H44</f>
        <v/>
      </c>
      <c r="I34" s="9" t="str">
        <f>+'様式１　被害情報収集（物的）'!I44</f>
        <v/>
      </c>
      <c r="J34" s="8"/>
      <c r="K34" s="9" t="str">
        <f>+'様式１　被害情報収集（物的）'!K44</f>
        <v/>
      </c>
      <c r="L34" s="8"/>
      <c r="M34" s="8"/>
      <c r="N34" s="8"/>
      <c r="O34" s="8"/>
      <c r="P34" s="10" t="str">
        <f>IF('様式１　被害情報収集（物的）'!P44="", "", '様式１　被害情報収集（物的）'!P44)</f>
        <v/>
      </c>
      <c r="Q34" s="11" t="str">
        <f>IF('様式１　被害情報収集（物的）'!Q44="", "", '様式１　被害情報収集（物的）'!Q44)</f>
        <v/>
      </c>
      <c r="R34" s="55">
        <f>+'様式１　被害情報収集（物的）'!R44</f>
        <v>0</v>
      </c>
      <c r="S34" s="55">
        <f>+'様式１　被害情報収集（物的）'!S44</f>
        <v>0</v>
      </c>
      <c r="T34" s="55">
        <f>+'様式１　被害情報収集（物的）'!T44</f>
        <v>0</v>
      </c>
      <c r="U34" s="55">
        <f>+'様式１　被害情報収集（物的）'!U44</f>
        <v>0</v>
      </c>
      <c r="V34" s="55">
        <f>+'様式１　被害情報収集（物的）'!V44</f>
        <v>0</v>
      </c>
      <c r="W34" s="55">
        <f>+'様式１　被害情報収集（物的）'!W44</f>
        <v>0</v>
      </c>
      <c r="X34" s="55">
        <f>+'様式１　被害情報収集（物的）'!X44</f>
        <v>0</v>
      </c>
      <c r="Y34" s="55">
        <f>+'様式１　被害情報収集（物的）'!Y44</f>
        <v>0</v>
      </c>
      <c r="Z34" s="55">
        <f>+'様式１　被害情報収集（物的）'!Z44</f>
        <v>0</v>
      </c>
      <c r="AA34" s="55">
        <f>+'様式１　被害情報収集（物的）'!AA44</f>
        <v>0</v>
      </c>
      <c r="AB34" s="55">
        <f>+'様式１　被害情報収集（物的）'!AB44</f>
        <v>0</v>
      </c>
      <c r="AC34" s="55">
        <f>+'様式１　被害情報収集（物的）'!AC44</f>
        <v>0</v>
      </c>
      <c r="AD34" s="55">
        <f>+'様式１　被害情報収集（物的）'!AD44</f>
        <v>0</v>
      </c>
      <c r="AE34" s="55">
        <f>+'様式１　被害情報収集（物的）'!AE44</f>
        <v>0</v>
      </c>
      <c r="AF34" s="55">
        <f>+'様式１　被害情報収集（物的）'!AF44</f>
        <v>0</v>
      </c>
      <c r="AG34" s="55">
        <f>+'様式１　被害情報収集（物的）'!AG44</f>
        <v>0</v>
      </c>
      <c r="AH34" s="55">
        <f>+'様式１　被害情報収集（物的）'!AH44</f>
        <v>0</v>
      </c>
      <c r="AI34" s="55">
        <f>+'様式１　被害情報収集（物的）'!AI44</f>
        <v>0</v>
      </c>
      <c r="AJ34" s="55">
        <f>+'様式１　被害情報収集（物的）'!AJ44</f>
        <v>0</v>
      </c>
      <c r="AK34" s="55">
        <f>+'様式１　被害情報収集（物的）'!AK44</f>
        <v>0</v>
      </c>
      <c r="AL34" s="55">
        <f>+'様式１　被害情報収集（物的）'!AL44</f>
        <v>0</v>
      </c>
      <c r="AM34" s="55">
        <f>+'様式１　被害情報収集（物的）'!AM44</f>
        <v>0</v>
      </c>
      <c r="AN34" s="55">
        <f>+'様式１　被害情報収集（物的）'!AN44</f>
        <v>0</v>
      </c>
      <c r="AO34" s="55">
        <f>+'様式１　被害情報収集（物的）'!AO44</f>
        <v>0</v>
      </c>
      <c r="AP34" s="55">
        <f>+'様式１　被害情報収集（物的）'!AP44</f>
        <v>0</v>
      </c>
      <c r="AQ34" s="55">
        <f>+'様式１　被害情報収集（物的）'!AQ44</f>
        <v>0</v>
      </c>
      <c r="AR34" s="55">
        <f>+'様式１　被害情報収集（物的）'!AR44</f>
        <v>0</v>
      </c>
      <c r="AS34" s="55">
        <f>+'様式１　被害情報収集（物的）'!AS44</f>
        <v>0</v>
      </c>
      <c r="AT34" s="55">
        <f>+'様式１　被害情報収集（物的）'!AT44</f>
        <v>0</v>
      </c>
      <c r="AU34" s="55">
        <f>+'様式１　被害情報収集（物的）'!AU44</f>
        <v>0</v>
      </c>
      <c r="AV34" s="55">
        <f>+'様式１　被害情報収集（物的）'!AV44</f>
        <v>0</v>
      </c>
      <c r="AW34" s="55">
        <f>+'様式１　被害情報収集（物的）'!AW44</f>
        <v>0</v>
      </c>
      <c r="AX34" s="55">
        <f>+'様式１　被害情報収集（物的）'!AX44</f>
        <v>0</v>
      </c>
    </row>
    <row r="35" spans="1:50">
      <c r="A35" s="8"/>
      <c r="B35" s="8"/>
      <c r="C35" s="55">
        <f>+'様式１　被害情報収集（物的）'!C45</f>
        <v>0</v>
      </c>
      <c r="D35" s="55" t="str">
        <f>+'様式１　被害情報収集（物的）'!D45</f>
        <v/>
      </c>
      <c r="E35" s="8"/>
      <c r="F35" s="55">
        <f>+'様式１　被害情報収集（物的）'!F45</f>
        <v>0</v>
      </c>
      <c r="G35" s="9" t="str">
        <f>+'様式１　被害情報収集（物的）'!G45</f>
        <v/>
      </c>
      <c r="H35" s="9" t="str">
        <f>+'様式１　被害情報収集（物的）'!H45</f>
        <v/>
      </c>
      <c r="I35" s="9" t="str">
        <f>+'様式１　被害情報収集（物的）'!I45</f>
        <v/>
      </c>
      <c r="J35" s="8"/>
      <c r="K35" s="9" t="str">
        <f>+'様式１　被害情報収集（物的）'!K45</f>
        <v/>
      </c>
      <c r="L35" s="8"/>
      <c r="M35" s="8"/>
      <c r="N35" s="8"/>
      <c r="O35" s="8"/>
      <c r="P35" s="10" t="str">
        <f>IF('様式１　被害情報収集（物的）'!P45="", "", '様式１　被害情報収集（物的）'!P45)</f>
        <v/>
      </c>
      <c r="Q35" s="11" t="str">
        <f>IF('様式１　被害情報収集（物的）'!Q45="", "", '様式１　被害情報収集（物的）'!Q45)</f>
        <v/>
      </c>
      <c r="R35" s="55">
        <f>+'様式１　被害情報収集（物的）'!R45</f>
        <v>0</v>
      </c>
      <c r="S35" s="55">
        <f>+'様式１　被害情報収集（物的）'!S45</f>
        <v>0</v>
      </c>
      <c r="T35" s="55">
        <f>+'様式１　被害情報収集（物的）'!T45</f>
        <v>0</v>
      </c>
      <c r="U35" s="55">
        <f>+'様式１　被害情報収集（物的）'!U45</f>
        <v>0</v>
      </c>
      <c r="V35" s="55">
        <f>+'様式１　被害情報収集（物的）'!V45</f>
        <v>0</v>
      </c>
      <c r="W35" s="55">
        <f>+'様式１　被害情報収集（物的）'!W45</f>
        <v>0</v>
      </c>
      <c r="X35" s="55">
        <f>+'様式１　被害情報収集（物的）'!X45</f>
        <v>0</v>
      </c>
      <c r="Y35" s="55">
        <f>+'様式１　被害情報収集（物的）'!Y45</f>
        <v>0</v>
      </c>
      <c r="Z35" s="55">
        <f>+'様式１　被害情報収集（物的）'!Z45</f>
        <v>0</v>
      </c>
      <c r="AA35" s="55">
        <f>+'様式１　被害情報収集（物的）'!AA45</f>
        <v>0</v>
      </c>
      <c r="AB35" s="55">
        <f>+'様式１　被害情報収集（物的）'!AB45</f>
        <v>0</v>
      </c>
      <c r="AC35" s="55">
        <f>+'様式１　被害情報収集（物的）'!AC45</f>
        <v>0</v>
      </c>
      <c r="AD35" s="55">
        <f>+'様式１　被害情報収集（物的）'!AD45</f>
        <v>0</v>
      </c>
      <c r="AE35" s="55">
        <f>+'様式１　被害情報収集（物的）'!AE45</f>
        <v>0</v>
      </c>
      <c r="AF35" s="55">
        <f>+'様式１　被害情報収集（物的）'!AF45</f>
        <v>0</v>
      </c>
      <c r="AG35" s="55">
        <f>+'様式１　被害情報収集（物的）'!AG45</f>
        <v>0</v>
      </c>
      <c r="AH35" s="55">
        <f>+'様式１　被害情報収集（物的）'!AH45</f>
        <v>0</v>
      </c>
      <c r="AI35" s="55">
        <f>+'様式１　被害情報収集（物的）'!AI45</f>
        <v>0</v>
      </c>
      <c r="AJ35" s="55">
        <f>+'様式１　被害情報収集（物的）'!AJ45</f>
        <v>0</v>
      </c>
      <c r="AK35" s="55">
        <f>+'様式１　被害情報収集（物的）'!AK45</f>
        <v>0</v>
      </c>
      <c r="AL35" s="55">
        <f>+'様式１　被害情報収集（物的）'!AL45</f>
        <v>0</v>
      </c>
      <c r="AM35" s="55">
        <f>+'様式１　被害情報収集（物的）'!AM45</f>
        <v>0</v>
      </c>
      <c r="AN35" s="55">
        <f>+'様式１　被害情報収集（物的）'!AN45</f>
        <v>0</v>
      </c>
      <c r="AO35" s="55">
        <f>+'様式１　被害情報収集（物的）'!AO45</f>
        <v>0</v>
      </c>
      <c r="AP35" s="55">
        <f>+'様式１　被害情報収集（物的）'!AP45</f>
        <v>0</v>
      </c>
      <c r="AQ35" s="55">
        <f>+'様式１　被害情報収集（物的）'!AQ45</f>
        <v>0</v>
      </c>
      <c r="AR35" s="55">
        <f>+'様式１　被害情報収集（物的）'!AR45</f>
        <v>0</v>
      </c>
      <c r="AS35" s="55">
        <f>+'様式１　被害情報収集（物的）'!AS45</f>
        <v>0</v>
      </c>
      <c r="AT35" s="55">
        <f>+'様式１　被害情報収集（物的）'!AT45</f>
        <v>0</v>
      </c>
      <c r="AU35" s="55">
        <f>+'様式１　被害情報収集（物的）'!AU45</f>
        <v>0</v>
      </c>
      <c r="AV35" s="55">
        <f>+'様式１　被害情報収集（物的）'!AV45</f>
        <v>0</v>
      </c>
      <c r="AW35" s="55">
        <f>+'様式１　被害情報収集（物的）'!AW45</f>
        <v>0</v>
      </c>
      <c r="AX35" s="55">
        <f>+'様式１　被害情報収集（物的）'!AX45</f>
        <v>0</v>
      </c>
    </row>
    <row r="37" spans="1:50">
      <c r="A37" s="3" t="s">
        <v>70</v>
      </c>
    </row>
    <row r="38" spans="1:50">
      <c r="A38" s="3" t="s">
        <v>71</v>
      </c>
    </row>
  </sheetData>
  <dataConsolidate/>
  <mergeCells count="24">
    <mergeCell ref="AM3:AM5"/>
    <mergeCell ref="R2:AB2"/>
    <mergeCell ref="AW3:AW5"/>
    <mergeCell ref="AX3:AX5"/>
    <mergeCell ref="AN3:AQ4"/>
    <mergeCell ref="AR3:AR5"/>
    <mergeCell ref="AS3:AS5"/>
    <mergeCell ref="R3:AA4"/>
    <mergeCell ref="AB3:AB5"/>
    <mergeCell ref="AC3:AL4"/>
    <mergeCell ref="AT3:AT5"/>
    <mergeCell ref="AU3:AU5"/>
    <mergeCell ref="AV3:AV5"/>
    <mergeCell ref="AC2:AM2"/>
    <mergeCell ref="AN2:AR2"/>
    <mergeCell ref="AT2:AU2"/>
    <mergeCell ref="AV2:AX2"/>
    <mergeCell ref="A2:A5"/>
    <mergeCell ref="B2:B5"/>
    <mergeCell ref="C2:O2"/>
    <mergeCell ref="P2:P5"/>
    <mergeCell ref="Q2:Q5"/>
    <mergeCell ref="C3:K4"/>
    <mergeCell ref="L3:O4"/>
  </mergeCells>
  <phoneticPr fontId="18"/>
  <dataValidations count="15">
    <dataValidation type="list" allowBlank="1" sqref="G7:G35" xr:uid="{610038A9-1957-46E3-9A83-221601010D10}">
      <formula1>"公立,私立,国立"</formula1>
    </dataValidation>
    <dataValidation allowBlank="1" sqref="H7:I35 AR7:AR35" xr:uid="{7D2555DB-A564-4259-9A71-D1FCEEA9FC80}"/>
    <dataValidation type="list" allowBlank="1" sqref="R7:R35 AC7:AC35 AN7:AN35" xr:uid="{92FCF3E8-F954-4C12-99A8-BAA7FE354F8F}">
      <formula1>"被害なし"</formula1>
    </dataValidation>
    <dataValidation type="list" allowBlank="1" sqref="S7:S35 AD7:AD35" xr:uid="{5681F6B7-9E7A-49C2-9FDC-D9F2E4E0EAF4}">
      <formula1>"倒壊、傾斜"</formula1>
    </dataValidation>
    <dataValidation type="list" allowBlank="1" sqref="T7:T35 AE7:AE35" xr:uid="{72610C2A-C02D-4DF9-A6B1-825D8D3BFE24}">
      <formula1>"柱、梁の損傷やひび割れ"</formula1>
    </dataValidation>
    <dataValidation type="list" allowBlank="1" sqref="U7:U35 AF7:AF35" xr:uid="{FC49C87A-CC1D-495D-913C-9F6251588E1E}">
      <formula1>"内装材、設備などの剥がれや落下"</formula1>
    </dataValidation>
    <dataValidation type="list" allowBlank="1" sqref="V7:V35 AG7:AG35" xr:uid="{64ECD313-5C30-4F12-92C6-42F74F4910D2}">
      <formula1>"外装材、屋根材などの剥がれや落下"</formula1>
    </dataValidation>
    <dataValidation type="list" allowBlank="1" sqref="W7:W35 AH7:AH35" xr:uid="{F4727C46-2BAD-440D-9B45-66F32D89EA94}">
      <formula1>"床上浸水"</formula1>
    </dataValidation>
    <dataValidation type="list" allowBlank="1" sqref="X7:X35 AI7:AI35" xr:uid="{2DE75E13-074E-4FD7-ABD2-C57986872D21}">
      <formula1>"床下浸水"</formula1>
    </dataValidation>
    <dataValidation type="list" allowBlank="1" sqref="Y7:Y35 AJ7:AJ35" xr:uid="{5ED5AC77-D0B6-4FB5-B61C-397A7435236D}">
      <formula1>"ガラス割れ"</formula1>
    </dataValidation>
    <dataValidation type="list" allowBlank="1" sqref="Z7:Z35 AK7:AK35" xr:uid="{CAAD59F7-5647-45D2-80F6-4BCAD3B9D1A2}">
      <formula1>"雨漏り"</formula1>
    </dataValidation>
    <dataValidation type="list" allowBlank="1" sqref="AA7:AA35 AL7:AL35 AQ7:AQ35" xr:uid="{DFE9524C-EE18-4460-9192-9F3F5B18C8C8}">
      <formula1>"その他"</formula1>
    </dataValidation>
    <dataValidation allowBlank="1" showErrorMessage="1" sqref="AM7:AM35" xr:uid="{E7B3C9B2-70D4-490F-8DD0-D7DC8A20B3ED}"/>
    <dataValidation type="list" allowBlank="1" sqref="AO7:AO35" xr:uid="{5D834613-BF49-4B5D-87DD-3875CBE68632}">
      <formula1>"グラウンド冠水"</formula1>
    </dataValidation>
    <dataValidation type="list" allowBlank="1" sqref="AT7:AT35 AV7:AW35" xr:uid="{AEF9AFA8-8CA3-455E-AB9E-F60AABDB2CBC}">
      <formula1>"いいえ,はい"</formula1>
    </dataValidation>
  </dataValidations>
  <pageMargins left="0.7" right="0.7" top="0.75" bottom="0.75" header="0.3" footer="0.3"/>
  <pageSetup paperSize="8"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　被害情報収集（物的）</vt:lpstr>
      <vt:lpstr>記入例</vt:lpstr>
      <vt:lpstr>学校コード及び属性情報</vt:lpstr>
      <vt:lpstr>文科省様式</vt:lpstr>
      <vt:lpstr>学校コード及び属性情報!Print_Area</vt:lpstr>
      <vt:lpstr>記入例!Print_Area</vt:lpstr>
      <vt:lpstr>学校コード及び属性情報!Print_Titles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8800567</dc:creator>
  <cp:keywords/>
  <dc:description/>
  <cp:lastModifiedBy>8800567</cp:lastModifiedBy>
  <cp:revision/>
  <cp:lastPrinted>2026-05-21T00:31:16Z</cp:lastPrinted>
  <dcterms:created xsi:type="dcterms:W3CDTF">2026-01-26T04:50:15Z</dcterms:created>
  <dcterms:modified xsi:type="dcterms:W3CDTF">2026-06-01T07:22:39Z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2026-01-26T05:06:41Z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88d50d79-f3cb-4926-ba1c-20e2e812b337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