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41.172\disk1\R8年度　子ども未来課\04_母子保健班\02_事業別フォルダ(R8)\04-2_産後ケア事業（簿冊：妊娠・出産包括支援事業）\02_広域化\01_様式統一\★様式\様式（シート保護済み）\"/>
    </mc:Choice>
  </mc:AlternateContent>
  <xr:revisionPtr revIDLastSave="0" documentId="13_ncr:1_{C8273EE9-0632-4453-803E-F91C58A37792}" xr6:coauthVersionLast="47" xr6:coauthVersionMax="47" xr10:uidLastSave="{00000000-0000-0000-0000-000000000000}"/>
  <bookViews>
    <workbookView xWindow="-110" yWindow="-110" windowWidth="19420" windowHeight="10300" firstSheet="1" activeTab="1" xr2:uid="{9443F457-04D2-440E-84E3-DC73A942C700}"/>
  </bookViews>
  <sheets>
    <sheet name="報告様式２ー２（助産師会用月報）" sheetId="1" r:id="rId1"/>
    <sheet name="助産師会用請求書" sheetId="5" r:id="rId2"/>
    <sheet name="【入力不要】選択用（消さない)" sheetId="2" r:id="rId3"/>
  </sheets>
  <definedNames>
    <definedName name="_xlnm.Print_Area" localSheetId="1">助産師会用請求書!$A$1:$AN$55</definedName>
    <definedName name="_xlnm.Print_Area" localSheetId="0">'報告様式２ー２（助産師会用月報）'!$A$1:$BU$127</definedName>
    <definedName name="_xlnm.Print_Titles" localSheetId="0">'報告様式２ー２（助産師会用月報）'!$6:$8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5" l="1"/>
  <c r="AJ23" i="5"/>
  <c r="AE23" i="5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CC93" i="1"/>
  <c r="CC94" i="1"/>
  <c r="CC95" i="1"/>
  <c r="CC96" i="1"/>
  <c r="CC97" i="1"/>
  <c r="CC98" i="1"/>
  <c r="CC99" i="1"/>
  <c r="CC100" i="1"/>
  <c r="CC101" i="1"/>
  <c r="CC102" i="1"/>
  <c r="CC103" i="1"/>
  <c r="CC104" i="1"/>
  <c r="CC105" i="1"/>
  <c r="CC106" i="1"/>
  <c r="CC107" i="1"/>
  <c r="CC108" i="1"/>
  <c r="CC9" i="1"/>
  <c r="AD2" i="5" l="1"/>
  <c r="I12" i="5"/>
  <c r="F12" i="5"/>
  <c r="B4" i="5"/>
  <c r="K10" i="5" s="1"/>
  <c r="AJ27" i="5"/>
  <c r="AE27" i="5"/>
  <c r="Q26" i="5"/>
  <c r="Q25" i="5"/>
  <c r="Q24" i="5"/>
  <c r="Q23" i="5"/>
  <c r="AJ21" i="5"/>
  <c r="AJ20" i="5"/>
  <c r="AJ19" i="5"/>
  <c r="AJ18" i="5"/>
  <c r="Q21" i="5"/>
  <c r="Q20" i="5"/>
  <c r="Q19" i="5"/>
  <c r="Q18" i="5"/>
  <c r="AJ37" i="5" l="1"/>
  <c r="AE37" i="5"/>
  <c r="Q37" i="5"/>
  <c r="L37" i="5"/>
  <c r="AJ32" i="5"/>
  <c r="AE32" i="5"/>
  <c r="Q32" i="5"/>
  <c r="L32" i="5"/>
  <c r="Q27" i="5"/>
  <c r="AJ22" i="5"/>
  <c r="Q22" i="5"/>
  <c r="CD12" i="1" l="1"/>
  <c r="B6" i="1" l="1"/>
  <c r="BZ10" i="1"/>
  <c r="CA10" i="1"/>
  <c r="CB10" i="1"/>
  <c r="BZ11" i="1"/>
  <c r="CA11" i="1"/>
  <c r="CB11" i="1"/>
  <c r="BZ12" i="1"/>
  <c r="CA12" i="1"/>
  <c r="CB12" i="1"/>
  <c r="BZ13" i="1"/>
  <c r="CA13" i="1"/>
  <c r="CB13" i="1"/>
  <c r="BZ14" i="1"/>
  <c r="CA14" i="1"/>
  <c r="CB14" i="1"/>
  <c r="BZ15" i="1"/>
  <c r="BY15" i="1" s="1"/>
  <c r="CA15" i="1"/>
  <c r="CB15" i="1"/>
  <c r="BZ16" i="1"/>
  <c r="CA16" i="1"/>
  <c r="CB16" i="1"/>
  <c r="BZ17" i="1"/>
  <c r="CA17" i="1"/>
  <c r="CB17" i="1"/>
  <c r="BZ18" i="1"/>
  <c r="CA18" i="1"/>
  <c r="CB18" i="1"/>
  <c r="BZ19" i="1"/>
  <c r="CA19" i="1"/>
  <c r="CB19" i="1"/>
  <c r="BZ20" i="1"/>
  <c r="CA20" i="1"/>
  <c r="CB20" i="1"/>
  <c r="BZ21" i="1"/>
  <c r="CA21" i="1"/>
  <c r="CB21" i="1"/>
  <c r="BZ22" i="1"/>
  <c r="CA22" i="1"/>
  <c r="CB22" i="1"/>
  <c r="BZ23" i="1"/>
  <c r="CA23" i="1"/>
  <c r="CB23" i="1"/>
  <c r="BZ24" i="1"/>
  <c r="CA24" i="1"/>
  <c r="CB24" i="1"/>
  <c r="BZ25" i="1"/>
  <c r="CA25" i="1"/>
  <c r="CB25" i="1"/>
  <c r="BZ26" i="1"/>
  <c r="CA26" i="1"/>
  <c r="CB26" i="1"/>
  <c r="BZ27" i="1"/>
  <c r="CA27" i="1"/>
  <c r="CB27" i="1"/>
  <c r="BZ28" i="1"/>
  <c r="CA28" i="1"/>
  <c r="CB28" i="1"/>
  <c r="BY29" i="1"/>
  <c r="BX29" i="1" s="1"/>
  <c r="BZ29" i="1"/>
  <c r="CA29" i="1"/>
  <c r="CB29" i="1"/>
  <c r="BY30" i="1"/>
  <c r="BX30" i="1" s="1"/>
  <c r="BZ30" i="1"/>
  <c r="CA30" i="1"/>
  <c r="CB30" i="1"/>
  <c r="BY31" i="1"/>
  <c r="BX31" i="1" s="1"/>
  <c r="BZ31" i="1"/>
  <c r="CA31" i="1"/>
  <c r="CB31" i="1"/>
  <c r="BY32" i="1"/>
  <c r="BX32" i="1" s="1"/>
  <c r="BZ32" i="1"/>
  <c r="CA32" i="1"/>
  <c r="CB32" i="1"/>
  <c r="BY33" i="1"/>
  <c r="BX33" i="1" s="1"/>
  <c r="BZ33" i="1"/>
  <c r="CA33" i="1"/>
  <c r="CB33" i="1"/>
  <c r="BY34" i="1"/>
  <c r="BX34" i="1" s="1"/>
  <c r="BZ34" i="1"/>
  <c r="CA34" i="1"/>
  <c r="CB34" i="1"/>
  <c r="BY35" i="1"/>
  <c r="BX35" i="1" s="1"/>
  <c r="BZ35" i="1"/>
  <c r="CA35" i="1"/>
  <c r="CB35" i="1"/>
  <c r="BY36" i="1"/>
  <c r="BX36" i="1" s="1"/>
  <c r="BZ36" i="1"/>
  <c r="CA36" i="1"/>
  <c r="CB36" i="1"/>
  <c r="BY37" i="1"/>
  <c r="BX37" i="1" s="1"/>
  <c r="BZ37" i="1"/>
  <c r="CA37" i="1"/>
  <c r="CB37" i="1"/>
  <c r="BY38" i="1"/>
  <c r="BX38" i="1" s="1"/>
  <c r="BZ38" i="1"/>
  <c r="CA38" i="1"/>
  <c r="CB38" i="1"/>
  <c r="BY39" i="1"/>
  <c r="BX39" i="1" s="1"/>
  <c r="BZ39" i="1"/>
  <c r="CA39" i="1"/>
  <c r="CB39" i="1"/>
  <c r="BY40" i="1"/>
  <c r="BX40" i="1" s="1"/>
  <c r="BZ40" i="1"/>
  <c r="CA40" i="1"/>
  <c r="CB40" i="1"/>
  <c r="BY41" i="1"/>
  <c r="BX41" i="1" s="1"/>
  <c r="BZ41" i="1"/>
  <c r="CA41" i="1"/>
  <c r="CB41" i="1"/>
  <c r="BY42" i="1"/>
  <c r="BX42" i="1" s="1"/>
  <c r="BZ42" i="1"/>
  <c r="CA42" i="1"/>
  <c r="CB42" i="1"/>
  <c r="BY43" i="1"/>
  <c r="BX43" i="1" s="1"/>
  <c r="BZ43" i="1"/>
  <c r="CA43" i="1"/>
  <c r="CB43" i="1"/>
  <c r="BY44" i="1"/>
  <c r="BX44" i="1" s="1"/>
  <c r="BZ44" i="1"/>
  <c r="CA44" i="1"/>
  <c r="CB44" i="1"/>
  <c r="BY45" i="1"/>
  <c r="BX45" i="1" s="1"/>
  <c r="BZ45" i="1"/>
  <c r="CA45" i="1"/>
  <c r="CB45" i="1"/>
  <c r="BY46" i="1"/>
  <c r="BX46" i="1" s="1"/>
  <c r="BZ46" i="1"/>
  <c r="CA46" i="1"/>
  <c r="CB46" i="1"/>
  <c r="BY47" i="1"/>
  <c r="BX47" i="1" s="1"/>
  <c r="BZ47" i="1"/>
  <c r="CA47" i="1"/>
  <c r="CB47" i="1"/>
  <c r="BY48" i="1"/>
  <c r="BX48" i="1" s="1"/>
  <c r="BZ48" i="1"/>
  <c r="CA48" i="1"/>
  <c r="CB48" i="1"/>
  <c r="BY49" i="1"/>
  <c r="BX49" i="1" s="1"/>
  <c r="BZ49" i="1"/>
  <c r="CA49" i="1"/>
  <c r="CB49" i="1"/>
  <c r="BY50" i="1"/>
  <c r="BX50" i="1" s="1"/>
  <c r="BZ50" i="1"/>
  <c r="CA50" i="1"/>
  <c r="CB50" i="1"/>
  <c r="BY51" i="1"/>
  <c r="BX51" i="1" s="1"/>
  <c r="BZ51" i="1"/>
  <c r="CA51" i="1"/>
  <c r="CB51" i="1"/>
  <c r="BY52" i="1"/>
  <c r="BX52" i="1" s="1"/>
  <c r="BZ52" i="1"/>
  <c r="CA52" i="1"/>
  <c r="CB52" i="1"/>
  <c r="BY53" i="1"/>
  <c r="BX53" i="1" s="1"/>
  <c r="BZ53" i="1"/>
  <c r="CA53" i="1"/>
  <c r="CB53" i="1"/>
  <c r="BY54" i="1"/>
  <c r="BX54" i="1" s="1"/>
  <c r="BZ54" i="1"/>
  <c r="CA54" i="1"/>
  <c r="CB54" i="1"/>
  <c r="BY55" i="1"/>
  <c r="BX55" i="1" s="1"/>
  <c r="BZ55" i="1"/>
  <c r="CA55" i="1"/>
  <c r="CB55" i="1"/>
  <c r="BY56" i="1"/>
  <c r="BX56" i="1" s="1"/>
  <c r="BZ56" i="1"/>
  <c r="CA56" i="1"/>
  <c r="CB56" i="1"/>
  <c r="BY57" i="1"/>
  <c r="BX57" i="1" s="1"/>
  <c r="BZ57" i="1"/>
  <c r="CA57" i="1"/>
  <c r="CB57" i="1"/>
  <c r="BY58" i="1"/>
  <c r="BX58" i="1" s="1"/>
  <c r="BZ58" i="1"/>
  <c r="CA58" i="1"/>
  <c r="CB58" i="1"/>
  <c r="BY59" i="1"/>
  <c r="BX59" i="1" s="1"/>
  <c r="BZ59" i="1"/>
  <c r="CA59" i="1"/>
  <c r="CB59" i="1"/>
  <c r="BY60" i="1"/>
  <c r="BX60" i="1" s="1"/>
  <c r="BZ60" i="1"/>
  <c r="CA60" i="1"/>
  <c r="CB60" i="1"/>
  <c r="BY61" i="1"/>
  <c r="BX61" i="1" s="1"/>
  <c r="BZ61" i="1"/>
  <c r="CA61" i="1"/>
  <c r="CB61" i="1"/>
  <c r="BY62" i="1"/>
  <c r="BX62" i="1" s="1"/>
  <c r="BZ62" i="1"/>
  <c r="CA62" i="1"/>
  <c r="CB62" i="1"/>
  <c r="BY63" i="1"/>
  <c r="BX63" i="1" s="1"/>
  <c r="BZ63" i="1"/>
  <c r="CA63" i="1"/>
  <c r="CB63" i="1"/>
  <c r="BY64" i="1"/>
  <c r="BX64" i="1" s="1"/>
  <c r="BZ64" i="1"/>
  <c r="CA64" i="1"/>
  <c r="CB64" i="1"/>
  <c r="BY65" i="1"/>
  <c r="BX65" i="1" s="1"/>
  <c r="BZ65" i="1"/>
  <c r="CA65" i="1"/>
  <c r="CB65" i="1"/>
  <c r="BY66" i="1"/>
  <c r="BX66" i="1" s="1"/>
  <c r="BZ66" i="1"/>
  <c r="CA66" i="1"/>
  <c r="CB66" i="1"/>
  <c r="BY67" i="1"/>
  <c r="BX67" i="1" s="1"/>
  <c r="BZ67" i="1"/>
  <c r="CA67" i="1"/>
  <c r="CB67" i="1"/>
  <c r="BY68" i="1"/>
  <c r="BX68" i="1" s="1"/>
  <c r="BZ68" i="1"/>
  <c r="CA68" i="1"/>
  <c r="CB68" i="1"/>
  <c r="BY69" i="1"/>
  <c r="BX69" i="1" s="1"/>
  <c r="BZ69" i="1"/>
  <c r="CA69" i="1"/>
  <c r="CB69" i="1"/>
  <c r="BY70" i="1"/>
  <c r="BX70" i="1" s="1"/>
  <c r="BZ70" i="1"/>
  <c r="CA70" i="1"/>
  <c r="CB70" i="1"/>
  <c r="BY71" i="1"/>
  <c r="BX71" i="1" s="1"/>
  <c r="BZ71" i="1"/>
  <c r="CA71" i="1"/>
  <c r="CB71" i="1"/>
  <c r="BY72" i="1"/>
  <c r="BX72" i="1" s="1"/>
  <c r="BZ72" i="1"/>
  <c r="CA72" i="1"/>
  <c r="CB72" i="1"/>
  <c r="BY73" i="1"/>
  <c r="BX73" i="1" s="1"/>
  <c r="BZ73" i="1"/>
  <c r="CA73" i="1"/>
  <c r="CB73" i="1"/>
  <c r="BY74" i="1"/>
  <c r="BX74" i="1" s="1"/>
  <c r="BZ74" i="1"/>
  <c r="CA74" i="1"/>
  <c r="CB74" i="1"/>
  <c r="BY75" i="1"/>
  <c r="BX75" i="1" s="1"/>
  <c r="BZ75" i="1"/>
  <c r="CA75" i="1"/>
  <c r="CB75" i="1"/>
  <c r="BY76" i="1"/>
  <c r="BX76" i="1" s="1"/>
  <c r="BZ76" i="1"/>
  <c r="CA76" i="1"/>
  <c r="CB76" i="1"/>
  <c r="BY77" i="1"/>
  <c r="BX77" i="1" s="1"/>
  <c r="BZ77" i="1"/>
  <c r="CA77" i="1"/>
  <c r="CB77" i="1"/>
  <c r="BY78" i="1"/>
  <c r="BX78" i="1" s="1"/>
  <c r="BZ78" i="1"/>
  <c r="CA78" i="1"/>
  <c r="CB78" i="1"/>
  <c r="BY79" i="1"/>
  <c r="BX79" i="1" s="1"/>
  <c r="BZ79" i="1"/>
  <c r="CA79" i="1"/>
  <c r="CB79" i="1"/>
  <c r="BY80" i="1"/>
  <c r="BX80" i="1" s="1"/>
  <c r="BZ80" i="1"/>
  <c r="CA80" i="1"/>
  <c r="CB80" i="1"/>
  <c r="BY81" i="1"/>
  <c r="BX81" i="1" s="1"/>
  <c r="BZ81" i="1"/>
  <c r="CA81" i="1"/>
  <c r="CB81" i="1"/>
  <c r="BY82" i="1"/>
  <c r="BX82" i="1" s="1"/>
  <c r="BZ82" i="1"/>
  <c r="CA82" i="1"/>
  <c r="CB82" i="1"/>
  <c r="BY83" i="1"/>
  <c r="BX83" i="1" s="1"/>
  <c r="BZ83" i="1"/>
  <c r="CA83" i="1"/>
  <c r="CB83" i="1"/>
  <c r="BY84" i="1"/>
  <c r="BX84" i="1" s="1"/>
  <c r="BZ84" i="1"/>
  <c r="CA84" i="1"/>
  <c r="CB84" i="1"/>
  <c r="BY85" i="1"/>
  <c r="BX85" i="1" s="1"/>
  <c r="BZ85" i="1"/>
  <c r="CA85" i="1"/>
  <c r="CB85" i="1"/>
  <c r="BY86" i="1"/>
  <c r="BX86" i="1" s="1"/>
  <c r="BZ86" i="1"/>
  <c r="CA86" i="1"/>
  <c r="CB86" i="1"/>
  <c r="BY87" i="1"/>
  <c r="BX87" i="1" s="1"/>
  <c r="BZ87" i="1"/>
  <c r="CA87" i="1"/>
  <c r="CB87" i="1"/>
  <c r="BY88" i="1"/>
  <c r="BX88" i="1" s="1"/>
  <c r="BZ88" i="1"/>
  <c r="CA88" i="1"/>
  <c r="CB88" i="1"/>
  <c r="BY89" i="1"/>
  <c r="BX89" i="1" s="1"/>
  <c r="BZ89" i="1"/>
  <c r="CA89" i="1"/>
  <c r="CB89" i="1"/>
  <c r="BY90" i="1"/>
  <c r="BX90" i="1" s="1"/>
  <c r="BZ90" i="1"/>
  <c r="CA90" i="1"/>
  <c r="CB90" i="1"/>
  <c r="BY91" i="1"/>
  <c r="BX91" i="1" s="1"/>
  <c r="BZ91" i="1"/>
  <c r="CA91" i="1"/>
  <c r="CB91" i="1"/>
  <c r="BY92" i="1"/>
  <c r="BX92" i="1" s="1"/>
  <c r="BZ92" i="1"/>
  <c r="CA92" i="1"/>
  <c r="CB92" i="1"/>
  <c r="BY93" i="1"/>
  <c r="BX93" i="1" s="1"/>
  <c r="BZ93" i="1"/>
  <c r="CA93" i="1"/>
  <c r="CB93" i="1"/>
  <c r="BY94" i="1"/>
  <c r="BX94" i="1" s="1"/>
  <c r="BZ94" i="1"/>
  <c r="CA94" i="1"/>
  <c r="CB94" i="1"/>
  <c r="BY95" i="1"/>
  <c r="BX95" i="1" s="1"/>
  <c r="BZ95" i="1"/>
  <c r="CA95" i="1"/>
  <c r="CB95" i="1"/>
  <c r="BY96" i="1"/>
  <c r="BX96" i="1" s="1"/>
  <c r="BZ96" i="1"/>
  <c r="CA96" i="1"/>
  <c r="CB96" i="1"/>
  <c r="BY97" i="1"/>
  <c r="BX97" i="1" s="1"/>
  <c r="BZ97" i="1"/>
  <c r="CA97" i="1"/>
  <c r="CB97" i="1"/>
  <c r="BY98" i="1"/>
  <c r="BX98" i="1" s="1"/>
  <c r="BZ98" i="1"/>
  <c r="CA98" i="1"/>
  <c r="CB98" i="1"/>
  <c r="BY99" i="1"/>
  <c r="BX99" i="1" s="1"/>
  <c r="BZ99" i="1"/>
  <c r="CA99" i="1"/>
  <c r="CB99" i="1"/>
  <c r="BY100" i="1"/>
  <c r="BX100" i="1" s="1"/>
  <c r="BZ100" i="1"/>
  <c r="CA100" i="1"/>
  <c r="CB100" i="1"/>
  <c r="BY101" i="1"/>
  <c r="BX101" i="1" s="1"/>
  <c r="BZ101" i="1"/>
  <c r="CA101" i="1"/>
  <c r="CB101" i="1"/>
  <c r="BY102" i="1"/>
  <c r="BX102" i="1" s="1"/>
  <c r="BZ102" i="1"/>
  <c r="CA102" i="1"/>
  <c r="CB102" i="1"/>
  <c r="BY103" i="1"/>
  <c r="BX103" i="1" s="1"/>
  <c r="BZ103" i="1"/>
  <c r="CA103" i="1"/>
  <c r="CB103" i="1"/>
  <c r="BY104" i="1"/>
  <c r="BX104" i="1" s="1"/>
  <c r="BZ104" i="1"/>
  <c r="CA104" i="1"/>
  <c r="CB104" i="1"/>
  <c r="BY105" i="1"/>
  <c r="BX105" i="1" s="1"/>
  <c r="BZ105" i="1"/>
  <c r="CA105" i="1"/>
  <c r="CB105" i="1"/>
  <c r="BY106" i="1"/>
  <c r="BX106" i="1" s="1"/>
  <c r="BZ106" i="1"/>
  <c r="CA106" i="1"/>
  <c r="CB106" i="1"/>
  <c r="BY107" i="1"/>
  <c r="BX107" i="1" s="1"/>
  <c r="BZ107" i="1"/>
  <c r="CA107" i="1"/>
  <c r="CB107" i="1"/>
  <c r="BY108" i="1"/>
  <c r="BX108" i="1" s="1"/>
  <c r="BZ108" i="1"/>
  <c r="CA108" i="1"/>
  <c r="CB108" i="1"/>
  <c r="BY9" i="1"/>
  <c r="CB9" i="1"/>
  <c r="CA9" i="1"/>
  <c r="BZ9" i="1"/>
  <c r="BQ9" i="1"/>
  <c r="BQ10" i="1"/>
  <c r="BQ11" i="1"/>
  <c r="BQ12" i="1"/>
  <c r="BQ13" i="1"/>
  <c r="BQ14" i="1"/>
  <c r="BQ15" i="1"/>
  <c r="BQ16" i="1"/>
  <c r="BY12" i="1" l="1"/>
  <c r="BY28" i="1"/>
  <c r="BY25" i="1"/>
  <c r="BY17" i="1"/>
  <c r="BY14" i="1"/>
  <c r="BY11" i="1"/>
  <c r="BY16" i="1"/>
  <c r="BY13" i="1"/>
  <c r="BX13" i="1" s="1"/>
  <c r="BY10" i="1"/>
  <c r="BX10" i="1" s="1"/>
  <c r="BY27" i="1"/>
  <c r="BY26" i="1"/>
  <c r="BY20" i="1"/>
  <c r="BY23" i="1"/>
  <c r="BY22" i="1"/>
  <c r="BY19" i="1"/>
  <c r="BY24" i="1"/>
  <c r="BY18" i="1"/>
  <c r="BY21" i="1"/>
  <c r="BX11" i="1" l="1"/>
  <c r="BX16" i="1"/>
  <c r="BX19" i="1"/>
  <c r="BX23" i="1"/>
  <c r="BX14" i="1"/>
  <c r="BX20" i="1"/>
  <c r="BX17" i="1"/>
  <c r="BX22" i="1"/>
  <c r="BX26" i="1"/>
  <c r="BX28" i="1"/>
  <c r="BX21" i="1"/>
  <c r="BX27" i="1"/>
  <c r="BX12" i="1"/>
  <c r="BX18" i="1"/>
  <c r="BX15" i="1"/>
  <c r="BX25" i="1"/>
  <c r="BX24" i="1"/>
  <c r="BB109" i="1"/>
  <c r="BG109" i="1"/>
  <c r="BL109" i="1"/>
  <c r="L38" i="5" s="1"/>
  <c r="N14" i="5" s="1"/>
  <c r="AW109" i="1"/>
  <c r="BQ108" i="1" l="1"/>
  <c r="BQ107" i="1"/>
  <c r="BQ106" i="1"/>
  <c r="BQ105" i="1"/>
  <c r="BQ104" i="1"/>
  <c r="BQ103" i="1"/>
  <c r="BQ102" i="1"/>
  <c r="BQ101" i="1"/>
  <c r="BQ100" i="1"/>
  <c r="BQ99" i="1"/>
  <c r="BQ98" i="1"/>
  <c r="BQ97" i="1"/>
  <c r="BQ96" i="1"/>
  <c r="BQ95" i="1"/>
  <c r="BQ94" i="1"/>
  <c r="BQ93" i="1"/>
  <c r="BQ92" i="1"/>
  <c r="BQ91" i="1"/>
  <c r="BQ90" i="1"/>
  <c r="BQ89" i="1"/>
  <c r="BQ88" i="1"/>
  <c r="BQ87" i="1"/>
  <c r="BQ86" i="1"/>
  <c r="BQ85" i="1"/>
  <c r="BQ84" i="1"/>
  <c r="BQ83" i="1"/>
  <c r="BQ82" i="1"/>
  <c r="BQ81" i="1"/>
  <c r="BQ80" i="1"/>
  <c r="BQ79" i="1"/>
  <c r="BQ78" i="1"/>
  <c r="BQ77" i="1"/>
  <c r="BQ76" i="1"/>
  <c r="BQ75" i="1"/>
  <c r="BQ74" i="1"/>
  <c r="BQ73" i="1"/>
  <c r="BQ72" i="1"/>
  <c r="BQ71" i="1"/>
  <c r="BQ70" i="1"/>
  <c r="BQ69" i="1"/>
  <c r="BQ68" i="1"/>
  <c r="BQ67" i="1"/>
  <c r="BQ66" i="1"/>
  <c r="BQ65" i="1"/>
  <c r="BQ64" i="1"/>
  <c r="BQ63" i="1"/>
  <c r="BQ62" i="1"/>
  <c r="BQ61" i="1"/>
  <c r="BQ60" i="1"/>
  <c r="BQ59" i="1"/>
  <c r="BQ58" i="1"/>
  <c r="BQ57" i="1"/>
  <c r="BQ56" i="1"/>
  <c r="BQ55" i="1"/>
  <c r="BQ54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Q37" i="1"/>
  <c r="BQ36" i="1"/>
  <c r="BQ35" i="1"/>
  <c r="BQ34" i="1"/>
  <c r="BQ33" i="1"/>
  <c r="BQ32" i="1"/>
  <c r="BQ31" i="1"/>
  <c r="BQ30" i="1"/>
  <c r="BQ29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109" i="1" l="1"/>
  <c r="BX9" i="1" l="1"/>
  <c r="L4" i="2" l="1"/>
  <c r="AP114" i="1" s="1"/>
  <c r="L9" i="2"/>
  <c r="AP119" i="1" s="1"/>
  <c r="L12" i="2"/>
  <c r="AP122" i="1" s="1"/>
  <c r="I6" i="2"/>
  <c r="F116" i="1" s="1"/>
  <c r="O5" i="2"/>
  <c r="F120" i="1" s="1"/>
  <c r="I7" i="2"/>
  <c r="F117" i="1" s="1"/>
  <c r="O6" i="2"/>
  <c r="F121" i="1" s="1"/>
  <c r="I4" i="2"/>
  <c r="F114" i="1" s="1"/>
  <c r="N114" i="1" s="1"/>
  <c r="O8" i="2"/>
  <c r="F123" i="1" s="1"/>
  <c r="O4" i="2"/>
  <c r="F119" i="1" s="1"/>
  <c r="I5" i="2"/>
  <c r="F115" i="1" s="1"/>
  <c r="L5" i="2"/>
  <c r="AP115" i="1" s="1"/>
  <c r="L11" i="2"/>
  <c r="AP121" i="1" s="1"/>
  <c r="L6" i="2"/>
  <c r="AP116" i="1" s="1"/>
  <c r="L7" i="2"/>
  <c r="AP117" i="1" s="1"/>
  <c r="L10" i="2"/>
  <c r="AP120" i="1" s="1"/>
  <c r="O7" i="2"/>
  <c r="F122" i="1" s="1"/>
  <c r="L8" i="2"/>
  <c r="AP118" i="1" s="1"/>
  <c r="AA119" i="1" l="1"/>
  <c r="V119" i="1"/>
  <c r="R119" i="1"/>
  <c r="N119" i="1"/>
  <c r="V121" i="1"/>
  <c r="N121" i="1"/>
  <c r="AA121" i="1"/>
  <c r="R121" i="1"/>
  <c r="AA123" i="1"/>
  <c r="V123" i="1"/>
  <c r="R123" i="1"/>
  <c r="N123" i="1"/>
  <c r="R120" i="1"/>
  <c r="AA120" i="1"/>
  <c r="V120" i="1"/>
  <c r="N120" i="1"/>
  <c r="AA122" i="1"/>
  <c r="V122" i="1"/>
  <c r="R122" i="1"/>
  <c r="N122" i="1"/>
  <c r="BK121" i="1"/>
  <c r="BF121" i="1"/>
  <c r="BB121" i="1"/>
  <c r="AX121" i="1"/>
  <c r="BK115" i="1"/>
  <c r="BF115" i="1"/>
  <c r="BB115" i="1"/>
  <c r="AX115" i="1"/>
  <c r="BK117" i="1"/>
  <c r="BF117" i="1"/>
  <c r="BB117" i="1"/>
  <c r="AX117" i="1"/>
  <c r="BK116" i="1"/>
  <c r="BF116" i="1"/>
  <c r="BB116" i="1"/>
  <c r="AX116" i="1"/>
  <c r="BK120" i="1"/>
  <c r="BF120" i="1"/>
  <c r="BB120" i="1"/>
  <c r="AX120" i="1"/>
  <c r="BF122" i="1"/>
  <c r="BB122" i="1"/>
  <c r="AX122" i="1"/>
  <c r="BK122" i="1"/>
  <c r="BF118" i="1"/>
  <c r="BB118" i="1"/>
  <c r="AX118" i="1"/>
  <c r="BK118" i="1"/>
  <c r="BK119" i="1"/>
  <c r="BF119" i="1"/>
  <c r="BB119" i="1"/>
  <c r="AX119" i="1"/>
  <c r="BF114" i="1"/>
  <c r="BB114" i="1"/>
  <c r="AX114" i="1"/>
  <c r="BK114" i="1"/>
  <c r="N116" i="1"/>
  <c r="R116" i="1"/>
  <c r="V116" i="1"/>
  <c r="AA116" i="1"/>
  <c r="AA114" i="1"/>
  <c r="V114" i="1"/>
  <c r="R114" i="1"/>
  <c r="R115" i="1"/>
  <c r="V115" i="1"/>
  <c r="N115" i="1"/>
  <c r="AA115" i="1"/>
  <c r="R117" i="1"/>
  <c r="AA117" i="1"/>
  <c r="N117" i="1"/>
  <c r="V117" i="1"/>
  <c r="R118" i="1" l="1"/>
  <c r="BP122" i="1"/>
  <c r="AF122" i="1"/>
  <c r="AF120" i="1"/>
  <c r="V118" i="1"/>
  <c r="BP121" i="1"/>
  <c r="BP115" i="1"/>
  <c r="AF121" i="1"/>
  <c r="R124" i="1"/>
  <c r="AA124" i="1"/>
  <c r="AF123" i="1"/>
  <c r="BK123" i="1"/>
  <c r="BP117" i="1"/>
  <c r="BP116" i="1"/>
  <c r="BP120" i="1"/>
  <c r="N124" i="1"/>
  <c r="L23" i="5" s="1"/>
  <c r="AF119" i="1"/>
  <c r="AA118" i="1"/>
  <c r="BB123" i="1"/>
  <c r="BP118" i="1"/>
  <c r="AF114" i="1"/>
  <c r="N118" i="1"/>
  <c r="AF117" i="1"/>
  <c r="V124" i="1"/>
  <c r="BP114" i="1"/>
  <c r="AX123" i="1"/>
  <c r="AF115" i="1"/>
  <c r="BF123" i="1"/>
  <c r="BP119" i="1"/>
  <c r="AF116" i="1"/>
  <c r="L18" i="5" l="1"/>
  <c r="L20" i="5"/>
  <c r="AE21" i="5"/>
  <c r="L25" i="5"/>
  <c r="AE20" i="5"/>
  <c r="AE19" i="5"/>
  <c r="AE18" i="5"/>
  <c r="L21" i="5"/>
  <c r="L26" i="5"/>
  <c r="L24" i="5"/>
  <c r="L19" i="5"/>
  <c r="AF124" i="1"/>
  <c r="BP123" i="1"/>
  <c r="AQ126" i="1"/>
  <c r="AF118" i="1"/>
  <c r="BA126" i="1"/>
  <c r="AV126" i="1"/>
  <c r="BG126" i="1"/>
  <c r="L22" i="5" l="1"/>
  <c r="AE22" i="5"/>
  <c r="L27" i="5"/>
  <c r="BM126" i="1"/>
</calcChain>
</file>

<file path=xl/sharedStrings.xml><?xml version="1.0" encoding="utf-8"?>
<sst xmlns="http://schemas.openxmlformats.org/spreadsheetml/2006/main" count="184" uniqueCount="121">
  <si>
    <t>NO</t>
    <phoneticPr fontId="3"/>
  </si>
  <si>
    <t>世帯区分</t>
    <rPh sb="0" eb="4">
      <t>セタイクブン</t>
    </rPh>
    <phoneticPr fontId="3"/>
  </si>
  <si>
    <t>利用型</t>
    <rPh sb="0" eb="3">
      <t>リヨウガタ</t>
    </rPh>
    <phoneticPr fontId="3"/>
  </si>
  <si>
    <t>利用回数</t>
    <rPh sb="0" eb="4">
      <t>リヨウカイスウ</t>
    </rPh>
    <phoneticPr fontId="3"/>
  </si>
  <si>
    <t>有無選択</t>
    <rPh sb="0" eb="2">
      <t>ウム</t>
    </rPh>
    <rPh sb="2" eb="4">
      <t>センタク</t>
    </rPh>
    <phoneticPr fontId="3"/>
  </si>
  <si>
    <t>利用日
（月日）</t>
    <rPh sb="0" eb="3">
      <t>リヨウビ</t>
    </rPh>
    <rPh sb="5" eb="6">
      <t>ガツ</t>
    </rPh>
    <rPh sb="6" eb="7">
      <t>ニチ</t>
    </rPh>
    <phoneticPr fontId="3"/>
  </si>
  <si>
    <t>非課税</t>
    <rPh sb="0" eb="3">
      <t>ヒカゼイ</t>
    </rPh>
    <phoneticPr fontId="3"/>
  </si>
  <si>
    <t>無</t>
    <rPh sb="0" eb="1">
      <t>ナシ</t>
    </rPh>
    <phoneticPr fontId="3"/>
  </si>
  <si>
    <t>計</t>
    <rPh sb="0" eb="1">
      <t>ケイ</t>
    </rPh>
    <phoneticPr fontId="3"/>
  </si>
  <si>
    <t>産後ケア事業実施報告書（</t>
    <phoneticPr fontId="3"/>
  </si>
  <si>
    <t>年</t>
    <rPh sb="0" eb="1">
      <t>ネン</t>
    </rPh>
    <phoneticPr fontId="3"/>
  </si>
  <si>
    <t>月報）</t>
    <rPh sb="0" eb="2">
      <t>ガツホウ</t>
    </rPh>
    <phoneticPr fontId="3"/>
  </si>
  <si>
    <t>令和</t>
    <rPh sb="0" eb="2">
      <t>レイワ</t>
    </rPh>
    <phoneticPr fontId="3"/>
  </si>
  <si>
    <t>世帯
区分</t>
    <rPh sb="0" eb="2">
      <t>セタイ</t>
    </rPh>
    <rPh sb="3" eb="5">
      <t>クブン</t>
    </rPh>
    <phoneticPr fontId="3"/>
  </si>
  <si>
    <t>利用型
詳細</t>
    <rPh sb="0" eb="3">
      <t>リヨウガタ</t>
    </rPh>
    <rPh sb="4" eb="6">
      <t>ショウサイ</t>
    </rPh>
    <phoneticPr fontId="3"/>
  </si>
  <si>
    <r>
      <t>公費負担額（請求額）　</t>
    </r>
    <r>
      <rPr>
        <b/>
        <sz val="11"/>
        <color rgb="FFFF0000"/>
        <rFont val="BIZ UDPゴシック"/>
        <family val="3"/>
        <charset val="128"/>
      </rPr>
      <t>全て単位不要</t>
    </r>
    <rPh sb="0" eb="2">
      <t>コウヒ</t>
    </rPh>
    <rPh sb="2" eb="4">
      <t>フタン</t>
    </rPh>
    <rPh sb="4" eb="5">
      <t>ガク</t>
    </rPh>
    <rPh sb="6" eb="9">
      <t>セイキュウガク</t>
    </rPh>
    <rPh sb="11" eb="12">
      <t>スベ</t>
    </rPh>
    <rPh sb="13" eb="17">
      <t>タンイフヨウ</t>
    </rPh>
    <phoneticPr fontId="3"/>
  </si>
  <si>
    <t>自治体
への
特記事項</t>
    <rPh sb="0" eb="3">
      <t>ジチタイ</t>
    </rPh>
    <rPh sb="7" eb="11">
      <t>トッキジコウ</t>
    </rPh>
    <phoneticPr fontId="3"/>
  </si>
  <si>
    <t>課税</t>
    <rPh sb="0" eb="2">
      <t>カゼイ</t>
    </rPh>
    <phoneticPr fontId="3"/>
  </si>
  <si>
    <t>生活保護</t>
    <rPh sb="0" eb="4">
      <t>セイカツホゴ</t>
    </rPh>
    <phoneticPr fontId="3"/>
  </si>
  <si>
    <t>その他</t>
    <rPh sb="2" eb="3">
      <t>タ</t>
    </rPh>
    <phoneticPr fontId="3"/>
  </si>
  <si>
    <t>短期入所</t>
    <rPh sb="0" eb="4">
      <t>タンキニュウショ</t>
    </rPh>
    <phoneticPr fontId="3"/>
  </si>
  <si>
    <t>有</t>
    <rPh sb="0" eb="1">
      <t>ア</t>
    </rPh>
    <phoneticPr fontId="3"/>
  </si>
  <si>
    <t>課税・非課税・生保
から選択</t>
    <rPh sb="0" eb="2">
      <t>カゼイ</t>
    </rPh>
    <rPh sb="3" eb="6">
      <t>ヒカゼイ</t>
    </rPh>
    <rPh sb="7" eb="9">
      <t>セイホ</t>
    </rPh>
    <rPh sb="12" eb="14">
      <t>センタク</t>
    </rPh>
    <phoneticPr fontId="3"/>
  </si>
  <si>
    <t>集団</t>
    <rPh sb="0" eb="2">
      <t>シュウダン</t>
    </rPh>
    <phoneticPr fontId="3"/>
  </si>
  <si>
    <t>－</t>
    <phoneticPr fontId="3"/>
  </si>
  <si>
    <t>旅費</t>
    <rPh sb="0" eb="2">
      <t>リョヒ</t>
    </rPh>
    <phoneticPr fontId="3"/>
  </si>
  <si>
    <r>
      <rPr>
        <sz val="10"/>
        <color theme="1"/>
        <rFont val="BIZ UDPゴシック"/>
        <family val="3"/>
        <charset val="128"/>
      </rPr>
      <t>自己負担額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（徴収額）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単位不要</t>
    </r>
    <rPh sb="0" eb="5">
      <t>ジコフタンガク</t>
    </rPh>
    <rPh sb="7" eb="10">
      <t>チョウシュウガク</t>
    </rPh>
    <rPh sb="12" eb="16">
      <t>タンイフヨウ</t>
    </rPh>
    <phoneticPr fontId="3"/>
  </si>
  <si>
    <t>件数集計</t>
    <rPh sb="0" eb="2">
      <t>ケンスウ</t>
    </rPh>
    <rPh sb="2" eb="4">
      <t>シュウケイ</t>
    </rPh>
    <phoneticPr fontId="3"/>
  </si>
  <si>
    <t>型名</t>
    <rPh sb="0" eb="2">
      <t>カタメイ</t>
    </rPh>
    <phoneticPr fontId="3"/>
  </si>
  <si>
    <t>型名詳細</t>
    <rPh sb="0" eb="2">
      <t>カタメイ</t>
    </rPh>
    <rPh sb="2" eb="4">
      <t>ショウサイ</t>
    </rPh>
    <phoneticPr fontId="3"/>
  </si>
  <si>
    <t>課税</t>
    <rPh sb="0" eb="2">
      <t>カゼイ</t>
    </rPh>
    <phoneticPr fontId="3"/>
  </si>
  <si>
    <t>非課税</t>
    <rPh sb="0" eb="3">
      <t>ヒカゼイ</t>
    </rPh>
    <phoneticPr fontId="3"/>
  </si>
  <si>
    <t>生活保護</t>
    <rPh sb="0" eb="4">
      <t>セイカツホゴ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</si>
  <si>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</si>
  <si>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</si>
  <si>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短期入所1</t>
    <rPh sb="0" eb="4">
      <t>タンキニュウショ</t>
    </rPh>
    <phoneticPr fontId="3"/>
  </si>
  <si>
    <t>短期入所2</t>
    <rPh sb="0" eb="4">
      <t>タンキニュウショ</t>
    </rPh>
    <phoneticPr fontId="3"/>
  </si>
  <si>
    <t>短期入所3</t>
    <rPh sb="0" eb="4">
      <t>タンキニュウショ</t>
    </rPh>
    <phoneticPr fontId="3"/>
  </si>
  <si>
    <t>短期入所4</t>
    <rPh sb="0" eb="4">
      <t>タンキニュウショ</t>
    </rPh>
    <phoneticPr fontId="3"/>
  </si>
  <si>
    <t>短期入所　計</t>
    <rPh sb="0" eb="4">
      <t>タンキニュウショ</t>
    </rPh>
    <rPh sb="5" eb="6">
      <t>ケイ</t>
    </rPh>
    <phoneticPr fontId="3"/>
  </si>
  <si>
    <t>課税計</t>
    <rPh sb="0" eb="2">
      <t>カゼイ</t>
    </rPh>
    <rPh sb="2" eb="3">
      <t>ケイ</t>
    </rPh>
    <phoneticPr fontId="3"/>
  </si>
  <si>
    <t>非課税計</t>
    <rPh sb="0" eb="3">
      <t>ヒカゼイ</t>
    </rPh>
    <rPh sb="3" eb="4">
      <t>ケイ</t>
    </rPh>
    <phoneticPr fontId="3"/>
  </si>
  <si>
    <t>生活保護計</t>
    <rPh sb="0" eb="4">
      <t>セイカツホゴ</t>
    </rPh>
    <rPh sb="4" eb="5">
      <t>ケイ</t>
    </rPh>
    <phoneticPr fontId="3"/>
  </si>
  <si>
    <t>その他計</t>
    <rPh sb="2" eb="3">
      <t>タ</t>
    </rPh>
    <rPh sb="3" eb="4">
      <t>ケイ</t>
    </rPh>
    <phoneticPr fontId="3"/>
  </si>
  <si>
    <t>総合計</t>
    <rPh sb="0" eb="1">
      <t>ソウ</t>
    </rPh>
    <rPh sb="1" eb="3">
      <t>ゴウケイ</t>
    </rPh>
    <rPh sb="2" eb="3">
      <t>ケイ</t>
    </rPh>
    <phoneticPr fontId="3"/>
  </si>
  <si>
    <t>型</t>
    <rPh sb="0" eb="1">
      <t>カタ</t>
    </rPh>
    <phoneticPr fontId="3"/>
  </si>
  <si>
    <t>詳細</t>
    <rPh sb="0" eb="2">
      <t>ショウサイ</t>
    </rPh>
    <phoneticPr fontId="3"/>
  </si>
  <si>
    <t>長</t>
    <rPh sb="0" eb="1">
      <t>ナガ</t>
    </rPh>
    <phoneticPr fontId="3"/>
  </si>
  <si>
    <t>様</t>
    <rPh sb="0" eb="1">
      <t>サマ</t>
    </rPh>
    <phoneticPr fontId="3"/>
  </si>
  <si>
    <t>月分について、次のとおり請求します。</t>
    <rPh sb="0" eb="2">
      <t>ガツブン</t>
    </rPh>
    <rPh sb="7" eb="8">
      <t>ツギ</t>
    </rPh>
    <rPh sb="12" eb="14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</si>
  <si>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</si>
  <si>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円</t>
    <rPh sb="0" eb="1">
      <t>エン</t>
    </rPh>
    <phoneticPr fontId="3"/>
  </si>
  <si>
    <t>１．請求内訳</t>
    <rPh sb="2" eb="6">
      <t>セイキュウウチワケ</t>
    </rPh>
    <phoneticPr fontId="3"/>
  </si>
  <si>
    <t>※入力時、単位（円、件）は不要です</t>
    <rPh sb="1" eb="3">
      <t>ニュウリョク</t>
    </rPh>
    <rPh sb="3" eb="4">
      <t>ジ</t>
    </rPh>
    <rPh sb="5" eb="7">
      <t>タンイ</t>
    </rPh>
    <rPh sb="8" eb="9">
      <t>エン</t>
    </rPh>
    <rPh sb="10" eb="11">
      <t>ケン</t>
    </rPh>
    <rPh sb="13" eb="15">
      <t>フヨウ</t>
    </rPh>
    <phoneticPr fontId="3"/>
  </si>
  <si>
    <t>利用種別</t>
    <rPh sb="0" eb="4">
      <t>リヨウシュベツ</t>
    </rPh>
    <phoneticPr fontId="3"/>
  </si>
  <si>
    <t>件数・単位
（件　等）</t>
    <rPh sb="0" eb="2">
      <t>ケンスウ</t>
    </rPh>
    <rPh sb="3" eb="5">
      <t>タンイ</t>
    </rPh>
    <rPh sb="7" eb="8">
      <t>ケン</t>
    </rPh>
    <rPh sb="9" eb="10">
      <t>ナド</t>
    </rPh>
    <phoneticPr fontId="3"/>
  </si>
  <si>
    <t>金額
（円）</t>
    <rPh sb="0" eb="2">
      <t>キンガク</t>
    </rPh>
    <rPh sb="4" eb="5">
      <t>エン</t>
    </rPh>
    <phoneticPr fontId="3"/>
  </si>
  <si>
    <t>短期入所型</t>
    <rPh sb="0" eb="4">
      <t>タンキニュウショ</t>
    </rPh>
    <rPh sb="4" eb="5">
      <t>ガタ</t>
    </rPh>
    <phoneticPr fontId="3"/>
  </si>
  <si>
    <t>　課     税　</t>
    <rPh sb="1" eb="2">
      <t>カ</t>
    </rPh>
    <rPh sb="7" eb="8">
      <t>ゼイ</t>
    </rPh>
    <phoneticPr fontId="3"/>
  </si>
  <si>
    <t>非 課 税</t>
    <rPh sb="0" eb="1">
      <t>ヒ</t>
    </rPh>
    <rPh sb="2" eb="3">
      <t>カ</t>
    </rPh>
    <rPh sb="4" eb="5">
      <t>ゼイ</t>
    </rPh>
    <phoneticPr fontId="3"/>
  </si>
  <si>
    <t>その他※</t>
    <rPh sb="2" eb="3">
      <t>タ</t>
    </rPh>
    <phoneticPr fontId="3"/>
  </si>
  <si>
    <t>（）</t>
    <phoneticPr fontId="3"/>
  </si>
  <si>
    <t>事務手数料</t>
    <rPh sb="0" eb="2">
      <t>ジム</t>
    </rPh>
    <rPh sb="2" eb="5">
      <t>テスウリョウ</t>
    </rPh>
    <phoneticPr fontId="3"/>
  </si>
  <si>
    <t>２．振込先</t>
    <rPh sb="2" eb="5">
      <t>フリコミサキ</t>
    </rPh>
    <phoneticPr fontId="3"/>
  </si>
  <si>
    <t>金融機関コード</t>
    <rPh sb="0" eb="4">
      <t>キンユウキカン</t>
    </rPh>
    <phoneticPr fontId="3"/>
  </si>
  <si>
    <t>種別</t>
    <rPh sb="0" eb="2">
      <t>シュベツ</t>
    </rPh>
    <phoneticPr fontId="3"/>
  </si>
  <si>
    <t>口座番号</t>
    <rPh sb="0" eb="4">
      <t>コウザバンゴウ</t>
    </rPh>
    <phoneticPr fontId="3"/>
  </si>
  <si>
    <t>ゆうちょ銀行</t>
    <rPh sb="4" eb="6">
      <t>ギンコウ</t>
    </rPh>
    <phoneticPr fontId="3"/>
  </si>
  <si>
    <t>ー</t>
    <phoneticPr fontId="3"/>
  </si>
  <si>
    <t>フ  リ  ガ  ナ</t>
    <phoneticPr fontId="3"/>
  </si>
  <si>
    <t>口  座  名  義</t>
    <rPh sb="0" eb="1">
      <t>クチ</t>
    </rPh>
    <rPh sb="3" eb="4">
      <t>ザ</t>
    </rPh>
    <rPh sb="6" eb="7">
      <t>ナ</t>
    </rPh>
    <rPh sb="9" eb="10">
      <t>タダシ</t>
    </rPh>
    <phoneticPr fontId="3"/>
  </si>
  <si>
    <t>通所</t>
    <rPh sb="0" eb="2">
      <t>ツウショ</t>
    </rPh>
    <phoneticPr fontId="3"/>
  </si>
  <si>
    <t>居宅訪問</t>
    <rPh sb="0" eb="4">
      <t>キョタクホウモン</t>
    </rPh>
    <phoneticPr fontId="3"/>
  </si>
  <si>
    <t>居宅訪問1</t>
    <phoneticPr fontId="3"/>
  </si>
  <si>
    <t>居宅訪問2</t>
    <phoneticPr fontId="3"/>
  </si>
  <si>
    <t>居宅訪問3</t>
    <phoneticPr fontId="3"/>
  </si>
  <si>
    <t>居宅訪問4</t>
    <phoneticPr fontId="3"/>
  </si>
  <si>
    <t>居宅訪問5</t>
    <phoneticPr fontId="3"/>
  </si>
  <si>
    <t>通所1</t>
    <phoneticPr fontId="3"/>
  </si>
  <si>
    <t>通所2</t>
    <phoneticPr fontId="3"/>
  </si>
  <si>
    <t>通所3</t>
    <phoneticPr fontId="3"/>
  </si>
  <si>
    <t>通所4</t>
    <phoneticPr fontId="3"/>
  </si>
  <si>
    <t>通所5</t>
    <phoneticPr fontId="3"/>
  </si>
  <si>
    <t>通所6</t>
    <phoneticPr fontId="3"/>
  </si>
  <si>
    <t>通所7</t>
    <phoneticPr fontId="3"/>
  </si>
  <si>
    <t>通所8</t>
    <phoneticPr fontId="3"/>
  </si>
  <si>
    <t>通所9</t>
    <phoneticPr fontId="3"/>
  </si>
  <si>
    <t>通所計</t>
    <rPh sb="2" eb="3">
      <t>ケイ</t>
    </rPh>
    <phoneticPr fontId="3"/>
  </si>
  <si>
    <t>居宅訪問　計</t>
    <rPh sb="5" eb="6">
      <t>ケイ</t>
    </rPh>
    <phoneticPr fontId="3"/>
  </si>
  <si>
    <t>短期入所・通所・
居宅訪問・集団から選択</t>
    <rPh sb="0" eb="2">
      <t>タンキ</t>
    </rPh>
    <rPh sb="2" eb="4">
      <t>ニュウショ</t>
    </rPh>
    <rPh sb="5" eb="7">
      <t>ツウショ</t>
    </rPh>
    <rPh sb="9" eb="11">
      <t>キョタク</t>
    </rPh>
    <rPh sb="11" eb="13">
      <t>ホウモン</t>
    </rPh>
    <rPh sb="14" eb="16">
      <t>シュウダン</t>
    </rPh>
    <rPh sb="18" eb="20">
      <t>センタク</t>
    </rPh>
    <phoneticPr fontId="3"/>
  </si>
  <si>
    <t>通所型
（集団）</t>
    <rPh sb="0" eb="2">
      <t>ツウショ</t>
    </rPh>
    <rPh sb="2" eb="3">
      <t>ガタ</t>
    </rPh>
    <rPh sb="5" eb="7">
      <t>シュウダン</t>
    </rPh>
    <phoneticPr fontId="3"/>
  </si>
  <si>
    <t>代表者名</t>
    <rPh sb="0" eb="4">
      <t>ダイヒョウシャメイ</t>
    </rPh>
    <phoneticPr fontId="3"/>
  </si>
  <si>
    <t>所在地（住所）</t>
    <rPh sb="0" eb="3">
      <t>ショザイチ</t>
    </rPh>
    <rPh sb="4" eb="6">
      <t>ジュウショ</t>
    </rPh>
    <phoneticPr fontId="3"/>
  </si>
  <si>
    <t>データで提出する場合で押印廃止する場合は、以下に入力してください。</t>
    <rPh sb="4" eb="6">
      <t>テイシュツ</t>
    </rPh>
    <rPh sb="8" eb="10">
      <t>バアイ</t>
    </rPh>
    <rPh sb="11" eb="13">
      <t>オウイン</t>
    </rPh>
    <rPh sb="13" eb="15">
      <t>ハイシ</t>
    </rPh>
    <rPh sb="17" eb="19">
      <t>バアイ</t>
    </rPh>
    <rPh sb="21" eb="23">
      <t>イカ</t>
    </rPh>
    <rPh sb="24" eb="26">
      <t>ニュウリョク</t>
    </rPh>
    <phoneticPr fontId="3"/>
  </si>
  <si>
    <t>書類発行責任者氏名：</t>
    <phoneticPr fontId="3"/>
  </si>
  <si>
    <t>担当者氏名：</t>
    <rPh sb="0" eb="5">
      <t>タントウシャシメイ</t>
    </rPh>
    <phoneticPr fontId="3"/>
  </si>
  <si>
    <t>連絡先（電話番号）：</t>
    <rPh sb="0" eb="3">
      <t>レンラクサキ</t>
    </rPh>
    <rPh sb="4" eb="8">
      <t>デンワバンゴウ</t>
    </rPh>
    <phoneticPr fontId="3"/>
  </si>
  <si>
    <t>居宅訪問型</t>
    <rPh sb="0" eb="2">
      <t>キョタク</t>
    </rPh>
    <rPh sb="2" eb="5">
      <t>ホウモンガタ</t>
    </rPh>
    <phoneticPr fontId="3"/>
  </si>
  <si>
    <t>金融機関名</t>
    <rPh sb="0" eb="4">
      <t>キンユウキカン</t>
    </rPh>
    <rPh sb="4" eb="5">
      <t>メイ</t>
    </rPh>
    <phoneticPr fontId="3"/>
  </si>
  <si>
    <t>支店・出張所名</t>
    <phoneticPr fontId="3"/>
  </si>
  <si>
    <t>報告様式２－２</t>
    <rPh sb="0" eb="2">
      <t>ホウコク</t>
    </rPh>
    <rPh sb="2" eb="4">
      <t>ヨウシキ</t>
    </rPh>
    <phoneticPr fontId="3"/>
  </si>
  <si>
    <t>サービス提供事業所名</t>
    <rPh sb="4" eb="6">
      <t>テイキョウ</t>
    </rPh>
    <rPh sb="6" eb="10">
      <t>ジギョウショメイ</t>
    </rPh>
    <phoneticPr fontId="3"/>
  </si>
  <si>
    <t>産後ケア事業委託料請求書</t>
    <phoneticPr fontId="3"/>
  </si>
  <si>
    <t>通所型</t>
    <rPh sb="0" eb="2">
      <t>ツウショ</t>
    </rPh>
    <rPh sb="2" eb="3">
      <t>ガタ</t>
    </rPh>
    <phoneticPr fontId="3"/>
  </si>
  <si>
    <t>店舗コード</t>
    <phoneticPr fontId="3"/>
  </si>
  <si>
    <t>報告日（和暦）</t>
    <rPh sb="0" eb="3">
      <t>ホウコクビ</t>
    </rPh>
    <rPh sb="4" eb="6">
      <t>ワレキ</t>
    </rPh>
    <phoneticPr fontId="3"/>
  </si>
  <si>
    <t>契約事業所名</t>
    <rPh sb="0" eb="2">
      <t>ケイヤク</t>
    </rPh>
    <rPh sb="2" eb="6">
      <t>ジギョウショメイ</t>
    </rPh>
    <phoneticPr fontId="3"/>
  </si>
  <si>
    <t>請求日（和暦）</t>
    <rPh sb="0" eb="3">
      <t>セイキュウビ</t>
    </rPh>
    <phoneticPr fontId="3"/>
  </si>
  <si>
    <r>
      <t xml:space="preserve">利用者名
</t>
    </r>
    <r>
      <rPr>
        <sz val="10"/>
        <color rgb="FFFF0000"/>
        <rFont val="BIZ UDPゴシック"/>
        <family val="3"/>
        <charset val="128"/>
      </rPr>
      <t>（集団の場合は人数）</t>
    </r>
    <rPh sb="0" eb="4">
      <t>リヨウシャメイ</t>
    </rPh>
    <phoneticPr fontId="3"/>
  </si>
  <si>
    <t>（↓集合は含まない）</t>
    <rPh sb="2" eb="4">
      <t>シュウゴウ</t>
    </rPh>
    <rPh sb="5" eb="6">
      <t>フク</t>
    </rPh>
    <phoneticPr fontId="3"/>
  </si>
  <si>
    <r>
      <t>請求額計
A</t>
    </r>
    <r>
      <rPr>
        <sz val="9"/>
        <color theme="1"/>
        <rFont val="BIZ UDPゴシック"/>
        <family val="3"/>
        <charset val="128"/>
      </rPr>
      <t>～Cの合計</t>
    </r>
    <rPh sb="0" eb="3">
      <t>セイキュウガク</t>
    </rPh>
    <rPh sb="3" eb="4">
      <t>ケイ</t>
    </rPh>
    <rPh sb="9" eb="11">
      <t>ゴウケイ</t>
    </rPh>
    <phoneticPr fontId="3"/>
  </si>
  <si>
    <t>加算
※内容を
（）に記載</t>
    <rPh sb="0" eb="2">
      <t>カサン</t>
    </rPh>
    <rPh sb="4" eb="6">
      <t>ナイヨウ</t>
    </rPh>
    <rPh sb="11" eb="13">
      <t>キサイ</t>
    </rPh>
    <phoneticPr fontId="3"/>
  </si>
  <si>
    <t>※旅費は、月報に入力した額の合計額が表示されるが、月毎の旅費等が定めてある場合は、手入力で打ち換える。</t>
    <rPh sb="1" eb="3">
      <t>リョヒ</t>
    </rPh>
    <rPh sb="5" eb="7">
      <t>ゲッポウ</t>
    </rPh>
    <rPh sb="8" eb="10">
      <t>ニュウリョク</t>
    </rPh>
    <rPh sb="12" eb="13">
      <t>ガク</t>
    </rPh>
    <rPh sb="14" eb="17">
      <t>ゴウケイガク</t>
    </rPh>
    <rPh sb="18" eb="20">
      <t>ヒョウジ</t>
    </rPh>
    <rPh sb="25" eb="26">
      <t>ツキ</t>
    </rPh>
    <rPh sb="26" eb="27">
      <t>マイ</t>
    </rPh>
    <rPh sb="28" eb="30">
      <t>リョヒ</t>
    </rPh>
    <rPh sb="30" eb="31">
      <t>トウ</t>
    </rPh>
    <rPh sb="32" eb="33">
      <t>サダ</t>
    </rPh>
    <rPh sb="37" eb="39">
      <t>バアイ</t>
    </rPh>
    <rPh sb="41" eb="44">
      <t>テニュウリョク</t>
    </rPh>
    <rPh sb="45" eb="46">
      <t>ウ</t>
    </rPh>
    <rPh sb="47" eb="48">
      <t>カ</t>
    </rPh>
    <phoneticPr fontId="3"/>
  </si>
  <si>
    <r>
      <t>利用料</t>
    </r>
    <r>
      <rPr>
        <sz val="9"/>
        <color theme="1"/>
        <rFont val="BIZ UDPゴシック"/>
        <family val="3"/>
        <charset val="128"/>
      </rPr>
      <t>①</t>
    </r>
    <rPh sb="0" eb="3">
      <t>リヨウリョウ</t>
    </rPh>
    <phoneticPr fontId="3"/>
  </si>
  <si>
    <r>
      <t>加算</t>
    </r>
    <r>
      <rPr>
        <sz val="9"/>
        <color theme="1"/>
        <rFont val="BIZ UDPゴシック"/>
        <family val="3"/>
        <charset val="128"/>
      </rPr>
      <t>②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（多胎等）</t>
    </r>
    <rPh sb="0" eb="2">
      <t>カサン</t>
    </rPh>
    <rPh sb="5" eb="7">
      <t>タタイ</t>
    </rPh>
    <rPh sb="7" eb="8">
      <t>トウ</t>
    </rPh>
    <phoneticPr fontId="3"/>
  </si>
  <si>
    <r>
      <t>旅費</t>
    </r>
    <r>
      <rPr>
        <sz val="9"/>
        <color theme="1"/>
        <rFont val="BIZ UDPゴシック"/>
        <family val="3"/>
        <charset val="128"/>
      </rPr>
      <t>③</t>
    </r>
    <rPh sb="0" eb="2">
      <t>リョヒ</t>
    </rPh>
    <phoneticPr fontId="3"/>
  </si>
  <si>
    <t>利用型別
（～回目）</t>
    <rPh sb="0" eb="2">
      <t>リヨウ</t>
    </rPh>
    <rPh sb="2" eb="3">
      <t>カタ</t>
    </rPh>
    <rPh sb="3" eb="4">
      <t>ベツ</t>
    </rPh>
    <rPh sb="7" eb="9">
      <t>カイメ</t>
    </rPh>
    <phoneticPr fontId="3"/>
  </si>
  <si>
    <t>総累計
（～回目）</t>
    <rPh sb="0" eb="1">
      <t>ソウ</t>
    </rPh>
    <rPh sb="1" eb="3">
      <t>ルイケイ</t>
    </rPh>
    <rPh sb="6" eb="8">
      <t>カイメ</t>
    </rPh>
    <phoneticPr fontId="3"/>
  </si>
  <si>
    <t>※加算欄には、加算種別ごとに、件数・金額を手入力する。その際、通常の利用料は換算せず、加算分のみの金額を記載する。</t>
    <rPh sb="1" eb="3">
      <t>カサン</t>
    </rPh>
    <rPh sb="3" eb="4">
      <t>ラン</t>
    </rPh>
    <rPh sb="7" eb="9">
      <t>カサン</t>
    </rPh>
    <rPh sb="9" eb="11">
      <t>シュベツ</t>
    </rPh>
    <rPh sb="15" eb="17">
      <t>ケンスウ</t>
    </rPh>
    <rPh sb="18" eb="20">
      <t>キンガク</t>
    </rPh>
    <rPh sb="21" eb="24">
      <t>テニュウリョク</t>
    </rPh>
    <rPh sb="29" eb="30">
      <t>サイ</t>
    </rPh>
    <rPh sb="31" eb="33">
      <t>ツウジョウ</t>
    </rPh>
    <rPh sb="34" eb="37">
      <t>リヨウリョウ</t>
    </rPh>
    <rPh sb="38" eb="40">
      <t>カンサン</t>
    </rPh>
    <rPh sb="43" eb="46">
      <t>カサンブン</t>
    </rPh>
    <rPh sb="49" eb="51">
      <t>キンガク</t>
    </rPh>
    <rPh sb="52" eb="54">
      <t>キサイ</t>
    </rPh>
    <phoneticPr fontId="3"/>
  </si>
  <si>
    <t>※世帯区分では、課税・非課税の区分なく統一した委託料の場合には、「その他」に分類される。</t>
    <rPh sb="38" eb="40">
      <t>ブンルイ</t>
    </rPh>
    <phoneticPr fontId="3"/>
  </si>
  <si>
    <t>長　様</t>
    <rPh sb="0" eb="1">
      <t>ナガ</t>
    </rPh>
    <rPh sb="2" eb="3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</si>
</sst>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5" tint="-0.249977111117893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2" fillId="0" borderId="2" xfId="0" applyFont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38" fontId="2" fillId="0" borderId="0" xfId="0" applyNumberFormat="1" applyFont="1" applyAlignment="1">
      <alignment horizontal="right" vertical="center" shrinkToFit="1"/>
    </xf>
    <xf numFmtId="38" fontId="2" fillId="0" borderId="2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38" fontId="16" fillId="0" borderId="2" xfId="0" applyNumberFormat="1" applyFont="1" applyBorder="1" applyAlignment="1">
      <alignment horizontal="right" vertical="center" shrinkToFit="1"/>
    </xf>
    <xf numFmtId="0" fontId="16" fillId="0" borderId="2" xfId="0" applyFont="1" applyBorder="1" applyAlignment="1">
      <alignment horizontal="right" vertical="center" shrinkToFit="1"/>
    </xf>
    <xf numFmtId="0" fontId="15" fillId="0" borderId="2" xfId="0" applyFont="1" applyBorder="1" applyAlignment="1">
      <alignment vertical="top" shrinkToFit="1"/>
    </xf>
    <xf numFmtId="0" fontId="16" fillId="0" borderId="2" xfId="0" applyFont="1" applyBorder="1" applyAlignment="1">
      <alignment horizontal="right" vertical="center"/>
    </xf>
    <xf numFmtId="38" fontId="2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8" fontId="16" fillId="0" borderId="6" xfId="0" applyNumberFormat="1" applyFont="1" applyBorder="1" applyAlignment="1">
      <alignment horizontal="right" vertical="center" shrinkToFit="1"/>
    </xf>
    <xf numFmtId="0" fontId="16" fillId="0" borderId="6" xfId="0" applyFont="1" applyBorder="1" applyAlignment="1">
      <alignment horizontal="right" vertical="center" shrinkToFit="1"/>
    </xf>
    <xf numFmtId="0" fontId="16" fillId="0" borderId="6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38" fontId="2" fillId="4" borderId="5" xfId="0" applyNumberFormat="1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 applyProtection="1">
      <alignment horizontal="right" vertical="center" shrinkToFit="1"/>
      <protection locked="0"/>
    </xf>
    <xf numFmtId="56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56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right" vertical="center" shrinkToFit="1"/>
      <protection locked="0"/>
    </xf>
    <xf numFmtId="0" fontId="2" fillId="2" borderId="4" xfId="0" applyFont="1" applyFill="1" applyBorder="1" applyAlignment="1" applyProtection="1">
      <alignment horizontal="right" vertical="center" shrinkToFit="1"/>
      <protection locked="0"/>
    </xf>
    <xf numFmtId="0" fontId="2" fillId="2" borderId="5" xfId="0" applyFont="1" applyFill="1" applyBorder="1" applyAlignment="1" applyProtection="1">
      <alignment horizontal="right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176" fontId="13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8" fontId="2" fillId="4" borderId="1" xfId="1" applyFont="1" applyFill="1" applyBorder="1" applyAlignment="1">
      <alignment horizontal="right" vertical="center" shrinkToFi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38" fontId="2" fillId="4" borderId="3" xfId="1" applyFont="1" applyFill="1" applyBorder="1" applyAlignment="1">
      <alignment horizontal="right" vertical="center" shrinkToFit="1"/>
    </xf>
    <xf numFmtId="38" fontId="2" fillId="4" borderId="4" xfId="1" applyFont="1" applyFill="1" applyBorder="1" applyAlignment="1">
      <alignment horizontal="right" vertical="center" shrinkToFit="1"/>
    </xf>
    <xf numFmtId="38" fontId="2" fillId="4" borderId="5" xfId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vertical="center" shrinkToFit="1"/>
    </xf>
    <xf numFmtId="38" fontId="2" fillId="4" borderId="1" xfId="0" applyNumberFormat="1" applyFont="1" applyFill="1" applyBorder="1" applyAlignment="1">
      <alignment horizontal="right" vertical="center" shrinkToFit="1"/>
    </xf>
    <xf numFmtId="0" fontId="12" fillId="4" borderId="3" xfId="0" applyFont="1" applyFill="1" applyBorder="1" applyAlignment="1">
      <alignment horizontal="right" vertical="center" shrinkToFit="1"/>
    </xf>
    <xf numFmtId="0" fontId="12" fillId="4" borderId="4" xfId="0" applyFont="1" applyFill="1" applyBorder="1" applyAlignment="1">
      <alignment horizontal="right" vertical="center" shrinkToFit="1"/>
    </xf>
    <xf numFmtId="0" fontId="12" fillId="4" borderId="5" xfId="0" applyFont="1" applyFill="1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right" vertical="center" shrinkToFit="1"/>
    </xf>
    <xf numFmtId="0" fontId="12" fillId="4" borderId="2" xfId="0" applyFont="1" applyFill="1" applyBorder="1" applyAlignment="1">
      <alignment horizontal="right" vertical="center" shrinkToFit="1"/>
    </xf>
    <xf numFmtId="0" fontId="12" fillId="4" borderId="9" xfId="0" applyFont="1" applyFill="1" applyBorder="1" applyAlignment="1">
      <alignment horizontal="right" vertical="center" shrinkToFit="1"/>
    </xf>
    <xf numFmtId="0" fontId="12" fillId="4" borderId="8" xfId="0" applyFont="1" applyFill="1" applyBorder="1" applyAlignment="1">
      <alignment horizontal="right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4" borderId="80" xfId="0" applyFont="1" applyFill="1" applyBorder="1" applyAlignment="1">
      <alignment horizontal="right" vertical="center" shrinkToFit="1"/>
    </xf>
    <xf numFmtId="0" fontId="2" fillId="4" borderId="7" xfId="0" applyFont="1" applyFill="1" applyBorder="1" applyAlignment="1">
      <alignment horizontal="right" vertical="center" shrinkToFit="1"/>
    </xf>
    <xf numFmtId="0" fontId="2" fillId="4" borderId="80" xfId="0" applyFont="1" applyFill="1" applyBorder="1" applyAlignment="1">
      <alignment horizontal="right" vertical="center" shrinkToFit="1"/>
    </xf>
    <xf numFmtId="0" fontId="2" fillId="4" borderId="81" xfId="0" applyFont="1" applyFill="1" applyBorder="1" applyAlignment="1">
      <alignment horizontal="right" vertical="center" shrinkToFit="1"/>
    </xf>
    <xf numFmtId="0" fontId="2" fillId="4" borderId="7" xfId="0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right" vertical="center" shrinkToFit="1"/>
    </xf>
    <xf numFmtId="0" fontId="2" fillId="4" borderId="8" xfId="0" applyFont="1" applyFill="1" applyBorder="1" applyAlignment="1">
      <alignment horizontal="righ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2" fillId="4" borderId="7" xfId="0" applyFont="1" applyFill="1" applyBorder="1" applyAlignment="1">
      <alignment horizontal="right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58" fontId="2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2" fillId="0" borderId="5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80" xfId="0" applyFont="1" applyFill="1" applyBorder="1" applyAlignment="1">
      <alignment vertical="center" shrinkToFit="1"/>
    </xf>
    <xf numFmtId="0" fontId="2" fillId="4" borderId="81" xfId="0" applyFont="1" applyFill="1" applyBorder="1" applyAlignment="1">
      <alignment vertical="center" shrinkToFit="1"/>
    </xf>
    <xf numFmtId="0" fontId="12" fillId="4" borderId="7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177" fontId="2" fillId="4" borderId="7" xfId="1" applyNumberFormat="1" applyFont="1" applyFill="1" applyBorder="1" applyAlignment="1">
      <alignment horizontal="right" vertical="center" shrinkToFit="1"/>
    </xf>
    <xf numFmtId="38" fontId="2" fillId="4" borderId="7" xfId="1" applyFont="1" applyFill="1" applyBorder="1" applyAlignment="1">
      <alignment horizontal="right" vertical="center" shrinkToFit="1"/>
    </xf>
    <xf numFmtId="38" fontId="2" fillId="4" borderId="23" xfId="1" applyFont="1" applyFill="1" applyBorder="1" applyAlignment="1">
      <alignment horizontal="right" vertical="center" shrinkToFit="1"/>
    </xf>
    <xf numFmtId="0" fontId="2" fillId="0" borderId="25" xfId="0" applyFont="1" applyBorder="1" applyAlignment="1">
      <alignment horizontal="center" vertical="center"/>
    </xf>
    <xf numFmtId="177" fontId="2" fillId="4" borderId="25" xfId="1" applyNumberFormat="1" applyFont="1" applyFill="1" applyBorder="1" applyAlignment="1">
      <alignment horizontal="right" vertical="center" shrinkToFit="1"/>
    </xf>
    <xf numFmtId="38" fontId="2" fillId="4" borderId="25" xfId="1" applyFont="1" applyFill="1" applyBorder="1" applyAlignment="1">
      <alignment horizontal="right" vertical="center" shrinkToFit="1"/>
    </xf>
    <xf numFmtId="38" fontId="2" fillId="4" borderId="26" xfId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177" fontId="2" fillId="4" borderId="1" xfId="1" applyNumberFormat="1" applyFont="1" applyFill="1" applyBorder="1" applyAlignment="1">
      <alignment horizontal="right" vertical="center" shrinkToFit="1"/>
    </xf>
    <xf numFmtId="38" fontId="2" fillId="4" borderId="21" xfId="1" applyFont="1" applyFill="1" applyBorder="1" applyAlignment="1">
      <alignment horizontal="right" vertical="center" shrinkToFit="1"/>
    </xf>
    <xf numFmtId="177" fontId="2" fillId="4" borderId="3" xfId="1" applyNumberFormat="1" applyFont="1" applyFill="1" applyBorder="1" applyAlignment="1">
      <alignment horizontal="right" vertical="center" shrinkToFit="1"/>
    </xf>
    <xf numFmtId="177" fontId="2" fillId="4" borderId="4" xfId="1" applyNumberFormat="1" applyFont="1" applyFill="1" applyBorder="1" applyAlignment="1">
      <alignment horizontal="right" vertical="center" shrinkToFit="1"/>
    </xf>
    <xf numFmtId="177" fontId="2" fillId="4" borderId="5" xfId="1" applyNumberFormat="1" applyFont="1" applyFill="1" applyBorder="1" applyAlignment="1">
      <alignment horizontal="right" vertical="center" shrinkToFit="1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distributed" vertical="center"/>
    </xf>
    <xf numFmtId="58" fontId="2" fillId="4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14" fillId="4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38" fontId="14" fillId="4" borderId="6" xfId="1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7" fontId="2" fillId="4" borderId="18" xfId="1" applyNumberFormat="1" applyFont="1" applyFill="1" applyBorder="1" applyAlignment="1">
      <alignment horizontal="right" vertical="center" shrinkToFit="1"/>
    </xf>
    <xf numFmtId="38" fontId="2" fillId="4" borderId="18" xfId="1" applyFont="1" applyFill="1" applyBorder="1" applyAlignment="1">
      <alignment horizontal="right" vertical="center" shrinkToFit="1"/>
    </xf>
    <xf numFmtId="38" fontId="2" fillId="4" borderId="19" xfId="1" applyFont="1" applyFill="1" applyBorder="1" applyAlignment="1">
      <alignment horizontal="right" vertical="center" shrinkToFit="1"/>
    </xf>
    <xf numFmtId="0" fontId="2" fillId="0" borderId="24" xfId="0" applyFont="1" applyBorder="1" applyAlignment="1">
      <alignment horizontal="center" vertical="center"/>
    </xf>
    <xf numFmtId="38" fontId="2" fillId="2" borderId="34" xfId="1" applyFont="1" applyFill="1" applyBorder="1" applyAlignment="1" applyProtection="1">
      <alignment horizontal="right" vertical="center" shrinkToFit="1"/>
      <protection locked="0"/>
    </xf>
    <xf numFmtId="38" fontId="2" fillId="2" borderId="29" xfId="1" applyFont="1" applyFill="1" applyBorder="1" applyAlignment="1" applyProtection="1">
      <alignment horizontal="right" vertical="center" shrinkToFit="1"/>
      <protection locked="0"/>
    </xf>
    <xf numFmtId="38" fontId="2" fillId="2" borderId="35" xfId="1" applyFont="1" applyFill="1" applyBorder="1" applyAlignment="1" applyProtection="1">
      <alignment horizontal="right" vertical="center" shrinkToFit="1"/>
      <protection locked="0"/>
    </xf>
    <xf numFmtId="38" fontId="2" fillId="2" borderId="83" xfId="1" applyFont="1" applyFill="1" applyBorder="1" applyAlignment="1" applyProtection="1">
      <alignment horizontal="right" vertical="center" shrinkToFit="1"/>
      <protection locked="0"/>
    </xf>
    <xf numFmtId="38" fontId="2" fillId="2" borderId="0" xfId="1" applyFont="1" applyFill="1" applyBorder="1" applyAlignment="1" applyProtection="1">
      <alignment horizontal="right" vertical="center" shrinkToFit="1"/>
      <protection locked="0"/>
    </xf>
    <xf numFmtId="38" fontId="2" fillId="2" borderId="85" xfId="1" applyFont="1" applyFill="1" applyBorder="1" applyAlignment="1" applyProtection="1">
      <alignment horizontal="right" vertical="center" shrinkToFit="1"/>
      <protection locked="0"/>
    </xf>
    <xf numFmtId="38" fontId="2" fillId="2" borderId="11" xfId="1" applyFont="1" applyFill="1" applyBorder="1" applyAlignment="1" applyProtection="1">
      <alignment horizontal="right" vertical="center" shrinkToFit="1"/>
      <protection locked="0"/>
    </xf>
    <xf numFmtId="38" fontId="2" fillId="2" borderId="6" xfId="1" applyFont="1" applyFill="1" applyBorder="1" applyAlignment="1" applyProtection="1">
      <alignment horizontal="right" vertical="center" shrinkToFit="1"/>
      <protection locked="0"/>
    </xf>
    <xf numFmtId="38" fontId="2" fillId="2" borderId="86" xfId="1" applyFont="1" applyFill="1" applyBorder="1" applyAlignment="1" applyProtection="1">
      <alignment horizontal="right" vertical="center" shrinkToFit="1"/>
      <protection locked="0"/>
    </xf>
    <xf numFmtId="0" fontId="2" fillId="4" borderId="19" xfId="0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right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right" vertical="center"/>
    </xf>
    <xf numFmtId="0" fontId="2" fillId="4" borderId="26" xfId="0" applyFont="1" applyFill="1" applyBorder="1" applyAlignment="1">
      <alignment horizontal="right" vertical="center"/>
    </xf>
    <xf numFmtId="0" fontId="2" fillId="4" borderId="77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7" fontId="2" fillId="2" borderId="34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29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30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83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0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84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11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6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12" xfId="1" applyNumberFormat="1" applyFont="1" applyFill="1" applyBorder="1" applyAlignment="1" applyProtection="1">
      <alignment horizontal="right" vertical="center" shrinkToFit="1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8" fontId="2" fillId="2" borderId="34" xfId="1" applyFont="1" applyFill="1" applyBorder="1" applyAlignment="1" applyProtection="1">
      <alignment horizontal="right" vertical="center"/>
      <protection locked="0"/>
    </xf>
    <xf numFmtId="38" fontId="2" fillId="2" borderId="29" xfId="1" applyFont="1" applyFill="1" applyBorder="1" applyAlignment="1" applyProtection="1">
      <alignment horizontal="right" vertical="center"/>
      <protection locked="0"/>
    </xf>
    <xf numFmtId="38" fontId="2" fillId="2" borderId="35" xfId="1" applyFont="1" applyFill="1" applyBorder="1" applyAlignment="1" applyProtection="1">
      <alignment horizontal="right" vertical="center"/>
      <protection locked="0"/>
    </xf>
    <xf numFmtId="38" fontId="2" fillId="2" borderId="42" xfId="1" applyFont="1" applyFill="1" applyBorder="1" applyAlignment="1" applyProtection="1">
      <alignment horizontal="right" vertical="center"/>
      <protection locked="0"/>
    </xf>
    <xf numFmtId="38" fontId="2" fillId="2" borderId="37" xfId="1" applyFont="1" applyFill="1" applyBorder="1" applyAlignment="1" applyProtection="1">
      <alignment horizontal="right" vertical="center"/>
      <protection locked="0"/>
    </xf>
    <xf numFmtId="38" fontId="2" fillId="2" borderId="43" xfId="1" applyFont="1" applyFill="1" applyBorder="1" applyAlignment="1" applyProtection="1">
      <alignment horizontal="right" vertical="center"/>
      <protection locked="0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0" borderId="65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73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0" borderId="72" xfId="0" applyFont="1" applyBorder="1" applyAlignment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2" borderId="70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132292</xdr:colOff>
      <xdr:row>0</xdr:row>
      <xdr:rowOff>95250</xdr:rowOff>
    </xdr:from>
    <xdr:to>
      <xdr:col>86</xdr:col>
      <xdr:colOff>133351</xdr:colOff>
      <xdr:row>7</xdr:row>
      <xdr:rowOff>21167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CD7B7-256A-231D-DBC3-69BC7222E479}"/>
            </a:ext>
          </a:extLst>
        </xdr:cNvPr>
        <xdr:cNvSpPr txBox="1"/>
      </xdr:nvSpPr>
      <xdr:spPr>
        <a:xfrm>
          <a:off x="9990667" y="95250"/>
          <a:ext cx="5649384" cy="1478492"/>
        </a:xfrm>
        <a:prstGeom prst="rect">
          <a:avLst/>
        </a:prstGeom>
        <a:solidFill>
          <a:srgbClr val="FFFF00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貼り付ける際は右クリック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→「形式を選択して貼り付け」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→「値と数値の書式」を選択してください。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46CC-2A49-4B9B-A707-BC5B5B5CD615}">
  <sheetPr>
    <pageSetUpPr fitToPage="1"/>
  </sheetPr>
  <dimension ref="B1:CN127"/>
  <sheetViews>
    <sheetView view="pageBreakPreview" zoomScale="40" zoomScaleNormal="100" zoomScaleSheetLayoutView="40" workbookViewId="0">
      <selection activeCell="BZ24" sqref="BZ24"/>
    </sheetView>
  </sheetViews>
  <sheetFormatPr defaultColWidth="2.453125" defaultRowHeight="20.25" customHeight="1" x14ac:dyDescent="0.2"/>
  <cols>
    <col min="1" max="1" width="1.36328125" style="1" customWidth="1"/>
    <col min="2" max="3" width="2.26953125" style="1" customWidth="1"/>
    <col min="4" max="8" width="1.7265625" style="1" customWidth="1"/>
    <col min="9" max="13" width="2" style="1" customWidth="1"/>
    <col min="14" max="20" width="1.7265625" style="1" customWidth="1"/>
    <col min="21" max="24" width="2.453125" style="1"/>
    <col min="25" max="29" width="2.08984375" style="1" customWidth="1"/>
    <col min="30" max="35" width="1.453125" style="1" customWidth="1"/>
    <col min="36" max="43" width="2" style="1" customWidth="1"/>
    <col min="44" max="48" width="1.7265625" style="1" customWidth="1"/>
    <col min="49" max="53" width="2" style="1" customWidth="1"/>
    <col min="54" max="68" width="1.7265625" style="1" customWidth="1"/>
    <col min="69" max="73" width="2.26953125" style="1" customWidth="1"/>
    <col min="74" max="74" width="0.90625" style="1" customWidth="1"/>
    <col min="75" max="75" width="1.90625" style="1" customWidth="1"/>
    <col min="76" max="76" width="9.453125" style="1" customWidth="1"/>
    <col min="77" max="77" width="10.453125" style="1" customWidth="1"/>
    <col min="78" max="78" width="12.26953125" style="1" customWidth="1"/>
    <col min="79" max="80" width="9.453125" style="1" customWidth="1"/>
    <col min="81" max="81" width="8.7265625" style="1" customWidth="1"/>
    <col min="82" max="82" width="9.36328125" style="1" bestFit="1" customWidth="1"/>
    <col min="83" max="16384" width="2.453125" style="1"/>
  </cols>
  <sheetData>
    <row r="1" spans="2:92" ht="21" customHeight="1" x14ac:dyDescent="0.2">
      <c r="BR1" s="14"/>
      <c r="BS1" s="14"/>
      <c r="BT1" s="14"/>
      <c r="BU1" s="14" t="s">
        <v>100</v>
      </c>
    </row>
    <row r="2" spans="2:92" ht="20.25" customHeight="1" x14ac:dyDescent="0.2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82" t="s">
        <v>120</v>
      </c>
      <c r="Q2" s="82"/>
      <c r="R2" s="82"/>
      <c r="S2" s="82"/>
      <c r="AX2" s="129" t="s">
        <v>105</v>
      </c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</row>
    <row r="3" spans="2:92" ht="6.75" customHeight="1" x14ac:dyDescent="0.2"/>
    <row r="4" spans="2:92" ht="22.5" customHeight="1" x14ac:dyDescent="0.2">
      <c r="U4" s="131" t="s">
        <v>9</v>
      </c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83" t="s">
        <v>12</v>
      </c>
      <c r="AN4" s="83"/>
      <c r="AO4" s="83"/>
      <c r="AP4" s="84"/>
      <c r="AQ4" s="84"/>
      <c r="AR4" s="84"/>
      <c r="AS4" s="85" t="s">
        <v>10</v>
      </c>
      <c r="AT4" s="85"/>
      <c r="AU4" s="84"/>
      <c r="AV4" s="84"/>
      <c r="AW4" s="84"/>
      <c r="AX4" s="3" t="s">
        <v>11</v>
      </c>
      <c r="CG4" s="3"/>
      <c r="CH4" s="3"/>
      <c r="CI4" s="3"/>
      <c r="CJ4" s="3"/>
      <c r="CK4" s="3"/>
      <c r="CN4" s="3"/>
    </row>
    <row r="5" spans="2:92" ht="15.75" customHeight="1" x14ac:dyDescent="0.2">
      <c r="U5" s="133" t="s">
        <v>22</v>
      </c>
      <c r="V5" s="133"/>
      <c r="W5" s="133"/>
      <c r="X5" s="133"/>
      <c r="Y5" s="137" t="s">
        <v>89</v>
      </c>
      <c r="Z5" s="137"/>
      <c r="AA5" s="137"/>
      <c r="AB5" s="137"/>
      <c r="AC5" s="137"/>
      <c r="AD5" s="137"/>
      <c r="AE5" s="137"/>
      <c r="AF5" s="137"/>
      <c r="AR5" s="135" t="s">
        <v>4</v>
      </c>
      <c r="AS5" s="135"/>
      <c r="AT5" s="135"/>
      <c r="AU5" s="135"/>
      <c r="AV5" s="135"/>
      <c r="BB5" s="4"/>
      <c r="BC5" s="4"/>
      <c r="BD5" s="4"/>
      <c r="BE5" s="4"/>
      <c r="BF5" s="4" t="s">
        <v>106</v>
      </c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</row>
    <row r="6" spans="2:92" ht="15.75" customHeight="1" x14ac:dyDescent="0.2">
      <c r="B6" s="132" t="str">
        <f>"産後ケア事業報告書"&amp;AM4&amp;AP4&amp;AS4&amp;AU4&amp;"月報"</f>
        <v>産後ケア事業報告書令和年月報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4"/>
      <c r="V6" s="134"/>
      <c r="W6" s="134"/>
      <c r="X6" s="134"/>
      <c r="Y6" s="138"/>
      <c r="Z6" s="138"/>
      <c r="AA6" s="138"/>
      <c r="AB6" s="138"/>
      <c r="AC6" s="138"/>
      <c r="AD6" s="138"/>
      <c r="AE6" s="138"/>
      <c r="AF6" s="138"/>
      <c r="AG6" s="3"/>
      <c r="AH6" s="3"/>
      <c r="AI6" s="3"/>
      <c r="AJ6" s="3"/>
      <c r="AK6" s="3"/>
      <c r="AL6" s="3"/>
      <c r="AP6" s="12"/>
      <c r="AQ6" s="12"/>
      <c r="AR6" s="136"/>
      <c r="AS6" s="136"/>
      <c r="AT6" s="136"/>
      <c r="AU6" s="136"/>
      <c r="AV6" s="136"/>
      <c r="AW6" s="12"/>
      <c r="AX6" s="3"/>
    </row>
    <row r="7" spans="2:92" ht="20.25" customHeight="1" x14ac:dyDescent="0.2">
      <c r="B7" s="62" t="s">
        <v>0</v>
      </c>
      <c r="C7" s="62"/>
      <c r="D7" s="76" t="s">
        <v>101</v>
      </c>
      <c r="E7" s="77"/>
      <c r="F7" s="77"/>
      <c r="G7" s="77"/>
      <c r="H7" s="78"/>
      <c r="I7" s="87" t="s">
        <v>5</v>
      </c>
      <c r="J7" s="88"/>
      <c r="K7" s="88"/>
      <c r="L7" s="88"/>
      <c r="M7" s="89"/>
      <c r="N7" s="64" t="s">
        <v>108</v>
      </c>
      <c r="O7" s="62"/>
      <c r="P7" s="62"/>
      <c r="Q7" s="62"/>
      <c r="R7" s="62"/>
      <c r="S7" s="62"/>
      <c r="T7" s="62"/>
      <c r="U7" s="64" t="s">
        <v>13</v>
      </c>
      <c r="V7" s="62"/>
      <c r="W7" s="62"/>
      <c r="X7" s="62"/>
      <c r="Y7" s="62" t="s">
        <v>2</v>
      </c>
      <c r="Z7" s="62"/>
      <c r="AA7" s="62"/>
      <c r="AB7" s="62"/>
      <c r="AC7" s="62"/>
      <c r="AD7" s="64" t="s">
        <v>14</v>
      </c>
      <c r="AE7" s="62"/>
      <c r="AF7" s="62"/>
      <c r="AG7" s="62"/>
      <c r="AH7" s="62"/>
      <c r="AI7" s="62"/>
      <c r="AJ7" s="62" t="s">
        <v>3</v>
      </c>
      <c r="AK7" s="62"/>
      <c r="AL7" s="62"/>
      <c r="AM7" s="62"/>
      <c r="AN7" s="62"/>
      <c r="AO7" s="62"/>
      <c r="AP7" s="62"/>
      <c r="AQ7" s="62"/>
      <c r="AR7" s="65" t="s">
        <v>16</v>
      </c>
      <c r="AS7" s="65"/>
      <c r="AT7" s="65"/>
      <c r="AU7" s="65"/>
      <c r="AV7" s="65"/>
      <c r="AW7" s="64" t="s">
        <v>26</v>
      </c>
      <c r="AX7" s="64"/>
      <c r="AY7" s="64"/>
      <c r="AZ7" s="64"/>
      <c r="BA7" s="64"/>
      <c r="BB7" s="73" t="s">
        <v>15</v>
      </c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5"/>
    </row>
    <row r="8" spans="2:92" ht="25.5" customHeight="1" x14ac:dyDescent="0.2">
      <c r="B8" s="62"/>
      <c r="C8" s="62"/>
      <c r="D8" s="79"/>
      <c r="E8" s="80"/>
      <c r="F8" s="80"/>
      <c r="G8" s="80"/>
      <c r="H8" s="81"/>
      <c r="I8" s="90"/>
      <c r="J8" s="91"/>
      <c r="K8" s="91"/>
      <c r="L8" s="91"/>
      <c r="M8" s="9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93" t="s">
        <v>116</v>
      </c>
      <c r="AK8" s="94"/>
      <c r="AL8" s="94"/>
      <c r="AM8" s="94"/>
      <c r="AN8" s="93" t="s">
        <v>117</v>
      </c>
      <c r="AO8" s="94"/>
      <c r="AP8" s="94"/>
      <c r="AQ8" s="94"/>
      <c r="AR8" s="65"/>
      <c r="AS8" s="65"/>
      <c r="AT8" s="65"/>
      <c r="AU8" s="65"/>
      <c r="AV8" s="65"/>
      <c r="AW8" s="64"/>
      <c r="AX8" s="64"/>
      <c r="AY8" s="64"/>
      <c r="AZ8" s="64"/>
      <c r="BA8" s="64"/>
      <c r="BB8" s="73" t="s">
        <v>113</v>
      </c>
      <c r="BC8" s="74"/>
      <c r="BD8" s="74"/>
      <c r="BE8" s="74"/>
      <c r="BF8" s="75"/>
      <c r="BG8" s="73" t="s">
        <v>114</v>
      </c>
      <c r="BH8" s="74"/>
      <c r="BI8" s="74"/>
      <c r="BJ8" s="74"/>
      <c r="BK8" s="75"/>
      <c r="BL8" s="73" t="s">
        <v>115</v>
      </c>
      <c r="BM8" s="74"/>
      <c r="BN8" s="74"/>
      <c r="BO8" s="74"/>
      <c r="BP8" s="75"/>
      <c r="BQ8" s="67" t="s">
        <v>110</v>
      </c>
      <c r="BR8" s="68"/>
      <c r="BS8" s="68"/>
      <c r="BT8" s="68"/>
      <c r="BU8" s="69"/>
    </row>
    <row r="9" spans="2:92" ht="13.5" customHeight="1" x14ac:dyDescent="0.2">
      <c r="B9" s="35">
        <v>1</v>
      </c>
      <c r="C9" s="35"/>
      <c r="D9" s="49"/>
      <c r="E9" s="50"/>
      <c r="F9" s="50"/>
      <c r="G9" s="50"/>
      <c r="H9" s="51"/>
      <c r="I9" s="56"/>
      <c r="J9" s="57"/>
      <c r="K9" s="57"/>
      <c r="L9" s="57"/>
      <c r="M9" s="58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37"/>
      <c r="AK9" s="38"/>
      <c r="AL9" s="38"/>
      <c r="AM9" s="39"/>
      <c r="AN9" s="37"/>
      <c r="AO9" s="38"/>
      <c r="AP9" s="38"/>
      <c r="AQ9" s="39"/>
      <c r="AR9" s="37"/>
      <c r="AS9" s="38"/>
      <c r="AT9" s="38"/>
      <c r="AU9" s="38"/>
      <c r="AV9" s="39"/>
      <c r="AW9" s="52"/>
      <c r="AX9" s="53"/>
      <c r="AY9" s="53"/>
      <c r="AZ9" s="53"/>
      <c r="BA9" s="54"/>
      <c r="BB9" s="52"/>
      <c r="BC9" s="53"/>
      <c r="BD9" s="53"/>
      <c r="BE9" s="53"/>
      <c r="BF9" s="54"/>
      <c r="BG9" s="52"/>
      <c r="BH9" s="53"/>
      <c r="BI9" s="53"/>
      <c r="BJ9" s="53"/>
      <c r="BK9" s="54"/>
      <c r="BL9" s="52"/>
      <c r="BM9" s="53"/>
      <c r="BN9" s="53"/>
      <c r="BO9" s="53"/>
      <c r="BP9" s="54"/>
      <c r="BQ9" s="70">
        <f t="shared" ref="BQ9:BQ28" si="0">SUM(BB9:BP9)</f>
        <v>0</v>
      </c>
      <c r="BR9" s="71"/>
      <c r="BS9" s="71"/>
      <c r="BT9" s="71"/>
      <c r="BU9" s="72"/>
      <c r="BX9" s="9" t="str">
        <f>IF(BY9=Y9&amp;1,Y9&amp;COUNTIF($BY$9:BY9,BY9),"重複")</f>
        <v>重複</v>
      </c>
      <c r="BY9" s="9" t="str">
        <f>IF(Y9="","選択なし",Y9&amp;COUNTIF($BZ$9:BZ9,BZ9))</f>
        <v>選択なし</v>
      </c>
      <c r="BZ9" s="9" t="str">
        <f>IF(Y9="","選択なし",Y9&amp;AD9)</f>
        <v>選択なし</v>
      </c>
      <c r="CA9" s="9" t="str">
        <f>IF(Y9="","",Y9)</f>
        <v/>
      </c>
      <c r="CB9" s="9" t="str">
        <f>IF(AD9="","",AD9)</f>
        <v/>
      </c>
      <c r="CC9" s="1" t="str">
        <f>IF($Y9="","",IF($Y9="集団",$BB9,0))</f>
        <v/>
      </c>
    </row>
    <row r="10" spans="2:92" ht="13.5" customHeight="1" x14ac:dyDescent="0.2">
      <c r="B10" s="35">
        <v>2</v>
      </c>
      <c r="C10" s="35"/>
      <c r="D10" s="49"/>
      <c r="E10" s="50"/>
      <c r="F10" s="50"/>
      <c r="G10" s="50"/>
      <c r="H10" s="51"/>
      <c r="I10" s="59"/>
      <c r="J10" s="60"/>
      <c r="K10" s="60"/>
      <c r="L10" s="60"/>
      <c r="M10" s="61"/>
      <c r="N10" s="37"/>
      <c r="O10" s="38"/>
      <c r="P10" s="38"/>
      <c r="Q10" s="38"/>
      <c r="R10" s="38"/>
      <c r="S10" s="38"/>
      <c r="T10" s="39"/>
      <c r="U10" s="46"/>
      <c r="V10" s="47"/>
      <c r="W10" s="47"/>
      <c r="X10" s="48"/>
      <c r="Y10" s="37"/>
      <c r="Z10" s="38"/>
      <c r="AA10" s="38"/>
      <c r="AB10" s="38"/>
      <c r="AC10" s="39"/>
      <c r="AD10" s="55"/>
      <c r="AE10" s="55"/>
      <c r="AF10" s="55"/>
      <c r="AG10" s="55"/>
      <c r="AH10" s="55"/>
      <c r="AI10" s="55"/>
      <c r="AJ10" s="37"/>
      <c r="AK10" s="38"/>
      <c r="AL10" s="38"/>
      <c r="AM10" s="39"/>
      <c r="AN10" s="37"/>
      <c r="AO10" s="38"/>
      <c r="AP10" s="38"/>
      <c r="AQ10" s="39"/>
      <c r="AR10" s="37"/>
      <c r="AS10" s="38"/>
      <c r="AT10" s="38"/>
      <c r="AU10" s="38"/>
      <c r="AV10" s="39"/>
      <c r="AW10" s="52"/>
      <c r="AX10" s="53"/>
      <c r="AY10" s="53"/>
      <c r="AZ10" s="53"/>
      <c r="BA10" s="54"/>
      <c r="BB10" s="52"/>
      <c r="BC10" s="53"/>
      <c r="BD10" s="53"/>
      <c r="BE10" s="53"/>
      <c r="BF10" s="54"/>
      <c r="BG10" s="52"/>
      <c r="BH10" s="53"/>
      <c r="BI10" s="53"/>
      <c r="BJ10" s="53"/>
      <c r="BK10" s="54"/>
      <c r="BL10" s="52"/>
      <c r="BM10" s="53"/>
      <c r="BN10" s="53"/>
      <c r="BO10" s="53"/>
      <c r="BP10" s="54"/>
      <c r="BQ10" s="70">
        <f t="shared" si="0"/>
        <v>0</v>
      </c>
      <c r="BR10" s="71"/>
      <c r="BS10" s="71"/>
      <c r="BT10" s="71"/>
      <c r="BU10" s="72"/>
      <c r="BX10" s="9" t="str">
        <f>IF(BY10=Y10&amp;1,Y10&amp;COUNTIF($BY$9:BY10,BY10),"重複")</f>
        <v>重複</v>
      </c>
      <c r="BY10" s="9" t="str">
        <f>IF(Y10="","選択なし",Y10&amp;COUNTIF($BZ$9:BZ10,BZ10))</f>
        <v>選択なし</v>
      </c>
      <c r="BZ10" s="9" t="str">
        <f t="shared" ref="BZ10:BZ73" si="1">IF(Y10="","選択なし",Y10&amp;AD10)</f>
        <v>選択なし</v>
      </c>
      <c r="CA10" s="9" t="str">
        <f t="shared" ref="CA10:CA73" si="2">IF(Y10="","",Y10)</f>
        <v/>
      </c>
      <c r="CB10" s="9" t="str">
        <f t="shared" ref="CB10:CB73" si="3">IF(AD10="","",AD10)</f>
        <v/>
      </c>
      <c r="CC10" s="1" t="str">
        <f t="shared" ref="CC10:CC73" si="4">IF($Y10="","",IF($Y10="集団",$BB10,0))</f>
        <v/>
      </c>
    </row>
    <row r="11" spans="2:92" ht="13.5" customHeight="1" x14ac:dyDescent="0.2">
      <c r="B11" s="35">
        <v>3</v>
      </c>
      <c r="C11" s="35"/>
      <c r="D11" s="49"/>
      <c r="E11" s="50"/>
      <c r="F11" s="50"/>
      <c r="G11" s="50"/>
      <c r="H11" s="51"/>
      <c r="I11" s="43"/>
      <c r="J11" s="44"/>
      <c r="K11" s="44"/>
      <c r="L11" s="44"/>
      <c r="M11" s="45"/>
      <c r="N11" s="37"/>
      <c r="O11" s="38"/>
      <c r="P11" s="38"/>
      <c r="Q11" s="38"/>
      <c r="R11" s="38"/>
      <c r="S11" s="38"/>
      <c r="T11" s="39"/>
      <c r="U11" s="46"/>
      <c r="V11" s="47"/>
      <c r="W11" s="47"/>
      <c r="X11" s="48"/>
      <c r="Y11" s="37"/>
      <c r="Z11" s="38"/>
      <c r="AA11" s="38"/>
      <c r="AB11" s="38"/>
      <c r="AC11" s="39"/>
      <c r="AD11" s="55"/>
      <c r="AE11" s="55"/>
      <c r="AF11" s="55"/>
      <c r="AG11" s="55"/>
      <c r="AH11" s="55"/>
      <c r="AI11" s="55"/>
      <c r="AJ11" s="37"/>
      <c r="AK11" s="38"/>
      <c r="AL11" s="38"/>
      <c r="AM11" s="39"/>
      <c r="AN11" s="37"/>
      <c r="AO11" s="38"/>
      <c r="AP11" s="38"/>
      <c r="AQ11" s="39"/>
      <c r="AR11" s="37"/>
      <c r="AS11" s="38"/>
      <c r="AT11" s="38"/>
      <c r="AU11" s="38"/>
      <c r="AV11" s="39"/>
      <c r="AW11" s="52"/>
      <c r="AX11" s="53"/>
      <c r="AY11" s="53"/>
      <c r="AZ11" s="53"/>
      <c r="BA11" s="54"/>
      <c r="BB11" s="52"/>
      <c r="BC11" s="53"/>
      <c r="BD11" s="53"/>
      <c r="BE11" s="53"/>
      <c r="BF11" s="54"/>
      <c r="BG11" s="52"/>
      <c r="BH11" s="53"/>
      <c r="BI11" s="53"/>
      <c r="BJ11" s="53"/>
      <c r="BK11" s="54"/>
      <c r="BL11" s="52"/>
      <c r="BM11" s="53"/>
      <c r="BN11" s="53"/>
      <c r="BO11" s="53"/>
      <c r="BP11" s="54"/>
      <c r="BQ11" s="70">
        <f t="shared" si="0"/>
        <v>0</v>
      </c>
      <c r="BR11" s="71"/>
      <c r="BS11" s="71"/>
      <c r="BT11" s="71"/>
      <c r="BU11" s="72"/>
      <c r="BX11" s="9" t="str">
        <f>IF(BY11=Y11&amp;1,Y11&amp;COUNTIF($BY$9:BY11,BY11),"重複")</f>
        <v>重複</v>
      </c>
      <c r="BY11" s="9" t="str">
        <f>IF(Y11="","選択なし",Y11&amp;COUNTIF($BZ$9:BZ11,BZ11))</f>
        <v>選択なし</v>
      </c>
      <c r="BZ11" s="9" t="str">
        <f t="shared" si="1"/>
        <v>選択なし</v>
      </c>
      <c r="CA11" s="9" t="str">
        <f t="shared" si="2"/>
        <v/>
      </c>
      <c r="CB11" s="9" t="str">
        <f t="shared" si="3"/>
        <v/>
      </c>
      <c r="CC11" s="1" t="str">
        <f t="shared" si="4"/>
        <v/>
      </c>
    </row>
    <row r="12" spans="2:92" ht="13.5" customHeight="1" x14ac:dyDescent="0.2">
      <c r="B12" s="35">
        <v>4</v>
      </c>
      <c r="C12" s="35"/>
      <c r="D12" s="49"/>
      <c r="E12" s="50"/>
      <c r="F12" s="50"/>
      <c r="G12" s="50"/>
      <c r="H12" s="51"/>
      <c r="I12" s="56"/>
      <c r="J12" s="57"/>
      <c r="K12" s="57"/>
      <c r="L12" s="57"/>
      <c r="M12" s="58"/>
      <c r="N12" s="55"/>
      <c r="O12" s="55"/>
      <c r="P12" s="55"/>
      <c r="Q12" s="55"/>
      <c r="R12" s="55"/>
      <c r="S12" s="55"/>
      <c r="T12" s="55"/>
      <c r="U12" s="46"/>
      <c r="V12" s="47"/>
      <c r="W12" s="47"/>
      <c r="X12" s="48"/>
      <c r="Y12" s="37"/>
      <c r="Z12" s="38"/>
      <c r="AA12" s="38"/>
      <c r="AB12" s="38"/>
      <c r="AC12" s="39"/>
      <c r="AD12" s="55"/>
      <c r="AE12" s="55"/>
      <c r="AF12" s="55"/>
      <c r="AG12" s="55"/>
      <c r="AH12" s="55"/>
      <c r="AI12" s="55"/>
      <c r="AJ12" s="37"/>
      <c r="AK12" s="38"/>
      <c r="AL12" s="38"/>
      <c r="AM12" s="39"/>
      <c r="AN12" s="37"/>
      <c r="AO12" s="38"/>
      <c r="AP12" s="38"/>
      <c r="AQ12" s="39"/>
      <c r="AR12" s="37"/>
      <c r="AS12" s="38"/>
      <c r="AT12" s="38"/>
      <c r="AU12" s="38"/>
      <c r="AV12" s="39"/>
      <c r="AW12" s="52"/>
      <c r="AX12" s="53"/>
      <c r="AY12" s="53"/>
      <c r="AZ12" s="53"/>
      <c r="BA12" s="54"/>
      <c r="BB12" s="52"/>
      <c r="BC12" s="53"/>
      <c r="BD12" s="53"/>
      <c r="BE12" s="53"/>
      <c r="BF12" s="54"/>
      <c r="BG12" s="52"/>
      <c r="BH12" s="53"/>
      <c r="BI12" s="53"/>
      <c r="BJ12" s="53"/>
      <c r="BK12" s="54"/>
      <c r="BL12" s="52"/>
      <c r="BM12" s="53"/>
      <c r="BN12" s="53"/>
      <c r="BO12" s="53"/>
      <c r="BP12" s="54"/>
      <c r="BQ12" s="70">
        <f t="shared" si="0"/>
        <v>0</v>
      </c>
      <c r="BR12" s="71"/>
      <c r="BS12" s="71"/>
      <c r="BT12" s="71"/>
      <c r="BU12" s="72"/>
      <c r="BX12" s="9" t="str">
        <f>IF(BY12=Y12&amp;1,Y12&amp;COUNTIF($BY$9:BY12,BY12),"重複")</f>
        <v>重複</v>
      </c>
      <c r="BY12" s="9" t="str">
        <f>IF(Y12="","選択なし",Y12&amp;COUNTIF($BZ$9:BZ12,BZ12))</f>
        <v>選択なし</v>
      </c>
      <c r="BZ12" s="9" t="str">
        <f t="shared" si="1"/>
        <v>選択なし</v>
      </c>
      <c r="CA12" s="9" t="str">
        <f t="shared" si="2"/>
        <v/>
      </c>
      <c r="CB12" s="9" t="str">
        <f t="shared" si="3"/>
        <v/>
      </c>
      <c r="CC12" s="1" t="str">
        <f t="shared" si="4"/>
        <v/>
      </c>
      <c r="CD12" s="1" t="b">
        <f>$Y9="集団"</f>
        <v>0</v>
      </c>
    </row>
    <row r="13" spans="2:92" ht="13.5" customHeight="1" x14ac:dyDescent="0.2">
      <c r="B13" s="35">
        <v>5</v>
      </c>
      <c r="C13" s="35"/>
      <c r="D13" s="49"/>
      <c r="E13" s="50"/>
      <c r="F13" s="50"/>
      <c r="G13" s="50"/>
      <c r="H13" s="51"/>
      <c r="I13" s="59"/>
      <c r="J13" s="60"/>
      <c r="K13" s="60"/>
      <c r="L13" s="60"/>
      <c r="M13" s="61"/>
      <c r="N13" s="37"/>
      <c r="O13" s="38"/>
      <c r="P13" s="38"/>
      <c r="Q13" s="38"/>
      <c r="R13" s="38"/>
      <c r="S13" s="38"/>
      <c r="T13" s="39"/>
      <c r="U13" s="46"/>
      <c r="V13" s="47"/>
      <c r="W13" s="47"/>
      <c r="X13" s="48"/>
      <c r="Y13" s="37"/>
      <c r="Z13" s="38"/>
      <c r="AA13" s="38"/>
      <c r="AB13" s="38"/>
      <c r="AC13" s="39"/>
      <c r="AD13" s="55"/>
      <c r="AE13" s="55"/>
      <c r="AF13" s="55"/>
      <c r="AG13" s="55"/>
      <c r="AH13" s="55"/>
      <c r="AI13" s="55"/>
      <c r="AJ13" s="37"/>
      <c r="AK13" s="38"/>
      <c r="AL13" s="38"/>
      <c r="AM13" s="39"/>
      <c r="AN13" s="37"/>
      <c r="AO13" s="38"/>
      <c r="AP13" s="38"/>
      <c r="AQ13" s="39"/>
      <c r="AR13" s="37"/>
      <c r="AS13" s="38"/>
      <c r="AT13" s="38"/>
      <c r="AU13" s="38"/>
      <c r="AV13" s="39"/>
      <c r="AW13" s="52"/>
      <c r="AX13" s="53"/>
      <c r="AY13" s="53"/>
      <c r="AZ13" s="53"/>
      <c r="BA13" s="54"/>
      <c r="BB13" s="52"/>
      <c r="BC13" s="53"/>
      <c r="BD13" s="53"/>
      <c r="BE13" s="53"/>
      <c r="BF13" s="54"/>
      <c r="BG13" s="52"/>
      <c r="BH13" s="53"/>
      <c r="BI13" s="53"/>
      <c r="BJ13" s="53"/>
      <c r="BK13" s="54"/>
      <c r="BL13" s="52"/>
      <c r="BM13" s="53"/>
      <c r="BN13" s="53"/>
      <c r="BO13" s="53"/>
      <c r="BP13" s="54"/>
      <c r="BQ13" s="70">
        <f t="shared" si="0"/>
        <v>0</v>
      </c>
      <c r="BR13" s="71"/>
      <c r="BS13" s="71"/>
      <c r="BT13" s="71"/>
      <c r="BU13" s="72"/>
      <c r="BX13" s="9" t="str">
        <f>IF(BY13=Y13&amp;1,Y13&amp;COUNTIF($BY$9:BY13,BY13),"重複")</f>
        <v>重複</v>
      </c>
      <c r="BY13" s="9" t="str">
        <f>IF(Y13="","選択なし",Y13&amp;COUNTIF($BZ$9:BZ13,BZ13))</f>
        <v>選択なし</v>
      </c>
      <c r="BZ13" s="9" t="str">
        <f t="shared" si="1"/>
        <v>選択なし</v>
      </c>
      <c r="CA13" s="9" t="str">
        <f t="shared" si="2"/>
        <v/>
      </c>
      <c r="CB13" s="9" t="str">
        <f t="shared" si="3"/>
        <v/>
      </c>
      <c r="CC13" s="1" t="str">
        <f t="shared" si="4"/>
        <v/>
      </c>
    </row>
    <row r="14" spans="2:92" ht="13.5" customHeight="1" x14ac:dyDescent="0.2">
      <c r="B14" s="35">
        <v>6</v>
      </c>
      <c r="C14" s="35"/>
      <c r="D14" s="49"/>
      <c r="E14" s="50"/>
      <c r="F14" s="50"/>
      <c r="G14" s="50"/>
      <c r="H14" s="51"/>
      <c r="I14" s="43"/>
      <c r="J14" s="44"/>
      <c r="K14" s="44"/>
      <c r="L14" s="44"/>
      <c r="M14" s="45"/>
      <c r="N14" s="37"/>
      <c r="O14" s="38"/>
      <c r="P14" s="38"/>
      <c r="Q14" s="38"/>
      <c r="R14" s="38"/>
      <c r="S14" s="38"/>
      <c r="T14" s="39"/>
      <c r="U14" s="46"/>
      <c r="V14" s="47"/>
      <c r="W14" s="47"/>
      <c r="X14" s="48"/>
      <c r="Y14" s="37"/>
      <c r="Z14" s="38"/>
      <c r="AA14" s="38"/>
      <c r="AB14" s="38"/>
      <c r="AC14" s="39"/>
      <c r="AD14" s="55"/>
      <c r="AE14" s="55"/>
      <c r="AF14" s="55"/>
      <c r="AG14" s="55"/>
      <c r="AH14" s="55"/>
      <c r="AI14" s="55"/>
      <c r="AJ14" s="37"/>
      <c r="AK14" s="38"/>
      <c r="AL14" s="38"/>
      <c r="AM14" s="39"/>
      <c r="AN14" s="37"/>
      <c r="AO14" s="38"/>
      <c r="AP14" s="38"/>
      <c r="AQ14" s="39"/>
      <c r="AR14" s="37"/>
      <c r="AS14" s="38"/>
      <c r="AT14" s="38"/>
      <c r="AU14" s="38"/>
      <c r="AV14" s="39"/>
      <c r="AW14" s="52"/>
      <c r="AX14" s="53"/>
      <c r="AY14" s="53"/>
      <c r="AZ14" s="53"/>
      <c r="BA14" s="54"/>
      <c r="BB14" s="52"/>
      <c r="BC14" s="53"/>
      <c r="BD14" s="53"/>
      <c r="BE14" s="53"/>
      <c r="BF14" s="54"/>
      <c r="BG14" s="52"/>
      <c r="BH14" s="53"/>
      <c r="BI14" s="53"/>
      <c r="BJ14" s="53"/>
      <c r="BK14" s="54"/>
      <c r="BL14" s="52"/>
      <c r="BM14" s="53"/>
      <c r="BN14" s="53"/>
      <c r="BO14" s="53"/>
      <c r="BP14" s="54"/>
      <c r="BQ14" s="70">
        <f t="shared" si="0"/>
        <v>0</v>
      </c>
      <c r="BR14" s="71"/>
      <c r="BS14" s="71"/>
      <c r="BT14" s="71"/>
      <c r="BU14" s="72"/>
      <c r="BX14" s="9" t="str">
        <f>IF(BY14=Y14&amp;1,Y14&amp;COUNTIF($BY$9:BY14,BY14),"重複")</f>
        <v>重複</v>
      </c>
      <c r="BY14" s="9" t="str">
        <f>IF(Y14="","選択なし",Y14&amp;COUNTIF($BZ$9:BZ14,BZ14))</f>
        <v>選択なし</v>
      </c>
      <c r="BZ14" s="9" t="str">
        <f t="shared" si="1"/>
        <v>選択なし</v>
      </c>
      <c r="CA14" s="9" t="str">
        <f t="shared" si="2"/>
        <v/>
      </c>
      <c r="CB14" s="9" t="str">
        <f t="shared" si="3"/>
        <v/>
      </c>
      <c r="CC14" s="1" t="str">
        <f t="shared" si="4"/>
        <v/>
      </c>
    </row>
    <row r="15" spans="2:92" ht="13.5" customHeight="1" x14ac:dyDescent="0.2">
      <c r="B15" s="35">
        <v>7</v>
      </c>
      <c r="C15" s="35"/>
      <c r="D15" s="49"/>
      <c r="E15" s="50"/>
      <c r="F15" s="50"/>
      <c r="G15" s="50"/>
      <c r="H15" s="51"/>
      <c r="I15" s="56"/>
      <c r="J15" s="57"/>
      <c r="K15" s="57"/>
      <c r="L15" s="57"/>
      <c r="M15" s="58"/>
      <c r="N15" s="55"/>
      <c r="O15" s="55"/>
      <c r="P15" s="55"/>
      <c r="Q15" s="55"/>
      <c r="R15" s="55"/>
      <c r="S15" s="55"/>
      <c r="T15" s="55"/>
      <c r="U15" s="46"/>
      <c r="V15" s="47"/>
      <c r="W15" s="47"/>
      <c r="X15" s="48"/>
      <c r="Y15" s="37"/>
      <c r="Z15" s="38"/>
      <c r="AA15" s="38"/>
      <c r="AB15" s="38"/>
      <c r="AC15" s="39"/>
      <c r="AD15" s="55"/>
      <c r="AE15" s="55"/>
      <c r="AF15" s="55"/>
      <c r="AG15" s="55"/>
      <c r="AH15" s="55"/>
      <c r="AI15" s="55"/>
      <c r="AJ15" s="37"/>
      <c r="AK15" s="38"/>
      <c r="AL15" s="38"/>
      <c r="AM15" s="39"/>
      <c r="AN15" s="37"/>
      <c r="AO15" s="38"/>
      <c r="AP15" s="38"/>
      <c r="AQ15" s="39"/>
      <c r="AR15" s="37"/>
      <c r="AS15" s="38"/>
      <c r="AT15" s="38"/>
      <c r="AU15" s="38"/>
      <c r="AV15" s="39"/>
      <c r="AW15" s="52"/>
      <c r="AX15" s="53"/>
      <c r="AY15" s="53"/>
      <c r="AZ15" s="53"/>
      <c r="BA15" s="54"/>
      <c r="BB15" s="52"/>
      <c r="BC15" s="53"/>
      <c r="BD15" s="53"/>
      <c r="BE15" s="53"/>
      <c r="BF15" s="54"/>
      <c r="BG15" s="52"/>
      <c r="BH15" s="53"/>
      <c r="BI15" s="53"/>
      <c r="BJ15" s="53"/>
      <c r="BK15" s="54"/>
      <c r="BL15" s="52"/>
      <c r="BM15" s="53"/>
      <c r="BN15" s="53"/>
      <c r="BO15" s="53"/>
      <c r="BP15" s="54"/>
      <c r="BQ15" s="70">
        <f t="shared" si="0"/>
        <v>0</v>
      </c>
      <c r="BR15" s="71"/>
      <c r="BS15" s="71"/>
      <c r="BT15" s="71"/>
      <c r="BU15" s="72"/>
      <c r="BX15" s="9" t="str">
        <f>IF(BY15=Y15&amp;1,Y15&amp;COUNTIF($BY$9:BY15,BY15),"重複")</f>
        <v>重複</v>
      </c>
      <c r="BY15" s="9" t="str">
        <f>IF(Y15="","選択なし",Y15&amp;COUNTIF($BZ$9:BZ15,BZ15))</f>
        <v>選択なし</v>
      </c>
      <c r="BZ15" s="9" t="str">
        <f t="shared" si="1"/>
        <v>選択なし</v>
      </c>
      <c r="CA15" s="9" t="str">
        <f t="shared" si="2"/>
        <v/>
      </c>
      <c r="CB15" s="9" t="str">
        <f t="shared" si="3"/>
        <v/>
      </c>
      <c r="CC15" s="1" t="str">
        <f t="shared" si="4"/>
        <v/>
      </c>
    </row>
    <row r="16" spans="2:92" ht="13.5" customHeight="1" x14ac:dyDescent="0.2">
      <c r="B16" s="35">
        <v>8</v>
      </c>
      <c r="C16" s="35"/>
      <c r="D16" s="49"/>
      <c r="E16" s="50"/>
      <c r="F16" s="50"/>
      <c r="G16" s="50"/>
      <c r="H16" s="51"/>
      <c r="I16" s="59"/>
      <c r="J16" s="60"/>
      <c r="K16" s="60"/>
      <c r="L16" s="60"/>
      <c r="M16" s="61"/>
      <c r="N16" s="37"/>
      <c r="O16" s="38"/>
      <c r="P16" s="38"/>
      <c r="Q16" s="38"/>
      <c r="R16" s="38"/>
      <c r="S16" s="38"/>
      <c r="T16" s="39"/>
      <c r="U16" s="46"/>
      <c r="V16" s="47"/>
      <c r="W16" s="47"/>
      <c r="X16" s="48"/>
      <c r="Y16" s="37"/>
      <c r="Z16" s="38"/>
      <c r="AA16" s="38"/>
      <c r="AB16" s="38"/>
      <c r="AC16" s="39"/>
      <c r="AD16" s="55"/>
      <c r="AE16" s="55"/>
      <c r="AF16" s="55"/>
      <c r="AG16" s="55"/>
      <c r="AH16" s="55"/>
      <c r="AI16" s="55"/>
      <c r="AJ16" s="37"/>
      <c r="AK16" s="38"/>
      <c r="AL16" s="38"/>
      <c r="AM16" s="39"/>
      <c r="AN16" s="37"/>
      <c r="AO16" s="38"/>
      <c r="AP16" s="38"/>
      <c r="AQ16" s="39"/>
      <c r="AR16" s="37"/>
      <c r="AS16" s="38"/>
      <c r="AT16" s="38"/>
      <c r="AU16" s="38"/>
      <c r="AV16" s="39"/>
      <c r="AW16" s="52"/>
      <c r="AX16" s="53"/>
      <c r="AY16" s="53"/>
      <c r="AZ16" s="53"/>
      <c r="BA16" s="54"/>
      <c r="BB16" s="52"/>
      <c r="BC16" s="53"/>
      <c r="BD16" s="53"/>
      <c r="BE16" s="53"/>
      <c r="BF16" s="54"/>
      <c r="BG16" s="52"/>
      <c r="BH16" s="53"/>
      <c r="BI16" s="53"/>
      <c r="BJ16" s="53"/>
      <c r="BK16" s="54"/>
      <c r="BL16" s="52"/>
      <c r="BM16" s="53"/>
      <c r="BN16" s="53"/>
      <c r="BO16" s="53"/>
      <c r="BP16" s="54"/>
      <c r="BQ16" s="70">
        <f t="shared" si="0"/>
        <v>0</v>
      </c>
      <c r="BR16" s="71"/>
      <c r="BS16" s="71"/>
      <c r="BT16" s="71"/>
      <c r="BU16" s="72"/>
      <c r="BX16" s="9" t="str">
        <f>IF(BY16=Y16&amp;1,Y16&amp;COUNTIF($BY$9:BY16,BY16),"重複")</f>
        <v>重複</v>
      </c>
      <c r="BY16" s="9" t="str">
        <f>IF(Y16="","選択なし",Y16&amp;COUNTIF($BZ$9:BZ16,BZ16))</f>
        <v>選択なし</v>
      </c>
      <c r="BZ16" s="9" t="str">
        <f t="shared" si="1"/>
        <v>選択なし</v>
      </c>
      <c r="CA16" s="9" t="str">
        <f t="shared" si="2"/>
        <v/>
      </c>
      <c r="CB16" s="9" t="str">
        <f t="shared" si="3"/>
        <v/>
      </c>
      <c r="CC16" s="1" t="str">
        <f t="shared" si="4"/>
        <v/>
      </c>
    </row>
    <row r="17" spans="2:81" ht="13.5" customHeight="1" x14ac:dyDescent="0.2">
      <c r="B17" s="35">
        <v>9</v>
      </c>
      <c r="C17" s="35"/>
      <c r="D17" s="49"/>
      <c r="E17" s="50"/>
      <c r="F17" s="50"/>
      <c r="G17" s="50"/>
      <c r="H17" s="51"/>
      <c r="I17" s="43"/>
      <c r="J17" s="44"/>
      <c r="K17" s="44"/>
      <c r="L17" s="44"/>
      <c r="M17" s="45"/>
      <c r="N17" s="37"/>
      <c r="O17" s="38"/>
      <c r="P17" s="38"/>
      <c r="Q17" s="38"/>
      <c r="R17" s="38"/>
      <c r="S17" s="38"/>
      <c r="T17" s="39"/>
      <c r="U17" s="46"/>
      <c r="V17" s="47"/>
      <c r="W17" s="47"/>
      <c r="X17" s="48"/>
      <c r="Y17" s="37"/>
      <c r="Z17" s="38"/>
      <c r="AA17" s="38"/>
      <c r="AB17" s="38"/>
      <c r="AC17" s="39"/>
      <c r="AD17" s="55"/>
      <c r="AE17" s="55"/>
      <c r="AF17" s="55"/>
      <c r="AG17" s="55"/>
      <c r="AH17" s="55"/>
      <c r="AI17" s="55"/>
      <c r="AJ17" s="37"/>
      <c r="AK17" s="38"/>
      <c r="AL17" s="38"/>
      <c r="AM17" s="39"/>
      <c r="AN17" s="37"/>
      <c r="AO17" s="38"/>
      <c r="AP17" s="38"/>
      <c r="AQ17" s="39"/>
      <c r="AR17" s="37"/>
      <c r="AS17" s="38"/>
      <c r="AT17" s="38"/>
      <c r="AU17" s="38"/>
      <c r="AV17" s="39"/>
      <c r="AW17" s="52"/>
      <c r="AX17" s="53"/>
      <c r="AY17" s="53"/>
      <c r="AZ17" s="53"/>
      <c r="BA17" s="54"/>
      <c r="BB17" s="52"/>
      <c r="BC17" s="53"/>
      <c r="BD17" s="53"/>
      <c r="BE17" s="53"/>
      <c r="BF17" s="54"/>
      <c r="BG17" s="52"/>
      <c r="BH17" s="53"/>
      <c r="BI17" s="53"/>
      <c r="BJ17" s="53"/>
      <c r="BK17" s="54"/>
      <c r="BL17" s="52"/>
      <c r="BM17" s="53"/>
      <c r="BN17" s="53"/>
      <c r="BO17" s="53"/>
      <c r="BP17" s="54"/>
      <c r="BQ17" s="66">
        <f t="shared" si="0"/>
        <v>0</v>
      </c>
      <c r="BR17" s="66"/>
      <c r="BS17" s="66"/>
      <c r="BT17" s="66"/>
      <c r="BU17" s="66"/>
      <c r="BX17" s="9" t="str">
        <f>IF(BY17=Y17&amp;1,Y17&amp;COUNTIF($BY$9:BY17,BY17),"重複")</f>
        <v>重複</v>
      </c>
      <c r="BY17" s="9" t="str">
        <f>IF(Y17="","選択なし",Y17&amp;COUNTIF($BZ$9:BZ17,BZ17))</f>
        <v>選択なし</v>
      </c>
      <c r="BZ17" s="9" t="str">
        <f t="shared" si="1"/>
        <v>選択なし</v>
      </c>
      <c r="CA17" s="9" t="str">
        <f t="shared" si="2"/>
        <v/>
      </c>
      <c r="CB17" s="9" t="str">
        <f t="shared" si="3"/>
        <v/>
      </c>
      <c r="CC17" s="1" t="str">
        <f t="shared" si="4"/>
        <v/>
      </c>
    </row>
    <row r="18" spans="2:81" ht="13.5" customHeight="1" x14ac:dyDescent="0.2">
      <c r="B18" s="35">
        <v>10</v>
      </c>
      <c r="C18" s="35"/>
      <c r="D18" s="49"/>
      <c r="E18" s="50"/>
      <c r="F18" s="50"/>
      <c r="G18" s="50"/>
      <c r="H18" s="51"/>
      <c r="I18" s="56"/>
      <c r="J18" s="57"/>
      <c r="K18" s="57"/>
      <c r="L18" s="57"/>
      <c r="M18" s="58"/>
      <c r="N18" s="55"/>
      <c r="O18" s="55"/>
      <c r="P18" s="55"/>
      <c r="Q18" s="55"/>
      <c r="R18" s="55"/>
      <c r="S18" s="55"/>
      <c r="T18" s="55"/>
      <c r="U18" s="46"/>
      <c r="V18" s="47"/>
      <c r="W18" s="47"/>
      <c r="X18" s="48"/>
      <c r="Y18" s="37"/>
      <c r="Z18" s="38"/>
      <c r="AA18" s="38"/>
      <c r="AB18" s="38"/>
      <c r="AC18" s="39"/>
      <c r="AD18" s="55"/>
      <c r="AE18" s="55"/>
      <c r="AF18" s="55"/>
      <c r="AG18" s="55"/>
      <c r="AH18" s="55"/>
      <c r="AI18" s="55"/>
      <c r="AJ18" s="37"/>
      <c r="AK18" s="38"/>
      <c r="AL18" s="38"/>
      <c r="AM18" s="39"/>
      <c r="AN18" s="37"/>
      <c r="AO18" s="38"/>
      <c r="AP18" s="38"/>
      <c r="AQ18" s="39"/>
      <c r="AR18" s="37"/>
      <c r="AS18" s="38"/>
      <c r="AT18" s="38"/>
      <c r="AU18" s="38"/>
      <c r="AV18" s="39"/>
      <c r="AW18" s="52"/>
      <c r="AX18" s="53"/>
      <c r="AY18" s="53"/>
      <c r="AZ18" s="53"/>
      <c r="BA18" s="54"/>
      <c r="BB18" s="52"/>
      <c r="BC18" s="53"/>
      <c r="BD18" s="53"/>
      <c r="BE18" s="53"/>
      <c r="BF18" s="54"/>
      <c r="BG18" s="52"/>
      <c r="BH18" s="53"/>
      <c r="BI18" s="53"/>
      <c r="BJ18" s="53"/>
      <c r="BK18" s="54"/>
      <c r="BL18" s="52"/>
      <c r="BM18" s="53"/>
      <c r="BN18" s="53"/>
      <c r="BO18" s="53"/>
      <c r="BP18" s="54"/>
      <c r="BQ18" s="66">
        <f t="shared" si="0"/>
        <v>0</v>
      </c>
      <c r="BR18" s="66"/>
      <c r="BS18" s="66"/>
      <c r="BT18" s="66"/>
      <c r="BU18" s="66"/>
      <c r="BX18" s="9" t="str">
        <f>IF(BY18=Y18&amp;1,Y18&amp;COUNTIF($BY$9:BY18,BY18),"重複")</f>
        <v>重複</v>
      </c>
      <c r="BY18" s="9" t="str">
        <f>IF(Y18="","選択なし",Y18&amp;COUNTIF($BZ$9:BZ18,BZ18))</f>
        <v>選択なし</v>
      </c>
      <c r="BZ18" s="9" t="str">
        <f t="shared" si="1"/>
        <v>選択なし</v>
      </c>
      <c r="CA18" s="9" t="str">
        <f t="shared" si="2"/>
        <v/>
      </c>
      <c r="CB18" s="9" t="str">
        <f t="shared" si="3"/>
        <v/>
      </c>
      <c r="CC18" s="1" t="str">
        <f t="shared" si="4"/>
        <v/>
      </c>
    </row>
    <row r="19" spans="2:81" ht="13.5" customHeight="1" x14ac:dyDescent="0.2">
      <c r="B19" s="35">
        <v>11</v>
      </c>
      <c r="C19" s="35"/>
      <c r="D19" s="49"/>
      <c r="E19" s="50"/>
      <c r="F19" s="50"/>
      <c r="G19" s="50"/>
      <c r="H19" s="51"/>
      <c r="I19" s="59"/>
      <c r="J19" s="60"/>
      <c r="K19" s="60"/>
      <c r="L19" s="60"/>
      <c r="M19" s="61"/>
      <c r="N19" s="37"/>
      <c r="O19" s="38"/>
      <c r="P19" s="38"/>
      <c r="Q19" s="38"/>
      <c r="R19" s="38"/>
      <c r="S19" s="38"/>
      <c r="T19" s="39"/>
      <c r="U19" s="46"/>
      <c r="V19" s="47"/>
      <c r="W19" s="47"/>
      <c r="X19" s="48"/>
      <c r="Y19" s="37"/>
      <c r="Z19" s="38"/>
      <c r="AA19" s="38"/>
      <c r="AB19" s="38"/>
      <c r="AC19" s="39"/>
      <c r="AD19" s="55"/>
      <c r="AE19" s="55"/>
      <c r="AF19" s="55"/>
      <c r="AG19" s="55"/>
      <c r="AH19" s="55"/>
      <c r="AI19" s="55"/>
      <c r="AJ19" s="37"/>
      <c r="AK19" s="38"/>
      <c r="AL19" s="38"/>
      <c r="AM19" s="39"/>
      <c r="AN19" s="37"/>
      <c r="AO19" s="38"/>
      <c r="AP19" s="38"/>
      <c r="AQ19" s="39"/>
      <c r="AR19" s="37"/>
      <c r="AS19" s="38"/>
      <c r="AT19" s="38"/>
      <c r="AU19" s="38"/>
      <c r="AV19" s="39"/>
      <c r="AW19" s="52"/>
      <c r="AX19" s="53"/>
      <c r="AY19" s="53"/>
      <c r="AZ19" s="53"/>
      <c r="BA19" s="54"/>
      <c r="BB19" s="52"/>
      <c r="BC19" s="53"/>
      <c r="BD19" s="53"/>
      <c r="BE19" s="53"/>
      <c r="BF19" s="54"/>
      <c r="BG19" s="52"/>
      <c r="BH19" s="53"/>
      <c r="BI19" s="53"/>
      <c r="BJ19" s="53"/>
      <c r="BK19" s="54"/>
      <c r="BL19" s="52"/>
      <c r="BM19" s="53"/>
      <c r="BN19" s="53"/>
      <c r="BO19" s="53"/>
      <c r="BP19" s="54"/>
      <c r="BQ19" s="66">
        <f t="shared" si="0"/>
        <v>0</v>
      </c>
      <c r="BR19" s="66"/>
      <c r="BS19" s="66"/>
      <c r="BT19" s="66"/>
      <c r="BU19" s="66"/>
      <c r="BX19" s="9" t="str">
        <f>IF(BY19=Y19&amp;1,Y19&amp;COUNTIF($BY$9:BY19,BY19),"重複")</f>
        <v>重複</v>
      </c>
      <c r="BY19" s="9" t="str">
        <f>IF(Y19="","選択なし",Y19&amp;COUNTIF($BZ$9:BZ19,BZ19))</f>
        <v>選択なし</v>
      </c>
      <c r="BZ19" s="9" t="str">
        <f t="shared" si="1"/>
        <v>選択なし</v>
      </c>
      <c r="CA19" s="9" t="str">
        <f t="shared" si="2"/>
        <v/>
      </c>
      <c r="CB19" s="9" t="str">
        <f t="shared" si="3"/>
        <v/>
      </c>
      <c r="CC19" s="1" t="str">
        <f t="shared" si="4"/>
        <v/>
      </c>
    </row>
    <row r="20" spans="2:81" ht="13.5" customHeight="1" x14ac:dyDescent="0.2">
      <c r="B20" s="35">
        <v>12</v>
      </c>
      <c r="C20" s="35"/>
      <c r="D20" s="49"/>
      <c r="E20" s="50"/>
      <c r="F20" s="50"/>
      <c r="G20" s="50"/>
      <c r="H20" s="51"/>
      <c r="I20" s="43"/>
      <c r="J20" s="44"/>
      <c r="K20" s="44"/>
      <c r="L20" s="44"/>
      <c r="M20" s="45"/>
      <c r="N20" s="37"/>
      <c r="O20" s="38"/>
      <c r="P20" s="38"/>
      <c r="Q20" s="38"/>
      <c r="R20" s="38"/>
      <c r="S20" s="38"/>
      <c r="T20" s="39"/>
      <c r="U20" s="46"/>
      <c r="V20" s="47"/>
      <c r="W20" s="47"/>
      <c r="X20" s="48"/>
      <c r="Y20" s="37"/>
      <c r="Z20" s="38"/>
      <c r="AA20" s="38"/>
      <c r="AB20" s="38"/>
      <c r="AC20" s="39"/>
      <c r="AD20" s="55"/>
      <c r="AE20" s="55"/>
      <c r="AF20" s="55"/>
      <c r="AG20" s="55"/>
      <c r="AH20" s="55"/>
      <c r="AI20" s="55"/>
      <c r="AJ20" s="37"/>
      <c r="AK20" s="38"/>
      <c r="AL20" s="38"/>
      <c r="AM20" s="39"/>
      <c r="AN20" s="37"/>
      <c r="AO20" s="38"/>
      <c r="AP20" s="38"/>
      <c r="AQ20" s="39"/>
      <c r="AR20" s="37"/>
      <c r="AS20" s="38"/>
      <c r="AT20" s="38"/>
      <c r="AU20" s="38"/>
      <c r="AV20" s="39"/>
      <c r="AW20" s="52"/>
      <c r="AX20" s="53"/>
      <c r="AY20" s="53"/>
      <c r="AZ20" s="53"/>
      <c r="BA20" s="54"/>
      <c r="BB20" s="52"/>
      <c r="BC20" s="53"/>
      <c r="BD20" s="53"/>
      <c r="BE20" s="53"/>
      <c r="BF20" s="54"/>
      <c r="BG20" s="52"/>
      <c r="BH20" s="53"/>
      <c r="BI20" s="53"/>
      <c r="BJ20" s="53"/>
      <c r="BK20" s="54"/>
      <c r="BL20" s="52"/>
      <c r="BM20" s="53"/>
      <c r="BN20" s="53"/>
      <c r="BO20" s="53"/>
      <c r="BP20" s="54"/>
      <c r="BQ20" s="66">
        <f t="shared" si="0"/>
        <v>0</v>
      </c>
      <c r="BR20" s="66"/>
      <c r="BS20" s="66"/>
      <c r="BT20" s="66"/>
      <c r="BU20" s="66"/>
      <c r="BX20" s="9" t="str">
        <f>IF(BY20=Y20&amp;1,Y20&amp;COUNTIF($BY$9:BY20,BY20),"重複")</f>
        <v>重複</v>
      </c>
      <c r="BY20" s="9" t="str">
        <f>IF(Y20="","選択なし",Y20&amp;COUNTIF($BZ$9:BZ20,BZ20))</f>
        <v>選択なし</v>
      </c>
      <c r="BZ20" s="9" t="str">
        <f t="shared" si="1"/>
        <v>選択なし</v>
      </c>
      <c r="CA20" s="9" t="str">
        <f t="shared" si="2"/>
        <v/>
      </c>
      <c r="CB20" s="9" t="str">
        <f t="shared" si="3"/>
        <v/>
      </c>
      <c r="CC20" s="1" t="str">
        <f t="shared" si="4"/>
        <v/>
      </c>
    </row>
    <row r="21" spans="2:81" ht="13.5" customHeight="1" x14ac:dyDescent="0.2">
      <c r="B21" s="35">
        <v>13</v>
      </c>
      <c r="C21" s="35"/>
      <c r="D21" s="49"/>
      <c r="E21" s="50"/>
      <c r="F21" s="50"/>
      <c r="G21" s="50"/>
      <c r="H21" s="51"/>
      <c r="I21" s="56"/>
      <c r="J21" s="57"/>
      <c r="K21" s="57"/>
      <c r="L21" s="57"/>
      <c r="M21" s="58"/>
      <c r="N21" s="55"/>
      <c r="O21" s="55"/>
      <c r="P21" s="55"/>
      <c r="Q21" s="55"/>
      <c r="R21" s="55"/>
      <c r="S21" s="55"/>
      <c r="T21" s="55"/>
      <c r="U21" s="46"/>
      <c r="V21" s="47"/>
      <c r="W21" s="47"/>
      <c r="X21" s="48"/>
      <c r="Y21" s="37"/>
      <c r="Z21" s="38"/>
      <c r="AA21" s="38"/>
      <c r="AB21" s="38"/>
      <c r="AC21" s="39"/>
      <c r="AD21" s="55"/>
      <c r="AE21" s="55"/>
      <c r="AF21" s="55"/>
      <c r="AG21" s="55"/>
      <c r="AH21" s="55"/>
      <c r="AI21" s="55"/>
      <c r="AJ21" s="37"/>
      <c r="AK21" s="38"/>
      <c r="AL21" s="38"/>
      <c r="AM21" s="39"/>
      <c r="AN21" s="37"/>
      <c r="AO21" s="38"/>
      <c r="AP21" s="38"/>
      <c r="AQ21" s="39"/>
      <c r="AR21" s="37"/>
      <c r="AS21" s="38"/>
      <c r="AT21" s="38"/>
      <c r="AU21" s="38"/>
      <c r="AV21" s="39"/>
      <c r="AW21" s="52"/>
      <c r="AX21" s="53"/>
      <c r="AY21" s="53"/>
      <c r="AZ21" s="53"/>
      <c r="BA21" s="54"/>
      <c r="BB21" s="52"/>
      <c r="BC21" s="53"/>
      <c r="BD21" s="53"/>
      <c r="BE21" s="53"/>
      <c r="BF21" s="54"/>
      <c r="BG21" s="52"/>
      <c r="BH21" s="53"/>
      <c r="BI21" s="53"/>
      <c r="BJ21" s="53"/>
      <c r="BK21" s="54"/>
      <c r="BL21" s="52"/>
      <c r="BM21" s="53"/>
      <c r="BN21" s="53"/>
      <c r="BO21" s="53"/>
      <c r="BP21" s="54"/>
      <c r="BQ21" s="66">
        <f t="shared" si="0"/>
        <v>0</v>
      </c>
      <c r="BR21" s="66"/>
      <c r="BS21" s="66"/>
      <c r="BT21" s="66"/>
      <c r="BU21" s="66"/>
      <c r="BX21" s="9" t="str">
        <f>IF(BY21=Y21&amp;1,Y21&amp;COUNTIF($BY$9:BY21,BY21),"重複")</f>
        <v>重複</v>
      </c>
      <c r="BY21" s="9" t="str">
        <f>IF(Y21="","選択なし",Y21&amp;COUNTIF($BZ$9:BZ21,BZ21))</f>
        <v>選択なし</v>
      </c>
      <c r="BZ21" s="9" t="str">
        <f t="shared" si="1"/>
        <v>選択なし</v>
      </c>
      <c r="CA21" s="9" t="str">
        <f t="shared" si="2"/>
        <v/>
      </c>
      <c r="CB21" s="9" t="str">
        <f t="shared" si="3"/>
        <v/>
      </c>
      <c r="CC21" s="1" t="str">
        <f t="shared" si="4"/>
        <v/>
      </c>
    </row>
    <row r="22" spans="2:81" ht="13.5" customHeight="1" x14ac:dyDescent="0.2">
      <c r="B22" s="35">
        <v>14</v>
      </c>
      <c r="C22" s="35"/>
      <c r="D22" s="49"/>
      <c r="E22" s="50"/>
      <c r="F22" s="50"/>
      <c r="G22" s="50"/>
      <c r="H22" s="51"/>
      <c r="I22" s="59"/>
      <c r="J22" s="60"/>
      <c r="K22" s="60"/>
      <c r="L22" s="60"/>
      <c r="M22" s="61"/>
      <c r="N22" s="37"/>
      <c r="O22" s="38"/>
      <c r="P22" s="38"/>
      <c r="Q22" s="38"/>
      <c r="R22" s="38"/>
      <c r="S22" s="38"/>
      <c r="T22" s="39"/>
      <c r="U22" s="46"/>
      <c r="V22" s="47"/>
      <c r="W22" s="47"/>
      <c r="X22" s="48"/>
      <c r="Y22" s="37"/>
      <c r="Z22" s="38"/>
      <c r="AA22" s="38"/>
      <c r="AB22" s="38"/>
      <c r="AC22" s="39"/>
      <c r="AD22" s="55"/>
      <c r="AE22" s="55"/>
      <c r="AF22" s="55"/>
      <c r="AG22" s="55"/>
      <c r="AH22" s="55"/>
      <c r="AI22" s="55"/>
      <c r="AJ22" s="37"/>
      <c r="AK22" s="38"/>
      <c r="AL22" s="38"/>
      <c r="AM22" s="39"/>
      <c r="AN22" s="37"/>
      <c r="AO22" s="38"/>
      <c r="AP22" s="38"/>
      <c r="AQ22" s="39"/>
      <c r="AR22" s="37"/>
      <c r="AS22" s="38"/>
      <c r="AT22" s="38"/>
      <c r="AU22" s="38"/>
      <c r="AV22" s="39"/>
      <c r="AW22" s="52"/>
      <c r="AX22" s="53"/>
      <c r="AY22" s="53"/>
      <c r="AZ22" s="53"/>
      <c r="BA22" s="54"/>
      <c r="BB22" s="52"/>
      <c r="BC22" s="53"/>
      <c r="BD22" s="53"/>
      <c r="BE22" s="53"/>
      <c r="BF22" s="54"/>
      <c r="BG22" s="52"/>
      <c r="BH22" s="53"/>
      <c r="BI22" s="53"/>
      <c r="BJ22" s="53"/>
      <c r="BK22" s="54"/>
      <c r="BL22" s="52"/>
      <c r="BM22" s="53"/>
      <c r="BN22" s="53"/>
      <c r="BO22" s="53"/>
      <c r="BP22" s="54"/>
      <c r="BQ22" s="66">
        <f t="shared" si="0"/>
        <v>0</v>
      </c>
      <c r="BR22" s="66"/>
      <c r="BS22" s="66"/>
      <c r="BT22" s="66"/>
      <c r="BU22" s="66"/>
      <c r="BX22" s="9" t="str">
        <f>IF(BY22=Y22&amp;1,Y22&amp;COUNTIF($BY$9:BY22,BY22),"重複")</f>
        <v>重複</v>
      </c>
      <c r="BY22" s="9" t="str">
        <f>IF(Y22="","選択なし",Y22&amp;COUNTIF($BZ$9:BZ22,BZ22))</f>
        <v>選択なし</v>
      </c>
      <c r="BZ22" s="9" t="str">
        <f t="shared" si="1"/>
        <v>選択なし</v>
      </c>
      <c r="CA22" s="9" t="str">
        <f t="shared" si="2"/>
        <v/>
      </c>
      <c r="CB22" s="9" t="str">
        <f t="shared" si="3"/>
        <v/>
      </c>
      <c r="CC22" s="1" t="str">
        <f t="shared" si="4"/>
        <v/>
      </c>
    </row>
    <row r="23" spans="2:81" ht="13.5" customHeight="1" x14ac:dyDescent="0.2">
      <c r="B23" s="35">
        <v>15</v>
      </c>
      <c r="C23" s="35"/>
      <c r="D23" s="49"/>
      <c r="E23" s="50"/>
      <c r="F23" s="50"/>
      <c r="G23" s="50"/>
      <c r="H23" s="51"/>
      <c r="I23" s="43"/>
      <c r="J23" s="44"/>
      <c r="K23" s="44"/>
      <c r="L23" s="44"/>
      <c r="M23" s="45"/>
      <c r="N23" s="37"/>
      <c r="O23" s="38"/>
      <c r="P23" s="38"/>
      <c r="Q23" s="38"/>
      <c r="R23" s="38"/>
      <c r="S23" s="38"/>
      <c r="T23" s="39"/>
      <c r="U23" s="46"/>
      <c r="V23" s="47"/>
      <c r="W23" s="47"/>
      <c r="X23" s="48"/>
      <c r="Y23" s="37"/>
      <c r="Z23" s="38"/>
      <c r="AA23" s="38"/>
      <c r="AB23" s="38"/>
      <c r="AC23" s="39"/>
      <c r="AD23" s="55"/>
      <c r="AE23" s="55"/>
      <c r="AF23" s="55"/>
      <c r="AG23" s="55"/>
      <c r="AH23" s="55"/>
      <c r="AI23" s="55"/>
      <c r="AJ23" s="37"/>
      <c r="AK23" s="38"/>
      <c r="AL23" s="38"/>
      <c r="AM23" s="39"/>
      <c r="AN23" s="37"/>
      <c r="AO23" s="38"/>
      <c r="AP23" s="38"/>
      <c r="AQ23" s="39"/>
      <c r="AR23" s="37"/>
      <c r="AS23" s="38"/>
      <c r="AT23" s="38"/>
      <c r="AU23" s="38"/>
      <c r="AV23" s="39"/>
      <c r="AW23" s="52"/>
      <c r="AX23" s="53"/>
      <c r="AY23" s="53"/>
      <c r="AZ23" s="53"/>
      <c r="BA23" s="54"/>
      <c r="BB23" s="52"/>
      <c r="BC23" s="53"/>
      <c r="BD23" s="53"/>
      <c r="BE23" s="53"/>
      <c r="BF23" s="54"/>
      <c r="BG23" s="52"/>
      <c r="BH23" s="53"/>
      <c r="BI23" s="53"/>
      <c r="BJ23" s="53"/>
      <c r="BK23" s="54"/>
      <c r="BL23" s="52"/>
      <c r="BM23" s="53"/>
      <c r="BN23" s="53"/>
      <c r="BO23" s="53"/>
      <c r="BP23" s="54"/>
      <c r="BQ23" s="66">
        <f t="shared" si="0"/>
        <v>0</v>
      </c>
      <c r="BR23" s="66"/>
      <c r="BS23" s="66"/>
      <c r="BT23" s="66"/>
      <c r="BU23" s="66"/>
      <c r="BX23" s="9" t="str">
        <f>IF(BY23=Y23&amp;1,Y23&amp;COUNTIF($BY$9:BY23,BY23),"重複")</f>
        <v>重複</v>
      </c>
      <c r="BY23" s="9" t="str">
        <f>IF(Y23="","選択なし",Y23&amp;COUNTIF($BZ$9:BZ23,BZ23))</f>
        <v>選択なし</v>
      </c>
      <c r="BZ23" s="9" t="str">
        <f t="shared" si="1"/>
        <v>選択なし</v>
      </c>
      <c r="CA23" s="9" t="str">
        <f t="shared" si="2"/>
        <v/>
      </c>
      <c r="CB23" s="9" t="str">
        <f t="shared" si="3"/>
        <v/>
      </c>
      <c r="CC23" s="1" t="str">
        <f t="shared" si="4"/>
        <v/>
      </c>
    </row>
    <row r="24" spans="2:81" ht="13.5" customHeight="1" x14ac:dyDescent="0.2">
      <c r="B24" s="35">
        <v>16</v>
      </c>
      <c r="C24" s="35"/>
      <c r="D24" s="49"/>
      <c r="E24" s="50"/>
      <c r="F24" s="50"/>
      <c r="G24" s="50"/>
      <c r="H24" s="51"/>
      <c r="I24" s="56"/>
      <c r="J24" s="57"/>
      <c r="K24" s="57"/>
      <c r="L24" s="57"/>
      <c r="M24" s="58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37"/>
      <c r="Z24" s="38"/>
      <c r="AA24" s="38"/>
      <c r="AB24" s="38"/>
      <c r="AC24" s="39"/>
      <c r="AD24" s="55"/>
      <c r="AE24" s="55"/>
      <c r="AF24" s="55"/>
      <c r="AG24" s="55"/>
      <c r="AH24" s="55"/>
      <c r="AI24" s="55"/>
      <c r="AJ24" s="37"/>
      <c r="AK24" s="38"/>
      <c r="AL24" s="38"/>
      <c r="AM24" s="39"/>
      <c r="AN24" s="37"/>
      <c r="AO24" s="38"/>
      <c r="AP24" s="38"/>
      <c r="AQ24" s="39"/>
      <c r="AR24" s="37"/>
      <c r="AS24" s="38"/>
      <c r="AT24" s="38"/>
      <c r="AU24" s="38"/>
      <c r="AV24" s="39"/>
      <c r="AW24" s="52"/>
      <c r="AX24" s="53"/>
      <c r="AY24" s="53"/>
      <c r="AZ24" s="53"/>
      <c r="BA24" s="54"/>
      <c r="BB24" s="52"/>
      <c r="BC24" s="53"/>
      <c r="BD24" s="53"/>
      <c r="BE24" s="53"/>
      <c r="BF24" s="54"/>
      <c r="BG24" s="52"/>
      <c r="BH24" s="53"/>
      <c r="BI24" s="53"/>
      <c r="BJ24" s="53"/>
      <c r="BK24" s="54"/>
      <c r="BL24" s="52"/>
      <c r="BM24" s="53"/>
      <c r="BN24" s="53"/>
      <c r="BO24" s="53"/>
      <c r="BP24" s="54"/>
      <c r="BQ24" s="66">
        <f t="shared" si="0"/>
        <v>0</v>
      </c>
      <c r="BR24" s="66"/>
      <c r="BS24" s="66"/>
      <c r="BT24" s="66"/>
      <c r="BU24" s="66"/>
      <c r="BX24" s="9" t="str">
        <f>IF(BY24=Y24&amp;1,Y24&amp;COUNTIF($BY$9:BY24,BY24),"重複")</f>
        <v>重複</v>
      </c>
      <c r="BY24" s="9" t="str">
        <f>IF(Y24="","選択なし",Y24&amp;COUNTIF($BZ$9:BZ24,BZ24))</f>
        <v>選択なし</v>
      </c>
      <c r="BZ24" s="9" t="str">
        <f t="shared" si="1"/>
        <v>選択なし</v>
      </c>
      <c r="CA24" s="9" t="str">
        <f t="shared" si="2"/>
        <v/>
      </c>
      <c r="CB24" s="9" t="str">
        <f t="shared" si="3"/>
        <v/>
      </c>
      <c r="CC24" s="1" t="str">
        <f t="shared" si="4"/>
        <v/>
      </c>
    </row>
    <row r="25" spans="2:81" ht="13.5" customHeight="1" x14ac:dyDescent="0.2">
      <c r="B25" s="35">
        <v>17</v>
      </c>
      <c r="C25" s="35"/>
      <c r="D25" s="49"/>
      <c r="E25" s="50"/>
      <c r="F25" s="50"/>
      <c r="G25" s="50"/>
      <c r="H25" s="51"/>
      <c r="I25" s="59"/>
      <c r="J25" s="60"/>
      <c r="K25" s="60"/>
      <c r="L25" s="60"/>
      <c r="M25" s="61"/>
      <c r="N25" s="37"/>
      <c r="O25" s="38"/>
      <c r="P25" s="38"/>
      <c r="Q25" s="38"/>
      <c r="R25" s="38"/>
      <c r="S25" s="38"/>
      <c r="T25" s="39"/>
      <c r="U25" s="46"/>
      <c r="V25" s="47"/>
      <c r="W25" s="47"/>
      <c r="X25" s="48"/>
      <c r="Y25" s="37"/>
      <c r="Z25" s="38"/>
      <c r="AA25" s="38"/>
      <c r="AB25" s="38"/>
      <c r="AC25" s="39"/>
      <c r="AD25" s="55"/>
      <c r="AE25" s="55"/>
      <c r="AF25" s="55"/>
      <c r="AG25" s="55"/>
      <c r="AH25" s="55"/>
      <c r="AI25" s="55"/>
      <c r="AJ25" s="37"/>
      <c r="AK25" s="38"/>
      <c r="AL25" s="38"/>
      <c r="AM25" s="39"/>
      <c r="AN25" s="37"/>
      <c r="AO25" s="38"/>
      <c r="AP25" s="38"/>
      <c r="AQ25" s="39"/>
      <c r="AR25" s="37"/>
      <c r="AS25" s="38"/>
      <c r="AT25" s="38"/>
      <c r="AU25" s="38"/>
      <c r="AV25" s="39"/>
      <c r="AW25" s="52"/>
      <c r="AX25" s="53"/>
      <c r="AY25" s="53"/>
      <c r="AZ25" s="53"/>
      <c r="BA25" s="54"/>
      <c r="BB25" s="52"/>
      <c r="BC25" s="53"/>
      <c r="BD25" s="53"/>
      <c r="BE25" s="53"/>
      <c r="BF25" s="54"/>
      <c r="BG25" s="52"/>
      <c r="BH25" s="53"/>
      <c r="BI25" s="53"/>
      <c r="BJ25" s="53"/>
      <c r="BK25" s="54"/>
      <c r="BL25" s="52"/>
      <c r="BM25" s="53"/>
      <c r="BN25" s="53"/>
      <c r="BO25" s="53"/>
      <c r="BP25" s="54"/>
      <c r="BQ25" s="66">
        <f t="shared" si="0"/>
        <v>0</v>
      </c>
      <c r="BR25" s="66"/>
      <c r="BS25" s="66"/>
      <c r="BT25" s="66"/>
      <c r="BU25" s="66"/>
      <c r="BX25" s="9" t="str">
        <f>IF(BY25=Y25&amp;1,Y25&amp;COUNTIF($BY$9:BY25,BY25),"重複")</f>
        <v>重複</v>
      </c>
      <c r="BY25" s="9" t="str">
        <f>IF(Y25="","選択なし",Y25&amp;COUNTIF($BZ$9:BZ25,BZ25))</f>
        <v>選択なし</v>
      </c>
      <c r="BZ25" s="9" t="str">
        <f t="shared" si="1"/>
        <v>選択なし</v>
      </c>
      <c r="CA25" s="9" t="str">
        <f t="shared" si="2"/>
        <v/>
      </c>
      <c r="CB25" s="9" t="str">
        <f t="shared" si="3"/>
        <v/>
      </c>
      <c r="CC25" s="1" t="str">
        <f t="shared" si="4"/>
        <v/>
      </c>
    </row>
    <row r="26" spans="2:81" ht="13.5" customHeight="1" x14ac:dyDescent="0.2">
      <c r="B26" s="35">
        <v>18</v>
      </c>
      <c r="C26" s="35"/>
      <c r="D26" s="49"/>
      <c r="E26" s="50"/>
      <c r="F26" s="50"/>
      <c r="G26" s="50"/>
      <c r="H26" s="51"/>
      <c r="I26" s="43"/>
      <c r="J26" s="44"/>
      <c r="K26" s="44"/>
      <c r="L26" s="44"/>
      <c r="M26" s="45"/>
      <c r="N26" s="37"/>
      <c r="O26" s="38"/>
      <c r="P26" s="38"/>
      <c r="Q26" s="38"/>
      <c r="R26" s="38"/>
      <c r="S26" s="38"/>
      <c r="T26" s="39"/>
      <c r="U26" s="46"/>
      <c r="V26" s="47"/>
      <c r="W26" s="47"/>
      <c r="X26" s="48"/>
      <c r="Y26" s="37"/>
      <c r="Z26" s="38"/>
      <c r="AA26" s="38"/>
      <c r="AB26" s="38"/>
      <c r="AC26" s="39"/>
      <c r="AD26" s="55"/>
      <c r="AE26" s="55"/>
      <c r="AF26" s="55"/>
      <c r="AG26" s="55"/>
      <c r="AH26" s="55"/>
      <c r="AI26" s="55"/>
      <c r="AJ26" s="37"/>
      <c r="AK26" s="38"/>
      <c r="AL26" s="38"/>
      <c r="AM26" s="39"/>
      <c r="AN26" s="37"/>
      <c r="AO26" s="38"/>
      <c r="AP26" s="38"/>
      <c r="AQ26" s="39"/>
      <c r="AR26" s="37"/>
      <c r="AS26" s="38"/>
      <c r="AT26" s="38"/>
      <c r="AU26" s="38"/>
      <c r="AV26" s="39"/>
      <c r="AW26" s="52"/>
      <c r="AX26" s="53"/>
      <c r="AY26" s="53"/>
      <c r="AZ26" s="53"/>
      <c r="BA26" s="54"/>
      <c r="BB26" s="52"/>
      <c r="BC26" s="53"/>
      <c r="BD26" s="53"/>
      <c r="BE26" s="53"/>
      <c r="BF26" s="54"/>
      <c r="BG26" s="52"/>
      <c r="BH26" s="53"/>
      <c r="BI26" s="53"/>
      <c r="BJ26" s="53"/>
      <c r="BK26" s="54"/>
      <c r="BL26" s="52"/>
      <c r="BM26" s="53"/>
      <c r="BN26" s="53"/>
      <c r="BO26" s="53"/>
      <c r="BP26" s="54"/>
      <c r="BQ26" s="66">
        <f t="shared" si="0"/>
        <v>0</v>
      </c>
      <c r="BR26" s="66"/>
      <c r="BS26" s="66"/>
      <c r="BT26" s="66"/>
      <c r="BU26" s="66"/>
      <c r="BX26" s="9" t="str">
        <f>IF(BY26=Y26&amp;1,Y26&amp;COUNTIF($BY$9:BY26,BY26),"重複")</f>
        <v>重複</v>
      </c>
      <c r="BY26" s="9" t="str">
        <f>IF(Y26="","選択なし",Y26&amp;COUNTIF($BZ$9:BZ26,BZ26))</f>
        <v>選択なし</v>
      </c>
      <c r="BZ26" s="9" t="str">
        <f t="shared" si="1"/>
        <v>選択なし</v>
      </c>
      <c r="CA26" s="9" t="str">
        <f t="shared" si="2"/>
        <v/>
      </c>
      <c r="CB26" s="9" t="str">
        <f t="shared" si="3"/>
        <v/>
      </c>
      <c r="CC26" s="1" t="str">
        <f t="shared" si="4"/>
        <v/>
      </c>
    </row>
    <row r="27" spans="2:81" ht="13.5" customHeight="1" x14ac:dyDescent="0.2">
      <c r="B27" s="35">
        <v>19</v>
      </c>
      <c r="C27" s="35"/>
      <c r="D27" s="49"/>
      <c r="E27" s="50"/>
      <c r="F27" s="50"/>
      <c r="G27" s="50"/>
      <c r="H27" s="51"/>
      <c r="I27" s="56"/>
      <c r="J27" s="57"/>
      <c r="K27" s="57"/>
      <c r="L27" s="57"/>
      <c r="M27" s="58"/>
      <c r="N27" s="55"/>
      <c r="O27" s="55"/>
      <c r="P27" s="55"/>
      <c r="Q27" s="55"/>
      <c r="R27" s="55"/>
      <c r="S27" s="55"/>
      <c r="T27" s="55"/>
      <c r="U27" s="46"/>
      <c r="V27" s="47"/>
      <c r="W27" s="47"/>
      <c r="X27" s="48"/>
      <c r="Y27" s="37"/>
      <c r="Z27" s="38"/>
      <c r="AA27" s="38"/>
      <c r="AB27" s="38"/>
      <c r="AC27" s="39"/>
      <c r="AD27" s="55"/>
      <c r="AE27" s="55"/>
      <c r="AF27" s="55"/>
      <c r="AG27" s="55"/>
      <c r="AH27" s="55"/>
      <c r="AI27" s="55"/>
      <c r="AJ27" s="37"/>
      <c r="AK27" s="38"/>
      <c r="AL27" s="38"/>
      <c r="AM27" s="39"/>
      <c r="AN27" s="37"/>
      <c r="AO27" s="38"/>
      <c r="AP27" s="38"/>
      <c r="AQ27" s="39"/>
      <c r="AR27" s="37"/>
      <c r="AS27" s="38"/>
      <c r="AT27" s="38"/>
      <c r="AU27" s="38"/>
      <c r="AV27" s="39"/>
      <c r="AW27" s="52"/>
      <c r="AX27" s="53"/>
      <c r="AY27" s="53"/>
      <c r="AZ27" s="53"/>
      <c r="BA27" s="54"/>
      <c r="BB27" s="52"/>
      <c r="BC27" s="53"/>
      <c r="BD27" s="53"/>
      <c r="BE27" s="53"/>
      <c r="BF27" s="54"/>
      <c r="BG27" s="52"/>
      <c r="BH27" s="53"/>
      <c r="BI27" s="53"/>
      <c r="BJ27" s="53"/>
      <c r="BK27" s="54"/>
      <c r="BL27" s="52"/>
      <c r="BM27" s="53"/>
      <c r="BN27" s="53"/>
      <c r="BO27" s="53"/>
      <c r="BP27" s="54"/>
      <c r="BQ27" s="66">
        <f t="shared" si="0"/>
        <v>0</v>
      </c>
      <c r="BR27" s="66"/>
      <c r="BS27" s="66"/>
      <c r="BT27" s="66"/>
      <c r="BU27" s="66"/>
      <c r="BX27" s="9" t="str">
        <f>IF(BY27=Y27&amp;1,Y27&amp;COUNTIF($BY$9:BY27,BY27),"重複")</f>
        <v>重複</v>
      </c>
      <c r="BY27" s="9" t="str">
        <f>IF(Y27="","選択なし",Y27&amp;COUNTIF($BZ$9:BZ27,BZ27))</f>
        <v>選択なし</v>
      </c>
      <c r="BZ27" s="9" t="str">
        <f t="shared" si="1"/>
        <v>選択なし</v>
      </c>
      <c r="CA27" s="9" t="str">
        <f t="shared" si="2"/>
        <v/>
      </c>
      <c r="CB27" s="9" t="str">
        <f t="shared" si="3"/>
        <v/>
      </c>
      <c r="CC27" s="1" t="str">
        <f t="shared" si="4"/>
        <v/>
      </c>
    </row>
    <row r="28" spans="2:81" ht="13.5" customHeight="1" x14ac:dyDescent="0.2">
      <c r="B28" s="35">
        <v>20</v>
      </c>
      <c r="C28" s="35"/>
      <c r="D28" s="49"/>
      <c r="E28" s="50"/>
      <c r="F28" s="50"/>
      <c r="G28" s="50"/>
      <c r="H28" s="51"/>
      <c r="I28" s="59"/>
      <c r="J28" s="60"/>
      <c r="K28" s="60"/>
      <c r="L28" s="60"/>
      <c r="M28" s="61"/>
      <c r="N28" s="37"/>
      <c r="O28" s="38"/>
      <c r="P28" s="38"/>
      <c r="Q28" s="38"/>
      <c r="R28" s="38"/>
      <c r="S28" s="38"/>
      <c r="T28" s="39"/>
      <c r="U28" s="46"/>
      <c r="V28" s="47"/>
      <c r="W28" s="47"/>
      <c r="X28" s="48"/>
      <c r="Y28" s="37"/>
      <c r="Z28" s="38"/>
      <c r="AA28" s="38"/>
      <c r="AB28" s="38"/>
      <c r="AC28" s="39"/>
      <c r="AD28" s="55"/>
      <c r="AE28" s="55"/>
      <c r="AF28" s="55"/>
      <c r="AG28" s="55"/>
      <c r="AH28" s="55"/>
      <c r="AI28" s="55"/>
      <c r="AJ28" s="37"/>
      <c r="AK28" s="38"/>
      <c r="AL28" s="38"/>
      <c r="AM28" s="39"/>
      <c r="AN28" s="37"/>
      <c r="AO28" s="38"/>
      <c r="AP28" s="38"/>
      <c r="AQ28" s="39"/>
      <c r="AR28" s="37"/>
      <c r="AS28" s="38"/>
      <c r="AT28" s="38"/>
      <c r="AU28" s="38"/>
      <c r="AV28" s="39"/>
      <c r="AW28" s="52"/>
      <c r="AX28" s="53"/>
      <c r="AY28" s="53"/>
      <c r="AZ28" s="53"/>
      <c r="BA28" s="54"/>
      <c r="BB28" s="52"/>
      <c r="BC28" s="53"/>
      <c r="BD28" s="53"/>
      <c r="BE28" s="53"/>
      <c r="BF28" s="54"/>
      <c r="BG28" s="52"/>
      <c r="BH28" s="53"/>
      <c r="BI28" s="53"/>
      <c r="BJ28" s="53"/>
      <c r="BK28" s="54"/>
      <c r="BL28" s="52"/>
      <c r="BM28" s="53"/>
      <c r="BN28" s="53"/>
      <c r="BO28" s="53"/>
      <c r="BP28" s="54"/>
      <c r="BQ28" s="66">
        <f t="shared" si="0"/>
        <v>0</v>
      </c>
      <c r="BR28" s="66"/>
      <c r="BS28" s="66"/>
      <c r="BT28" s="66"/>
      <c r="BU28" s="66"/>
      <c r="BX28" s="9" t="str">
        <f>IF(BY28=Y28&amp;1,Y28&amp;COUNTIF($BY$9:BY28,BY28),"重複")</f>
        <v>重複</v>
      </c>
      <c r="BY28" s="9" t="str">
        <f>IF(Y28="","選択なし",Y28&amp;COUNTIF($BZ$9:BZ28,BZ28))</f>
        <v>選択なし</v>
      </c>
      <c r="BZ28" s="9" t="str">
        <f t="shared" si="1"/>
        <v>選択なし</v>
      </c>
      <c r="CA28" s="9" t="str">
        <f t="shared" si="2"/>
        <v/>
      </c>
      <c r="CB28" s="9" t="str">
        <f t="shared" si="3"/>
        <v/>
      </c>
      <c r="CC28" s="1" t="str">
        <f t="shared" si="4"/>
        <v/>
      </c>
    </row>
    <row r="29" spans="2:81" ht="13.5" customHeight="1" x14ac:dyDescent="0.2">
      <c r="B29" s="35">
        <v>21</v>
      </c>
      <c r="C29" s="35"/>
      <c r="D29" s="37"/>
      <c r="E29" s="38"/>
      <c r="F29" s="38"/>
      <c r="G29" s="38"/>
      <c r="H29" s="39"/>
      <c r="I29" s="43"/>
      <c r="J29" s="44"/>
      <c r="K29" s="44"/>
      <c r="L29" s="44"/>
      <c r="M29" s="45"/>
      <c r="N29" s="34"/>
      <c r="O29" s="34"/>
      <c r="P29" s="34"/>
      <c r="Q29" s="34"/>
      <c r="R29" s="34"/>
      <c r="S29" s="34"/>
      <c r="T29" s="34"/>
      <c r="U29" s="36"/>
      <c r="V29" s="36"/>
      <c r="W29" s="36"/>
      <c r="X29" s="36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66">
        <f t="shared" ref="BQ29:BQ68" si="5">SUM(BB29:BP29)</f>
        <v>0</v>
      </c>
      <c r="BR29" s="66"/>
      <c r="BS29" s="66"/>
      <c r="BT29" s="66"/>
      <c r="BU29" s="66"/>
      <c r="BX29" s="9" t="str">
        <f>IF(BY29=Y29&amp;1,Y29&amp;COUNTIF($BY$9:BY29,BY29),"重複")</f>
        <v>重複</v>
      </c>
      <c r="BY29" s="9" t="str">
        <f>IF(Y29="","選択なし",Y29&amp;COUNTIF($BZ$9:BZ29,BZ29))</f>
        <v>選択なし</v>
      </c>
      <c r="BZ29" s="9" t="str">
        <f t="shared" si="1"/>
        <v>選択なし</v>
      </c>
      <c r="CA29" s="9" t="str">
        <f t="shared" si="2"/>
        <v/>
      </c>
      <c r="CB29" s="9" t="str">
        <f t="shared" si="3"/>
        <v/>
      </c>
      <c r="CC29" s="1" t="str">
        <f t="shared" si="4"/>
        <v/>
      </c>
    </row>
    <row r="30" spans="2:81" ht="13.5" customHeight="1" x14ac:dyDescent="0.2">
      <c r="B30" s="35">
        <v>22</v>
      </c>
      <c r="C30" s="35"/>
      <c r="D30" s="37"/>
      <c r="E30" s="38"/>
      <c r="F30" s="38"/>
      <c r="G30" s="38"/>
      <c r="H30" s="39"/>
      <c r="I30" s="43"/>
      <c r="J30" s="44"/>
      <c r="K30" s="44"/>
      <c r="L30" s="44"/>
      <c r="M30" s="45"/>
      <c r="N30" s="34"/>
      <c r="O30" s="34"/>
      <c r="P30" s="34"/>
      <c r="Q30" s="34"/>
      <c r="R30" s="34"/>
      <c r="S30" s="34"/>
      <c r="T30" s="34"/>
      <c r="U30" s="36"/>
      <c r="V30" s="36"/>
      <c r="W30" s="36"/>
      <c r="X30" s="36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66">
        <f t="shared" si="5"/>
        <v>0</v>
      </c>
      <c r="BR30" s="66"/>
      <c r="BS30" s="66"/>
      <c r="BT30" s="66"/>
      <c r="BU30" s="66"/>
      <c r="BX30" s="9" t="str">
        <f>IF(BY30=Y30&amp;1,Y30&amp;COUNTIF($BY$9:BY30,BY30),"重複")</f>
        <v>重複</v>
      </c>
      <c r="BY30" s="9" t="str">
        <f>IF(Y30="","選択なし",Y30&amp;COUNTIF($BZ$9:BZ30,BZ30))</f>
        <v>選択なし</v>
      </c>
      <c r="BZ30" s="9" t="str">
        <f t="shared" si="1"/>
        <v>選択なし</v>
      </c>
      <c r="CA30" s="9" t="str">
        <f t="shared" si="2"/>
        <v/>
      </c>
      <c r="CB30" s="9" t="str">
        <f t="shared" si="3"/>
        <v/>
      </c>
      <c r="CC30" s="1" t="str">
        <f t="shared" si="4"/>
        <v/>
      </c>
    </row>
    <row r="31" spans="2:81" ht="13.5" customHeight="1" x14ac:dyDescent="0.2">
      <c r="B31" s="35">
        <v>23</v>
      </c>
      <c r="C31" s="35"/>
      <c r="D31" s="37"/>
      <c r="E31" s="38"/>
      <c r="F31" s="38"/>
      <c r="G31" s="38"/>
      <c r="H31" s="39"/>
      <c r="I31" s="43"/>
      <c r="J31" s="44"/>
      <c r="K31" s="44"/>
      <c r="L31" s="44"/>
      <c r="M31" s="45"/>
      <c r="N31" s="34"/>
      <c r="O31" s="34"/>
      <c r="P31" s="34"/>
      <c r="Q31" s="34"/>
      <c r="R31" s="34"/>
      <c r="S31" s="34"/>
      <c r="T31" s="34"/>
      <c r="U31" s="36"/>
      <c r="V31" s="36"/>
      <c r="W31" s="36"/>
      <c r="X31" s="36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66">
        <f t="shared" si="5"/>
        <v>0</v>
      </c>
      <c r="BR31" s="66"/>
      <c r="BS31" s="66"/>
      <c r="BT31" s="66"/>
      <c r="BU31" s="66"/>
      <c r="BX31" s="9" t="str">
        <f>IF(BY31=Y31&amp;1,Y31&amp;COUNTIF($BY$9:BY31,BY31),"重複")</f>
        <v>重複</v>
      </c>
      <c r="BY31" s="9" t="str">
        <f>IF(Y31="","選択なし",Y31&amp;COUNTIF($BZ$9:BZ31,BZ31))</f>
        <v>選択なし</v>
      </c>
      <c r="BZ31" s="9" t="str">
        <f t="shared" si="1"/>
        <v>選択なし</v>
      </c>
      <c r="CA31" s="9" t="str">
        <f t="shared" si="2"/>
        <v/>
      </c>
      <c r="CB31" s="9" t="str">
        <f t="shared" si="3"/>
        <v/>
      </c>
      <c r="CC31" s="1" t="str">
        <f t="shared" si="4"/>
        <v/>
      </c>
    </row>
    <row r="32" spans="2:81" ht="13.5" customHeight="1" x14ac:dyDescent="0.2">
      <c r="B32" s="35">
        <v>24</v>
      </c>
      <c r="C32" s="35"/>
      <c r="D32" s="37"/>
      <c r="E32" s="38"/>
      <c r="F32" s="38"/>
      <c r="G32" s="38"/>
      <c r="H32" s="39"/>
      <c r="I32" s="43"/>
      <c r="J32" s="44"/>
      <c r="K32" s="44"/>
      <c r="L32" s="44"/>
      <c r="M32" s="45"/>
      <c r="N32" s="34"/>
      <c r="O32" s="34"/>
      <c r="P32" s="34"/>
      <c r="Q32" s="34"/>
      <c r="R32" s="34"/>
      <c r="S32" s="34"/>
      <c r="T32" s="34"/>
      <c r="U32" s="36"/>
      <c r="V32" s="36"/>
      <c r="W32" s="36"/>
      <c r="X32" s="36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66">
        <f t="shared" si="5"/>
        <v>0</v>
      </c>
      <c r="BR32" s="66"/>
      <c r="BS32" s="66"/>
      <c r="BT32" s="66"/>
      <c r="BU32" s="66"/>
      <c r="BX32" s="9" t="str">
        <f>IF(BY32=Y32&amp;1,Y32&amp;COUNTIF($BY$9:BY32,BY32),"重複")</f>
        <v>重複</v>
      </c>
      <c r="BY32" s="9" t="str">
        <f>IF(Y32="","選択なし",Y32&amp;COUNTIF($BZ$9:BZ32,BZ32))</f>
        <v>選択なし</v>
      </c>
      <c r="BZ32" s="9" t="str">
        <f t="shared" si="1"/>
        <v>選択なし</v>
      </c>
      <c r="CA32" s="9" t="str">
        <f t="shared" si="2"/>
        <v/>
      </c>
      <c r="CB32" s="9" t="str">
        <f t="shared" si="3"/>
        <v/>
      </c>
      <c r="CC32" s="1" t="str">
        <f t="shared" si="4"/>
        <v/>
      </c>
    </row>
    <row r="33" spans="2:81" ht="13.5" customHeight="1" x14ac:dyDescent="0.2">
      <c r="B33" s="35">
        <v>25</v>
      </c>
      <c r="C33" s="35"/>
      <c r="D33" s="37"/>
      <c r="E33" s="38"/>
      <c r="F33" s="38"/>
      <c r="G33" s="38"/>
      <c r="H33" s="39"/>
      <c r="I33" s="43"/>
      <c r="J33" s="44"/>
      <c r="K33" s="44"/>
      <c r="L33" s="44"/>
      <c r="M33" s="45"/>
      <c r="N33" s="34"/>
      <c r="O33" s="34"/>
      <c r="P33" s="34"/>
      <c r="Q33" s="34"/>
      <c r="R33" s="34"/>
      <c r="S33" s="34"/>
      <c r="T33" s="34"/>
      <c r="U33" s="36"/>
      <c r="V33" s="36"/>
      <c r="W33" s="36"/>
      <c r="X33" s="36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66">
        <f t="shared" si="5"/>
        <v>0</v>
      </c>
      <c r="BR33" s="66"/>
      <c r="BS33" s="66"/>
      <c r="BT33" s="66"/>
      <c r="BU33" s="66"/>
      <c r="BX33" s="9" t="str">
        <f>IF(BY33=Y33&amp;1,Y33&amp;COUNTIF($BY$9:BY33,BY33),"重複")</f>
        <v>重複</v>
      </c>
      <c r="BY33" s="9" t="str">
        <f>IF(Y33="","選択なし",Y33&amp;COUNTIF($BZ$9:BZ33,BZ33))</f>
        <v>選択なし</v>
      </c>
      <c r="BZ33" s="9" t="str">
        <f t="shared" si="1"/>
        <v>選択なし</v>
      </c>
      <c r="CA33" s="9" t="str">
        <f t="shared" si="2"/>
        <v/>
      </c>
      <c r="CB33" s="9" t="str">
        <f t="shared" si="3"/>
        <v/>
      </c>
      <c r="CC33" s="1" t="str">
        <f t="shared" si="4"/>
        <v/>
      </c>
    </row>
    <row r="34" spans="2:81" ht="13.5" customHeight="1" x14ac:dyDescent="0.2">
      <c r="B34" s="35">
        <v>26</v>
      </c>
      <c r="C34" s="35"/>
      <c r="D34" s="37"/>
      <c r="E34" s="38"/>
      <c r="F34" s="38"/>
      <c r="G34" s="38"/>
      <c r="H34" s="39"/>
      <c r="I34" s="43"/>
      <c r="J34" s="44"/>
      <c r="K34" s="44"/>
      <c r="L34" s="44"/>
      <c r="M34" s="45"/>
      <c r="N34" s="34"/>
      <c r="O34" s="34"/>
      <c r="P34" s="34"/>
      <c r="Q34" s="34"/>
      <c r="R34" s="34"/>
      <c r="S34" s="34"/>
      <c r="T34" s="34"/>
      <c r="U34" s="36"/>
      <c r="V34" s="36"/>
      <c r="W34" s="36"/>
      <c r="X34" s="36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66">
        <f t="shared" si="5"/>
        <v>0</v>
      </c>
      <c r="BR34" s="66"/>
      <c r="BS34" s="66"/>
      <c r="BT34" s="66"/>
      <c r="BU34" s="66"/>
      <c r="BX34" s="9" t="str">
        <f>IF(BY34=Y34&amp;1,Y34&amp;COUNTIF($BY$9:BY34,BY34),"重複")</f>
        <v>重複</v>
      </c>
      <c r="BY34" s="9" t="str">
        <f>IF(Y34="","選択なし",Y34&amp;COUNTIF($BZ$9:BZ34,BZ34))</f>
        <v>選択なし</v>
      </c>
      <c r="BZ34" s="9" t="str">
        <f t="shared" si="1"/>
        <v>選択なし</v>
      </c>
      <c r="CA34" s="9" t="str">
        <f t="shared" si="2"/>
        <v/>
      </c>
      <c r="CB34" s="9" t="str">
        <f t="shared" si="3"/>
        <v/>
      </c>
      <c r="CC34" s="1" t="str">
        <f t="shared" si="4"/>
        <v/>
      </c>
    </row>
    <row r="35" spans="2:81" ht="13.5" customHeight="1" x14ac:dyDescent="0.2">
      <c r="B35" s="35">
        <v>27</v>
      </c>
      <c r="C35" s="35"/>
      <c r="D35" s="37"/>
      <c r="E35" s="38"/>
      <c r="F35" s="38"/>
      <c r="G35" s="38"/>
      <c r="H35" s="39"/>
      <c r="I35" s="43"/>
      <c r="J35" s="44"/>
      <c r="K35" s="44"/>
      <c r="L35" s="44"/>
      <c r="M35" s="45"/>
      <c r="N35" s="34"/>
      <c r="O35" s="34"/>
      <c r="P35" s="34"/>
      <c r="Q35" s="34"/>
      <c r="R35" s="34"/>
      <c r="S35" s="34"/>
      <c r="T35" s="34"/>
      <c r="U35" s="36"/>
      <c r="V35" s="36"/>
      <c r="W35" s="36"/>
      <c r="X35" s="36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66">
        <f t="shared" si="5"/>
        <v>0</v>
      </c>
      <c r="BR35" s="66"/>
      <c r="BS35" s="66"/>
      <c r="BT35" s="66"/>
      <c r="BU35" s="66"/>
      <c r="BX35" s="9" t="str">
        <f>IF(BY35=Y35&amp;1,Y35&amp;COUNTIF($BY$9:BY35,BY35),"重複")</f>
        <v>重複</v>
      </c>
      <c r="BY35" s="9" t="str">
        <f>IF(Y35="","選択なし",Y35&amp;COUNTIF($BZ$9:BZ35,BZ35))</f>
        <v>選択なし</v>
      </c>
      <c r="BZ35" s="9" t="str">
        <f t="shared" si="1"/>
        <v>選択なし</v>
      </c>
      <c r="CA35" s="9" t="str">
        <f t="shared" si="2"/>
        <v/>
      </c>
      <c r="CB35" s="9" t="str">
        <f t="shared" si="3"/>
        <v/>
      </c>
      <c r="CC35" s="1" t="str">
        <f t="shared" si="4"/>
        <v/>
      </c>
    </row>
    <row r="36" spans="2:81" ht="13.5" customHeight="1" x14ac:dyDescent="0.2">
      <c r="B36" s="35">
        <v>28</v>
      </c>
      <c r="C36" s="35"/>
      <c r="D36" s="37"/>
      <c r="E36" s="38"/>
      <c r="F36" s="38"/>
      <c r="G36" s="38"/>
      <c r="H36" s="39"/>
      <c r="I36" s="43"/>
      <c r="J36" s="44"/>
      <c r="K36" s="44"/>
      <c r="L36" s="44"/>
      <c r="M36" s="45"/>
      <c r="N36" s="34"/>
      <c r="O36" s="34"/>
      <c r="P36" s="34"/>
      <c r="Q36" s="34"/>
      <c r="R36" s="34"/>
      <c r="S36" s="34"/>
      <c r="T36" s="34"/>
      <c r="U36" s="36"/>
      <c r="V36" s="36"/>
      <c r="W36" s="36"/>
      <c r="X36" s="36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66">
        <f t="shared" si="5"/>
        <v>0</v>
      </c>
      <c r="BR36" s="66"/>
      <c r="BS36" s="66"/>
      <c r="BT36" s="66"/>
      <c r="BU36" s="66"/>
      <c r="BX36" s="9" t="str">
        <f>IF(BY36=Y36&amp;1,Y36&amp;COUNTIF($BY$9:BY36,BY36),"重複")</f>
        <v>重複</v>
      </c>
      <c r="BY36" s="9" t="str">
        <f>IF(Y36="","選択なし",Y36&amp;COUNTIF($BZ$9:BZ36,BZ36))</f>
        <v>選択なし</v>
      </c>
      <c r="BZ36" s="9" t="str">
        <f t="shared" si="1"/>
        <v>選択なし</v>
      </c>
      <c r="CA36" s="9" t="str">
        <f t="shared" si="2"/>
        <v/>
      </c>
      <c r="CB36" s="9" t="str">
        <f t="shared" si="3"/>
        <v/>
      </c>
      <c r="CC36" s="1" t="str">
        <f t="shared" si="4"/>
        <v/>
      </c>
    </row>
    <row r="37" spans="2:81" ht="13.5" customHeight="1" x14ac:dyDescent="0.2">
      <c r="B37" s="35">
        <v>29</v>
      </c>
      <c r="C37" s="35"/>
      <c r="D37" s="37"/>
      <c r="E37" s="38"/>
      <c r="F37" s="38"/>
      <c r="G37" s="38"/>
      <c r="H37" s="39"/>
      <c r="I37" s="43"/>
      <c r="J37" s="44"/>
      <c r="K37" s="44"/>
      <c r="L37" s="44"/>
      <c r="M37" s="45"/>
      <c r="N37" s="34"/>
      <c r="O37" s="34"/>
      <c r="P37" s="34"/>
      <c r="Q37" s="34"/>
      <c r="R37" s="34"/>
      <c r="S37" s="34"/>
      <c r="T37" s="34"/>
      <c r="U37" s="36"/>
      <c r="V37" s="36"/>
      <c r="W37" s="36"/>
      <c r="X37" s="36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66">
        <f t="shared" si="5"/>
        <v>0</v>
      </c>
      <c r="BR37" s="66"/>
      <c r="BS37" s="66"/>
      <c r="BT37" s="66"/>
      <c r="BU37" s="66"/>
      <c r="BX37" s="9" t="str">
        <f>IF(BY37=Y37&amp;1,Y37&amp;COUNTIF($BY$9:BY37,BY37),"重複")</f>
        <v>重複</v>
      </c>
      <c r="BY37" s="9" t="str">
        <f>IF(Y37="","選択なし",Y37&amp;COUNTIF($BZ$9:BZ37,BZ37))</f>
        <v>選択なし</v>
      </c>
      <c r="BZ37" s="9" t="str">
        <f t="shared" si="1"/>
        <v>選択なし</v>
      </c>
      <c r="CA37" s="9" t="str">
        <f t="shared" si="2"/>
        <v/>
      </c>
      <c r="CB37" s="9" t="str">
        <f t="shared" si="3"/>
        <v/>
      </c>
      <c r="CC37" s="1" t="str">
        <f t="shared" si="4"/>
        <v/>
      </c>
    </row>
    <row r="38" spans="2:81" ht="13.5" customHeight="1" x14ac:dyDescent="0.2">
      <c r="B38" s="35">
        <v>30</v>
      </c>
      <c r="C38" s="35"/>
      <c r="D38" s="37"/>
      <c r="E38" s="38"/>
      <c r="F38" s="38"/>
      <c r="G38" s="38"/>
      <c r="H38" s="39"/>
      <c r="I38" s="43"/>
      <c r="J38" s="44"/>
      <c r="K38" s="44"/>
      <c r="L38" s="44"/>
      <c r="M38" s="45"/>
      <c r="N38" s="34"/>
      <c r="O38" s="34"/>
      <c r="P38" s="34"/>
      <c r="Q38" s="34"/>
      <c r="R38" s="34"/>
      <c r="S38" s="34"/>
      <c r="T38" s="34"/>
      <c r="U38" s="36"/>
      <c r="V38" s="36"/>
      <c r="W38" s="36"/>
      <c r="X38" s="36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66">
        <f t="shared" si="5"/>
        <v>0</v>
      </c>
      <c r="BR38" s="66"/>
      <c r="BS38" s="66"/>
      <c r="BT38" s="66"/>
      <c r="BU38" s="66"/>
      <c r="BX38" s="9" t="str">
        <f>IF(BY38=Y38&amp;1,Y38&amp;COUNTIF($BY$9:BY38,BY38),"重複")</f>
        <v>重複</v>
      </c>
      <c r="BY38" s="9" t="str">
        <f>IF(Y38="","選択なし",Y38&amp;COUNTIF($BZ$9:BZ38,BZ38))</f>
        <v>選択なし</v>
      </c>
      <c r="BZ38" s="9" t="str">
        <f t="shared" si="1"/>
        <v>選択なし</v>
      </c>
      <c r="CA38" s="9" t="str">
        <f t="shared" si="2"/>
        <v/>
      </c>
      <c r="CB38" s="9" t="str">
        <f t="shared" si="3"/>
        <v/>
      </c>
      <c r="CC38" s="1" t="str">
        <f t="shared" si="4"/>
        <v/>
      </c>
    </row>
    <row r="39" spans="2:81" ht="13.5" customHeight="1" x14ac:dyDescent="0.2">
      <c r="B39" s="35">
        <v>31</v>
      </c>
      <c r="C39" s="35"/>
      <c r="D39" s="37"/>
      <c r="E39" s="38"/>
      <c r="F39" s="38"/>
      <c r="G39" s="38"/>
      <c r="H39" s="39"/>
      <c r="I39" s="43"/>
      <c r="J39" s="44"/>
      <c r="K39" s="44"/>
      <c r="L39" s="44"/>
      <c r="M39" s="45"/>
      <c r="N39" s="34"/>
      <c r="O39" s="34"/>
      <c r="P39" s="34"/>
      <c r="Q39" s="34"/>
      <c r="R39" s="34"/>
      <c r="S39" s="34"/>
      <c r="T39" s="34"/>
      <c r="U39" s="36"/>
      <c r="V39" s="36"/>
      <c r="W39" s="36"/>
      <c r="X39" s="36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66">
        <f t="shared" si="5"/>
        <v>0</v>
      </c>
      <c r="BR39" s="66"/>
      <c r="BS39" s="66"/>
      <c r="BT39" s="66"/>
      <c r="BU39" s="66"/>
      <c r="BX39" s="9" t="str">
        <f>IF(BY39=Y39&amp;1,Y39&amp;COUNTIF($BY$9:BY39,BY39),"重複")</f>
        <v>重複</v>
      </c>
      <c r="BY39" s="9" t="str">
        <f>IF(Y39="","選択なし",Y39&amp;COUNTIF($BZ$9:BZ39,BZ39))</f>
        <v>選択なし</v>
      </c>
      <c r="BZ39" s="9" t="str">
        <f t="shared" si="1"/>
        <v>選択なし</v>
      </c>
      <c r="CA39" s="9" t="str">
        <f t="shared" si="2"/>
        <v/>
      </c>
      <c r="CB39" s="9" t="str">
        <f t="shared" si="3"/>
        <v/>
      </c>
      <c r="CC39" s="1" t="str">
        <f t="shared" si="4"/>
        <v/>
      </c>
    </row>
    <row r="40" spans="2:81" ht="13.5" customHeight="1" x14ac:dyDescent="0.2">
      <c r="B40" s="35">
        <v>32</v>
      </c>
      <c r="C40" s="35"/>
      <c r="D40" s="37"/>
      <c r="E40" s="38"/>
      <c r="F40" s="38"/>
      <c r="G40" s="38"/>
      <c r="H40" s="39"/>
      <c r="I40" s="43"/>
      <c r="J40" s="44"/>
      <c r="K40" s="44"/>
      <c r="L40" s="44"/>
      <c r="M40" s="45"/>
      <c r="N40" s="34"/>
      <c r="O40" s="34"/>
      <c r="P40" s="34"/>
      <c r="Q40" s="34"/>
      <c r="R40" s="34"/>
      <c r="S40" s="34"/>
      <c r="T40" s="34"/>
      <c r="U40" s="36"/>
      <c r="V40" s="36"/>
      <c r="W40" s="36"/>
      <c r="X40" s="36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66">
        <f t="shared" si="5"/>
        <v>0</v>
      </c>
      <c r="BR40" s="66"/>
      <c r="BS40" s="66"/>
      <c r="BT40" s="66"/>
      <c r="BU40" s="66"/>
      <c r="BX40" s="9" t="str">
        <f>IF(BY40=Y40&amp;1,Y40&amp;COUNTIF($BY$9:BY40,BY40),"重複")</f>
        <v>重複</v>
      </c>
      <c r="BY40" s="9" t="str">
        <f>IF(Y40="","選択なし",Y40&amp;COUNTIF($BZ$9:BZ40,BZ40))</f>
        <v>選択なし</v>
      </c>
      <c r="BZ40" s="9" t="str">
        <f t="shared" si="1"/>
        <v>選択なし</v>
      </c>
      <c r="CA40" s="9" t="str">
        <f t="shared" si="2"/>
        <v/>
      </c>
      <c r="CB40" s="9" t="str">
        <f t="shared" si="3"/>
        <v/>
      </c>
      <c r="CC40" s="1" t="str">
        <f t="shared" si="4"/>
        <v/>
      </c>
    </row>
    <row r="41" spans="2:81" ht="13.5" customHeight="1" x14ac:dyDescent="0.2">
      <c r="B41" s="35">
        <v>33</v>
      </c>
      <c r="C41" s="35"/>
      <c r="D41" s="37"/>
      <c r="E41" s="38"/>
      <c r="F41" s="38"/>
      <c r="G41" s="38"/>
      <c r="H41" s="39"/>
      <c r="I41" s="43"/>
      <c r="J41" s="44"/>
      <c r="K41" s="44"/>
      <c r="L41" s="44"/>
      <c r="M41" s="45"/>
      <c r="N41" s="34"/>
      <c r="O41" s="34"/>
      <c r="P41" s="34"/>
      <c r="Q41" s="34"/>
      <c r="R41" s="34"/>
      <c r="S41" s="34"/>
      <c r="T41" s="34"/>
      <c r="U41" s="36"/>
      <c r="V41" s="36"/>
      <c r="W41" s="36"/>
      <c r="X41" s="36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66">
        <f t="shared" si="5"/>
        <v>0</v>
      </c>
      <c r="BR41" s="66"/>
      <c r="BS41" s="66"/>
      <c r="BT41" s="66"/>
      <c r="BU41" s="66"/>
      <c r="BX41" s="9" t="str">
        <f>IF(BY41=Y41&amp;1,Y41&amp;COUNTIF($BY$9:BY41,BY41),"重複")</f>
        <v>重複</v>
      </c>
      <c r="BY41" s="9" t="str">
        <f>IF(Y41="","選択なし",Y41&amp;COUNTIF($BZ$9:BZ41,BZ41))</f>
        <v>選択なし</v>
      </c>
      <c r="BZ41" s="9" t="str">
        <f t="shared" si="1"/>
        <v>選択なし</v>
      </c>
      <c r="CA41" s="9" t="str">
        <f t="shared" si="2"/>
        <v/>
      </c>
      <c r="CB41" s="9" t="str">
        <f t="shared" si="3"/>
        <v/>
      </c>
      <c r="CC41" s="1" t="str">
        <f t="shared" si="4"/>
        <v/>
      </c>
    </row>
    <row r="42" spans="2:81" ht="13.5" customHeight="1" x14ac:dyDescent="0.2">
      <c r="B42" s="35">
        <v>34</v>
      </c>
      <c r="C42" s="35"/>
      <c r="D42" s="37"/>
      <c r="E42" s="38"/>
      <c r="F42" s="38"/>
      <c r="G42" s="38"/>
      <c r="H42" s="39"/>
      <c r="I42" s="43"/>
      <c r="J42" s="44"/>
      <c r="K42" s="44"/>
      <c r="L42" s="44"/>
      <c r="M42" s="45"/>
      <c r="N42" s="34"/>
      <c r="O42" s="34"/>
      <c r="P42" s="34"/>
      <c r="Q42" s="34"/>
      <c r="R42" s="34"/>
      <c r="S42" s="34"/>
      <c r="T42" s="34"/>
      <c r="U42" s="36"/>
      <c r="V42" s="36"/>
      <c r="W42" s="36"/>
      <c r="X42" s="36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66">
        <f t="shared" si="5"/>
        <v>0</v>
      </c>
      <c r="BR42" s="66"/>
      <c r="BS42" s="66"/>
      <c r="BT42" s="66"/>
      <c r="BU42" s="66"/>
      <c r="BX42" s="9" t="str">
        <f>IF(BY42=Y42&amp;1,Y42&amp;COUNTIF($BY$9:BY42,BY42),"重複")</f>
        <v>重複</v>
      </c>
      <c r="BY42" s="9" t="str">
        <f>IF(Y42="","選択なし",Y42&amp;COUNTIF($BZ$9:BZ42,BZ42))</f>
        <v>選択なし</v>
      </c>
      <c r="BZ42" s="9" t="str">
        <f t="shared" si="1"/>
        <v>選択なし</v>
      </c>
      <c r="CA42" s="9" t="str">
        <f t="shared" si="2"/>
        <v/>
      </c>
      <c r="CB42" s="9" t="str">
        <f t="shared" si="3"/>
        <v/>
      </c>
      <c r="CC42" s="1" t="str">
        <f t="shared" si="4"/>
        <v/>
      </c>
    </row>
    <row r="43" spans="2:81" ht="13.5" customHeight="1" x14ac:dyDescent="0.2">
      <c r="B43" s="35">
        <v>35</v>
      </c>
      <c r="C43" s="35"/>
      <c r="D43" s="37"/>
      <c r="E43" s="38"/>
      <c r="F43" s="38"/>
      <c r="G43" s="38"/>
      <c r="H43" s="39"/>
      <c r="I43" s="43"/>
      <c r="J43" s="44"/>
      <c r="K43" s="44"/>
      <c r="L43" s="44"/>
      <c r="M43" s="45"/>
      <c r="N43" s="34"/>
      <c r="O43" s="34"/>
      <c r="P43" s="34"/>
      <c r="Q43" s="34"/>
      <c r="R43" s="34"/>
      <c r="S43" s="34"/>
      <c r="T43" s="34"/>
      <c r="U43" s="36"/>
      <c r="V43" s="36"/>
      <c r="W43" s="36"/>
      <c r="X43" s="36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66">
        <f t="shared" si="5"/>
        <v>0</v>
      </c>
      <c r="BR43" s="66"/>
      <c r="BS43" s="66"/>
      <c r="BT43" s="66"/>
      <c r="BU43" s="66"/>
      <c r="BX43" s="9" t="str">
        <f>IF(BY43=Y43&amp;1,Y43&amp;COUNTIF($BY$9:BY43,BY43),"重複")</f>
        <v>重複</v>
      </c>
      <c r="BY43" s="9" t="str">
        <f>IF(Y43="","選択なし",Y43&amp;COUNTIF($BZ$9:BZ43,BZ43))</f>
        <v>選択なし</v>
      </c>
      <c r="BZ43" s="9" t="str">
        <f t="shared" si="1"/>
        <v>選択なし</v>
      </c>
      <c r="CA43" s="9" t="str">
        <f t="shared" si="2"/>
        <v/>
      </c>
      <c r="CB43" s="9" t="str">
        <f t="shared" si="3"/>
        <v/>
      </c>
      <c r="CC43" s="1" t="str">
        <f t="shared" si="4"/>
        <v/>
      </c>
    </row>
    <row r="44" spans="2:81" ht="13.5" customHeight="1" x14ac:dyDescent="0.2">
      <c r="B44" s="35">
        <v>36</v>
      </c>
      <c r="C44" s="35"/>
      <c r="D44" s="37"/>
      <c r="E44" s="38"/>
      <c r="F44" s="38"/>
      <c r="G44" s="38"/>
      <c r="H44" s="39"/>
      <c r="I44" s="43"/>
      <c r="J44" s="44"/>
      <c r="K44" s="44"/>
      <c r="L44" s="44"/>
      <c r="M44" s="45"/>
      <c r="N44" s="34"/>
      <c r="O44" s="34"/>
      <c r="P44" s="34"/>
      <c r="Q44" s="34"/>
      <c r="R44" s="34"/>
      <c r="S44" s="34"/>
      <c r="T44" s="34"/>
      <c r="U44" s="36"/>
      <c r="V44" s="36"/>
      <c r="W44" s="36"/>
      <c r="X44" s="36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66">
        <f t="shared" si="5"/>
        <v>0</v>
      </c>
      <c r="BR44" s="66"/>
      <c r="BS44" s="66"/>
      <c r="BT44" s="66"/>
      <c r="BU44" s="66"/>
      <c r="BX44" s="9" t="str">
        <f>IF(BY44=Y44&amp;1,Y44&amp;COUNTIF($BY$9:BY44,BY44),"重複")</f>
        <v>重複</v>
      </c>
      <c r="BY44" s="9" t="str">
        <f>IF(Y44="","選択なし",Y44&amp;COUNTIF($BZ$9:BZ44,BZ44))</f>
        <v>選択なし</v>
      </c>
      <c r="BZ44" s="9" t="str">
        <f t="shared" si="1"/>
        <v>選択なし</v>
      </c>
      <c r="CA44" s="9" t="str">
        <f t="shared" si="2"/>
        <v/>
      </c>
      <c r="CB44" s="9" t="str">
        <f t="shared" si="3"/>
        <v/>
      </c>
      <c r="CC44" s="1" t="str">
        <f t="shared" si="4"/>
        <v/>
      </c>
    </row>
    <row r="45" spans="2:81" ht="13.5" customHeight="1" x14ac:dyDescent="0.2">
      <c r="B45" s="35">
        <v>37</v>
      </c>
      <c r="C45" s="35"/>
      <c r="D45" s="37"/>
      <c r="E45" s="38"/>
      <c r="F45" s="38"/>
      <c r="G45" s="38"/>
      <c r="H45" s="39"/>
      <c r="I45" s="43"/>
      <c r="J45" s="44"/>
      <c r="K45" s="44"/>
      <c r="L45" s="44"/>
      <c r="M45" s="45"/>
      <c r="N45" s="34"/>
      <c r="O45" s="34"/>
      <c r="P45" s="34"/>
      <c r="Q45" s="34"/>
      <c r="R45" s="34"/>
      <c r="S45" s="34"/>
      <c r="T45" s="34"/>
      <c r="U45" s="36"/>
      <c r="V45" s="36"/>
      <c r="W45" s="36"/>
      <c r="X45" s="36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66">
        <f t="shared" si="5"/>
        <v>0</v>
      </c>
      <c r="BR45" s="66"/>
      <c r="BS45" s="66"/>
      <c r="BT45" s="66"/>
      <c r="BU45" s="66"/>
      <c r="BX45" s="9" t="str">
        <f>IF(BY45=Y45&amp;1,Y45&amp;COUNTIF($BY$9:BY45,BY45),"重複")</f>
        <v>重複</v>
      </c>
      <c r="BY45" s="9" t="str">
        <f>IF(Y45="","選択なし",Y45&amp;COUNTIF($BZ$9:BZ45,BZ45))</f>
        <v>選択なし</v>
      </c>
      <c r="BZ45" s="9" t="str">
        <f t="shared" si="1"/>
        <v>選択なし</v>
      </c>
      <c r="CA45" s="9" t="str">
        <f t="shared" si="2"/>
        <v/>
      </c>
      <c r="CB45" s="9" t="str">
        <f t="shared" si="3"/>
        <v/>
      </c>
      <c r="CC45" s="1" t="str">
        <f t="shared" si="4"/>
        <v/>
      </c>
    </row>
    <row r="46" spans="2:81" ht="13.5" customHeight="1" x14ac:dyDescent="0.2">
      <c r="B46" s="35">
        <v>38</v>
      </c>
      <c r="C46" s="35"/>
      <c r="D46" s="37"/>
      <c r="E46" s="38"/>
      <c r="F46" s="38"/>
      <c r="G46" s="38"/>
      <c r="H46" s="39"/>
      <c r="I46" s="43"/>
      <c r="J46" s="44"/>
      <c r="K46" s="44"/>
      <c r="L46" s="44"/>
      <c r="M46" s="45"/>
      <c r="N46" s="34"/>
      <c r="O46" s="34"/>
      <c r="P46" s="34"/>
      <c r="Q46" s="34"/>
      <c r="R46" s="34"/>
      <c r="S46" s="34"/>
      <c r="T46" s="34"/>
      <c r="U46" s="36"/>
      <c r="V46" s="36"/>
      <c r="W46" s="36"/>
      <c r="X46" s="36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66">
        <f t="shared" si="5"/>
        <v>0</v>
      </c>
      <c r="BR46" s="66"/>
      <c r="BS46" s="66"/>
      <c r="BT46" s="66"/>
      <c r="BU46" s="66"/>
      <c r="BX46" s="9" t="str">
        <f>IF(BY46=Y46&amp;1,Y46&amp;COUNTIF($BY$9:BY46,BY46),"重複")</f>
        <v>重複</v>
      </c>
      <c r="BY46" s="9" t="str">
        <f>IF(Y46="","選択なし",Y46&amp;COUNTIF($BZ$9:BZ46,BZ46))</f>
        <v>選択なし</v>
      </c>
      <c r="BZ46" s="9" t="str">
        <f t="shared" si="1"/>
        <v>選択なし</v>
      </c>
      <c r="CA46" s="9" t="str">
        <f t="shared" si="2"/>
        <v/>
      </c>
      <c r="CB46" s="9" t="str">
        <f t="shared" si="3"/>
        <v/>
      </c>
      <c r="CC46" s="1" t="str">
        <f t="shared" si="4"/>
        <v/>
      </c>
    </row>
    <row r="47" spans="2:81" ht="13.5" customHeight="1" x14ac:dyDescent="0.2">
      <c r="B47" s="35">
        <v>39</v>
      </c>
      <c r="C47" s="35"/>
      <c r="D47" s="37"/>
      <c r="E47" s="38"/>
      <c r="F47" s="38"/>
      <c r="G47" s="38"/>
      <c r="H47" s="39"/>
      <c r="I47" s="43"/>
      <c r="J47" s="44"/>
      <c r="K47" s="44"/>
      <c r="L47" s="44"/>
      <c r="M47" s="45"/>
      <c r="N47" s="34"/>
      <c r="O47" s="34"/>
      <c r="P47" s="34"/>
      <c r="Q47" s="34"/>
      <c r="R47" s="34"/>
      <c r="S47" s="34"/>
      <c r="T47" s="34"/>
      <c r="U47" s="36"/>
      <c r="V47" s="36"/>
      <c r="W47" s="36"/>
      <c r="X47" s="36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66">
        <f t="shared" si="5"/>
        <v>0</v>
      </c>
      <c r="BR47" s="66"/>
      <c r="BS47" s="66"/>
      <c r="BT47" s="66"/>
      <c r="BU47" s="66"/>
      <c r="BX47" s="9" t="str">
        <f>IF(BY47=Y47&amp;1,Y47&amp;COUNTIF($BY$9:BY47,BY47),"重複")</f>
        <v>重複</v>
      </c>
      <c r="BY47" s="9" t="str">
        <f>IF(Y47="","選択なし",Y47&amp;COUNTIF($BZ$9:BZ47,BZ47))</f>
        <v>選択なし</v>
      </c>
      <c r="BZ47" s="9" t="str">
        <f t="shared" si="1"/>
        <v>選択なし</v>
      </c>
      <c r="CA47" s="9" t="str">
        <f t="shared" si="2"/>
        <v/>
      </c>
      <c r="CB47" s="9" t="str">
        <f t="shared" si="3"/>
        <v/>
      </c>
      <c r="CC47" s="1" t="str">
        <f t="shared" si="4"/>
        <v/>
      </c>
    </row>
    <row r="48" spans="2:81" ht="13.5" customHeight="1" x14ac:dyDescent="0.2">
      <c r="B48" s="35">
        <v>40</v>
      </c>
      <c r="C48" s="35"/>
      <c r="D48" s="37"/>
      <c r="E48" s="38"/>
      <c r="F48" s="38"/>
      <c r="G48" s="38"/>
      <c r="H48" s="39"/>
      <c r="I48" s="43"/>
      <c r="J48" s="44"/>
      <c r="K48" s="44"/>
      <c r="L48" s="44"/>
      <c r="M48" s="45"/>
      <c r="N48" s="34"/>
      <c r="O48" s="34"/>
      <c r="P48" s="34"/>
      <c r="Q48" s="34"/>
      <c r="R48" s="34"/>
      <c r="S48" s="34"/>
      <c r="T48" s="34"/>
      <c r="U48" s="36"/>
      <c r="V48" s="36"/>
      <c r="W48" s="36"/>
      <c r="X48" s="36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66">
        <f t="shared" si="5"/>
        <v>0</v>
      </c>
      <c r="BR48" s="66"/>
      <c r="BS48" s="66"/>
      <c r="BT48" s="66"/>
      <c r="BU48" s="66"/>
      <c r="BX48" s="9" t="str">
        <f>IF(BY48=Y48&amp;1,Y48&amp;COUNTIF($BY$9:BY48,BY48),"重複")</f>
        <v>重複</v>
      </c>
      <c r="BY48" s="9" t="str">
        <f>IF(Y48="","選択なし",Y48&amp;COUNTIF($BZ$9:BZ48,BZ48))</f>
        <v>選択なし</v>
      </c>
      <c r="BZ48" s="9" t="str">
        <f t="shared" si="1"/>
        <v>選択なし</v>
      </c>
      <c r="CA48" s="9" t="str">
        <f t="shared" si="2"/>
        <v/>
      </c>
      <c r="CB48" s="9" t="str">
        <f t="shared" si="3"/>
        <v/>
      </c>
      <c r="CC48" s="1" t="str">
        <f t="shared" si="4"/>
        <v/>
      </c>
    </row>
    <row r="49" spans="2:81" ht="13.5" customHeight="1" x14ac:dyDescent="0.2">
      <c r="B49" s="35">
        <v>41</v>
      </c>
      <c r="C49" s="35"/>
      <c r="D49" s="37"/>
      <c r="E49" s="38"/>
      <c r="F49" s="38"/>
      <c r="G49" s="38"/>
      <c r="H49" s="39"/>
      <c r="I49" s="43"/>
      <c r="J49" s="44"/>
      <c r="K49" s="44"/>
      <c r="L49" s="44"/>
      <c r="M49" s="45"/>
      <c r="N49" s="34"/>
      <c r="O49" s="34"/>
      <c r="P49" s="34"/>
      <c r="Q49" s="34"/>
      <c r="R49" s="34"/>
      <c r="S49" s="34"/>
      <c r="T49" s="34"/>
      <c r="U49" s="36"/>
      <c r="V49" s="36"/>
      <c r="W49" s="36"/>
      <c r="X49" s="36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66">
        <f t="shared" si="5"/>
        <v>0</v>
      </c>
      <c r="BR49" s="66"/>
      <c r="BS49" s="66"/>
      <c r="BT49" s="66"/>
      <c r="BU49" s="66"/>
      <c r="BX49" s="9" t="str">
        <f>IF(BY49=Y49&amp;1,Y49&amp;COUNTIF($BY$9:BY49,BY49),"重複")</f>
        <v>重複</v>
      </c>
      <c r="BY49" s="9" t="str">
        <f>IF(Y49="","選択なし",Y49&amp;COUNTIF($BZ$9:BZ49,BZ49))</f>
        <v>選択なし</v>
      </c>
      <c r="BZ49" s="9" t="str">
        <f t="shared" si="1"/>
        <v>選択なし</v>
      </c>
      <c r="CA49" s="9" t="str">
        <f t="shared" si="2"/>
        <v/>
      </c>
      <c r="CB49" s="9" t="str">
        <f t="shared" si="3"/>
        <v/>
      </c>
      <c r="CC49" s="1" t="str">
        <f t="shared" si="4"/>
        <v/>
      </c>
    </row>
    <row r="50" spans="2:81" ht="13.5" customHeight="1" x14ac:dyDescent="0.2">
      <c r="B50" s="35">
        <v>42</v>
      </c>
      <c r="C50" s="35"/>
      <c r="D50" s="37"/>
      <c r="E50" s="38"/>
      <c r="F50" s="38"/>
      <c r="G50" s="38"/>
      <c r="H50" s="39"/>
      <c r="I50" s="43"/>
      <c r="J50" s="44"/>
      <c r="K50" s="44"/>
      <c r="L50" s="44"/>
      <c r="M50" s="45"/>
      <c r="N50" s="34"/>
      <c r="O50" s="34"/>
      <c r="P50" s="34"/>
      <c r="Q50" s="34"/>
      <c r="R50" s="34"/>
      <c r="S50" s="34"/>
      <c r="T50" s="34"/>
      <c r="U50" s="36"/>
      <c r="V50" s="36"/>
      <c r="W50" s="36"/>
      <c r="X50" s="36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66">
        <f t="shared" si="5"/>
        <v>0</v>
      </c>
      <c r="BR50" s="66"/>
      <c r="BS50" s="66"/>
      <c r="BT50" s="66"/>
      <c r="BU50" s="66"/>
      <c r="BX50" s="9" t="str">
        <f>IF(BY50=Y50&amp;1,Y50&amp;COUNTIF($BY$9:BY50,BY50),"重複")</f>
        <v>重複</v>
      </c>
      <c r="BY50" s="9" t="str">
        <f>IF(Y50="","選択なし",Y50&amp;COUNTIF($BZ$9:BZ50,BZ50))</f>
        <v>選択なし</v>
      </c>
      <c r="BZ50" s="9" t="str">
        <f t="shared" si="1"/>
        <v>選択なし</v>
      </c>
      <c r="CA50" s="9" t="str">
        <f t="shared" si="2"/>
        <v/>
      </c>
      <c r="CB50" s="9" t="str">
        <f t="shared" si="3"/>
        <v/>
      </c>
      <c r="CC50" s="1" t="str">
        <f t="shared" si="4"/>
        <v/>
      </c>
    </row>
    <row r="51" spans="2:81" ht="13.5" customHeight="1" x14ac:dyDescent="0.2">
      <c r="B51" s="35">
        <v>43</v>
      </c>
      <c r="C51" s="35"/>
      <c r="D51" s="37"/>
      <c r="E51" s="38"/>
      <c r="F51" s="38"/>
      <c r="G51" s="38"/>
      <c r="H51" s="39"/>
      <c r="I51" s="43"/>
      <c r="J51" s="44"/>
      <c r="K51" s="44"/>
      <c r="L51" s="44"/>
      <c r="M51" s="45"/>
      <c r="N51" s="34"/>
      <c r="O51" s="34"/>
      <c r="P51" s="34"/>
      <c r="Q51" s="34"/>
      <c r="R51" s="34"/>
      <c r="S51" s="34"/>
      <c r="T51" s="34"/>
      <c r="U51" s="36"/>
      <c r="V51" s="36"/>
      <c r="W51" s="36"/>
      <c r="X51" s="36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66">
        <f t="shared" si="5"/>
        <v>0</v>
      </c>
      <c r="BR51" s="66"/>
      <c r="BS51" s="66"/>
      <c r="BT51" s="66"/>
      <c r="BU51" s="66"/>
      <c r="BX51" s="9" t="str">
        <f>IF(BY51=Y51&amp;1,Y51&amp;COUNTIF($BY$9:BY51,BY51),"重複")</f>
        <v>重複</v>
      </c>
      <c r="BY51" s="9" t="str">
        <f>IF(Y51="","選択なし",Y51&amp;COUNTIF($BZ$9:BZ51,BZ51))</f>
        <v>選択なし</v>
      </c>
      <c r="BZ51" s="9" t="str">
        <f t="shared" si="1"/>
        <v>選択なし</v>
      </c>
      <c r="CA51" s="9" t="str">
        <f t="shared" si="2"/>
        <v/>
      </c>
      <c r="CB51" s="9" t="str">
        <f t="shared" si="3"/>
        <v/>
      </c>
      <c r="CC51" s="1" t="str">
        <f t="shared" si="4"/>
        <v/>
      </c>
    </row>
    <row r="52" spans="2:81" ht="13.5" customHeight="1" x14ac:dyDescent="0.2">
      <c r="B52" s="35">
        <v>44</v>
      </c>
      <c r="C52" s="35"/>
      <c r="D52" s="37"/>
      <c r="E52" s="38"/>
      <c r="F52" s="38"/>
      <c r="G52" s="38"/>
      <c r="H52" s="39"/>
      <c r="I52" s="43"/>
      <c r="J52" s="44"/>
      <c r="K52" s="44"/>
      <c r="L52" s="44"/>
      <c r="M52" s="45"/>
      <c r="N52" s="34"/>
      <c r="O52" s="34"/>
      <c r="P52" s="34"/>
      <c r="Q52" s="34"/>
      <c r="R52" s="34"/>
      <c r="S52" s="34"/>
      <c r="T52" s="34"/>
      <c r="U52" s="36"/>
      <c r="V52" s="36"/>
      <c r="W52" s="36"/>
      <c r="X52" s="36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66">
        <f t="shared" si="5"/>
        <v>0</v>
      </c>
      <c r="BR52" s="66"/>
      <c r="BS52" s="66"/>
      <c r="BT52" s="66"/>
      <c r="BU52" s="66"/>
      <c r="BX52" s="9" t="str">
        <f>IF(BY52=Y52&amp;1,Y52&amp;COUNTIF($BY$9:BY52,BY52),"重複")</f>
        <v>重複</v>
      </c>
      <c r="BY52" s="9" t="str">
        <f>IF(Y52="","選択なし",Y52&amp;COUNTIF($BZ$9:BZ52,BZ52))</f>
        <v>選択なし</v>
      </c>
      <c r="BZ52" s="9" t="str">
        <f t="shared" si="1"/>
        <v>選択なし</v>
      </c>
      <c r="CA52" s="9" t="str">
        <f t="shared" si="2"/>
        <v/>
      </c>
      <c r="CB52" s="9" t="str">
        <f t="shared" si="3"/>
        <v/>
      </c>
      <c r="CC52" s="1" t="str">
        <f t="shared" si="4"/>
        <v/>
      </c>
    </row>
    <row r="53" spans="2:81" ht="13.5" customHeight="1" x14ac:dyDescent="0.2">
      <c r="B53" s="35">
        <v>45</v>
      </c>
      <c r="C53" s="35"/>
      <c r="D53" s="37"/>
      <c r="E53" s="38"/>
      <c r="F53" s="38"/>
      <c r="G53" s="38"/>
      <c r="H53" s="39"/>
      <c r="I53" s="43"/>
      <c r="J53" s="44"/>
      <c r="K53" s="44"/>
      <c r="L53" s="44"/>
      <c r="M53" s="45"/>
      <c r="N53" s="34"/>
      <c r="O53" s="34"/>
      <c r="P53" s="34"/>
      <c r="Q53" s="34"/>
      <c r="R53" s="34"/>
      <c r="S53" s="34"/>
      <c r="T53" s="34"/>
      <c r="U53" s="36"/>
      <c r="V53" s="36"/>
      <c r="W53" s="36"/>
      <c r="X53" s="36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66">
        <f t="shared" si="5"/>
        <v>0</v>
      </c>
      <c r="BR53" s="66"/>
      <c r="BS53" s="66"/>
      <c r="BT53" s="66"/>
      <c r="BU53" s="66"/>
      <c r="BX53" s="9" t="str">
        <f>IF(BY53=Y53&amp;1,Y53&amp;COUNTIF($BY$9:BY53,BY53),"重複")</f>
        <v>重複</v>
      </c>
      <c r="BY53" s="9" t="str">
        <f>IF(Y53="","選択なし",Y53&amp;COUNTIF($BZ$9:BZ53,BZ53))</f>
        <v>選択なし</v>
      </c>
      <c r="BZ53" s="9" t="str">
        <f t="shared" si="1"/>
        <v>選択なし</v>
      </c>
      <c r="CA53" s="9" t="str">
        <f t="shared" si="2"/>
        <v/>
      </c>
      <c r="CB53" s="9" t="str">
        <f t="shared" si="3"/>
        <v/>
      </c>
      <c r="CC53" s="1" t="str">
        <f t="shared" si="4"/>
        <v/>
      </c>
    </row>
    <row r="54" spans="2:81" ht="13.5" customHeight="1" x14ac:dyDescent="0.2">
      <c r="B54" s="35">
        <v>46</v>
      </c>
      <c r="C54" s="35"/>
      <c r="D54" s="37"/>
      <c r="E54" s="38"/>
      <c r="F54" s="38"/>
      <c r="G54" s="38"/>
      <c r="H54" s="39"/>
      <c r="I54" s="43"/>
      <c r="J54" s="44"/>
      <c r="K54" s="44"/>
      <c r="L54" s="44"/>
      <c r="M54" s="45"/>
      <c r="N54" s="34"/>
      <c r="O54" s="34"/>
      <c r="P54" s="34"/>
      <c r="Q54" s="34"/>
      <c r="R54" s="34"/>
      <c r="S54" s="34"/>
      <c r="T54" s="34"/>
      <c r="U54" s="36"/>
      <c r="V54" s="36"/>
      <c r="W54" s="36"/>
      <c r="X54" s="36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66">
        <f t="shared" si="5"/>
        <v>0</v>
      </c>
      <c r="BR54" s="66"/>
      <c r="BS54" s="66"/>
      <c r="BT54" s="66"/>
      <c r="BU54" s="66"/>
      <c r="BX54" s="9" t="str">
        <f>IF(BY54=Y54&amp;1,Y54&amp;COUNTIF($BY$9:BY54,BY54),"重複")</f>
        <v>重複</v>
      </c>
      <c r="BY54" s="9" t="str">
        <f>IF(Y54="","選択なし",Y54&amp;COUNTIF($BZ$9:BZ54,BZ54))</f>
        <v>選択なし</v>
      </c>
      <c r="BZ54" s="9" t="str">
        <f t="shared" si="1"/>
        <v>選択なし</v>
      </c>
      <c r="CA54" s="9" t="str">
        <f t="shared" si="2"/>
        <v/>
      </c>
      <c r="CB54" s="9" t="str">
        <f t="shared" si="3"/>
        <v/>
      </c>
      <c r="CC54" s="1" t="str">
        <f t="shared" si="4"/>
        <v/>
      </c>
    </row>
    <row r="55" spans="2:81" ht="13.5" customHeight="1" x14ac:dyDescent="0.2">
      <c r="B55" s="35">
        <v>47</v>
      </c>
      <c r="C55" s="35"/>
      <c r="D55" s="37"/>
      <c r="E55" s="38"/>
      <c r="F55" s="38"/>
      <c r="G55" s="38"/>
      <c r="H55" s="39"/>
      <c r="I55" s="43"/>
      <c r="J55" s="44"/>
      <c r="K55" s="44"/>
      <c r="L55" s="44"/>
      <c r="M55" s="45"/>
      <c r="N55" s="34"/>
      <c r="O55" s="34"/>
      <c r="P55" s="34"/>
      <c r="Q55" s="34"/>
      <c r="R55" s="34"/>
      <c r="S55" s="34"/>
      <c r="T55" s="34"/>
      <c r="U55" s="36"/>
      <c r="V55" s="36"/>
      <c r="W55" s="36"/>
      <c r="X55" s="36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66">
        <f t="shared" si="5"/>
        <v>0</v>
      </c>
      <c r="BR55" s="66"/>
      <c r="BS55" s="66"/>
      <c r="BT55" s="66"/>
      <c r="BU55" s="66"/>
      <c r="BX55" s="9" t="str">
        <f>IF(BY55=Y55&amp;1,Y55&amp;COUNTIF($BY$9:BY55,BY55),"重複")</f>
        <v>重複</v>
      </c>
      <c r="BY55" s="9" t="str">
        <f>IF(Y55="","選択なし",Y55&amp;COUNTIF($BZ$9:BZ55,BZ55))</f>
        <v>選択なし</v>
      </c>
      <c r="BZ55" s="9" t="str">
        <f t="shared" si="1"/>
        <v>選択なし</v>
      </c>
      <c r="CA55" s="9" t="str">
        <f t="shared" si="2"/>
        <v/>
      </c>
      <c r="CB55" s="9" t="str">
        <f t="shared" si="3"/>
        <v/>
      </c>
      <c r="CC55" s="1" t="str">
        <f t="shared" si="4"/>
        <v/>
      </c>
    </row>
    <row r="56" spans="2:81" ht="13.5" customHeight="1" x14ac:dyDescent="0.2">
      <c r="B56" s="35">
        <v>48</v>
      </c>
      <c r="C56" s="35"/>
      <c r="D56" s="37"/>
      <c r="E56" s="38"/>
      <c r="F56" s="38"/>
      <c r="G56" s="38"/>
      <c r="H56" s="39"/>
      <c r="I56" s="43"/>
      <c r="J56" s="44"/>
      <c r="K56" s="44"/>
      <c r="L56" s="44"/>
      <c r="M56" s="45"/>
      <c r="N56" s="34"/>
      <c r="O56" s="34"/>
      <c r="P56" s="34"/>
      <c r="Q56" s="34"/>
      <c r="R56" s="34"/>
      <c r="S56" s="34"/>
      <c r="T56" s="34"/>
      <c r="U56" s="36"/>
      <c r="V56" s="36"/>
      <c r="W56" s="36"/>
      <c r="X56" s="36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66">
        <f t="shared" si="5"/>
        <v>0</v>
      </c>
      <c r="BR56" s="66"/>
      <c r="BS56" s="66"/>
      <c r="BT56" s="66"/>
      <c r="BU56" s="66"/>
      <c r="BX56" s="9" t="str">
        <f>IF(BY56=Y56&amp;1,Y56&amp;COUNTIF($BY$9:BY56,BY56),"重複")</f>
        <v>重複</v>
      </c>
      <c r="BY56" s="9" t="str">
        <f>IF(Y56="","選択なし",Y56&amp;COUNTIF($BZ$9:BZ56,BZ56))</f>
        <v>選択なし</v>
      </c>
      <c r="BZ56" s="9" t="str">
        <f t="shared" si="1"/>
        <v>選択なし</v>
      </c>
      <c r="CA56" s="9" t="str">
        <f t="shared" si="2"/>
        <v/>
      </c>
      <c r="CB56" s="9" t="str">
        <f t="shared" si="3"/>
        <v/>
      </c>
      <c r="CC56" s="1" t="str">
        <f t="shared" si="4"/>
        <v/>
      </c>
    </row>
    <row r="57" spans="2:81" ht="13.5" customHeight="1" x14ac:dyDescent="0.2">
      <c r="B57" s="35">
        <v>49</v>
      </c>
      <c r="C57" s="35"/>
      <c r="D57" s="37"/>
      <c r="E57" s="38"/>
      <c r="F57" s="38"/>
      <c r="G57" s="38"/>
      <c r="H57" s="39"/>
      <c r="I57" s="43"/>
      <c r="J57" s="44"/>
      <c r="K57" s="44"/>
      <c r="L57" s="44"/>
      <c r="M57" s="45"/>
      <c r="N57" s="34"/>
      <c r="O57" s="34"/>
      <c r="P57" s="34"/>
      <c r="Q57" s="34"/>
      <c r="R57" s="34"/>
      <c r="S57" s="34"/>
      <c r="T57" s="34"/>
      <c r="U57" s="36"/>
      <c r="V57" s="36"/>
      <c r="W57" s="36"/>
      <c r="X57" s="36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66">
        <f t="shared" si="5"/>
        <v>0</v>
      </c>
      <c r="BR57" s="66"/>
      <c r="BS57" s="66"/>
      <c r="BT57" s="66"/>
      <c r="BU57" s="66"/>
      <c r="BX57" s="9" t="str">
        <f>IF(BY57=Y57&amp;1,Y57&amp;COUNTIF($BY$9:BY57,BY57),"重複")</f>
        <v>重複</v>
      </c>
      <c r="BY57" s="9" t="str">
        <f>IF(Y57="","選択なし",Y57&amp;COUNTIF($BZ$9:BZ57,BZ57))</f>
        <v>選択なし</v>
      </c>
      <c r="BZ57" s="9" t="str">
        <f t="shared" si="1"/>
        <v>選択なし</v>
      </c>
      <c r="CA57" s="9" t="str">
        <f t="shared" si="2"/>
        <v/>
      </c>
      <c r="CB57" s="9" t="str">
        <f t="shared" si="3"/>
        <v/>
      </c>
      <c r="CC57" s="1" t="str">
        <f t="shared" si="4"/>
        <v/>
      </c>
    </row>
    <row r="58" spans="2:81" ht="13.5" customHeight="1" x14ac:dyDescent="0.2">
      <c r="B58" s="35">
        <v>50</v>
      </c>
      <c r="C58" s="35"/>
      <c r="D58" s="37"/>
      <c r="E58" s="38"/>
      <c r="F58" s="38"/>
      <c r="G58" s="38"/>
      <c r="H58" s="39"/>
      <c r="I58" s="43"/>
      <c r="J58" s="44"/>
      <c r="K58" s="44"/>
      <c r="L58" s="44"/>
      <c r="M58" s="45"/>
      <c r="N58" s="34"/>
      <c r="O58" s="34"/>
      <c r="P58" s="34"/>
      <c r="Q58" s="34"/>
      <c r="R58" s="34"/>
      <c r="S58" s="34"/>
      <c r="T58" s="34"/>
      <c r="U58" s="36"/>
      <c r="V58" s="36"/>
      <c r="W58" s="36"/>
      <c r="X58" s="36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66">
        <f t="shared" si="5"/>
        <v>0</v>
      </c>
      <c r="BR58" s="66"/>
      <c r="BS58" s="66"/>
      <c r="BT58" s="66"/>
      <c r="BU58" s="66"/>
      <c r="BX58" s="9" t="str">
        <f>IF(BY58=Y58&amp;1,Y58&amp;COUNTIF($BY$9:BY58,BY58),"重複")</f>
        <v>重複</v>
      </c>
      <c r="BY58" s="9" t="str">
        <f>IF(Y58="","選択なし",Y58&amp;COUNTIF($BZ$9:BZ58,BZ58))</f>
        <v>選択なし</v>
      </c>
      <c r="BZ58" s="9" t="str">
        <f t="shared" si="1"/>
        <v>選択なし</v>
      </c>
      <c r="CA58" s="9" t="str">
        <f t="shared" si="2"/>
        <v/>
      </c>
      <c r="CB58" s="9" t="str">
        <f t="shared" si="3"/>
        <v/>
      </c>
      <c r="CC58" s="1" t="str">
        <f t="shared" si="4"/>
        <v/>
      </c>
    </row>
    <row r="59" spans="2:81" ht="13.5" customHeight="1" x14ac:dyDescent="0.2">
      <c r="B59" s="35">
        <v>51</v>
      </c>
      <c r="C59" s="35"/>
      <c r="D59" s="37"/>
      <c r="E59" s="38"/>
      <c r="F59" s="38"/>
      <c r="G59" s="38"/>
      <c r="H59" s="39"/>
      <c r="I59" s="43"/>
      <c r="J59" s="44"/>
      <c r="K59" s="44"/>
      <c r="L59" s="44"/>
      <c r="M59" s="45"/>
      <c r="N59" s="34"/>
      <c r="O59" s="34"/>
      <c r="P59" s="34"/>
      <c r="Q59" s="34"/>
      <c r="R59" s="34"/>
      <c r="S59" s="34"/>
      <c r="T59" s="34"/>
      <c r="U59" s="36"/>
      <c r="V59" s="36"/>
      <c r="W59" s="36"/>
      <c r="X59" s="36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66">
        <f t="shared" si="5"/>
        <v>0</v>
      </c>
      <c r="BR59" s="66"/>
      <c r="BS59" s="66"/>
      <c r="BT59" s="66"/>
      <c r="BU59" s="66"/>
      <c r="BX59" s="9" t="str">
        <f>IF(BY59=Y59&amp;1,Y59&amp;COUNTIF($BY$9:BY59,BY59),"重複")</f>
        <v>重複</v>
      </c>
      <c r="BY59" s="9" t="str">
        <f>IF(Y59="","選択なし",Y59&amp;COUNTIF($BZ$9:BZ59,BZ59))</f>
        <v>選択なし</v>
      </c>
      <c r="BZ59" s="9" t="str">
        <f t="shared" si="1"/>
        <v>選択なし</v>
      </c>
      <c r="CA59" s="9" t="str">
        <f t="shared" si="2"/>
        <v/>
      </c>
      <c r="CB59" s="9" t="str">
        <f t="shared" si="3"/>
        <v/>
      </c>
      <c r="CC59" s="1" t="str">
        <f t="shared" si="4"/>
        <v/>
      </c>
    </row>
    <row r="60" spans="2:81" ht="13.5" customHeight="1" x14ac:dyDescent="0.2">
      <c r="B60" s="35">
        <v>52</v>
      </c>
      <c r="C60" s="35"/>
      <c r="D60" s="37"/>
      <c r="E60" s="38"/>
      <c r="F60" s="38"/>
      <c r="G60" s="38"/>
      <c r="H60" s="39"/>
      <c r="I60" s="43"/>
      <c r="J60" s="44"/>
      <c r="K60" s="44"/>
      <c r="L60" s="44"/>
      <c r="M60" s="45"/>
      <c r="N60" s="34"/>
      <c r="O60" s="34"/>
      <c r="P60" s="34"/>
      <c r="Q60" s="34"/>
      <c r="R60" s="34"/>
      <c r="S60" s="34"/>
      <c r="T60" s="34"/>
      <c r="U60" s="36"/>
      <c r="V60" s="36"/>
      <c r="W60" s="36"/>
      <c r="X60" s="36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66">
        <f t="shared" si="5"/>
        <v>0</v>
      </c>
      <c r="BR60" s="66"/>
      <c r="BS60" s="66"/>
      <c r="BT60" s="66"/>
      <c r="BU60" s="66"/>
      <c r="BX60" s="9" t="str">
        <f>IF(BY60=Y60&amp;1,Y60&amp;COUNTIF($BY$9:BY60,BY60),"重複")</f>
        <v>重複</v>
      </c>
      <c r="BY60" s="9" t="str">
        <f>IF(Y60="","選択なし",Y60&amp;COUNTIF($BZ$9:BZ60,BZ60))</f>
        <v>選択なし</v>
      </c>
      <c r="BZ60" s="9" t="str">
        <f t="shared" si="1"/>
        <v>選択なし</v>
      </c>
      <c r="CA60" s="9" t="str">
        <f t="shared" si="2"/>
        <v/>
      </c>
      <c r="CB60" s="9" t="str">
        <f t="shared" si="3"/>
        <v/>
      </c>
      <c r="CC60" s="1" t="str">
        <f t="shared" si="4"/>
        <v/>
      </c>
    </row>
    <row r="61" spans="2:81" ht="13.5" customHeight="1" x14ac:dyDescent="0.2">
      <c r="B61" s="35">
        <v>53</v>
      </c>
      <c r="C61" s="35"/>
      <c r="D61" s="37"/>
      <c r="E61" s="38"/>
      <c r="F61" s="38"/>
      <c r="G61" s="38"/>
      <c r="H61" s="39"/>
      <c r="I61" s="43"/>
      <c r="J61" s="44"/>
      <c r="K61" s="44"/>
      <c r="L61" s="44"/>
      <c r="M61" s="45"/>
      <c r="N61" s="34"/>
      <c r="O61" s="34"/>
      <c r="P61" s="34"/>
      <c r="Q61" s="34"/>
      <c r="R61" s="34"/>
      <c r="S61" s="34"/>
      <c r="T61" s="34"/>
      <c r="U61" s="36"/>
      <c r="V61" s="36"/>
      <c r="W61" s="36"/>
      <c r="X61" s="36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66">
        <f t="shared" si="5"/>
        <v>0</v>
      </c>
      <c r="BR61" s="66"/>
      <c r="BS61" s="66"/>
      <c r="BT61" s="66"/>
      <c r="BU61" s="66"/>
      <c r="BX61" s="9" t="str">
        <f>IF(BY61=Y61&amp;1,Y61&amp;COUNTIF($BY$9:BY61,BY61),"重複")</f>
        <v>重複</v>
      </c>
      <c r="BY61" s="9" t="str">
        <f>IF(Y61="","選択なし",Y61&amp;COUNTIF($BZ$9:BZ61,BZ61))</f>
        <v>選択なし</v>
      </c>
      <c r="BZ61" s="9" t="str">
        <f t="shared" si="1"/>
        <v>選択なし</v>
      </c>
      <c r="CA61" s="9" t="str">
        <f t="shared" si="2"/>
        <v/>
      </c>
      <c r="CB61" s="9" t="str">
        <f t="shared" si="3"/>
        <v/>
      </c>
      <c r="CC61" s="1" t="str">
        <f t="shared" si="4"/>
        <v/>
      </c>
    </row>
    <row r="62" spans="2:81" ht="13.5" customHeight="1" x14ac:dyDescent="0.2">
      <c r="B62" s="35">
        <v>54</v>
      </c>
      <c r="C62" s="35"/>
      <c r="D62" s="37"/>
      <c r="E62" s="38"/>
      <c r="F62" s="38"/>
      <c r="G62" s="38"/>
      <c r="H62" s="39"/>
      <c r="I62" s="43"/>
      <c r="J62" s="44"/>
      <c r="K62" s="44"/>
      <c r="L62" s="44"/>
      <c r="M62" s="45"/>
      <c r="N62" s="34"/>
      <c r="O62" s="34"/>
      <c r="P62" s="34"/>
      <c r="Q62" s="34"/>
      <c r="R62" s="34"/>
      <c r="S62" s="34"/>
      <c r="T62" s="34"/>
      <c r="U62" s="36"/>
      <c r="V62" s="36"/>
      <c r="W62" s="36"/>
      <c r="X62" s="36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66">
        <f t="shared" si="5"/>
        <v>0</v>
      </c>
      <c r="BR62" s="66"/>
      <c r="BS62" s="66"/>
      <c r="BT62" s="66"/>
      <c r="BU62" s="66"/>
      <c r="BX62" s="9" t="str">
        <f>IF(BY62=Y62&amp;1,Y62&amp;COUNTIF($BY$9:BY62,BY62),"重複")</f>
        <v>重複</v>
      </c>
      <c r="BY62" s="9" t="str">
        <f>IF(Y62="","選択なし",Y62&amp;COUNTIF($BZ$9:BZ62,BZ62))</f>
        <v>選択なし</v>
      </c>
      <c r="BZ62" s="9" t="str">
        <f t="shared" si="1"/>
        <v>選択なし</v>
      </c>
      <c r="CA62" s="9" t="str">
        <f t="shared" si="2"/>
        <v/>
      </c>
      <c r="CB62" s="9" t="str">
        <f t="shared" si="3"/>
        <v/>
      </c>
      <c r="CC62" s="1" t="str">
        <f t="shared" si="4"/>
        <v/>
      </c>
    </row>
    <row r="63" spans="2:81" ht="13.5" customHeight="1" x14ac:dyDescent="0.2">
      <c r="B63" s="35">
        <v>55</v>
      </c>
      <c r="C63" s="35"/>
      <c r="D63" s="37"/>
      <c r="E63" s="38"/>
      <c r="F63" s="38"/>
      <c r="G63" s="38"/>
      <c r="H63" s="39"/>
      <c r="I63" s="43"/>
      <c r="J63" s="44"/>
      <c r="K63" s="44"/>
      <c r="L63" s="44"/>
      <c r="M63" s="45"/>
      <c r="N63" s="34"/>
      <c r="O63" s="34"/>
      <c r="P63" s="34"/>
      <c r="Q63" s="34"/>
      <c r="R63" s="34"/>
      <c r="S63" s="34"/>
      <c r="T63" s="34"/>
      <c r="U63" s="36"/>
      <c r="V63" s="36"/>
      <c r="W63" s="36"/>
      <c r="X63" s="36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66">
        <f t="shared" si="5"/>
        <v>0</v>
      </c>
      <c r="BR63" s="66"/>
      <c r="BS63" s="66"/>
      <c r="BT63" s="66"/>
      <c r="BU63" s="66"/>
      <c r="BX63" s="9" t="str">
        <f>IF(BY63=Y63&amp;1,Y63&amp;COUNTIF($BY$9:BY63,BY63),"重複")</f>
        <v>重複</v>
      </c>
      <c r="BY63" s="9" t="str">
        <f>IF(Y63="","選択なし",Y63&amp;COUNTIF($BZ$9:BZ63,BZ63))</f>
        <v>選択なし</v>
      </c>
      <c r="BZ63" s="9" t="str">
        <f t="shared" si="1"/>
        <v>選択なし</v>
      </c>
      <c r="CA63" s="9" t="str">
        <f t="shared" si="2"/>
        <v/>
      </c>
      <c r="CB63" s="9" t="str">
        <f t="shared" si="3"/>
        <v/>
      </c>
      <c r="CC63" s="1" t="str">
        <f t="shared" si="4"/>
        <v/>
      </c>
    </row>
    <row r="64" spans="2:81" ht="13.5" customHeight="1" x14ac:dyDescent="0.2">
      <c r="B64" s="35">
        <v>56</v>
      </c>
      <c r="C64" s="35"/>
      <c r="D64" s="37"/>
      <c r="E64" s="38"/>
      <c r="F64" s="38"/>
      <c r="G64" s="38"/>
      <c r="H64" s="39"/>
      <c r="I64" s="43"/>
      <c r="J64" s="44"/>
      <c r="K64" s="44"/>
      <c r="L64" s="44"/>
      <c r="M64" s="45"/>
      <c r="N64" s="34"/>
      <c r="O64" s="34"/>
      <c r="P64" s="34"/>
      <c r="Q64" s="34"/>
      <c r="R64" s="34"/>
      <c r="S64" s="34"/>
      <c r="T64" s="34"/>
      <c r="U64" s="36"/>
      <c r="V64" s="36"/>
      <c r="W64" s="36"/>
      <c r="X64" s="36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66">
        <f t="shared" si="5"/>
        <v>0</v>
      </c>
      <c r="BR64" s="66"/>
      <c r="BS64" s="66"/>
      <c r="BT64" s="66"/>
      <c r="BU64" s="66"/>
      <c r="BX64" s="9" t="str">
        <f>IF(BY64=Y64&amp;1,Y64&amp;COUNTIF($BY$9:BY64,BY64),"重複")</f>
        <v>重複</v>
      </c>
      <c r="BY64" s="9" t="str">
        <f>IF(Y64="","選択なし",Y64&amp;COUNTIF($BZ$9:BZ64,BZ64))</f>
        <v>選択なし</v>
      </c>
      <c r="BZ64" s="9" t="str">
        <f t="shared" si="1"/>
        <v>選択なし</v>
      </c>
      <c r="CA64" s="9" t="str">
        <f t="shared" si="2"/>
        <v/>
      </c>
      <c r="CB64" s="9" t="str">
        <f t="shared" si="3"/>
        <v/>
      </c>
      <c r="CC64" s="1" t="str">
        <f t="shared" si="4"/>
        <v/>
      </c>
    </row>
    <row r="65" spans="2:81" ht="13.5" customHeight="1" x14ac:dyDescent="0.2">
      <c r="B65" s="35">
        <v>57</v>
      </c>
      <c r="C65" s="35"/>
      <c r="D65" s="37"/>
      <c r="E65" s="38"/>
      <c r="F65" s="38"/>
      <c r="G65" s="38"/>
      <c r="H65" s="39"/>
      <c r="I65" s="43"/>
      <c r="J65" s="44"/>
      <c r="K65" s="44"/>
      <c r="L65" s="44"/>
      <c r="M65" s="45"/>
      <c r="N65" s="34"/>
      <c r="O65" s="34"/>
      <c r="P65" s="34"/>
      <c r="Q65" s="34"/>
      <c r="R65" s="34"/>
      <c r="S65" s="34"/>
      <c r="T65" s="34"/>
      <c r="U65" s="36"/>
      <c r="V65" s="36"/>
      <c r="W65" s="36"/>
      <c r="X65" s="36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66">
        <f t="shared" si="5"/>
        <v>0</v>
      </c>
      <c r="BR65" s="66"/>
      <c r="BS65" s="66"/>
      <c r="BT65" s="66"/>
      <c r="BU65" s="66"/>
      <c r="BX65" s="9" t="str">
        <f>IF(BY65=Y65&amp;1,Y65&amp;COUNTIF($BY$9:BY65,BY65),"重複")</f>
        <v>重複</v>
      </c>
      <c r="BY65" s="9" t="str">
        <f>IF(Y65="","選択なし",Y65&amp;COUNTIF($BZ$9:BZ65,BZ65))</f>
        <v>選択なし</v>
      </c>
      <c r="BZ65" s="9" t="str">
        <f t="shared" si="1"/>
        <v>選択なし</v>
      </c>
      <c r="CA65" s="9" t="str">
        <f t="shared" si="2"/>
        <v/>
      </c>
      <c r="CB65" s="9" t="str">
        <f t="shared" si="3"/>
        <v/>
      </c>
      <c r="CC65" s="1" t="str">
        <f t="shared" si="4"/>
        <v/>
      </c>
    </row>
    <row r="66" spans="2:81" ht="13.5" customHeight="1" x14ac:dyDescent="0.2">
      <c r="B66" s="35">
        <v>58</v>
      </c>
      <c r="C66" s="35"/>
      <c r="D66" s="37"/>
      <c r="E66" s="38"/>
      <c r="F66" s="38"/>
      <c r="G66" s="38"/>
      <c r="H66" s="39"/>
      <c r="I66" s="43"/>
      <c r="J66" s="44"/>
      <c r="K66" s="44"/>
      <c r="L66" s="44"/>
      <c r="M66" s="45"/>
      <c r="N66" s="34"/>
      <c r="O66" s="34"/>
      <c r="P66" s="34"/>
      <c r="Q66" s="34"/>
      <c r="R66" s="34"/>
      <c r="S66" s="34"/>
      <c r="T66" s="34"/>
      <c r="U66" s="36"/>
      <c r="V66" s="36"/>
      <c r="W66" s="36"/>
      <c r="X66" s="36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66">
        <f t="shared" si="5"/>
        <v>0</v>
      </c>
      <c r="BR66" s="66"/>
      <c r="BS66" s="66"/>
      <c r="BT66" s="66"/>
      <c r="BU66" s="66"/>
      <c r="BX66" s="9" t="str">
        <f>IF(BY66=Y66&amp;1,Y66&amp;COUNTIF($BY$9:BY66,BY66),"重複")</f>
        <v>重複</v>
      </c>
      <c r="BY66" s="9" t="str">
        <f>IF(Y66="","選択なし",Y66&amp;COUNTIF($BZ$9:BZ66,BZ66))</f>
        <v>選択なし</v>
      </c>
      <c r="BZ66" s="9" t="str">
        <f t="shared" si="1"/>
        <v>選択なし</v>
      </c>
      <c r="CA66" s="9" t="str">
        <f t="shared" si="2"/>
        <v/>
      </c>
      <c r="CB66" s="9" t="str">
        <f t="shared" si="3"/>
        <v/>
      </c>
      <c r="CC66" s="1" t="str">
        <f t="shared" si="4"/>
        <v/>
      </c>
    </row>
    <row r="67" spans="2:81" ht="13.5" customHeight="1" x14ac:dyDescent="0.2">
      <c r="B67" s="35">
        <v>59</v>
      </c>
      <c r="C67" s="35"/>
      <c r="D67" s="37"/>
      <c r="E67" s="38"/>
      <c r="F67" s="38"/>
      <c r="G67" s="38"/>
      <c r="H67" s="39"/>
      <c r="I67" s="43"/>
      <c r="J67" s="44"/>
      <c r="K67" s="44"/>
      <c r="L67" s="44"/>
      <c r="M67" s="45"/>
      <c r="N67" s="34"/>
      <c r="O67" s="34"/>
      <c r="P67" s="34"/>
      <c r="Q67" s="34"/>
      <c r="R67" s="34"/>
      <c r="S67" s="34"/>
      <c r="T67" s="34"/>
      <c r="U67" s="36"/>
      <c r="V67" s="36"/>
      <c r="W67" s="36"/>
      <c r="X67" s="36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66">
        <f t="shared" si="5"/>
        <v>0</v>
      </c>
      <c r="BR67" s="66"/>
      <c r="BS67" s="66"/>
      <c r="BT67" s="66"/>
      <c r="BU67" s="66"/>
      <c r="BX67" s="9" t="str">
        <f>IF(BY67=Y67&amp;1,Y67&amp;COUNTIF($BY$9:BY67,BY67),"重複")</f>
        <v>重複</v>
      </c>
      <c r="BY67" s="9" t="str">
        <f>IF(Y67="","選択なし",Y67&amp;COUNTIF($BZ$9:BZ67,BZ67))</f>
        <v>選択なし</v>
      </c>
      <c r="BZ67" s="9" t="str">
        <f t="shared" si="1"/>
        <v>選択なし</v>
      </c>
      <c r="CA67" s="9" t="str">
        <f t="shared" si="2"/>
        <v/>
      </c>
      <c r="CB67" s="9" t="str">
        <f t="shared" si="3"/>
        <v/>
      </c>
      <c r="CC67" s="1" t="str">
        <f t="shared" si="4"/>
        <v/>
      </c>
    </row>
    <row r="68" spans="2:81" ht="13.5" customHeight="1" x14ac:dyDescent="0.2">
      <c r="B68" s="35">
        <v>60</v>
      </c>
      <c r="C68" s="35"/>
      <c r="D68" s="37"/>
      <c r="E68" s="38"/>
      <c r="F68" s="38"/>
      <c r="G68" s="38"/>
      <c r="H68" s="39"/>
      <c r="I68" s="43"/>
      <c r="J68" s="44"/>
      <c r="K68" s="44"/>
      <c r="L68" s="44"/>
      <c r="M68" s="45"/>
      <c r="N68" s="34"/>
      <c r="O68" s="34"/>
      <c r="P68" s="34"/>
      <c r="Q68" s="34"/>
      <c r="R68" s="34"/>
      <c r="S68" s="34"/>
      <c r="T68" s="34"/>
      <c r="U68" s="36"/>
      <c r="V68" s="36"/>
      <c r="W68" s="36"/>
      <c r="X68" s="36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66">
        <f t="shared" si="5"/>
        <v>0</v>
      </c>
      <c r="BR68" s="66"/>
      <c r="BS68" s="66"/>
      <c r="BT68" s="66"/>
      <c r="BU68" s="66"/>
      <c r="BX68" s="9" t="str">
        <f>IF(BY68=Y68&amp;1,Y68&amp;COUNTIF($BY$9:BY68,BY68),"重複")</f>
        <v>重複</v>
      </c>
      <c r="BY68" s="9" t="str">
        <f>IF(Y68="","選択なし",Y68&amp;COUNTIF($BZ$9:BZ68,BZ68))</f>
        <v>選択なし</v>
      </c>
      <c r="BZ68" s="9" t="str">
        <f t="shared" si="1"/>
        <v>選択なし</v>
      </c>
      <c r="CA68" s="9" t="str">
        <f t="shared" si="2"/>
        <v/>
      </c>
      <c r="CB68" s="9" t="str">
        <f t="shared" si="3"/>
        <v/>
      </c>
      <c r="CC68" s="1" t="str">
        <f t="shared" si="4"/>
        <v/>
      </c>
    </row>
    <row r="69" spans="2:81" ht="13.5" customHeight="1" x14ac:dyDescent="0.2">
      <c r="B69" s="35">
        <v>61</v>
      </c>
      <c r="C69" s="35"/>
      <c r="D69" s="37"/>
      <c r="E69" s="38"/>
      <c r="F69" s="38"/>
      <c r="G69" s="38"/>
      <c r="H69" s="39"/>
      <c r="I69" s="43"/>
      <c r="J69" s="44"/>
      <c r="K69" s="44"/>
      <c r="L69" s="44"/>
      <c r="M69" s="45"/>
      <c r="N69" s="34"/>
      <c r="O69" s="34"/>
      <c r="P69" s="34"/>
      <c r="Q69" s="34"/>
      <c r="R69" s="34"/>
      <c r="S69" s="34"/>
      <c r="T69" s="34"/>
      <c r="U69" s="36"/>
      <c r="V69" s="36"/>
      <c r="W69" s="36"/>
      <c r="X69" s="36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66">
        <f t="shared" ref="BQ69:BQ89" si="6">SUM(BB69:BP69)</f>
        <v>0</v>
      </c>
      <c r="BR69" s="66"/>
      <c r="BS69" s="66"/>
      <c r="BT69" s="66"/>
      <c r="BU69" s="66"/>
      <c r="BX69" s="9" t="str">
        <f>IF(BY69=Y69&amp;1,Y69&amp;COUNTIF($BY$9:BY69,BY69),"重複")</f>
        <v>重複</v>
      </c>
      <c r="BY69" s="9" t="str">
        <f>IF(Y69="","選択なし",Y69&amp;COUNTIF($BZ$9:BZ69,BZ69))</f>
        <v>選択なし</v>
      </c>
      <c r="BZ69" s="9" t="str">
        <f t="shared" si="1"/>
        <v>選択なし</v>
      </c>
      <c r="CA69" s="9" t="str">
        <f t="shared" si="2"/>
        <v/>
      </c>
      <c r="CB69" s="9" t="str">
        <f t="shared" si="3"/>
        <v/>
      </c>
      <c r="CC69" s="1" t="str">
        <f t="shared" si="4"/>
        <v/>
      </c>
    </row>
    <row r="70" spans="2:81" ht="13.5" customHeight="1" x14ac:dyDescent="0.2">
      <c r="B70" s="35">
        <v>62</v>
      </c>
      <c r="C70" s="35"/>
      <c r="D70" s="37"/>
      <c r="E70" s="38"/>
      <c r="F70" s="38"/>
      <c r="G70" s="38"/>
      <c r="H70" s="39"/>
      <c r="I70" s="43"/>
      <c r="J70" s="44"/>
      <c r="K70" s="44"/>
      <c r="L70" s="44"/>
      <c r="M70" s="45"/>
      <c r="N70" s="34"/>
      <c r="O70" s="34"/>
      <c r="P70" s="34"/>
      <c r="Q70" s="34"/>
      <c r="R70" s="34"/>
      <c r="S70" s="34"/>
      <c r="T70" s="34"/>
      <c r="U70" s="36"/>
      <c r="V70" s="36"/>
      <c r="W70" s="36"/>
      <c r="X70" s="36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66">
        <f t="shared" si="6"/>
        <v>0</v>
      </c>
      <c r="BR70" s="66"/>
      <c r="BS70" s="66"/>
      <c r="BT70" s="66"/>
      <c r="BU70" s="66"/>
      <c r="BX70" s="9" t="str">
        <f>IF(BY70=Y70&amp;1,Y70&amp;COUNTIF($BY$9:BY70,BY70),"重複")</f>
        <v>重複</v>
      </c>
      <c r="BY70" s="9" t="str">
        <f>IF(Y70="","選択なし",Y70&amp;COUNTIF($BZ$9:BZ70,BZ70))</f>
        <v>選択なし</v>
      </c>
      <c r="BZ70" s="9" t="str">
        <f t="shared" si="1"/>
        <v>選択なし</v>
      </c>
      <c r="CA70" s="9" t="str">
        <f t="shared" si="2"/>
        <v/>
      </c>
      <c r="CB70" s="9" t="str">
        <f t="shared" si="3"/>
        <v/>
      </c>
      <c r="CC70" s="1" t="str">
        <f t="shared" si="4"/>
        <v/>
      </c>
    </row>
    <row r="71" spans="2:81" ht="13.5" customHeight="1" x14ac:dyDescent="0.2">
      <c r="B71" s="35">
        <v>63</v>
      </c>
      <c r="C71" s="35"/>
      <c r="D71" s="37"/>
      <c r="E71" s="38"/>
      <c r="F71" s="38"/>
      <c r="G71" s="38"/>
      <c r="H71" s="39"/>
      <c r="I71" s="43"/>
      <c r="J71" s="44"/>
      <c r="K71" s="44"/>
      <c r="L71" s="44"/>
      <c r="M71" s="45"/>
      <c r="N71" s="34"/>
      <c r="O71" s="34"/>
      <c r="P71" s="34"/>
      <c r="Q71" s="34"/>
      <c r="R71" s="34"/>
      <c r="S71" s="34"/>
      <c r="T71" s="34"/>
      <c r="U71" s="36"/>
      <c r="V71" s="36"/>
      <c r="W71" s="36"/>
      <c r="X71" s="36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66">
        <f t="shared" si="6"/>
        <v>0</v>
      </c>
      <c r="BR71" s="66"/>
      <c r="BS71" s="66"/>
      <c r="BT71" s="66"/>
      <c r="BU71" s="66"/>
      <c r="BX71" s="9" t="str">
        <f>IF(BY71=Y71&amp;1,Y71&amp;COUNTIF($BY$9:BY71,BY71),"重複")</f>
        <v>重複</v>
      </c>
      <c r="BY71" s="9" t="str">
        <f>IF(Y71="","選択なし",Y71&amp;COUNTIF($BZ$9:BZ71,BZ71))</f>
        <v>選択なし</v>
      </c>
      <c r="BZ71" s="9" t="str">
        <f t="shared" si="1"/>
        <v>選択なし</v>
      </c>
      <c r="CA71" s="9" t="str">
        <f t="shared" si="2"/>
        <v/>
      </c>
      <c r="CB71" s="9" t="str">
        <f t="shared" si="3"/>
        <v/>
      </c>
      <c r="CC71" s="1" t="str">
        <f t="shared" si="4"/>
        <v/>
      </c>
    </row>
    <row r="72" spans="2:81" ht="13.5" customHeight="1" x14ac:dyDescent="0.2">
      <c r="B72" s="35">
        <v>64</v>
      </c>
      <c r="C72" s="35"/>
      <c r="D72" s="37"/>
      <c r="E72" s="38"/>
      <c r="F72" s="38"/>
      <c r="G72" s="38"/>
      <c r="H72" s="39"/>
      <c r="I72" s="43"/>
      <c r="J72" s="44"/>
      <c r="K72" s="44"/>
      <c r="L72" s="44"/>
      <c r="M72" s="45"/>
      <c r="N72" s="34"/>
      <c r="O72" s="34"/>
      <c r="P72" s="34"/>
      <c r="Q72" s="34"/>
      <c r="R72" s="34"/>
      <c r="S72" s="34"/>
      <c r="T72" s="34"/>
      <c r="U72" s="36"/>
      <c r="V72" s="36"/>
      <c r="W72" s="36"/>
      <c r="X72" s="36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66">
        <f t="shared" si="6"/>
        <v>0</v>
      </c>
      <c r="BR72" s="66"/>
      <c r="BS72" s="66"/>
      <c r="BT72" s="66"/>
      <c r="BU72" s="66"/>
      <c r="BX72" s="9" t="str">
        <f>IF(BY72=Y72&amp;1,Y72&amp;COUNTIF($BY$9:BY72,BY72),"重複")</f>
        <v>重複</v>
      </c>
      <c r="BY72" s="9" t="str">
        <f>IF(Y72="","選択なし",Y72&amp;COUNTIF($BZ$9:BZ72,BZ72))</f>
        <v>選択なし</v>
      </c>
      <c r="BZ72" s="9" t="str">
        <f t="shared" si="1"/>
        <v>選択なし</v>
      </c>
      <c r="CA72" s="9" t="str">
        <f t="shared" si="2"/>
        <v/>
      </c>
      <c r="CB72" s="9" t="str">
        <f t="shared" si="3"/>
        <v/>
      </c>
      <c r="CC72" s="1" t="str">
        <f t="shared" si="4"/>
        <v/>
      </c>
    </row>
    <row r="73" spans="2:81" ht="13.5" customHeight="1" x14ac:dyDescent="0.2">
      <c r="B73" s="35">
        <v>65</v>
      </c>
      <c r="C73" s="35"/>
      <c r="D73" s="37"/>
      <c r="E73" s="38"/>
      <c r="F73" s="38"/>
      <c r="G73" s="38"/>
      <c r="H73" s="39"/>
      <c r="I73" s="43"/>
      <c r="J73" s="44"/>
      <c r="K73" s="44"/>
      <c r="L73" s="44"/>
      <c r="M73" s="45"/>
      <c r="N73" s="34"/>
      <c r="O73" s="34"/>
      <c r="P73" s="34"/>
      <c r="Q73" s="34"/>
      <c r="R73" s="34"/>
      <c r="S73" s="34"/>
      <c r="T73" s="34"/>
      <c r="U73" s="36"/>
      <c r="V73" s="36"/>
      <c r="W73" s="36"/>
      <c r="X73" s="36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66">
        <f t="shared" si="6"/>
        <v>0</v>
      </c>
      <c r="BR73" s="66"/>
      <c r="BS73" s="66"/>
      <c r="BT73" s="66"/>
      <c r="BU73" s="66"/>
      <c r="BX73" s="9" t="str">
        <f>IF(BY73=Y73&amp;1,Y73&amp;COUNTIF($BY$9:BY73,BY73),"重複")</f>
        <v>重複</v>
      </c>
      <c r="BY73" s="9" t="str">
        <f>IF(Y73="","選択なし",Y73&amp;COUNTIF($BZ$9:BZ73,BZ73))</f>
        <v>選択なし</v>
      </c>
      <c r="BZ73" s="9" t="str">
        <f t="shared" si="1"/>
        <v>選択なし</v>
      </c>
      <c r="CA73" s="9" t="str">
        <f t="shared" si="2"/>
        <v/>
      </c>
      <c r="CB73" s="9" t="str">
        <f t="shared" si="3"/>
        <v/>
      </c>
      <c r="CC73" s="1" t="str">
        <f t="shared" si="4"/>
        <v/>
      </c>
    </row>
    <row r="74" spans="2:81" ht="13.5" customHeight="1" x14ac:dyDescent="0.2">
      <c r="B74" s="35">
        <v>66</v>
      </c>
      <c r="C74" s="35"/>
      <c r="D74" s="37"/>
      <c r="E74" s="38"/>
      <c r="F74" s="38"/>
      <c r="G74" s="38"/>
      <c r="H74" s="39"/>
      <c r="I74" s="43"/>
      <c r="J74" s="44"/>
      <c r="K74" s="44"/>
      <c r="L74" s="44"/>
      <c r="M74" s="45"/>
      <c r="N74" s="34"/>
      <c r="O74" s="34"/>
      <c r="P74" s="34"/>
      <c r="Q74" s="34"/>
      <c r="R74" s="34"/>
      <c r="S74" s="34"/>
      <c r="T74" s="34"/>
      <c r="U74" s="36"/>
      <c r="V74" s="36"/>
      <c r="W74" s="36"/>
      <c r="X74" s="36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66">
        <f t="shared" si="6"/>
        <v>0</v>
      </c>
      <c r="BR74" s="66"/>
      <c r="BS74" s="66"/>
      <c r="BT74" s="66"/>
      <c r="BU74" s="66"/>
      <c r="BX74" s="9" t="str">
        <f>IF(BY74=Y74&amp;1,Y74&amp;COUNTIF($BY$9:BY74,BY74),"重複")</f>
        <v>重複</v>
      </c>
      <c r="BY74" s="9" t="str">
        <f>IF(Y74="","選択なし",Y74&amp;COUNTIF($BZ$9:BZ74,BZ74))</f>
        <v>選択なし</v>
      </c>
      <c r="BZ74" s="9" t="str">
        <f t="shared" ref="BZ74:BZ108" si="7">IF(Y74="","選択なし",Y74&amp;AD74)</f>
        <v>選択なし</v>
      </c>
      <c r="CA74" s="9" t="str">
        <f t="shared" ref="CA74:CA108" si="8">IF(Y74="","",Y74)</f>
        <v/>
      </c>
      <c r="CB74" s="9" t="str">
        <f t="shared" ref="CB74:CB108" si="9">IF(AD74="","",AD74)</f>
        <v/>
      </c>
      <c r="CC74" s="1" t="str">
        <f t="shared" ref="CC74:CC108" si="10">IF($Y74="","",IF($Y74="集団",$BB74,0))</f>
        <v/>
      </c>
    </row>
    <row r="75" spans="2:81" ht="13.5" customHeight="1" x14ac:dyDescent="0.2">
      <c r="B75" s="35">
        <v>67</v>
      </c>
      <c r="C75" s="35"/>
      <c r="D75" s="37"/>
      <c r="E75" s="38"/>
      <c r="F75" s="38"/>
      <c r="G75" s="38"/>
      <c r="H75" s="39"/>
      <c r="I75" s="43"/>
      <c r="J75" s="44"/>
      <c r="K75" s="44"/>
      <c r="L75" s="44"/>
      <c r="M75" s="45"/>
      <c r="N75" s="34"/>
      <c r="O75" s="34"/>
      <c r="P75" s="34"/>
      <c r="Q75" s="34"/>
      <c r="R75" s="34"/>
      <c r="S75" s="34"/>
      <c r="T75" s="34"/>
      <c r="U75" s="36"/>
      <c r="V75" s="36"/>
      <c r="W75" s="36"/>
      <c r="X75" s="36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66">
        <f t="shared" si="6"/>
        <v>0</v>
      </c>
      <c r="BR75" s="66"/>
      <c r="BS75" s="66"/>
      <c r="BT75" s="66"/>
      <c r="BU75" s="66"/>
      <c r="BX75" s="9" t="str">
        <f>IF(BY75=Y75&amp;1,Y75&amp;COUNTIF($BY$9:BY75,BY75),"重複")</f>
        <v>重複</v>
      </c>
      <c r="BY75" s="9" t="str">
        <f>IF(Y75="","選択なし",Y75&amp;COUNTIF($BZ$9:BZ75,BZ75))</f>
        <v>選択なし</v>
      </c>
      <c r="BZ75" s="9" t="str">
        <f t="shared" si="7"/>
        <v>選択なし</v>
      </c>
      <c r="CA75" s="9" t="str">
        <f t="shared" si="8"/>
        <v/>
      </c>
      <c r="CB75" s="9" t="str">
        <f t="shared" si="9"/>
        <v/>
      </c>
      <c r="CC75" s="1" t="str">
        <f t="shared" si="10"/>
        <v/>
      </c>
    </row>
    <row r="76" spans="2:81" ht="13.5" customHeight="1" x14ac:dyDescent="0.2">
      <c r="B76" s="35">
        <v>68</v>
      </c>
      <c r="C76" s="35"/>
      <c r="D76" s="37"/>
      <c r="E76" s="38"/>
      <c r="F76" s="38"/>
      <c r="G76" s="38"/>
      <c r="H76" s="39"/>
      <c r="I76" s="43"/>
      <c r="J76" s="44"/>
      <c r="K76" s="44"/>
      <c r="L76" s="44"/>
      <c r="M76" s="45"/>
      <c r="N76" s="34"/>
      <c r="O76" s="34"/>
      <c r="P76" s="34"/>
      <c r="Q76" s="34"/>
      <c r="R76" s="34"/>
      <c r="S76" s="34"/>
      <c r="T76" s="34"/>
      <c r="U76" s="36"/>
      <c r="V76" s="36"/>
      <c r="W76" s="36"/>
      <c r="X76" s="36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66">
        <f t="shared" si="6"/>
        <v>0</v>
      </c>
      <c r="BR76" s="66"/>
      <c r="BS76" s="66"/>
      <c r="BT76" s="66"/>
      <c r="BU76" s="66"/>
      <c r="BX76" s="9" t="str">
        <f>IF(BY76=Y76&amp;1,Y76&amp;COUNTIF($BY$9:BY76,BY76),"重複")</f>
        <v>重複</v>
      </c>
      <c r="BY76" s="9" t="str">
        <f>IF(Y76="","選択なし",Y76&amp;COUNTIF($BZ$9:BZ76,BZ76))</f>
        <v>選択なし</v>
      </c>
      <c r="BZ76" s="9" t="str">
        <f t="shared" si="7"/>
        <v>選択なし</v>
      </c>
      <c r="CA76" s="9" t="str">
        <f t="shared" si="8"/>
        <v/>
      </c>
      <c r="CB76" s="9" t="str">
        <f t="shared" si="9"/>
        <v/>
      </c>
      <c r="CC76" s="1" t="str">
        <f t="shared" si="10"/>
        <v/>
      </c>
    </row>
    <row r="77" spans="2:81" ht="13.5" customHeight="1" x14ac:dyDescent="0.2">
      <c r="B77" s="35">
        <v>69</v>
      </c>
      <c r="C77" s="35"/>
      <c r="D77" s="37"/>
      <c r="E77" s="38"/>
      <c r="F77" s="38"/>
      <c r="G77" s="38"/>
      <c r="H77" s="39"/>
      <c r="I77" s="43"/>
      <c r="J77" s="44"/>
      <c r="K77" s="44"/>
      <c r="L77" s="44"/>
      <c r="M77" s="45"/>
      <c r="N77" s="34"/>
      <c r="O77" s="34"/>
      <c r="P77" s="34"/>
      <c r="Q77" s="34"/>
      <c r="R77" s="34"/>
      <c r="S77" s="34"/>
      <c r="T77" s="34"/>
      <c r="U77" s="36"/>
      <c r="V77" s="36"/>
      <c r="W77" s="36"/>
      <c r="X77" s="36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66">
        <f t="shared" si="6"/>
        <v>0</v>
      </c>
      <c r="BR77" s="66"/>
      <c r="BS77" s="66"/>
      <c r="BT77" s="66"/>
      <c r="BU77" s="66"/>
      <c r="BX77" s="9" t="str">
        <f>IF(BY77=Y77&amp;1,Y77&amp;COUNTIF($BY$9:BY77,BY77),"重複")</f>
        <v>重複</v>
      </c>
      <c r="BY77" s="9" t="str">
        <f>IF(Y77="","選択なし",Y77&amp;COUNTIF($BZ$9:BZ77,BZ77))</f>
        <v>選択なし</v>
      </c>
      <c r="BZ77" s="9" t="str">
        <f t="shared" si="7"/>
        <v>選択なし</v>
      </c>
      <c r="CA77" s="9" t="str">
        <f t="shared" si="8"/>
        <v/>
      </c>
      <c r="CB77" s="9" t="str">
        <f t="shared" si="9"/>
        <v/>
      </c>
      <c r="CC77" s="1" t="str">
        <f t="shared" si="10"/>
        <v/>
      </c>
    </row>
    <row r="78" spans="2:81" ht="13.5" customHeight="1" x14ac:dyDescent="0.2">
      <c r="B78" s="35">
        <v>70</v>
      </c>
      <c r="C78" s="35"/>
      <c r="D78" s="37"/>
      <c r="E78" s="38"/>
      <c r="F78" s="38"/>
      <c r="G78" s="38"/>
      <c r="H78" s="39"/>
      <c r="I78" s="43"/>
      <c r="J78" s="44"/>
      <c r="K78" s="44"/>
      <c r="L78" s="44"/>
      <c r="M78" s="45"/>
      <c r="N78" s="34"/>
      <c r="O78" s="34"/>
      <c r="P78" s="34"/>
      <c r="Q78" s="34"/>
      <c r="R78" s="34"/>
      <c r="S78" s="34"/>
      <c r="T78" s="34"/>
      <c r="U78" s="36"/>
      <c r="V78" s="36"/>
      <c r="W78" s="36"/>
      <c r="X78" s="36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66">
        <f t="shared" si="6"/>
        <v>0</v>
      </c>
      <c r="BR78" s="66"/>
      <c r="BS78" s="66"/>
      <c r="BT78" s="66"/>
      <c r="BU78" s="66"/>
      <c r="BX78" s="9" t="str">
        <f>IF(BY78=Y78&amp;1,Y78&amp;COUNTIF($BY$9:BY78,BY78),"重複")</f>
        <v>重複</v>
      </c>
      <c r="BY78" s="9" t="str">
        <f>IF(Y78="","選択なし",Y78&amp;COUNTIF($BZ$9:BZ78,BZ78))</f>
        <v>選択なし</v>
      </c>
      <c r="BZ78" s="9" t="str">
        <f t="shared" si="7"/>
        <v>選択なし</v>
      </c>
      <c r="CA78" s="9" t="str">
        <f t="shared" si="8"/>
        <v/>
      </c>
      <c r="CB78" s="9" t="str">
        <f t="shared" si="9"/>
        <v/>
      </c>
      <c r="CC78" s="1" t="str">
        <f t="shared" si="10"/>
        <v/>
      </c>
    </row>
    <row r="79" spans="2:81" ht="13.5" customHeight="1" x14ac:dyDescent="0.2">
      <c r="B79" s="35">
        <v>71</v>
      </c>
      <c r="C79" s="35"/>
      <c r="D79" s="37"/>
      <c r="E79" s="38"/>
      <c r="F79" s="38"/>
      <c r="G79" s="38"/>
      <c r="H79" s="39"/>
      <c r="I79" s="43"/>
      <c r="J79" s="44"/>
      <c r="K79" s="44"/>
      <c r="L79" s="44"/>
      <c r="M79" s="45"/>
      <c r="N79" s="34"/>
      <c r="O79" s="34"/>
      <c r="P79" s="34"/>
      <c r="Q79" s="34"/>
      <c r="R79" s="34"/>
      <c r="S79" s="34"/>
      <c r="T79" s="34"/>
      <c r="U79" s="36"/>
      <c r="V79" s="36"/>
      <c r="W79" s="36"/>
      <c r="X79" s="36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66">
        <f t="shared" si="6"/>
        <v>0</v>
      </c>
      <c r="BR79" s="66"/>
      <c r="BS79" s="66"/>
      <c r="BT79" s="66"/>
      <c r="BU79" s="66"/>
      <c r="BX79" s="9" t="str">
        <f>IF(BY79=Y79&amp;1,Y79&amp;COUNTIF($BY$9:BY79,BY79),"重複")</f>
        <v>重複</v>
      </c>
      <c r="BY79" s="9" t="str">
        <f>IF(Y79="","選択なし",Y79&amp;COUNTIF($BZ$9:BZ79,BZ79))</f>
        <v>選択なし</v>
      </c>
      <c r="BZ79" s="9" t="str">
        <f t="shared" si="7"/>
        <v>選択なし</v>
      </c>
      <c r="CA79" s="9" t="str">
        <f t="shared" si="8"/>
        <v/>
      </c>
      <c r="CB79" s="9" t="str">
        <f t="shared" si="9"/>
        <v/>
      </c>
      <c r="CC79" s="1" t="str">
        <f t="shared" si="10"/>
        <v/>
      </c>
    </row>
    <row r="80" spans="2:81" ht="13.5" customHeight="1" x14ac:dyDescent="0.2">
      <c r="B80" s="35">
        <v>72</v>
      </c>
      <c r="C80" s="35"/>
      <c r="D80" s="37"/>
      <c r="E80" s="38"/>
      <c r="F80" s="38"/>
      <c r="G80" s="38"/>
      <c r="H80" s="39"/>
      <c r="I80" s="43"/>
      <c r="J80" s="44"/>
      <c r="K80" s="44"/>
      <c r="L80" s="44"/>
      <c r="M80" s="45"/>
      <c r="N80" s="34"/>
      <c r="O80" s="34"/>
      <c r="P80" s="34"/>
      <c r="Q80" s="34"/>
      <c r="R80" s="34"/>
      <c r="S80" s="34"/>
      <c r="T80" s="34"/>
      <c r="U80" s="36"/>
      <c r="V80" s="36"/>
      <c r="W80" s="36"/>
      <c r="X80" s="36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66">
        <f t="shared" si="6"/>
        <v>0</v>
      </c>
      <c r="BR80" s="66"/>
      <c r="BS80" s="66"/>
      <c r="BT80" s="66"/>
      <c r="BU80" s="66"/>
      <c r="BX80" s="9" t="str">
        <f>IF(BY80=Y80&amp;1,Y80&amp;COUNTIF($BY$9:BY80,BY80),"重複")</f>
        <v>重複</v>
      </c>
      <c r="BY80" s="9" t="str">
        <f>IF(Y80="","選択なし",Y80&amp;COUNTIF($BZ$9:BZ80,BZ80))</f>
        <v>選択なし</v>
      </c>
      <c r="BZ80" s="9" t="str">
        <f t="shared" si="7"/>
        <v>選択なし</v>
      </c>
      <c r="CA80" s="9" t="str">
        <f t="shared" si="8"/>
        <v/>
      </c>
      <c r="CB80" s="9" t="str">
        <f t="shared" si="9"/>
        <v/>
      </c>
      <c r="CC80" s="1" t="str">
        <f t="shared" si="10"/>
        <v/>
      </c>
    </row>
    <row r="81" spans="2:81" ht="13.5" customHeight="1" x14ac:dyDescent="0.2">
      <c r="B81" s="35">
        <v>73</v>
      </c>
      <c r="C81" s="35"/>
      <c r="D81" s="37"/>
      <c r="E81" s="38"/>
      <c r="F81" s="38"/>
      <c r="G81" s="38"/>
      <c r="H81" s="39"/>
      <c r="I81" s="43"/>
      <c r="J81" s="44"/>
      <c r="K81" s="44"/>
      <c r="L81" s="44"/>
      <c r="M81" s="45"/>
      <c r="N81" s="34"/>
      <c r="O81" s="34"/>
      <c r="P81" s="34"/>
      <c r="Q81" s="34"/>
      <c r="R81" s="34"/>
      <c r="S81" s="34"/>
      <c r="T81" s="34"/>
      <c r="U81" s="36"/>
      <c r="V81" s="36"/>
      <c r="W81" s="36"/>
      <c r="X81" s="36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66">
        <f t="shared" si="6"/>
        <v>0</v>
      </c>
      <c r="BR81" s="66"/>
      <c r="BS81" s="66"/>
      <c r="BT81" s="66"/>
      <c r="BU81" s="66"/>
      <c r="BX81" s="9" t="str">
        <f>IF(BY81=Y81&amp;1,Y81&amp;COUNTIF($BY$9:BY81,BY81),"重複")</f>
        <v>重複</v>
      </c>
      <c r="BY81" s="9" t="str">
        <f>IF(Y81="","選択なし",Y81&amp;COUNTIF($BZ$9:BZ81,BZ81))</f>
        <v>選択なし</v>
      </c>
      <c r="BZ81" s="9" t="str">
        <f t="shared" si="7"/>
        <v>選択なし</v>
      </c>
      <c r="CA81" s="9" t="str">
        <f t="shared" si="8"/>
        <v/>
      </c>
      <c r="CB81" s="9" t="str">
        <f t="shared" si="9"/>
        <v/>
      </c>
      <c r="CC81" s="1" t="str">
        <f t="shared" si="10"/>
        <v/>
      </c>
    </row>
    <row r="82" spans="2:81" ht="13.5" customHeight="1" x14ac:dyDescent="0.2">
      <c r="B82" s="35">
        <v>74</v>
      </c>
      <c r="C82" s="35"/>
      <c r="D82" s="37"/>
      <c r="E82" s="38"/>
      <c r="F82" s="38"/>
      <c r="G82" s="38"/>
      <c r="H82" s="39"/>
      <c r="I82" s="43"/>
      <c r="J82" s="44"/>
      <c r="K82" s="44"/>
      <c r="L82" s="44"/>
      <c r="M82" s="45"/>
      <c r="N82" s="34"/>
      <c r="O82" s="34"/>
      <c r="P82" s="34"/>
      <c r="Q82" s="34"/>
      <c r="R82" s="34"/>
      <c r="S82" s="34"/>
      <c r="T82" s="34"/>
      <c r="U82" s="36"/>
      <c r="V82" s="36"/>
      <c r="W82" s="36"/>
      <c r="X82" s="36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66">
        <f t="shared" si="6"/>
        <v>0</v>
      </c>
      <c r="BR82" s="66"/>
      <c r="BS82" s="66"/>
      <c r="BT82" s="66"/>
      <c r="BU82" s="66"/>
      <c r="BX82" s="9" t="str">
        <f>IF(BY82=Y82&amp;1,Y82&amp;COUNTIF($BY$9:BY82,BY82),"重複")</f>
        <v>重複</v>
      </c>
      <c r="BY82" s="9" t="str">
        <f>IF(Y82="","選択なし",Y82&amp;COUNTIF($BZ$9:BZ82,BZ82))</f>
        <v>選択なし</v>
      </c>
      <c r="BZ82" s="9" t="str">
        <f t="shared" si="7"/>
        <v>選択なし</v>
      </c>
      <c r="CA82" s="9" t="str">
        <f t="shared" si="8"/>
        <v/>
      </c>
      <c r="CB82" s="9" t="str">
        <f t="shared" si="9"/>
        <v/>
      </c>
      <c r="CC82" s="1" t="str">
        <f t="shared" si="10"/>
        <v/>
      </c>
    </row>
    <row r="83" spans="2:81" ht="13.5" customHeight="1" x14ac:dyDescent="0.2">
      <c r="B83" s="35">
        <v>75</v>
      </c>
      <c r="C83" s="35"/>
      <c r="D83" s="37"/>
      <c r="E83" s="38"/>
      <c r="F83" s="38"/>
      <c r="G83" s="38"/>
      <c r="H83" s="39"/>
      <c r="I83" s="43"/>
      <c r="J83" s="44"/>
      <c r="K83" s="44"/>
      <c r="L83" s="44"/>
      <c r="M83" s="45"/>
      <c r="N83" s="34"/>
      <c r="O83" s="34"/>
      <c r="P83" s="34"/>
      <c r="Q83" s="34"/>
      <c r="R83" s="34"/>
      <c r="S83" s="34"/>
      <c r="T83" s="34"/>
      <c r="U83" s="36"/>
      <c r="V83" s="36"/>
      <c r="W83" s="36"/>
      <c r="X83" s="36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66">
        <f t="shared" si="6"/>
        <v>0</v>
      </c>
      <c r="BR83" s="66"/>
      <c r="BS83" s="66"/>
      <c r="BT83" s="66"/>
      <c r="BU83" s="66"/>
      <c r="BX83" s="9" t="str">
        <f>IF(BY83=Y83&amp;1,Y83&amp;COUNTIF($BY$9:BY83,BY83),"重複")</f>
        <v>重複</v>
      </c>
      <c r="BY83" s="9" t="str">
        <f>IF(Y83="","選択なし",Y83&amp;COUNTIF($BZ$9:BZ83,BZ83))</f>
        <v>選択なし</v>
      </c>
      <c r="BZ83" s="9" t="str">
        <f t="shared" si="7"/>
        <v>選択なし</v>
      </c>
      <c r="CA83" s="9" t="str">
        <f t="shared" si="8"/>
        <v/>
      </c>
      <c r="CB83" s="9" t="str">
        <f t="shared" si="9"/>
        <v/>
      </c>
      <c r="CC83" s="1" t="str">
        <f t="shared" si="10"/>
        <v/>
      </c>
    </row>
    <row r="84" spans="2:81" ht="13.5" customHeight="1" x14ac:dyDescent="0.2">
      <c r="B84" s="35">
        <v>76</v>
      </c>
      <c r="C84" s="35"/>
      <c r="D84" s="37"/>
      <c r="E84" s="38"/>
      <c r="F84" s="38"/>
      <c r="G84" s="38"/>
      <c r="H84" s="39"/>
      <c r="I84" s="43"/>
      <c r="J84" s="44"/>
      <c r="K84" s="44"/>
      <c r="L84" s="44"/>
      <c r="M84" s="45"/>
      <c r="N84" s="34"/>
      <c r="O84" s="34"/>
      <c r="P84" s="34"/>
      <c r="Q84" s="34"/>
      <c r="R84" s="34"/>
      <c r="S84" s="34"/>
      <c r="T84" s="34"/>
      <c r="U84" s="36"/>
      <c r="V84" s="36"/>
      <c r="W84" s="36"/>
      <c r="X84" s="36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66">
        <f t="shared" si="6"/>
        <v>0</v>
      </c>
      <c r="BR84" s="66"/>
      <c r="BS84" s="66"/>
      <c r="BT84" s="66"/>
      <c r="BU84" s="66"/>
      <c r="BX84" s="9" t="str">
        <f>IF(BY84=Y84&amp;1,Y84&amp;COUNTIF($BY$9:BY84,BY84),"重複")</f>
        <v>重複</v>
      </c>
      <c r="BY84" s="9" t="str">
        <f>IF(Y84="","選択なし",Y84&amp;COUNTIF($BZ$9:BZ84,BZ84))</f>
        <v>選択なし</v>
      </c>
      <c r="BZ84" s="9" t="str">
        <f t="shared" si="7"/>
        <v>選択なし</v>
      </c>
      <c r="CA84" s="9" t="str">
        <f t="shared" si="8"/>
        <v/>
      </c>
      <c r="CB84" s="9" t="str">
        <f t="shared" si="9"/>
        <v/>
      </c>
      <c r="CC84" s="1" t="str">
        <f t="shared" si="10"/>
        <v/>
      </c>
    </row>
    <row r="85" spans="2:81" ht="13.5" customHeight="1" x14ac:dyDescent="0.2">
      <c r="B85" s="35">
        <v>77</v>
      </c>
      <c r="C85" s="35"/>
      <c r="D85" s="37"/>
      <c r="E85" s="38"/>
      <c r="F85" s="38"/>
      <c r="G85" s="38"/>
      <c r="H85" s="39"/>
      <c r="I85" s="43"/>
      <c r="J85" s="44"/>
      <c r="K85" s="44"/>
      <c r="L85" s="44"/>
      <c r="M85" s="45"/>
      <c r="N85" s="34"/>
      <c r="O85" s="34"/>
      <c r="P85" s="34"/>
      <c r="Q85" s="34"/>
      <c r="R85" s="34"/>
      <c r="S85" s="34"/>
      <c r="T85" s="34"/>
      <c r="U85" s="36"/>
      <c r="V85" s="36"/>
      <c r="W85" s="36"/>
      <c r="X85" s="36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66">
        <f t="shared" si="6"/>
        <v>0</v>
      </c>
      <c r="BR85" s="66"/>
      <c r="BS85" s="66"/>
      <c r="BT85" s="66"/>
      <c r="BU85" s="66"/>
      <c r="BX85" s="9" t="str">
        <f>IF(BY85=Y85&amp;1,Y85&amp;COUNTIF($BY$9:BY85,BY85),"重複")</f>
        <v>重複</v>
      </c>
      <c r="BY85" s="9" t="str">
        <f>IF(Y85="","選択なし",Y85&amp;COUNTIF($BZ$9:BZ85,BZ85))</f>
        <v>選択なし</v>
      </c>
      <c r="BZ85" s="9" t="str">
        <f t="shared" si="7"/>
        <v>選択なし</v>
      </c>
      <c r="CA85" s="9" t="str">
        <f t="shared" si="8"/>
        <v/>
      </c>
      <c r="CB85" s="9" t="str">
        <f t="shared" si="9"/>
        <v/>
      </c>
      <c r="CC85" s="1" t="str">
        <f t="shared" si="10"/>
        <v/>
      </c>
    </row>
    <row r="86" spans="2:81" ht="13.5" customHeight="1" x14ac:dyDescent="0.2">
      <c r="B86" s="35">
        <v>78</v>
      </c>
      <c r="C86" s="35"/>
      <c r="D86" s="37"/>
      <c r="E86" s="38"/>
      <c r="F86" s="38"/>
      <c r="G86" s="38"/>
      <c r="H86" s="39"/>
      <c r="I86" s="43"/>
      <c r="J86" s="44"/>
      <c r="K86" s="44"/>
      <c r="L86" s="44"/>
      <c r="M86" s="45"/>
      <c r="N86" s="34"/>
      <c r="O86" s="34"/>
      <c r="P86" s="34"/>
      <c r="Q86" s="34"/>
      <c r="R86" s="34"/>
      <c r="S86" s="34"/>
      <c r="T86" s="34"/>
      <c r="U86" s="36"/>
      <c r="V86" s="36"/>
      <c r="W86" s="36"/>
      <c r="X86" s="36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66">
        <f t="shared" si="6"/>
        <v>0</v>
      </c>
      <c r="BR86" s="66"/>
      <c r="BS86" s="66"/>
      <c r="BT86" s="66"/>
      <c r="BU86" s="66"/>
      <c r="BX86" s="9" t="str">
        <f>IF(BY86=Y86&amp;1,Y86&amp;COUNTIF($BY$9:BY86,BY86),"重複")</f>
        <v>重複</v>
      </c>
      <c r="BY86" s="9" t="str">
        <f>IF(Y86="","選択なし",Y86&amp;COUNTIF($BZ$9:BZ86,BZ86))</f>
        <v>選択なし</v>
      </c>
      <c r="BZ86" s="9" t="str">
        <f t="shared" si="7"/>
        <v>選択なし</v>
      </c>
      <c r="CA86" s="9" t="str">
        <f t="shared" si="8"/>
        <v/>
      </c>
      <c r="CB86" s="9" t="str">
        <f t="shared" si="9"/>
        <v/>
      </c>
      <c r="CC86" s="1" t="str">
        <f t="shared" si="10"/>
        <v/>
      </c>
    </row>
    <row r="87" spans="2:81" ht="13.5" customHeight="1" x14ac:dyDescent="0.2">
      <c r="B87" s="35">
        <v>79</v>
      </c>
      <c r="C87" s="35"/>
      <c r="D87" s="37"/>
      <c r="E87" s="38"/>
      <c r="F87" s="38"/>
      <c r="G87" s="38"/>
      <c r="H87" s="39"/>
      <c r="I87" s="43"/>
      <c r="J87" s="44"/>
      <c r="K87" s="44"/>
      <c r="L87" s="44"/>
      <c r="M87" s="45"/>
      <c r="N87" s="34"/>
      <c r="O87" s="34"/>
      <c r="P87" s="34"/>
      <c r="Q87" s="34"/>
      <c r="R87" s="34"/>
      <c r="S87" s="34"/>
      <c r="T87" s="34"/>
      <c r="U87" s="36"/>
      <c r="V87" s="36"/>
      <c r="W87" s="36"/>
      <c r="X87" s="36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66">
        <f t="shared" si="6"/>
        <v>0</v>
      </c>
      <c r="BR87" s="66"/>
      <c r="BS87" s="66"/>
      <c r="BT87" s="66"/>
      <c r="BU87" s="66"/>
      <c r="BX87" s="9" t="str">
        <f>IF(BY87=Y87&amp;1,Y87&amp;COUNTIF($BY$9:BY87,BY87),"重複")</f>
        <v>重複</v>
      </c>
      <c r="BY87" s="9" t="str">
        <f>IF(Y87="","選択なし",Y87&amp;COUNTIF($BZ$9:BZ87,BZ87))</f>
        <v>選択なし</v>
      </c>
      <c r="BZ87" s="9" t="str">
        <f t="shared" si="7"/>
        <v>選択なし</v>
      </c>
      <c r="CA87" s="9" t="str">
        <f t="shared" si="8"/>
        <v/>
      </c>
      <c r="CB87" s="9" t="str">
        <f t="shared" si="9"/>
        <v/>
      </c>
      <c r="CC87" s="1" t="str">
        <f t="shared" si="10"/>
        <v/>
      </c>
    </row>
    <row r="88" spans="2:81" ht="13.5" customHeight="1" x14ac:dyDescent="0.2">
      <c r="B88" s="35">
        <v>80</v>
      </c>
      <c r="C88" s="35"/>
      <c r="D88" s="37"/>
      <c r="E88" s="38"/>
      <c r="F88" s="38"/>
      <c r="G88" s="38"/>
      <c r="H88" s="39"/>
      <c r="I88" s="43"/>
      <c r="J88" s="44"/>
      <c r="K88" s="44"/>
      <c r="L88" s="44"/>
      <c r="M88" s="45"/>
      <c r="N88" s="34"/>
      <c r="O88" s="34"/>
      <c r="P88" s="34"/>
      <c r="Q88" s="34"/>
      <c r="R88" s="34"/>
      <c r="S88" s="34"/>
      <c r="T88" s="34"/>
      <c r="U88" s="36"/>
      <c r="V88" s="36"/>
      <c r="W88" s="36"/>
      <c r="X88" s="36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66">
        <f t="shared" si="6"/>
        <v>0</v>
      </c>
      <c r="BR88" s="66"/>
      <c r="BS88" s="66"/>
      <c r="BT88" s="66"/>
      <c r="BU88" s="66"/>
      <c r="BX88" s="9" t="str">
        <f>IF(BY88=Y88&amp;1,Y88&amp;COUNTIF($BY$9:BY88,BY88),"重複")</f>
        <v>重複</v>
      </c>
      <c r="BY88" s="9" t="str">
        <f>IF(Y88="","選択なし",Y88&amp;COUNTIF($BZ$9:BZ88,BZ88))</f>
        <v>選択なし</v>
      </c>
      <c r="BZ88" s="9" t="str">
        <f t="shared" si="7"/>
        <v>選択なし</v>
      </c>
      <c r="CA88" s="9" t="str">
        <f t="shared" si="8"/>
        <v/>
      </c>
      <c r="CB88" s="9" t="str">
        <f t="shared" si="9"/>
        <v/>
      </c>
      <c r="CC88" s="1" t="str">
        <f t="shared" si="10"/>
        <v/>
      </c>
    </row>
    <row r="89" spans="2:81" ht="13.5" customHeight="1" x14ac:dyDescent="0.2">
      <c r="B89" s="35">
        <v>81</v>
      </c>
      <c r="C89" s="35"/>
      <c r="D89" s="37"/>
      <c r="E89" s="38"/>
      <c r="F89" s="38"/>
      <c r="G89" s="38"/>
      <c r="H89" s="39"/>
      <c r="I89" s="43"/>
      <c r="J89" s="44"/>
      <c r="K89" s="44"/>
      <c r="L89" s="44"/>
      <c r="M89" s="45"/>
      <c r="N89" s="34"/>
      <c r="O89" s="34"/>
      <c r="P89" s="34"/>
      <c r="Q89" s="34"/>
      <c r="R89" s="34"/>
      <c r="S89" s="34"/>
      <c r="T89" s="34"/>
      <c r="U89" s="36"/>
      <c r="V89" s="36"/>
      <c r="W89" s="36"/>
      <c r="X89" s="36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66">
        <f t="shared" si="6"/>
        <v>0</v>
      </c>
      <c r="BR89" s="66"/>
      <c r="BS89" s="66"/>
      <c r="BT89" s="66"/>
      <c r="BU89" s="66"/>
      <c r="BX89" s="9" t="str">
        <f>IF(BY89=Y89&amp;1,Y89&amp;COUNTIF($BY$9:BY89,BY89),"重複")</f>
        <v>重複</v>
      </c>
      <c r="BY89" s="9" t="str">
        <f>IF(Y89="","選択なし",Y89&amp;COUNTIF($BZ$9:BZ89,BZ89))</f>
        <v>選択なし</v>
      </c>
      <c r="BZ89" s="9" t="str">
        <f t="shared" si="7"/>
        <v>選択なし</v>
      </c>
      <c r="CA89" s="9" t="str">
        <f t="shared" si="8"/>
        <v/>
      </c>
      <c r="CB89" s="9" t="str">
        <f t="shared" si="9"/>
        <v/>
      </c>
      <c r="CC89" s="1" t="str">
        <f t="shared" si="10"/>
        <v/>
      </c>
    </row>
    <row r="90" spans="2:81" ht="13.5" customHeight="1" x14ac:dyDescent="0.2">
      <c r="B90" s="35">
        <v>82</v>
      </c>
      <c r="C90" s="35"/>
      <c r="D90" s="37"/>
      <c r="E90" s="38"/>
      <c r="F90" s="38"/>
      <c r="G90" s="38"/>
      <c r="H90" s="39"/>
      <c r="I90" s="43"/>
      <c r="J90" s="44"/>
      <c r="K90" s="44"/>
      <c r="L90" s="44"/>
      <c r="M90" s="45"/>
      <c r="N90" s="34"/>
      <c r="O90" s="34"/>
      <c r="P90" s="34"/>
      <c r="Q90" s="34"/>
      <c r="R90" s="34"/>
      <c r="S90" s="34"/>
      <c r="T90" s="34"/>
      <c r="U90" s="36"/>
      <c r="V90" s="36"/>
      <c r="W90" s="36"/>
      <c r="X90" s="36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66">
        <f t="shared" ref="BQ90:BQ108" si="11">SUM(BB90:BP90)</f>
        <v>0</v>
      </c>
      <c r="BR90" s="66"/>
      <c r="BS90" s="66"/>
      <c r="BT90" s="66"/>
      <c r="BU90" s="66"/>
      <c r="BX90" s="9" t="str">
        <f>IF(BY90=Y90&amp;1,Y90&amp;COUNTIF($BY$9:BY90,BY90),"重複")</f>
        <v>重複</v>
      </c>
      <c r="BY90" s="9" t="str">
        <f>IF(Y90="","選択なし",Y90&amp;COUNTIF($BZ$9:BZ90,BZ90))</f>
        <v>選択なし</v>
      </c>
      <c r="BZ90" s="9" t="str">
        <f t="shared" si="7"/>
        <v>選択なし</v>
      </c>
      <c r="CA90" s="9" t="str">
        <f t="shared" si="8"/>
        <v/>
      </c>
      <c r="CB90" s="9" t="str">
        <f t="shared" si="9"/>
        <v/>
      </c>
      <c r="CC90" s="1" t="str">
        <f t="shared" si="10"/>
        <v/>
      </c>
    </row>
    <row r="91" spans="2:81" ht="13.5" customHeight="1" x14ac:dyDescent="0.2">
      <c r="B91" s="35">
        <v>83</v>
      </c>
      <c r="C91" s="35"/>
      <c r="D91" s="37"/>
      <c r="E91" s="38"/>
      <c r="F91" s="38"/>
      <c r="G91" s="38"/>
      <c r="H91" s="39"/>
      <c r="I91" s="43"/>
      <c r="J91" s="44"/>
      <c r="K91" s="44"/>
      <c r="L91" s="44"/>
      <c r="M91" s="45"/>
      <c r="N91" s="34"/>
      <c r="O91" s="34"/>
      <c r="P91" s="34"/>
      <c r="Q91" s="34"/>
      <c r="R91" s="34"/>
      <c r="S91" s="34"/>
      <c r="T91" s="34"/>
      <c r="U91" s="36"/>
      <c r="V91" s="36"/>
      <c r="W91" s="36"/>
      <c r="X91" s="36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66">
        <f t="shared" si="11"/>
        <v>0</v>
      </c>
      <c r="BR91" s="66"/>
      <c r="BS91" s="66"/>
      <c r="BT91" s="66"/>
      <c r="BU91" s="66"/>
      <c r="BX91" s="9" t="str">
        <f>IF(BY91=Y91&amp;1,Y91&amp;COUNTIF($BY$9:BY91,BY91),"重複")</f>
        <v>重複</v>
      </c>
      <c r="BY91" s="9" t="str">
        <f>IF(Y91="","選択なし",Y91&amp;COUNTIF($BZ$9:BZ91,BZ91))</f>
        <v>選択なし</v>
      </c>
      <c r="BZ91" s="9" t="str">
        <f t="shared" si="7"/>
        <v>選択なし</v>
      </c>
      <c r="CA91" s="9" t="str">
        <f t="shared" si="8"/>
        <v/>
      </c>
      <c r="CB91" s="9" t="str">
        <f t="shared" si="9"/>
        <v/>
      </c>
      <c r="CC91" s="1" t="str">
        <f t="shared" si="10"/>
        <v/>
      </c>
    </row>
    <row r="92" spans="2:81" ht="13.5" customHeight="1" x14ac:dyDescent="0.2">
      <c r="B92" s="35">
        <v>84</v>
      </c>
      <c r="C92" s="35"/>
      <c r="D92" s="37"/>
      <c r="E92" s="38"/>
      <c r="F92" s="38"/>
      <c r="G92" s="38"/>
      <c r="H92" s="39"/>
      <c r="I92" s="43"/>
      <c r="J92" s="44"/>
      <c r="K92" s="44"/>
      <c r="L92" s="44"/>
      <c r="M92" s="45"/>
      <c r="N92" s="34"/>
      <c r="O92" s="34"/>
      <c r="P92" s="34"/>
      <c r="Q92" s="34"/>
      <c r="R92" s="34"/>
      <c r="S92" s="34"/>
      <c r="T92" s="34"/>
      <c r="U92" s="36"/>
      <c r="V92" s="36"/>
      <c r="W92" s="36"/>
      <c r="X92" s="36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66">
        <f t="shared" si="11"/>
        <v>0</v>
      </c>
      <c r="BR92" s="66"/>
      <c r="BS92" s="66"/>
      <c r="BT92" s="66"/>
      <c r="BU92" s="66"/>
      <c r="BX92" s="9" t="str">
        <f>IF(BY92=Y92&amp;1,Y92&amp;COUNTIF($BY$9:BY92,BY92),"重複")</f>
        <v>重複</v>
      </c>
      <c r="BY92" s="9" t="str">
        <f>IF(Y92="","選択なし",Y92&amp;COUNTIF($BZ$9:BZ92,BZ92))</f>
        <v>選択なし</v>
      </c>
      <c r="BZ92" s="9" t="str">
        <f t="shared" si="7"/>
        <v>選択なし</v>
      </c>
      <c r="CA92" s="9" t="str">
        <f t="shared" si="8"/>
        <v/>
      </c>
      <c r="CB92" s="9" t="str">
        <f t="shared" si="9"/>
        <v/>
      </c>
      <c r="CC92" s="1" t="str">
        <f t="shared" si="10"/>
        <v/>
      </c>
    </row>
    <row r="93" spans="2:81" ht="13.5" customHeight="1" x14ac:dyDescent="0.2">
      <c r="B93" s="35">
        <v>85</v>
      </c>
      <c r="C93" s="35"/>
      <c r="D93" s="37"/>
      <c r="E93" s="38"/>
      <c r="F93" s="38"/>
      <c r="G93" s="38"/>
      <c r="H93" s="39"/>
      <c r="I93" s="43"/>
      <c r="J93" s="44"/>
      <c r="K93" s="44"/>
      <c r="L93" s="44"/>
      <c r="M93" s="45"/>
      <c r="N93" s="34"/>
      <c r="O93" s="34"/>
      <c r="P93" s="34"/>
      <c r="Q93" s="34"/>
      <c r="R93" s="34"/>
      <c r="S93" s="34"/>
      <c r="T93" s="34"/>
      <c r="U93" s="36"/>
      <c r="V93" s="36"/>
      <c r="W93" s="36"/>
      <c r="X93" s="36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66">
        <f t="shared" si="11"/>
        <v>0</v>
      </c>
      <c r="BR93" s="66"/>
      <c r="BS93" s="66"/>
      <c r="BT93" s="66"/>
      <c r="BU93" s="66"/>
      <c r="BX93" s="9" t="str">
        <f>IF(BY93=Y93&amp;1,Y93&amp;COUNTIF($BY$9:BY93,BY93),"重複")</f>
        <v>重複</v>
      </c>
      <c r="BY93" s="9" t="str">
        <f>IF(Y93="","選択なし",Y93&amp;COUNTIF($BZ$9:BZ93,BZ93))</f>
        <v>選択なし</v>
      </c>
      <c r="BZ93" s="9" t="str">
        <f t="shared" si="7"/>
        <v>選択なし</v>
      </c>
      <c r="CA93" s="9" t="str">
        <f t="shared" si="8"/>
        <v/>
      </c>
      <c r="CB93" s="9" t="str">
        <f t="shared" si="9"/>
        <v/>
      </c>
      <c r="CC93" s="1" t="str">
        <f t="shared" si="10"/>
        <v/>
      </c>
    </row>
    <row r="94" spans="2:81" ht="13.5" customHeight="1" x14ac:dyDescent="0.2">
      <c r="B94" s="35">
        <v>86</v>
      </c>
      <c r="C94" s="35"/>
      <c r="D94" s="37"/>
      <c r="E94" s="38"/>
      <c r="F94" s="38"/>
      <c r="G94" s="38"/>
      <c r="H94" s="39"/>
      <c r="I94" s="43"/>
      <c r="J94" s="44"/>
      <c r="K94" s="44"/>
      <c r="L94" s="44"/>
      <c r="M94" s="45"/>
      <c r="N94" s="34"/>
      <c r="O94" s="34"/>
      <c r="P94" s="34"/>
      <c r="Q94" s="34"/>
      <c r="R94" s="34"/>
      <c r="S94" s="34"/>
      <c r="T94" s="34"/>
      <c r="U94" s="36"/>
      <c r="V94" s="36"/>
      <c r="W94" s="36"/>
      <c r="X94" s="36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66">
        <f t="shared" si="11"/>
        <v>0</v>
      </c>
      <c r="BR94" s="66"/>
      <c r="BS94" s="66"/>
      <c r="BT94" s="66"/>
      <c r="BU94" s="66"/>
      <c r="BX94" s="9" t="str">
        <f>IF(BY94=Y94&amp;1,Y94&amp;COUNTIF($BY$9:BY94,BY94),"重複")</f>
        <v>重複</v>
      </c>
      <c r="BY94" s="9" t="str">
        <f>IF(Y94="","選択なし",Y94&amp;COUNTIF($BZ$9:BZ94,BZ94))</f>
        <v>選択なし</v>
      </c>
      <c r="BZ94" s="9" t="str">
        <f t="shared" si="7"/>
        <v>選択なし</v>
      </c>
      <c r="CA94" s="9" t="str">
        <f t="shared" si="8"/>
        <v/>
      </c>
      <c r="CB94" s="9" t="str">
        <f t="shared" si="9"/>
        <v/>
      </c>
      <c r="CC94" s="1" t="str">
        <f t="shared" si="10"/>
        <v/>
      </c>
    </row>
    <row r="95" spans="2:81" ht="13.5" customHeight="1" x14ac:dyDescent="0.2">
      <c r="B95" s="35">
        <v>87</v>
      </c>
      <c r="C95" s="35"/>
      <c r="D95" s="37"/>
      <c r="E95" s="38"/>
      <c r="F95" s="38"/>
      <c r="G95" s="38"/>
      <c r="H95" s="39"/>
      <c r="I95" s="43"/>
      <c r="J95" s="44"/>
      <c r="K95" s="44"/>
      <c r="L95" s="44"/>
      <c r="M95" s="45"/>
      <c r="N95" s="34"/>
      <c r="O95" s="34"/>
      <c r="P95" s="34"/>
      <c r="Q95" s="34"/>
      <c r="R95" s="34"/>
      <c r="S95" s="34"/>
      <c r="T95" s="34"/>
      <c r="U95" s="36"/>
      <c r="V95" s="36"/>
      <c r="W95" s="36"/>
      <c r="X95" s="36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66">
        <f t="shared" si="11"/>
        <v>0</v>
      </c>
      <c r="BR95" s="66"/>
      <c r="BS95" s="66"/>
      <c r="BT95" s="66"/>
      <c r="BU95" s="66"/>
      <c r="BX95" s="9" t="str">
        <f>IF(BY95=Y95&amp;1,Y95&amp;COUNTIF($BY$9:BY95,BY95),"重複")</f>
        <v>重複</v>
      </c>
      <c r="BY95" s="9" t="str">
        <f>IF(Y95="","選択なし",Y95&amp;COUNTIF($BZ$9:BZ95,BZ95))</f>
        <v>選択なし</v>
      </c>
      <c r="BZ95" s="9" t="str">
        <f t="shared" si="7"/>
        <v>選択なし</v>
      </c>
      <c r="CA95" s="9" t="str">
        <f t="shared" si="8"/>
        <v/>
      </c>
      <c r="CB95" s="9" t="str">
        <f t="shared" si="9"/>
        <v/>
      </c>
      <c r="CC95" s="1" t="str">
        <f t="shared" si="10"/>
        <v/>
      </c>
    </row>
    <row r="96" spans="2:81" ht="13.5" customHeight="1" x14ac:dyDescent="0.2">
      <c r="B96" s="35">
        <v>88</v>
      </c>
      <c r="C96" s="35"/>
      <c r="D96" s="37"/>
      <c r="E96" s="38"/>
      <c r="F96" s="38"/>
      <c r="G96" s="38"/>
      <c r="H96" s="39"/>
      <c r="I96" s="43"/>
      <c r="J96" s="44"/>
      <c r="K96" s="44"/>
      <c r="L96" s="44"/>
      <c r="M96" s="45"/>
      <c r="N96" s="34"/>
      <c r="O96" s="34"/>
      <c r="P96" s="34"/>
      <c r="Q96" s="34"/>
      <c r="R96" s="34"/>
      <c r="S96" s="34"/>
      <c r="T96" s="34"/>
      <c r="U96" s="36"/>
      <c r="V96" s="36"/>
      <c r="W96" s="36"/>
      <c r="X96" s="36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66">
        <f t="shared" si="11"/>
        <v>0</v>
      </c>
      <c r="BR96" s="66"/>
      <c r="BS96" s="66"/>
      <c r="BT96" s="66"/>
      <c r="BU96" s="66"/>
      <c r="BX96" s="9" t="str">
        <f>IF(BY96=Y96&amp;1,Y96&amp;COUNTIF($BY$9:BY96,BY96),"重複")</f>
        <v>重複</v>
      </c>
      <c r="BY96" s="9" t="str">
        <f>IF(Y96="","選択なし",Y96&amp;COUNTIF($BZ$9:BZ96,BZ96))</f>
        <v>選択なし</v>
      </c>
      <c r="BZ96" s="9" t="str">
        <f t="shared" si="7"/>
        <v>選択なし</v>
      </c>
      <c r="CA96" s="9" t="str">
        <f t="shared" si="8"/>
        <v/>
      </c>
      <c r="CB96" s="9" t="str">
        <f t="shared" si="9"/>
        <v/>
      </c>
      <c r="CC96" s="1" t="str">
        <f t="shared" si="10"/>
        <v/>
      </c>
    </row>
    <row r="97" spans="2:81" ht="13.5" customHeight="1" x14ac:dyDescent="0.2">
      <c r="B97" s="35">
        <v>89</v>
      </c>
      <c r="C97" s="35"/>
      <c r="D97" s="37"/>
      <c r="E97" s="38"/>
      <c r="F97" s="38"/>
      <c r="G97" s="38"/>
      <c r="H97" s="39"/>
      <c r="I97" s="43"/>
      <c r="J97" s="44"/>
      <c r="K97" s="44"/>
      <c r="L97" s="44"/>
      <c r="M97" s="45"/>
      <c r="N97" s="34"/>
      <c r="O97" s="34"/>
      <c r="P97" s="34"/>
      <c r="Q97" s="34"/>
      <c r="R97" s="34"/>
      <c r="S97" s="34"/>
      <c r="T97" s="34"/>
      <c r="U97" s="36"/>
      <c r="V97" s="36"/>
      <c r="W97" s="36"/>
      <c r="X97" s="36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66">
        <f t="shared" si="11"/>
        <v>0</v>
      </c>
      <c r="BR97" s="66"/>
      <c r="BS97" s="66"/>
      <c r="BT97" s="66"/>
      <c r="BU97" s="66"/>
      <c r="BX97" s="9" t="str">
        <f>IF(BY97=Y97&amp;1,Y97&amp;COUNTIF($BY$9:BY97,BY97),"重複")</f>
        <v>重複</v>
      </c>
      <c r="BY97" s="9" t="str">
        <f>IF(Y97="","選択なし",Y97&amp;COUNTIF($BZ$9:BZ97,BZ97))</f>
        <v>選択なし</v>
      </c>
      <c r="BZ97" s="9" t="str">
        <f t="shared" si="7"/>
        <v>選択なし</v>
      </c>
      <c r="CA97" s="9" t="str">
        <f t="shared" si="8"/>
        <v/>
      </c>
      <c r="CB97" s="9" t="str">
        <f t="shared" si="9"/>
        <v/>
      </c>
      <c r="CC97" s="1" t="str">
        <f t="shared" si="10"/>
        <v/>
      </c>
    </row>
    <row r="98" spans="2:81" ht="13.5" customHeight="1" x14ac:dyDescent="0.2">
      <c r="B98" s="35">
        <v>90</v>
      </c>
      <c r="C98" s="35"/>
      <c r="D98" s="37"/>
      <c r="E98" s="38"/>
      <c r="F98" s="38"/>
      <c r="G98" s="38"/>
      <c r="H98" s="39"/>
      <c r="I98" s="43"/>
      <c r="J98" s="44"/>
      <c r="K98" s="44"/>
      <c r="L98" s="44"/>
      <c r="M98" s="45"/>
      <c r="N98" s="34"/>
      <c r="O98" s="34"/>
      <c r="P98" s="34"/>
      <c r="Q98" s="34"/>
      <c r="R98" s="34"/>
      <c r="S98" s="34"/>
      <c r="T98" s="34"/>
      <c r="U98" s="36"/>
      <c r="V98" s="36"/>
      <c r="W98" s="36"/>
      <c r="X98" s="36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66">
        <f t="shared" si="11"/>
        <v>0</v>
      </c>
      <c r="BR98" s="66"/>
      <c r="BS98" s="66"/>
      <c r="BT98" s="66"/>
      <c r="BU98" s="66"/>
      <c r="BX98" s="9" t="str">
        <f>IF(BY98=Y98&amp;1,Y98&amp;COUNTIF($BY$9:BY98,BY98),"重複")</f>
        <v>重複</v>
      </c>
      <c r="BY98" s="9" t="str">
        <f>IF(Y98="","選択なし",Y98&amp;COUNTIF($BZ$9:BZ98,BZ98))</f>
        <v>選択なし</v>
      </c>
      <c r="BZ98" s="9" t="str">
        <f t="shared" si="7"/>
        <v>選択なし</v>
      </c>
      <c r="CA98" s="9" t="str">
        <f t="shared" si="8"/>
        <v/>
      </c>
      <c r="CB98" s="9" t="str">
        <f t="shared" si="9"/>
        <v/>
      </c>
      <c r="CC98" s="1" t="str">
        <f t="shared" si="10"/>
        <v/>
      </c>
    </row>
    <row r="99" spans="2:81" ht="13.5" customHeight="1" x14ac:dyDescent="0.2">
      <c r="B99" s="35">
        <v>91</v>
      </c>
      <c r="C99" s="35"/>
      <c r="D99" s="37"/>
      <c r="E99" s="38"/>
      <c r="F99" s="38"/>
      <c r="G99" s="38"/>
      <c r="H99" s="39"/>
      <c r="I99" s="43"/>
      <c r="J99" s="44"/>
      <c r="K99" s="44"/>
      <c r="L99" s="44"/>
      <c r="M99" s="45"/>
      <c r="N99" s="34"/>
      <c r="O99" s="34"/>
      <c r="P99" s="34"/>
      <c r="Q99" s="34"/>
      <c r="R99" s="34"/>
      <c r="S99" s="34"/>
      <c r="T99" s="34"/>
      <c r="U99" s="36"/>
      <c r="V99" s="36"/>
      <c r="W99" s="36"/>
      <c r="X99" s="36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66">
        <f t="shared" si="11"/>
        <v>0</v>
      </c>
      <c r="BR99" s="66"/>
      <c r="BS99" s="66"/>
      <c r="BT99" s="66"/>
      <c r="BU99" s="66"/>
      <c r="BX99" s="9" t="str">
        <f>IF(BY99=Y99&amp;1,Y99&amp;COUNTIF($BY$9:BY99,BY99),"重複")</f>
        <v>重複</v>
      </c>
      <c r="BY99" s="9" t="str">
        <f>IF(Y99="","選択なし",Y99&amp;COUNTIF($BZ$9:BZ99,BZ99))</f>
        <v>選択なし</v>
      </c>
      <c r="BZ99" s="9" t="str">
        <f t="shared" si="7"/>
        <v>選択なし</v>
      </c>
      <c r="CA99" s="9" t="str">
        <f t="shared" si="8"/>
        <v/>
      </c>
      <c r="CB99" s="9" t="str">
        <f t="shared" si="9"/>
        <v/>
      </c>
      <c r="CC99" s="1" t="str">
        <f t="shared" si="10"/>
        <v/>
      </c>
    </row>
    <row r="100" spans="2:81" ht="13.5" customHeight="1" x14ac:dyDescent="0.2">
      <c r="B100" s="35">
        <v>92</v>
      </c>
      <c r="C100" s="35"/>
      <c r="D100" s="37"/>
      <c r="E100" s="38"/>
      <c r="F100" s="38"/>
      <c r="G100" s="38"/>
      <c r="H100" s="39"/>
      <c r="I100" s="43"/>
      <c r="J100" s="44"/>
      <c r="K100" s="44"/>
      <c r="L100" s="44"/>
      <c r="M100" s="45"/>
      <c r="N100" s="34"/>
      <c r="O100" s="34"/>
      <c r="P100" s="34"/>
      <c r="Q100" s="34"/>
      <c r="R100" s="34"/>
      <c r="S100" s="34"/>
      <c r="T100" s="34"/>
      <c r="U100" s="36"/>
      <c r="V100" s="36"/>
      <c r="W100" s="36"/>
      <c r="X100" s="36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66">
        <f t="shared" si="11"/>
        <v>0</v>
      </c>
      <c r="BR100" s="66"/>
      <c r="BS100" s="66"/>
      <c r="BT100" s="66"/>
      <c r="BU100" s="66"/>
      <c r="BX100" s="9" t="str">
        <f>IF(BY100=Y100&amp;1,Y100&amp;COUNTIF($BY$9:BY100,BY100),"重複")</f>
        <v>重複</v>
      </c>
      <c r="BY100" s="9" t="str">
        <f>IF(Y100="","選択なし",Y100&amp;COUNTIF($BZ$9:BZ100,BZ100))</f>
        <v>選択なし</v>
      </c>
      <c r="BZ100" s="9" t="str">
        <f t="shared" si="7"/>
        <v>選択なし</v>
      </c>
      <c r="CA100" s="9" t="str">
        <f t="shared" si="8"/>
        <v/>
      </c>
      <c r="CB100" s="9" t="str">
        <f t="shared" si="9"/>
        <v/>
      </c>
      <c r="CC100" s="1" t="str">
        <f t="shared" si="10"/>
        <v/>
      </c>
    </row>
    <row r="101" spans="2:81" ht="13.5" customHeight="1" x14ac:dyDescent="0.2">
      <c r="B101" s="35">
        <v>93</v>
      </c>
      <c r="C101" s="35"/>
      <c r="D101" s="37"/>
      <c r="E101" s="38"/>
      <c r="F101" s="38"/>
      <c r="G101" s="38"/>
      <c r="H101" s="39"/>
      <c r="I101" s="43"/>
      <c r="J101" s="44"/>
      <c r="K101" s="44"/>
      <c r="L101" s="44"/>
      <c r="M101" s="45"/>
      <c r="N101" s="34"/>
      <c r="O101" s="34"/>
      <c r="P101" s="34"/>
      <c r="Q101" s="34"/>
      <c r="R101" s="34"/>
      <c r="S101" s="34"/>
      <c r="T101" s="34"/>
      <c r="U101" s="36"/>
      <c r="V101" s="36"/>
      <c r="W101" s="36"/>
      <c r="X101" s="36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66">
        <f t="shared" si="11"/>
        <v>0</v>
      </c>
      <c r="BR101" s="66"/>
      <c r="BS101" s="66"/>
      <c r="BT101" s="66"/>
      <c r="BU101" s="66"/>
      <c r="BX101" s="9" t="str">
        <f>IF(BY101=Y101&amp;1,Y101&amp;COUNTIF($BY$9:BY101,BY101),"重複")</f>
        <v>重複</v>
      </c>
      <c r="BY101" s="9" t="str">
        <f>IF(Y101="","選択なし",Y101&amp;COUNTIF($BZ$9:BZ101,BZ101))</f>
        <v>選択なし</v>
      </c>
      <c r="BZ101" s="9" t="str">
        <f t="shared" si="7"/>
        <v>選択なし</v>
      </c>
      <c r="CA101" s="9" t="str">
        <f t="shared" si="8"/>
        <v/>
      </c>
      <c r="CB101" s="9" t="str">
        <f t="shared" si="9"/>
        <v/>
      </c>
      <c r="CC101" s="1" t="str">
        <f t="shared" si="10"/>
        <v/>
      </c>
    </row>
    <row r="102" spans="2:81" ht="13.5" customHeight="1" x14ac:dyDescent="0.2">
      <c r="B102" s="35">
        <v>94</v>
      </c>
      <c r="C102" s="35"/>
      <c r="D102" s="37"/>
      <c r="E102" s="38"/>
      <c r="F102" s="38"/>
      <c r="G102" s="38"/>
      <c r="H102" s="39"/>
      <c r="I102" s="43"/>
      <c r="J102" s="44"/>
      <c r="K102" s="44"/>
      <c r="L102" s="44"/>
      <c r="M102" s="45"/>
      <c r="N102" s="34"/>
      <c r="O102" s="34"/>
      <c r="P102" s="34"/>
      <c r="Q102" s="34"/>
      <c r="R102" s="34"/>
      <c r="S102" s="34"/>
      <c r="T102" s="34"/>
      <c r="U102" s="36"/>
      <c r="V102" s="36"/>
      <c r="W102" s="36"/>
      <c r="X102" s="36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66">
        <f t="shared" si="11"/>
        <v>0</v>
      </c>
      <c r="BR102" s="66"/>
      <c r="BS102" s="66"/>
      <c r="BT102" s="66"/>
      <c r="BU102" s="66"/>
      <c r="BX102" s="9" t="str">
        <f>IF(BY102=Y102&amp;1,Y102&amp;COUNTIF($BY$9:BY102,BY102),"重複")</f>
        <v>重複</v>
      </c>
      <c r="BY102" s="9" t="str">
        <f>IF(Y102="","選択なし",Y102&amp;COUNTIF($BZ$9:BZ102,BZ102))</f>
        <v>選択なし</v>
      </c>
      <c r="BZ102" s="9" t="str">
        <f t="shared" si="7"/>
        <v>選択なし</v>
      </c>
      <c r="CA102" s="9" t="str">
        <f t="shared" si="8"/>
        <v/>
      </c>
      <c r="CB102" s="9" t="str">
        <f t="shared" si="9"/>
        <v/>
      </c>
      <c r="CC102" s="1" t="str">
        <f t="shared" si="10"/>
        <v/>
      </c>
    </row>
    <row r="103" spans="2:81" ht="13.5" customHeight="1" x14ac:dyDescent="0.2">
      <c r="B103" s="35">
        <v>95</v>
      </c>
      <c r="C103" s="35"/>
      <c r="D103" s="37"/>
      <c r="E103" s="38"/>
      <c r="F103" s="38"/>
      <c r="G103" s="38"/>
      <c r="H103" s="39"/>
      <c r="I103" s="43"/>
      <c r="J103" s="44"/>
      <c r="K103" s="44"/>
      <c r="L103" s="44"/>
      <c r="M103" s="45"/>
      <c r="N103" s="34"/>
      <c r="O103" s="34"/>
      <c r="P103" s="34"/>
      <c r="Q103" s="34"/>
      <c r="R103" s="34"/>
      <c r="S103" s="34"/>
      <c r="T103" s="34"/>
      <c r="U103" s="36"/>
      <c r="V103" s="36"/>
      <c r="W103" s="36"/>
      <c r="X103" s="36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66">
        <f t="shared" si="11"/>
        <v>0</v>
      </c>
      <c r="BR103" s="66"/>
      <c r="BS103" s="66"/>
      <c r="BT103" s="66"/>
      <c r="BU103" s="66"/>
      <c r="BX103" s="9" t="str">
        <f>IF(BY103=Y103&amp;1,Y103&amp;COUNTIF($BY$9:BY103,BY103),"重複")</f>
        <v>重複</v>
      </c>
      <c r="BY103" s="9" t="str">
        <f>IF(Y103="","選択なし",Y103&amp;COUNTIF($BZ$9:BZ103,BZ103))</f>
        <v>選択なし</v>
      </c>
      <c r="BZ103" s="9" t="str">
        <f t="shared" si="7"/>
        <v>選択なし</v>
      </c>
      <c r="CA103" s="9" t="str">
        <f t="shared" si="8"/>
        <v/>
      </c>
      <c r="CB103" s="9" t="str">
        <f t="shared" si="9"/>
        <v/>
      </c>
      <c r="CC103" s="1" t="str">
        <f t="shared" si="10"/>
        <v/>
      </c>
    </row>
    <row r="104" spans="2:81" ht="13.5" customHeight="1" x14ac:dyDescent="0.2">
      <c r="B104" s="35">
        <v>96</v>
      </c>
      <c r="C104" s="35"/>
      <c r="D104" s="37"/>
      <c r="E104" s="38"/>
      <c r="F104" s="38"/>
      <c r="G104" s="38"/>
      <c r="H104" s="39"/>
      <c r="I104" s="43"/>
      <c r="J104" s="44"/>
      <c r="K104" s="44"/>
      <c r="L104" s="44"/>
      <c r="M104" s="45"/>
      <c r="N104" s="34"/>
      <c r="O104" s="34"/>
      <c r="P104" s="34"/>
      <c r="Q104" s="34"/>
      <c r="R104" s="34"/>
      <c r="S104" s="34"/>
      <c r="T104" s="34"/>
      <c r="U104" s="36"/>
      <c r="V104" s="36"/>
      <c r="W104" s="36"/>
      <c r="X104" s="36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66">
        <f t="shared" si="11"/>
        <v>0</v>
      </c>
      <c r="BR104" s="66"/>
      <c r="BS104" s="66"/>
      <c r="BT104" s="66"/>
      <c r="BU104" s="66"/>
      <c r="BX104" s="9" t="str">
        <f>IF(BY104=Y104&amp;1,Y104&amp;COUNTIF($BY$9:BY104,BY104),"重複")</f>
        <v>重複</v>
      </c>
      <c r="BY104" s="9" t="str">
        <f>IF(Y104="","選択なし",Y104&amp;COUNTIF($BZ$9:BZ104,BZ104))</f>
        <v>選択なし</v>
      </c>
      <c r="BZ104" s="9" t="str">
        <f t="shared" si="7"/>
        <v>選択なし</v>
      </c>
      <c r="CA104" s="9" t="str">
        <f t="shared" si="8"/>
        <v/>
      </c>
      <c r="CB104" s="9" t="str">
        <f t="shared" si="9"/>
        <v/>
      </c>
      <c r="CC104" s="1" t="str">
        <f t="shared" si="10"/>
        <v/>
      </c>
    </row>
    <row r="105" spans="2:81" ht="13.5" customHeight="1" x14ac:dyDescent="0.2">
      <c r="B105" s="35">
        <v>97</v>
      </c>
      <c r="C105" s="35"/>
      <c r="D105" s="37"/>
      <c r="E105" s="38"/>
      <c r="F105" s="38"/>
      <c r="G105" s="38"/>
      <c r="H105" s="39"/>
      <c r="I105" s="43"/>
      <c r="J105" s="44"/>
      <c r="K105" s="44"/>
      <c r="L105" s="44"/>
      <c r="M105" s="45"/>
      <c r="N105" s="34"/>
      <c r="O105" s="34"/>
      <c r="P105" s="34"/>
      <c r="Q105" s="34"/>
      <c r="R105" s="34"/>
      <c r="S105" s="34"/>
      <c r="T105" s="34"/>
      <c r="U105" s="36"/>
      <c r="V105" s="36"/>
      <c r="W105" s="36"/>
      <c r="X105" s="36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66">
        <f t="shared" si="11"/>
        <v>0</v>
      </c>
      <c r="BR105" s="66"/>
      <c r="BS105" s="66"/>
      <c r="BT105" s="66"/>
      <c r="BU105" s="66"/>
      <c r="BX105" s="9" t="str">
        <f>IF(BY105=Y105&amp;1,Y105&amp;COUNTIF($BY$9:BY105,BY105),"重複")</f>
        <v>重複</v>
      </c>
      <c r="BY105" s="9" t="str">
        <f>IF(Y105="","選択なし",Y105&amp;COUNTIF($BZ$9:BZ105,BZ105))</f>
        <v>選択なし</v>
      </c>
      <c r="BZ105" s="9" t="str">
        <f t="shared" si="7"/>
        <v>選択なし</v>
      </c>
      <c r="CA105" s="9" t="str">
        <f t="shared" si="8"/>
        <v/>
      </c>
      <c r="CB105" s="9" t="str">
        <f t="shared" si="9"/>
        <v/>
      </c>
      <c r="CC105" s="1" t="str">
        <f t="shared" si="10"/>
        <v/>
      </c>
    </row>
    <row r="106" spans="2:81" ht="13.5" customHeight="1" x14ac:dyDescent="0.2">
      <c r="B106" s="35">
        <v>98</v>
      </c>
      <c r="C106" s="35"/>
      <c r="D106" s="37"/>
      <c r="E106" s="38"/>
      <c r="F106" s="38"/>
      <c r="G106" s="38"/>
      <c r="H106" s="39"/>
      <c r="I106" s="43"/>
      <c r="J106" s="44"/>
      <c r="K106" s="44"/>
      <c r="L106" s="44"/>
      <c r="M106" s="45"/>
      <c r="N106" s="34"/>
      <c r="O106" s="34"/>
      <c r="P106" s="34"/>
      <c r="Q106" s="34"/>
      <c r="R106" s="34"/>
      <c r="S106" s="34"/>
      <c r="T106" s="34"/>
      <c r="U106" s="36"/>
      <c r="V106" s="36"/>
      <c r="W106" s="36"/>
      <c r="X106" s="36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66">
        <f t="shared" si="11"/>
        <v>0</v>
      </c>
      <c r="BR106" s="66"/>
      <c r="BS106" s="66"/>
      <c r="BT106" s="66"/>
      <c r="BU106" s="66"/>
      <c r="BX106" s="9" t="str">
        <f>IF(BY106=Y106&amp;1,Y106&amp;COUNTIF($BY$9:BY106,BY106),"重複")</f>
        <v>重複</v>
      </c>
      <c r="BY106" s="9" t="str">
        <f>IF(Y106="","選択なし",Y106&amp;COUNTIF($BZ$9:BZ106,BZ106))</f>
        <v>選択なし</v>
      </c>
      <c r="BZ106" s="9" t="str">
        <f t="shared" si="7"/>
        <v>選択なし</v>
      </c>
      <c r="CA106" s="9" t="str">
        <f t="shared" si="8"/>
        <v/>
      </c>
      <c r="CB106" s="9" t="str">
        <f t="shared" si="9"/>
        <v/>
      </c>
      <c r="CC106" s="1" t="str">
        <f t="shared" si="10"/>
        <v/>
      </c>
    </row>
    <row r="107" spans="2:81" ht="12.5" customHeight="1" x14ac:dyDescent="0.2">
      <c r="B107" s="35">
        <v>99</v>
      </c>
      <c r="C107" s="35"/>
      <c r="D107" s="37"/>
      <c r="E107" s="38"/>
      <c r="F107" s="38"/>
      <c r="G107" s="38"/>
      <c r="H107" s="39"/>
      <c r="I107" s="43"/>
      <c r="J107" s="44"/>
      <c r="K107" s="44"/>
      <c r="L107" s="44"/>
      <c r="M107" s="45"/>
      <c r="N107" s="34"/>
      <c r="O107" s="34"/>
      <c r="P107" s="34"/>
      <c r="Q107" s="34"/>
      <c r="R107" s="34"/>
      <c r="S107" s="34"/>
      <c r="T107" s="34"/>
      <c r="U107" s="36"/>
      <c r="V107" s="36"/>
      <c r="W107" s="36"/>
      <c r="X107" s="36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66">
        <f t="shared" si="11"/>
        <v>0</v>
      </c>
      <c r="BR107" s="66"/>
      <c r="BS107" s="66"/>
      <c r="BT107" s="66"/>
      <c r="BU107" s="66"/>
      <c r="BX107" s="9" t="str">
        <f>IF(BY107=Y107&amp;1,Y107&amp;COUNTIF($BY$9:BY107,BY107),"重複")</f>
        <v>重複</v>
      </c>
      <c r="BY107" s="9" t="str">
        <f>IF(Y107="","選択なし",Y107&amp;COUNTIF($BZ$9:BZ107,BZ107))</f>
        <v>選択なし</v>
      </c>
      <c r="BZ107" s="9" t="str">
        <f t="shared" si="7"/>
        <v>選択なし</v>
      </c>
      <c r="CA107" s="9" t="str">
        <f t="shared" si="8"/>
        <v/>
      </c>
      <c r="CB107" s="9" t="str">
        <f t="shared" si="9"/>
        <v/>
      </c>
      <c r="CC107" s="1" t="str">
        <f t="shared" si="10"/>
        <v/>
      </c>
    </row>
    <row r="108" spans="2:81" ht="13.5" customHeight="1" x14ac:dyDescent="0.2">
      <c r="B108" s="35">
        <v>100</v>
      </c>
      <c r="C108" s="35"/>
      <c r="D108" s="37"/>
      <c r="E108" s="38"/>
      <c r="F108" s="38"/>
      <c r="G108" s="38"/>
      <c r="H108" s="39"/>
      <c r="I108" s="43"/>
      <c r="J108" s="44"/>
      <c r="K108" s="44"/>
      <c r="L108" s="44"/>
      <c r="M108" s="45"/>
      <c r="N108" s="34"/>
      <c r="O108" s="34"/>
      <c r="P108" s="34"/>
      <c r="Q108" s="34"/>
      <c r="R108" s="34"/>
      <c r="S108" s="34"/>
      <c r="T108" s="34"/>
      <c r="U108" s="36"/>
      <c r="V108" s="36"/>
      <c r="W108" s="36"/>
      <c r="X108" s="36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95"/>
      <c r="AS108" s="95"/>
      <c r="AT108" s="95"/>
      <c r="AU108" s="95"/>
      <c r="AV108" s="95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66">
        <f t="shared" si="11"/>
        <v>0</v>
      </c>
      <c r="BR108" s="66"/>
      <c r="BS108" s="66"/>
      <c r="BT108" s="66"/>
      <c r="BU108" s="66"/>
      <c r="BX108" s="9" t="str">
        <f>IF(BY108=Y108&amp;1,Y108&amp;COUNTIF($BY$9:BY108,BY108),"重複")</f>
        <v>重複</v>
      </c>
      <c r="BY108" s="9" t="str">
        <f>IF(Y108="","選択なし",Y108&amp;COUNTIF($BZ$9:BZ108,BZ108))</f>
        <v>選択なし</v>
      </c>
      <c r="BZ108" s="9" t="str">
        <f t="shared" si="7"/>
        <v>選択なし</v>
      </c>
      <c r="CA108" s="9" t="str">
        <f t="shared" si="8"/>
        <v/>
      </c>
      <c r="CB108" s="9" t="str">
        <f t="shared" si="9"/>
        <v/>
      </c>
      <c r="CC108" s="1" t="str">
        <f t="shared" si="10"/>
        <v/>
      </c>
    </row>
    <row r="109" spans="2:81" ht="1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9" t="s">
        <v>8</v>
      </c>
      <c r="AS109" s="140"/>
      <c r="AT109" s="140"/>
      <c r="AU109" s="140"/>
      <c r="AV109" s="141"/>
      <c r="AW109" s="40">
        <f>SUM(AW9:BA108)</f>
        <v>0</v>
      </c>
      <c r="AX109" s="41"/>
      <c r="AY109" s="41"/>
      <c r="AZ109" s="41"/>
      <c r="BA109" s="41"/>
      <c r="BB109" s="97">
        <f t="shared" ref="BB109" si="12">SUM(BB9:BF108)</f>
        <v>0</v>
      </c>
      <c r="BC109" s="41"/>
      <c r="BD109" s="41"/>
      <c r="BE109" s="41"/>
      <c r="BF109" s="41"/>
      <c r="BG109" s="97">
        <f t="shared" ref="BG109" si="13">SUM(BG9:BK108)</f>
        <v>0</v>
      </c>
      <c r="BH109" s="41"/>
      <c r="BI109" s="41"/>
      <c r="BJ109" s="41"/>
      <c r="BK109" s="41"/>
      <c r="BL109" s="97">
        <f t="shared" ref="BL109" si="14">SUM(BL9:BP108)</f>
        <v>0</v>
      </c>
      <c r="BM109" s="41"/>
      <c r="BN109" s="41"/>
      <c r="BO109" s="41"/>
      <c r="BP109" s="41"/>
      <c r="BQ109" s="97">
        <f t="shared" ref="BQ109" si="15">SUM(BQ9:BU108)</f>
        <v>0</v>
      </c>
      <c r="BR109" s="41"/>
      <c r="BS109" s="41"/>
      <c r="BT109" s="41"/>
      <c r="BU109" s="41"/>
    </row>
    <row r="110" spans="2:81" ht="15" customHeight="1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11"/>
      <c r="AS110" s="11"/>
      <c r="AT110" s="11"/>
      <c r="AU110" s="11"/>
      <c r="AV110" s="11"/>
      <c r="AW110" s="18"/>
      <c r="AX110" s="8"/>
      <c r="AY110" s="8"/>
      <c r="AZ110" s="8"/>
      <c r="BA110" s="8"/>
      <c r="BB110" s="19"/>
      <c r="BC110" s="20"/>
      <c r="BD110" s="20"/>
      <c r="BE110" s="20"/>
      <c r="BF110" s="20"/>
      <c r="BG110" s="19"/>
      <c r="BH110" s="20"/>
      <c r="BI110" s="20"/>
      <c r="BJ110" s="20"/>
      <c r="BK110" s="20"/>
      <c r="BL110" s="19"/>
      <c r="BM110" s="20"/>
      <c r="BN110" s="20"/>
      <c r="BO110" s="20"/>
      <c r="BP110" s="20"/>
      <c r="BQ110" s="21"/>
      <c r="BR110" s="22"/>
      <c r="BS110" s="22"/>
      <c r="BT110" s="22"/>
      <c r="BU110" s="24"/>
    </row>
    <row r="111" spans="2:81" ht="15" customHeight="1" x14ac:dyDescent="0.2">
      <c r="B111" s="17"/>
      <c r="C111" s="17"/>
      <c r="D111" s="17"/>
      <c r="E111" s="17"/>
      <c r="F111" s="17"/>
      <c r="G111" s="17"/>
      <c r="H111" s="17"/>
      <c r="I111" s="17"/>
      <c r="J111" s="17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11"/>
      <c r="AS111" s="11"/>
      <c r="AT111" s="11"/>
      <c r="AU111" s="11"/>
      <c r="AV111" s="11"/>
      <c r="AW111" s="18"/>
      <c r="AX111" s="8"/>
      <c r="AY111" s="8"/>
      <c r="AZ111" s="8"/>
      <c r="BA111" s="8"/>
      <c r="BB111" s="25"/>
      <c r="BC111" s="26"/>
      <c r="BD111" s="26"/>
      <c r="BE111" s="26"/>
      <c r="BF111" s="26"/>
      <c r="BG111" s="25"/>
      <c r="BH111" s="26"/>
      <c r="BI111" s="26"/>
      <c r="BJ111" s="26"/>
      <c r="BK111" s="26"/>
      <c r="BL111" s="25"/>
      <c r="BM111" s="26"/>
      <c r="BN111" s="26"/>
      <c r="BO111" s="26"/>
      <c r="BP111" s="26"/>
      <c r="BQ111" s="27"/>
      <c r="BR111" s="28"/>
      <c r="BS111" s="28"/>
      <c r="BT111" s="28"/>
      <c r="BU111" s="29"/>
    </row>
    <row r="112" spans="2:81" ht="18.5" customHeight="1" x14ac:dyDescent="0.2">
      <c r="B112" s="33" t="s">
        <v>27</v>
      </c>
      <c r="C112" s="33"/>
      <c r="D112" s="33"/>
      <c r="E112" s="33"/>
      <c r="F112" s="33"/>
      <c r="G112" s="16"/>
      <c r="H112" s="16"/>
      <c r="I112" s="16"/>
      <c r="J112" s="1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4"/>
      <c r="BW112" s="4"/>
      <c r="BX112" s="4"/>
      <c r="BZ112" s="4"/>
    </row>
    <row r="113" spans="2:77" ht="13.5" customHeight="1" x14ac:dyDescent="0.2">
      <c r="B113" s="35" t="s">
        <v>28</v>
      </c>
      <c r="C113" s="35"/>
      <c r="D113" s="35"/>
      <c r="E113" s="35"/>
      <c r="F113" s="35" t="s">
        <v>29</v>
      </c>
      <c r="G113" s="35"/>
      <c r="H113" s="35"/>
      <c r="I113" s="35"/>
      <c r="J113" s="35"/>
      <c r="K113" s="35"/>
      <c r="L113" s="35"/>
      <c r="M113" s="35"/>
      <c r="N113" s="35" t="s">
        <v>30</v>
      </c>
      <c r="O113" s="35"/>
      <c r="P113" s="35"/>
      <c r="Q113" s="35"/>
      <c r="R113" s="35" t="s">
        <v>31</v>
      </c>
      <c r="S113" s="35"/>
      <c r="T113" s="35"/>
      <c r="U113" s="35"/>
      <c r="V113" s="35" t="s">
        <v>32</v>
      </c>
      <c r="W113" s="35"/>
      <c r="X113" s="35"/>
      <c r="Y113" s="35"/>
      <c r="Z113" s="35"/>
      <c r="AA113" s="35" t="s">
        <v>33</v>
      </c>
      <c r="AB113" s="35"/>
      <c r="AC113" s="35"/>
      <c r="AD113" s="35"/>
      <c r="AE113" s="35"/>
      <c r="AF113" s="35" t="s">
        <v>34</v>
      </c>
      <c r="AG113" s="35"/>
      <c r="AH113" s="35"/>
      <c r="AI113" s="35"/>
      <c r="AJ113" s="35"/>
      <c r="AK113" s="11"/>
      <c r="AL113" s="35" t="s">
        <v>28</v>
      </c>
      <c r="AM113" s="35"/>
      <c r="AN113" s="35"/>
      <c r="AO113" s="35"/>
      <c r="AP113" s="35" t="s">
        <v>29</v>
      </c>
      <c r="AQ113" s="35"/>
      <c r="AR113" s="35"/>
      <c r="AS113" s="35"/>
      <c r="AT113" s="35"/>
      <c r="AU113" s="35"/>
      <c r="AV113" s="35"/>
      <c r="AW113" s="35"/>
      <c r="AX113" s="35" t="s">
        <v>30</v>
      </c>
      <c r="AY113" s="35"/>
      <c r="AZ113" s="35"/>
      <c r="BA113" s="35"/>
      <c r="BB113" s="35" t="s">
        <v>31</v>
      </c>
      <c r="BC113" s="35"/>
      <c r="BD113" s="35"/>
      <c r="BE113" s="35"/>
      <c r="BF113" s="35" t="s">
        <v>32</v>
      </c>
      <c r="BG113" s="35"/>
      <c r="BH113" s="35"/>
      <c r="BI113" s="35"/>
      <c r="BJ113" s="35"/>
      <c r="BK113" s="35" t="s">
        <v>33</v>
      </c>
      <c r="BL113" s="35"/>
      <c r="BM113" s="35"/>
      <c r="BN113" s="35"/>
      <c r="BO113" s="35"/>
      <c r="BP113" s="35" t="s">
        <v>34</v>
      </c>
      <c r="BQ113" s="35"/>
      <c r="BR113" s="35"/>
      <c r="BS113" s="35"/>
      <c r="BT113" s="35"/>
      <c r="BU113" s="8"/>
      <c r="BV113" s="4"/>
      <c r="BW113" s="4"/>
      <c r="BY113" s="4"/>
    </row>
    <row r="114" spans="2:77" ht="13.5" customHeight="1" x14ac:dyDescent="0.2">
      <c r="B114" s="101" t="s">
        <v>35</v>
      </c>
      <c r="C114" s="101"/>
      <c r="D114" s="101"/>
      <c r="E114" s="101"/>
      <c r="F114" s="102" t="str">
        <f>VLOOKUP(B114,'【入力不要】選択用（消さない)'!$H$4:$I$7,2,FALSE)</f>
        <v/>
      </c>
      <c r="G114" s="103"/>
      <c r="H114" s="103"/>
      <c r="I114" s="103"/>
      <c r="J114" s="103"/>
      <c r="K114" s="103"/>
      <c r="L114" s="103"/>
      <c r="M114" s="104"/>
      <c r="N114" s="98">
        <f>COUNTIFS($Y$9:$Y$108,"短期入所",$U$9:$U$108,"課税",$CB$9:$CB$108,VLOOKUP(F114,$BZ$9:$CB$108,3,FALSE))</f>
        <v>0</v>
      </c>
      <c r="O114" s="99"/>
      <c r="P114" s="99"/>
      <c r="Q114" s="100"/>
      <c r="R114" s="98">
        <f>COUNTIFS($Y$9:$Y$108,"短期入所",$U$9:$U$108,"非課税",$CB$9:$CB$108,VLOOKUP(F114,$BZ$9:$CB$108,3,FALSE))</f>
        <v>0</v>
      </c>
      <c r="S114" s="99"/>
      <c r="T114" s="99"/>
      <c r="U114" s="100"/>
      <c r="V114" s="98">
        <f>COUNTIFS($Y$9:$Y$108,"短期入所",$U$9:$U$108,"生活保護",$CB$9:$CB$108,VLOOKUP(F114,$BZ$9:$CB$108,3,FALSE))</f>
        <v>0</v>
      </c>
      <c r="W114" s="99"/>
      <c r="X114" s="99"/>
      <c r="Y114" s="99"/>
      <c r="Z114" s="100"/>
      <c r="AA114" s="98">
        <f>COUNTIFS($Y$9:$Y$108,"短期入所",$U$9:$U$108,"その他",$CB$9:$CB$108,VLOOKUP(F114,$BZ$9:$CB$108,3,FALSE))</f>
        <v>0</v>
      </c>
      <c r="AB114" s="99"/>
      <c r="AC114" s="99"/>
      <c r="AD114" s="99"/>
      <c r="AE114" s="100"/>
      <c r="AF114" s="41">
        <f>SUM(N114:AE114)</f>
        <v>0</v>
      </c>
      <c r="AG114" s="41"/>
      <c r="AH114" s="41"/>
      <c r="AI114" s="41"/>
      <c r="AJ114" s="41"/>
      <c r="AK114" s="31"/>
      <c r="AL114" s="101" t="s">
        <v>78</v>
      </c>
      <c r="AM114" s="101"/>
      <c r="AN114" s="101"/>
      <c r="AO114" s="101"/>
      <c r="AP114" s="102" t="str">
        <f>VLOOKUP(AL114,'【入力不要】選択用（消さない)'!$K$4:$L$12,2,FALSE)</f>
        <v/>
      </c>
      <c r="AQ114" s="103"/>
      <c r="AR114" s="103"/>
      <c r="AS114" s="103"/>
      <c r="AT114" s="103"/>
      <c r="AU114" s="103"/>
      <c r="AV114" s="103"/>
      <c r="AW114" s="104"/>
      <c r="AX114" s="98">
        <f t="shared" ref="AX114:AX122" si="16">COUNTIFS($Y$9:$Y$108,"通所",$U$9:$U$108,"課税",$CB$9:$CB$108,VLOOKUP(AP114,$BZ$9:$CB$108,3,FALSE))</f>
        <v>0</v>
      </c>
      <c r="AY114" s="99"/>
      <c r="AZ114" s="99"/>
      <c r="BA114" s="100"/>
      <c r="BB114" s="98">
        <f t="shared" ref="BB114:BB122" si="17">COUNTIFS($Y$9:$Y$108,"通所",$U$9:$U$108,"非課税",$CB$9:$CB$108,VLOOKUP(AP114,$BZ$9:$CB$108,3,FALSE))</f>
        <v>0</v>
      </c>
      <c r="BC114" s="99"/>
      <c r="BD114" s="99"/>
      <c r="BE114" s="100"/>
      <c r="BF114" s="98">
        <f t="shared" ref="BF114:BF122" si="18">COUNTIFS($Y$9:$Y$108,"通所",$U$9:$U$108,"生活保護",$CB$9:$CB$108,VLOOKUP(AP114,$BZ$9:$CB$108,3,FALSE))</f>
        <v>0</v>
      </c>
      <c r="BG114" s="99"/>
      <c r="BH114" s="99"/>
      <c r="BI114" s="99"/>
      <c r="BJ114" s="100"/>
      <c r="BK114" s="98">
        <f t="shared" ref="BK114:BK122" si="19">COUNTIFS($Y$9:$Y$108,"通所",$U$9:$U$108,"その他",$CB$9:$CB$108,VLOOKUP(AP114,$BZ$9:$CB$108,3,FALSE))</f>
        <v>0</v>
      </c>
      <c r="BL114" s="99"/>
      <c r="BM114" s="99"/>
      <c r="BN114" s="99"/>
      <c r="BO114" s="100"/>
      <c r="BP114" s="96">
        <f>SUM(AX114:BO114)</f>
        <v>0</v>
      </c>
      <c r="BQ114" s="96"/>
      <c r="BR114" s="96"/>
      <c r="BS114" s="96"/>
      <c r="BT114" s="96"/>
      <c r="BU114" s="7"/>
      <c r="BV114" s="4"/>
      <c r="BW114" s="4"/>
      <c r="BY114" s="4"/>
    </row>
    <row r="115" spans="2:77" ht="13.5" customHeight="1" x14ac:dyDescent="0.2">
      <c r="B115" s="101" t="s">
        <v>36</v>
      </c>
      <c r="C115" s="101"/>
      <c r="D115" s="101"/>
      <c r="E115" s="101"/>
      <c r="F115" s="102" t="str">
        <f>VLOOKUP(B115,'【入力不要】選択用（消さない)'!$H$4:$I$7,2,FALSE)</f>
        <v/>
      </c>
      <c r="G115" s="103"/>
      <c r="H115" s="103"/>
      <c r="I115" s="103"/>
      <c r="J115" s="103"/>
      <c r="K115" s="103"/>
      <c r="L115" s="103"/>
      <c r="M115" s="104"/>
      <c r="N115" s="98">
        <f t="shared" ref="N115:N116" si="20">COUNTIFS($Y$9:$Y$108,"短期入所",$U$9:$U$108,"課税",$CB$9:$CB$108,VLOOKUP(F115,$BZ$9:$CB$108,3,FALSE))</f>
        <v>0</v>
      </c>
      <c r="O115" s="99"/>
      <c r="P115" s="99"/>
      <c r="Q115" s="100"/>
      <c r="R115" s="98">
        <f t="shared" ref="R115:R117" si="21">COUNTIFS($Y$9:$Y$108,"短期入所",$U$9:$U$108,"非課税",$CB$9:$CB$108,VLOOKUP(F115,$BZ$9:$CB$108,3,FALSE))</f>
        <v>0</v>
      </c>
      <c r="S115" s="99"/>
      <c r="T115" s="99"/>
      <c r="U115" s="100"/>
      <c r="V115" s="98">
        <f t="shared" ref="V115:V117" si="22">COUNTIFS($Y$9:$Y$108,"短期入所",$U$9:$U$108,"生活保護",$CB$9:$CB$108,VLOOKUP(F115,$BZ$9:$CB$108,3,FALSE))</f>
        <v>0</v>
      </c>
      <c r="W115" s="99"/>
      <c r="X115" s="99"/>
      <c r="Y115" s="99"/>
      <c r="Z115" s="100"/>
      <c r="AA115" s="98">
        <f t="shared" ref="AA115:AA117" si="23">COUNTIFS($Y$9:$Y$108,"短期入所",$U$9:$U$108,"その他",$CB$9:$CB$108,VLOOKUP(F115,$BZ$9:$CB$108,3,FALSE))</f>
        <v>0</v>
      </c>
      <c r="AB115" s="99"/>
      <c r="AC115" s="99"/>
      <c r="AD115" s="99"/>
      <c r="AE115" s="100"/>
      <c r="AF115" s="41">
        <f t="shared" ref="AF115:AF117" si="24">SUM(N115:AE115)</f>
        <v>0</v>
      </c>
      <c r="AG115" s="41"/>
      <c r="AH115" s="41"/>
      <c r="AI115" s="41"/>
      <c r="AJ115" s="41"/>
      <c r="AK115" s="31"/>
      <c r="AL115" s="101" t="s">
        <v>79</v>
      </c>
      <c r="AM115" s="101"/>
      <c r="AN115" s="101"/>
      <c r="AO115" s="101"/>
      <c r="AP115" s="102" t="str">
        <f>VLOOKUP(AL115,'【入力不要】選択用（消さない)'!$K$4:$L$12,2,FALSE)</f>
        <v/>
      </c>
      <c r="AQ115" s="103"/>
      <c r="AR115" s="103"/>
      <c r="AS115" s="103"/>
      <c r="AT115" s="103"/>
      <c r="AU115" s="103"/>
      <c r="AV115" s="103"/>
      <c r="AW115" s="104"/>
      <c r="AX115" s="98">
        <f t="shared" si="16"/>
        <v>0</v>
      </c>
      <c r="AY115" s="99"/>
      <c r="AZ115" s="99"/>
      <c r="BA115" s="100"/>
      <c r="BB115" s="98">
        <f t="shared" si="17"/>
        <v>0</v>
      </c>
      <c r="BC115" s="99"/>
      <c r="BD115" s="99"/>
      <c r="BE115" s="100"/>
      <c r="BF115" s="98">
        <f t="shared" si="18"/>
        <v>0</v>
      </c>
      <c r="BG115" s="99"/>
      <c r="BH115" s="99"/>
      <c r="BI115" s="99"/>
      <c r="BJ115" s="100"/>
      <c r="BK115" s="98">
        <f t="shared" si="19"/>
        <v>0</v>
      </c>
      <c r="BL115" s="99"/>
      <c r="BM115" s="99"/>
      <c r="BN115" s="99"/>
      <c r="BO115" s="100"/>
      <c r="BP115" s="96">
        <f t="shared" ref="BP115:BP122" si="25">SUM(AX115:BO115)</f>
        <v>0</v>
      </c>
      <c r="BQ115" s="96"/>
      <c r="BR115" s="96"/>
      <c r="BS115" s="96"/>
      <c r="BT115" s="96"/>
      <c r="BU115" s="7"/>
      <c r="BV115" s="4"/>
      <c r="BW115" s="4"/>
      <c r="BY115" s="4"/>
    </row>
    <row r="116" spans="2:77" ht="13.5" customHeight="1" x14ac:dyDescent="0.2">
      <c r="B116" s="101" t="s">
        <v>37</v>
      </c>
      <c r="C116" s="101"/>
      <c r="D116" s="101"/>
      <c r="E116" s="101"/>
      <c r="F116" s="102" t="str">
        <f>VLOOKUP(B116,'【入力不要】選択用（消さない)'!$H$4:$I$7,2,FALSE)</f>
        <v/>
      </c>
      <c r="G116" s="103"/>
      <c r="H116" s="103"/>
      <c r="I116" s="103"/>
      <c r="J116" s="103"/>
      <c r="K116" s="103"/>
      <c r="L116" s="103"/>
      <c r="M116" s="104"/>
      <c r="N116" s="98">
        <f t="shared" si="20"/>
        <v>0</v>
      </c>
      <c r="O116" s="99"/>
      <c r="P116" s="99"/>
      <c r="Q116" s="100"/>
      <c r="R116" s="98">
        <f t="shared" si="21"/>
        <v>0</v>
      </c>
      <c r="S116" s="99"/>
      <c r="T116" s="99"/>
      <c r="U116" s="100"/>
      <c r="V116" s="98">
        <f t="shared" si="22"/>
        <v>0</v>
      </c>
      <c r="W116" s="99"/>
      <c r="X116" s="99"/>
      <c r="Y116" s="99"/>
      <c r="Z116" s="100"/>
      <c r="AA116" s="98">
        <f t="shared" si="23"/>
        <v>0</v>
      </c>
      <c r="AB116" s="99"/>
      <c r="AC116" s="99"/>
      <c r="AD116" s="99"/>
      <c r="AE116" s="100"/>
      <c r="AF116" s="41">
        <f t="shared" si="24"/>
        <v>0</v>
      </c>
      <c r="AG116" s="41"/>
      <c r="AH116" s="41"/>
      <c r="AI116" s="41"/>
      <c r="AJ116" s="41"/>
      <c r="AK116" s="31"/>
      <c r="AL116" s="101" t="s">
        <v>80</v>
      </c>
      <c r="AM116" s="101"/>
      <c r="AN116" s="101"/>
      <c r="AO116" s="101"/>
      <c r="AP116" s="102" t="str">
        <f>VLOOKUP(AL116,'【入力不要】選択用（消さない)'!$K$4:$L$12,2,FALSE)</f>
        <v/>
      </c>
      <c r="AQ116" s="103"/>
      <c r="AR116" s="103"/>
      <c r="AS116" s="103"/>
      <c r="AT116" s="103"/>
      <c r="AU116" s="103"/>
      <c r="AV116" s="103"/>
      <c r="AW116" s="104"/>
      <c r="AX116" s="98">
        <f t="shared" si="16"/>
        <v>0</v>
      </c>
      <c r="AY116" s="99"/>
      <c r="AZ116" s="99"/>
      <c r="BA116" s="100"/>
      <c r="BB116" s="98">
        <f t="shared" si="17"/>
        <v>0</v>
      </c>
      <c r="BC116" s="99"/>
      <c r="BD116" s="99"/>
      <c r="BE116" s="100"/>
      <c r="BF116" s="98">
        <f t="shared" si="18"/>
        <v>0</v>
      </c>
      <c r="BG116" s="99"/>
      <c r="BH116" s="99"/>
      <c r="BI116" s="99"/>
      <c r="BJ116" s="100"/>
      <c r="BK116" s="98">
        <f t="shared" si="19"/>
        <v>0</v>
      </c>
      <c r="BL116" s="99"/>
      <c r="BM116" s="99"/>
      <c r="BN116" s="99"/>
      <c r="BO116" s="100"/>
      <c r="BP116" s="96">
        <f t="shared" si="25"/>
        <v>0</v>
      </c>
      <c r="BQ116" s="96"/>
      <c r="BR116" s="96"/>
      <c r="BS116" s="96"/>
      <c r="BT116" s="96"/>
      <c r="BU116" s="7"/>
      <c r="BV116" s="4"/>
      <c r="BW116" s="4"/>
      <c r="BY116" s="4"/>
    </row>
    <row r="117" spans="2:77" ht="13.5" customHeight="1" thickBot="1" x14ac:dyDescent="0.25">
      <c r="B117" s="105" t="s">
        <v>38</v>
      </c>
      <c r="C117" s="105"/>
      <c r="D117" s="105"/>
      <c r="E117" s="105"/>
      <c r="F117" s="106" t="str">
        <f>VLOOKUP(B117,'【入力不要】選択用（消さない)'!$H$4:$I$7,2,FALSE)</f>
        <v/>
      </c>
      <c r="G117" s="107"/>
      <c r="H117" s="107"/>
      <c r="I117" s="107"/>
      <c r="J117" s="107"/>
      <c r="K117" s="107"/>
      <c r="L117" s="107"/>
      <c r="M117" s="108"/>
      <c r="N117" s="109">
        <f>COUNTIFS($Y$9:$Y$108,"短期入所",$U$9:$U$108,"課税",$CB$9:$CB$108,VLOOKUP(F117,$BZ$9:$CB$108,3,FALSE))</f>
        <v>0</v>
      </c>
      <c r="O117" s="110"/>
      <c r="P117" s="110"/>
      <c r="Q117" s="111"/>
      <c r="R117" s="109">
        <f t="shared" si="21"/>
        <v>0</v>
      </c>
      <c r="S117" s="110"/>
      <c r="T117" s="110"/>
      <c r="U117" s="111"/>
      <c r="V117" s="109">
        <f t="shared" si="22"/>
        <v>0</v>
      </c>
      <c r="W117" s="110"/>
      <c r="X117" s="110"/>
      <c r="Y117" s="110"/>
      <c r="Z117" s="111"/>
      <c r="AA117" s="109">
        <f t="shared" si="23"/>
        <v>0</v>
      </c>
      <c r="AB117" s="110"/>
      <c r="AC117" s="110"/>
      <c r="AD117" s="110"/>
      <c r="AE117" s="111"/>
      <c r="AF117" s="117">
        <f t="shared" si="24"/>
        <v>0</v>
      </c>
      <c r="AG117" s="117"/>
      <c r="AH117" s="117"/>
      <c r="AI117" s="117"/>
      <c r="AJ117" s="117"/>
      <c r="AK117" s="31"/>
      <c r="AL117" s="101" t="s">
        <v>81</v>
      </c>
      <c r="AM117" s="101"/>
      <c r="AN117" s="101"/>
      <c r="AO117" s="101"/>
      <c r="AP117" s="102" t="str">
        <f>VLOOKUP(AL117,'【入力不要】選択用（消さない)'!$K$4:$L$12,2,FALSE)</f>
        <v/>
      </c>
      <c r="AQ117" s="103"/>
      <c r="AR117" s="103"/>
      <c r="AS117" s="103"/>
      <c r="AT117" s="103"/>
      <c r="AU117" s="103"/>
      <c r="AV117" s="103"/>
      <c r="AW117" s="104"/>
      <c r="AX117" s="98">
        <f t="shared" si="16"/>
        <v>0</v>
      </c>
      <c r="AY117" s="99"/>
      <c r="AZ117" s="99"/>
      <c r="BA117" s="100"/>
      <c r="BB117" s="98">
        <f t="shared" si="17"/>
        <v>0</v>
      </c>
      <c r="BC117" s="99"/>
      <c r="BD117" s="99"/>
      <c r="BE117" s="100"/>
      <c r="BF117" s="98">
        <f t="shared" si="18"/>
        <v>0</v>
      </c>
      <c r="BG117" s="99"/>
      <c r="BH117" s="99"/>
      <c r="BI117" s="99"/>
      <c r="BJ117" s="100"/>
      <c r="BK117" s="98">
        <f t="shared" si="19"/>
        <v>0</v>
      </c>
      <c r="BL117" s="99"/>
      <c r="BM117" s="99"/>
      <c r="BN117" s="99"/>
      <c r="BO117" s="100"/>
      <c r="BP117" s="96">
        <f t="shared" si="25"/>
        <v>0</v>
      </c>
      <c r="BQ117" s="96"/>
      <c r="BR117" s="96"/>
      <c r="BS117" s="96"/>
      <c r="BT117" s="96"/>
      <c r="BU117" s="7"/>
      <c r="BV117" s="4"/>
      <c r="BW117" s="4"/>
      <c r="BY117" s="4"/>
    </row>
    <row r="118" spans="2:77" ht="13.5" customHeight="1" thickBot="1" x14ac:dyDescent="0.25">
      <c r="B118" s="113" t="s">
        <v>39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5"/>
      <c r="N118" s="116">
        <f>SUM(N114:Q117)</f>
        <v>0</v>
      </c>
      <c r="O118" s="116"/>
      <c r="P118" s="116"/>
      <c r="Q118" s="116"/>
      <c r="R118" s="116">
        <f>SUM(R114:U117)</f>
        <v>0</v>
      </c>
      <c r="S118" s="116"/>
      <c r="T118" s="116"/>
      <c r="U118" s="116"/>
      <c r="V118" s="116">
        <f>SUM(V114:Z117)</f>
        <v>0</v>
      </c>
      <c r="W118" s="116"/>
      <c r="X118" s="116"/>
      <c r="Y118" s="116"/>
      <c r="Z118" s="116"/>
      <c r="AA118" s="116">
        <f>SUM(AA114:AE117)</f>
        <v>0</v>
      </c>
      <c r="AB118" s="116"/>
      <c r="AC118" s="116"/>
      <c r="AD118" s="116"/>
      <c r="AE118" s="116"/>
      <c r="AF118" s="118">
        <f>SUM(AF114:AH117)</f>
        <v>0</v>
      </c>
      <c r="AG118" s="118"/>
      <c r="AH118" s="118"/>
      <c r="AI118" s="118"/>
      <c r="AJ118" s="119"/>
      <c r="AK118" s="31"/>
      <c r="AL118" s="101" t="s">
        <v>82</v>
      </c>
      <c r="AM118" s="101"/>
      <c r="AN118" s="101"/>
      <c r="AO118" s="101"/>
      <c r="AP118" s="102" t="str">
        <f>VLOOKUP(AL118,'【入力不要】選択用（消さない)'!$K$4:$L$12,2,FALSE)</f>
        <v/>
      </c>
      <c r="AQ118" s="103"/>
      <c r="AR118" s="103"/>
      <c r="AS118" s="103"/>
      <c r="AT118" s="103"/>
      <c r="AU118" s="103"/>
      <c r="AV118" s="103"/>
      <c r="AW118" s="104"/>
      <c r="AX118" s="98">
        <f t="shared" si="16"/>
        <v>0</v>
      </c>
      <c r="AY118" s="99"/>
      <c r="AZ118" s="99"/>
      <c r="BA118" s="100"/>
      <c r="BB118" s="98">
        <f t="shared" si="17"/>
        <v>0</v>
      </c>
      <c r="BC118" s="99"/>
      <c r="BD118" s="99"/>
      <c r="BE118" s="100"/>
      <c r="BF118" s="98">
        <f t="shared" si="18"/>
        <v>0</v>
      </c>
      <c r="BG118" s="99"/>
      <c r="BH118" s="99"/>
      <c r="BI118" s="99"/>
      <c r="BJ118" s="100"/>
      <c r="BK118" s="98">
        <f t="shared" si="19"/>
        <v>0</v>
      </c>
      <c r="BL118" s="99"/>
      <c r="BM118" s="99"/>
      <c r="BN118" s="99"/>
      <c r="BO118" s="100"/>
      <c r="BP118" s="96">
        <f t="shared" si="25"/>
        <v>0</v>
      </c>
      <c r="BQ118" s="96"/>
      <c r="BR118" s="96"/>
      <c r="BS118" s="96"/>
      <c r="BT118" s="96"/>
      <c r="BU118" s="7"/>
      <c r="BV118" s="4"/>
      <c r="BW118" s="4"/>
      <c r="BY118" s="4"/>
    </row>
    <row r="119" spans="2:77" ht="13.5" customHeight="1" x14ac:dyDescent="0.2">
      <c r="B119" s="124" t="s">
        <v>73</v>
      </c>
      <c r="C119" s="124"/>
      <c r="D119" s="124"/>
      <c r="E119" s="124"/>
      <c r="F119" s="125" t="str">
        <f>VLOOKUP(B119,'【入力不要】選択用（消さない)'!$N$4:$O$8,2,FALSE)</f>
        <v/>
      </c>
      <c r="G119" s="125"/>
      <c r="H119" s="125"/>
      <c r="I119" s="125"/>
      <c r="J119" s="125"/>
      <c r="K119" s="125"/>
      <c r="L119" s="125"/>
      <c r="M119" s="125"/>
      <c r="N119" s="112">
        <f>COUNTIFS($Y$9:$Y$108,"居宅訪問",$U$9:$U$108,"課税",$CB$9:$CB$108,VLOOKUP(F119,$BZ$9:$CB$108,3,FALSE))</f>
        <v>0</v>
      </c>
      <c r="O119" s="112"/>
      <c r="P119" s="112"/>
      <c r="Q119" s="112"/>
      <c r="R119" s="112">
        <f>COUNTIFS($Y$9:$Y$108,"居宅訪問",$U$9:$U$108,"非課税",$CB$9:$CB$108,VLOOKUP(F119,$BZ$9:$CB$108,3,FALSE))</f>
        <v>0</v>
      </c>
      <c r="S119" s="112"/>
      <c r="T119" s="112"/>
      <c r="U119" s="112"/>
      <c r="V119" s="112">
        <f>COUNTIFS($Y$9:$Y$108,"居宅訪問",$U$9:$U$108,"生活保護",$CB$9:$CB$108,VLOOKUP(F119,$BZ$9:$CB$108,3,FALSE))</f>
        <v>0</v>
      </c>
      <c r="W119" s="112"/>
      <c r="X119" s="112"/>
      <c r="Y119" s="112"/>
      <c r="Z119" s="112"/>
      <c r="AA119" s="112">
        <f>COUNTIFS($Y$9:$Y$108,"居宅訪問",$U$9:$U$108,"その他",$CB$9:$CB$108,VLOOKUP(F119,$BZ$9:$CB$108,3,FALSE))</f>
        <v>0</v>
      </c>
      <c r="AB119" s="112"/>
      <c r="AC119" s="112"/>
      <c r="AD119" s="112"/>
      <c r="AE119" s="112"/>
      <c r="AF119" s="123">
        <f t="shared" ref="AF119:AF123" si="26">SUM(N119:AE119)</f>
        <v>0</v>
      </c>
      <c r="AG119" s="123"/>
      <c r="AH119" s="123"/>
      <c r="AI119" s="123"/>
      <c r="AJ119" s="123"/>
      <c r="AK119" s="31"/>
      <c r="AL119" s="101" t="s">
        <v>83</v>
      </c>
      <c r="AM119" s="101"/>
      <c r="AN119" s="101"/>
      <c r="AO119" s="101"/>
      <c r="AP119" s="102" t="str">
        <f>VLOOKUP(AL119,'【入力不要】選択用（消さない)'!$K$4:$L$12,2,FALSE)</f>
        <v/>
      </c>
      <c r="AQ119" s="103"/>
      <c r="AR119" s="103"/>
      <c r="AS119" s="103"/>
      <c r="AT119" s="103"/>
      <c r="AU119" s="103"/>
      <c r="AV119" s="103"/>
      <c r="AW119" s="104"/>
      <c r="AX119" s="98">
        <f t="shared" si="16"/>
        <v>0</v>
      </c>
      <c r="AY119" s="99"/>
      <c r="AZ119" s="99"/>
      <c r="BA119" s="100"/>
      <c r="BB119" s="98">
        <f t="shared" si="17"/>
        <v>0</v>
      </c>
      <c r="BC119" s="99"/>
      <c r="BD119" s="99"/>
      <c r="BE119" s="100"/>
      <c r="BF119" s="98">
        <f t="shared" si="18"/>
        <v>0</v>
      </c>
      <c r="BG119" s="99"/>
      <c r="BH119" s="99"/>
      <c r="BI119" s="99"/>
      <c r="BJ119" s="100"/>
      <c r="BK119" s="98">
        <f t="shared" si="19"/>
        <v>0</v>
      </c>
      <c r="BL119" s="99"/>
      <c r="BM119" s="99"/>
      <c r="BN119" s="99"/>
      <c r="BO119" s="100"/>
      <c r="BP119" s="96">
        <f t="shared" si="25"/>
        <v>0</v>
      </c>
      <c r="BQ119" s="96"/>
      <c r="BR119" s="96"/>
      <c r="BS119" s="96"/>
      <c r="BT119" s="96"/>
      <c r="BU119" s="7"/>
      <c r="BV119" s="4"/>
      <c r="BW119" s="4"/>
      <c r="BY119" s="4"/>
    </row>
    <row r="120" spans="2:77" ht="13.5" customHeight="1" x14ac:dyDescent="0.2">
      <c r="B120" s="101" t="s">
        <v>74</v>
      </c>
      <c r="C120" s="101"/>
      <c r="D120" s="101"/>
      <c r="E120" s="101"/>
      <c r="F120" s="121" t="str">
        <f>VLOOKUP(B120,'【入力不要】選択用（消さない)'!$N$4:$O$8,2,FALSE)</f>
        <v/>
      </c>
      <c r="G120" s="121"/>
      <c r="H120" s="121"/>
      <c r="I120" s="121"/>
      <c r="J120" s="121"/>
      <c r="K120" s="121"/>
      <c r="L120" s="121"/>
      <c r="M120" s="121"/>
      <c r="N120" s="122">
        <f>COUNTIFS($Y$9:$Y$108,"居宅訪問",$U$9:$U$108,"課税",$CB$9:$CB$108,VLOOKUP(F120,$BZ$9:$CB$108,3,FALSE))</f>
        <v>0</v>
      </c>
      <c r="O120" s="122"/>
      <c r="P120" s="122"/>
      <c r="Q120" s="122"/>
      <c r="R120" s="122">
        <f>COUNTIFS($Y$9:$Y$108,"居宅訪問",$U$9:$U$108,"非課税",$CB$9:$CB$108,VLOOKUP(F120,$BZ$9:$CB$108,3,FALSE))</f>
        <v>0</v>
      </c>
      <c r="S120" s="122"/>
      <c r="T120" s="122"/>
      <c r="U120" s="122"/>
      <c r="V120" s="122">
        <f>COUNTIFS($Y$9:$Y$108,"居宅訪問",$U$9:$U$108,"生活保護",$CB$9:$CB$108,VLOOKUP(F120,$BZ$9:$CB$108,3,FALSE))</f>
        <v>0</v>
      </c>
      <c r="W120" s="122"/>
      <c r="X120" s="122"/>
      <c r="Y120" s="122"/>
      <c r="Z120" s="122"/>
      <c r="AA120" s="122">
        <f>COUNTIFS($Y$9:$Y$108,"居宅訪問",$U$9:$U$108,"その他",$CB$9:$CB$108,VLOOKUP(F120,$BZ$9:$CB$108,3,FALSE))</f>
        <v>0</v>
      </c>
      <c r="AB120" s="122"/>
      <c r="AC120" s="122"/>
      <c r="AD120" s="122"/>
      <c r="AE120" s="122"/>
      <c r="AF120" s="41">
        <f t="shared" si="26"/>
        <v>0</v>
      </c>
      <c r="AG120" s="41"/>
      <c r="AH120" s="41"/>
      <c r="AI120" s="41"/>
      <c r="AJ120" s="41"/>
      <c r="AK120" s="31"/>
      <c r="AL120" s="101" t="s">
        <v>84</v>
      </c>
      <c r="AM120" s="101"/>
      <c r="AN120" s="101"/>
      <c r="AO120" s="101"/>
      <c r="AP120" s="102" t="str">
        <f>VLOOKUP(AL120,'【入力不要】選択用（消さない)'!$K$4:$L$12,2,FALSE)</f>
        <v/>
      </c>
      <c r="AQ120" s="103"/>
      <c r="AR120" s="103"/>
      <c r="AS120" s="103"/>
      <c r="AT120" s="103"/>
      <c r="AU120" s="103"/>
      <c r="AV120" s="103"/>
      <c r="AW120" s="104"/>
      <c r="AX120" s="98">
        <f t="shared" si="16"/>
        <v>0</v>
      </c>
      <c r="AY120" s="99"/>
      <c r="AZ120" s="99"/>
      <c r="BA120" s="100"/>
      <c r="BB120" s="98">
        <f t="shared" si="17"/>
        <v>0</v>
      </c>
      <c r="BC120" s="99"/>
      <c r="BD120" s="99"/>
      <c r="BE120" s="100"/>
      <c r="BF120" s="98">
        <f t="shared" si="18"/>
        <v>0</v>
      </c>
      <c r="BG120" s="99"/>
      <c r="BH120" s="99"/>
      <c r="BI120" s="99"/>
      <c r="BJ120" s="100"/>
      <c r="BK120" s="98">
        <f t="shared" si="19"/>
        <v>0</v>
      </c>
      <c r="BL120" s="99"/>
      <c r="BM120" s="99"/>
      <c r="BN120" s="99"/>
      <c r="BO120" s="100"/>
      <c r="BP120" s="96">
        <f t="shared" si="25"/>
        <v>0</v>
      </c>
      <c r="BQ120" s="96"/>
      <c r="BR120" s="96"/>
      <c r="BS120" s="96"/>
      <c r="BT120" s="96"/>
      <c r="BU120" s="7"/>
      <c r="BV120" s="4"/>
      <c r="BW120" s="4"/>
      <c r="BY120" s="4"/>
    </row>
    <row r="121" spans="2:77" ht="13.5" customHeight="1" x14ac:dyDescent="0.2">
      <c r="B121" s="101" t="s">
        <v>75</v>
      </c>
      <c r="C121" s="101"/>
      <c r="D121" s="101"/>
      <c r="E121" s="101"/>
      <c r="F121" s="121" t="str">
        <f>VLOOKUP(B121,'【入力不要】選択用（消さない)'!$N$4:$O$8,2,FALSE)</f>
        <v/>
      </c>
      <c r="G121" s="121"/>
      <c r="H121" s="121"/>
      <c r="I121" s="121"/>
      <c r="J121" s="121"/>
      <c r="K121" s="121"/>
      <c r="L121" s="121"/>
      <c r="M121" s="121"/>
      <c r="N121" s="122">
        <f>COUNTIFS($Y$9:$Y$108,"居宅訪問",$U$9:$U$108,"課税",$CB$9:$CB$108,VLOOKUP(F121,$BZ$9:$CB$108,3,FALSE))</f>
        <v>0</v>
      </c>
      <c r="O121" s="122"/>
      <c r="P121" s="122"/>
      <c r="Q121" s="122"/>
      <c r="R121" s="122">
        <f>COUNTIFS($Y$9:$Y$108,"居宅訪問",$U$9:$U$108,"非課税",$CB$9:$CB$108,VLOOKUP(F121,$BZ$9:$CB$108,3,FALSE))</f>
        <v>0</v>
      </c>
      <c r="S121" s="122"/>
      <c r="T121" s="122"/>
      <c r="U121" s="122"/>
      <c r="V121" s="122">
        <f>COUNTIFS($Y$9:$Y$108,"居宅訪問",$U$9:$U$108,"生活保護",$CB$9:$CB$108,VLOOKUP(F121,$BZ$9:$CB$108,3,FALSE))</f>
        <v>0</v>
      </c>
      <c r="W121" s="122"/>
      <c r="X121" s="122"/>
      <c r="Y121" s="122"/>
      <c r="Z121" s="122"/>
      <c r="AA121" s="122">
        <f>COUNTIFS($Y$9:$Y$108,"居宅訪問",$U$9:$U$108,"その他",$CB$9:$CB$108,VLOOKUP(F121,$BZ$9:$CB$108,3,FALSE))</f>
        <v>0</v>
      </c>
      <c r="AB121" s="122"/>
      <c r="AC121" s="122"/>
      <c r="AD121" s="122"/>
      <c r="AE121" s="122"/>
      <c r="AF121" s="41">
        <f t="shared" si="26"/>
        <v>0</v>
      </c>
      <c r="AG121" s="41"/>
      <c r="AH121" s="41"/>
      <c r="AI121" s="41"/>
      <c r="AJ121" s="41"/>
      <c r="AK121" s="31"/>
      <c r="AL121" s="101" t="s">
        <v>85</v>
      </c>
      <c r="AM121" s="101"/>
      <c r="AN121" s="101"/>
      <c r="AO121" s="101"/>
      <c r="AP121" s="102" t="str">
        <f>VLOOKUP(AL121,'【入力不要】選択用（消さない)'!$K$4:$L$12,2,FALSE)</f>
        <v/>
      </c>
      <c r="AQ121" s="103"/>
      <c r="AR121" s="103"/>
      <c r="AS121" s="103"/>
      <c r="AT121" s="103"/>
      <c r="AU121" s="103"/>
      <c r="AV121" s="103"/>
      <c r="AW121" s="104"/>
      <c r="AX121" s="98">
        <f t="shared" si="16"/>
        <v>0</v>
      </c>
      <c r="AY121" s="99"/>
      <c r="AZ121" s="99"/>
      <c r="BA121" s="100"/>
      <c r="BB121" s="98">
        <f t="shared" si="17"/>
        <v>0</v>
      </c>
      <c r="BC121" s="99"/>
      <c r="BD121" s="99"/>
      <c r="BE121" s="100"/>
      <c r="BF121" s="98">
        <f t="shared" si="18"/>
        <v>0</v>
      </c>
      <c r="BG121" s="99"/>
      <c r="BH121" s="99"/>
      <c r="BI121" s="99"/>
      <c r="BJ121" s="100"/>
      <c r="BK121" s="98">
        <f t="shared" si="19"/>
        <v>0</v>
      </c>
      <c r="BL121" s="99"/>
      <c r="BM121" s="99"/>
      <c r="BN121" s="99"/>
      <c r="BO121" s="100"/>
      <c r="BP121" s="96">
        <f t="shared" si="25"/>
        <v>0</v>
      </c>
      <c r="BQ121" s="96"/>
      <c r="BR121" s="96"/>
      <c r="BS121" s="96"/>
      <c r="BT121" s="96"/>
      <c r="BU121" s="7"/>
      <c r="BV121" s="4"/>
      <c r="BW121" s="4"/>
      <c r="BY121" s="4"/>
    </row>
    <row r="122" spans="2:77" ht="13.5" customHeight="1" thickBot="1" x14ac:dyDescent="0.25">
      <c r="B122" s="101" t="s">
        <v>76</v>
      </c>
      <c r="C122" s="101"/>
      <c r="D122" s="101"/>
      <c r="E122" s="101"/>
      <c r="F122" s="121" t="str">
        <f>VLOOKUP(B122,'【入力不要】選択用（消さない)'!$N$4:$O$8,2,FALSE)</f>
        <v/>
      </c>
      <c r="G122" s="121"/>
      <c r="H122" s="121"/>
      <c r="I122" s="121"/>
      <c r="J122" s="121"/>
      <c r="K122" s="121"/>
      <c r="L122" s="121"/>
      <c r="M122" s="121"/>
      <c r="N122" s="122">
        <f>COUNTIFS($Y$9:$Y$108,"居宅訪問",$U$9:$U$108,"課税",$CB$9:$CB$108,VLOOKUP(F122,$BZ$9:$CB$108,3,FALSE))</f>
        <v>0</v>
      </c>
      <c r="O122" s="122"/>
      <c r="P122" s="122"/>
      <c r="Q122" s="122"/>
      <c r="R122" s="122">
        <f>COUNTIFS($Y$9:$Y$108,"居宅訪問",$U$9:$U$108,"非課税",$CB$9:$CB$108,VLOOKUP(F122,$BZ$9:$CB$108,3,FALSE))</f>
        <v>0</v>
      </c>
      <c r="S122" s="122"/>
      <c r="T122" s="122"/>
      <c r="U122" s="122"/>
      <c r="V122" s="122">
        <f>COUNTIFS($Y$9:$Y$108,"居宅訪問",$U$9:$U$108,"生活保護",$CB$9:$CB$108,VLOOKUP(F122,$BZ$9:$CB$108,3,FALSE))</f>
        <v>0</v>
      </c>
      <c r="W122" s="122"/>
      <c r="X122" s="122"/>
      <c r="Y122" s="122"/>
      <c r="Z122" s="122"/>
      <c r="AA122" s="122">
        <f>COUNTIFS($Y$9:$Y$108,"居宅訪問",$U$9:$U$108,"その他",$CB$9:$CB$108,VLOOKUP(F122,$BZ$9:$CB$108,3,FALSE))</f>
        <v>0</v>
      </c>
      <c r="AB122" s="122"/>
      <c r="AC122" s="122"/>
      <c r="AD122" s="122"/>
      <c r="AE122" s="122"/>
      <c r="AF122" s="41">
        <f t="shared" si="26"/>
        <v>0</v>
      </c>
      <c r="AG122" s="41"/>
      <c r="AH122" s="41"/>
      <c r="AI122" s="41"/>
      <c r="AJ122" s="41"/>
      <c r="AK122" s="6"/>
      <c r="AL122" s="105" t="s">
        <v>86</v>
      </c>
      <c r="AM122" s="105"/>
      <c r="AN122" s="105"/>
      <c r="AO122" s="105"/>
      <c r="AP122" s="106" t="str">
        <f>VLOOKUP(AL122,'【入力不要】選択用（消さない)'!$K$4:$L$12,2,FALSE)</f>
        <v/>
      </c>
      <c r="AQ122" s="107"/>
      <c r="AR122" s="107"/>
      <c r="AS122" s="107"/>
      <c r="AT122" s="107"/>
      <c r="AU122" s="107"/>
      <c r="AV122" s="107"/>
      <c r="AW122" s="108"/>
      <c r="AX122" s="109">
        <f t="shared" si="16"/>
        <v>0</v>
      </c>
      <c r="AY122" s="110"/>
      <c r="AZ122" s="110"/>
      <c r="BA122" s="111"/>
      <c r="BB122" s="109">
        <f t="shared" si="17"/>
        <v>0</v>
      </c>
      <c r="BC122" s="110"/>
      <c r="BD122" s="110"/>
      <c r="BE122" s="111"/>
      <c r="BF122" s="109">
        <f t="shared" si="18"/>
        <v>0</v>
      </c>
      <c r="BG122" s="110"/>
      <c r="BH122" s="110"/>
      <c r="BI122" s="110"/>
      <c r="BJ122" s="111"/>
      <c r="BK122" s="109">
        <f t="shared" si="19"/>
        <v>0</v>
      </c>
      <c r="BL122" s="110"/>
      <c r="BM122" s="110"/>
      <c r="BN122" s="110"/>
      <c r="BO122" s="111"/>
      <c r="BP122" s="120">
        <f t="shared" si="25"/>
        <v>0</v>
      </c>
      <c r="BQ122" s="120"/>
      <c r="BR122" s="120"/>
      <c r="BS122" s="120"/>
      <c r="BT122" s="120"/>
      <c r="BU122" s="8"/>
      <c r="BV122" s="4"/>
      <c r="BW122" s="4"/>
      <c r="BY122" s="4"/>
    </row>
    <row r="123" spans="2:77" ht="13.5" customHeight="1" thickBot="1" x14ac:dyDescent="0.25">
      <c r="B123" s="105" t="s">
        <v>77</v>
      </c>
      <c r="C123" s="105"/>
      <c r="D123" s="105"/>
      <c r="E123" s="105"/>
      <c r="F123" s="145" t="str">
        <f>VLOOKUP(B123,'【入力不要】選択用（消さない)'!$N$4:$O$8,2,FALSE)</f>
        <v/>
      </c>
      <c r="G123" s="145"/>
      <c r="H123" s="145"/>
      <c r="I123" s="145"/>
      <c r="J123" s="145"/>
      <c r="K123" s="145"/>
      <c r="L123" s="145"/>
      <c r="M123" s="145"/>
      <c r="N123" s="126">
        <f>COUNTIFS($Y$9:$Y$108,"居宅訪問",$U$9:$U$108,"課税",$CB$9:$CB$108,VLOOKUP(F123,$BZ$9:$CB$108,3,FALSE))</f>
        <v>0</v>
      </c>
      <c r="O123" s="126"/>
      <c r="P123" s="126"/>
      <c r="Q123" s="126"/>
      <c r="R123" s="126">
        <f>COUNTIFS($Y$9:$Y$108,"居宅訪問",$U$9:$U$108,"非課税",$CB$9:$CB$108,VLOOKUP(F123,$BZ$9:$CB$108,3,FALSE))</f>
        <v>0</v>
      </c>
      <c r="S123" s="126"/>
      <c r="T123" s="126"/>
      <c r="U123" s="126"/>
      <c r="V123" s="126">
        <f>COUNTIFS($Y$9:$Y$108,"居宅訪問",$U$9:$U$108,"生活保護",$CB$9:$CB$108,VLOOKUP(F123,$BZ$9:$CB$108,3,FALSE))</f>
        <v>0</v>
      </c>
      <c r="W123" s="126"/>
      <c r="X123" s="126"/>
      <c r="Y123" s="126"/>
      <c r="Z123" s="126"/>
      <c r="AA123" s="126">
        <f>COUNTIFS($Y$9:$Y$108,"居宅訪問",$U$9:$U$108,"その他",$CB$9:$CB$108,VLOOKUP(F123,$BZ$9:$CB$108,3,FALSE))</f>
        <v>0</v>
      </c>
      <c r="AB123" s="126"/>
      <c r="AC123" s="126"/>
      <c r="AD123" s="126"/>
      <c r="AE123" s="126"/>
      <c r="AF123" s="117">
        <f t="shared" si="26"/>
        <v>0</v>
      </c>
      <c r="AG123" s="117"/>
      <c r="AH123" s="117"/>
      <c r="AI123" s="117"/>
      <c r="AJ123" s="117"/>
      <c r="AK123" s="6"/>
      <c r="AL123" s="127" t="s">
        <v>87</v>
      </c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16">
        <f>SUM(AX114:BA122)</f>
        <v>0</v>
      </c>
      <c r="AY123" s="116"/>
      <c r="AZ123" s="116"/>
      <c r="BA123" s="116"/>
      <c r="BB123" s="116">
        <f>SUM(BB114:BE122)</f>
        <v>0</v>
      </c>
      <c r="BC123" s="116"/>
      <c r="BD123" s="116"/>
      <c r="BE123" s="116"/>
      <c r="BF123" s="116">
        <f>SUM(BF114:BJ122)</f>
        <v>0</v>
      </c>
      <c r="BG123" s="116"/>
      <c r="BH123" s="116"/>
      <c r="BI123" s="116"/>
      <c r="BJ123" s="116"/>
      <c r="BK123" s="116">
        <f>SUM(BK114:BO122)</f>
        <v>0</v>
      </c>
      <c r="BL123" s="116"/>
      <c r="BM123" s="116"/>
      <c r="BN123" s="116"/>
      <c r="BO123" s="116"/>
      <c r="BP123" s="143">
        <f>SUM(BP114:BR122)</f>
        <v>0</v>
      </c>
      <c r="BQ123" s="143"/>
      <c r="BR123" s="143"/>
      <c r="BS123" s="143"/>
      <c r="BT123" s="144"/>
      <c r="BU123" s="8"/>
      <c r="BV123" s="4"/>
      <c r="BW123" s="4"/>
      <c r="BY123" s="4"/>
    </row>
    <row r="124" spans="2:77" ht="13.5" customHeight="1" thickBot="1" x14ac:dyDescent="0.25">
      <c r="B124" s="113" t="s">
        <v>88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5"/>
      <c r="N124" s="116">
        <f>SUM(N119:Q123)</f>
        <v>0</v>
      </c>
      <c r="O124" s="116"/>
      <c r="P124" s="116"/>
      <c r="Q124" s="116"/>
      <c r="R124" s="116">
        <f>SUM(R119:U123)</f>
        <v>0</v>
      </c>
      <c r="S124" s="116"/>
      <c r="T124" s="116"/>
      <c r="U124" s="116"/>
      <c r="V124" s="116">
        <f>SUM(V119:Z123)</f>
        <v>0</v>
      </c>
      <c r="W124" s="116"/>
      <c r="X124" s="116"/>
      <c r="Y124" s="116"/>
      <c r="Z124" s="116"/>
      <c r="AA124" s="116">
        <f>SUM(AA119:AE123)</f>
        <v>0</v>
      </c>
      <c r="AB124" s="116"/>
      <c r="AC124" s="116"/>
      <c r="AD124" s="116"/>
      <c r="AE124" s="116"/>
      <c r="AF124" s="118">
        <f>SUM(AF119:AH123)</f>
        <v>0</v>
      </c>
      <c r="AG124" s="118"/>
      <c r="AH124" s="118"/>
      <c r="AI124" s="118"/>
      <c r="AJ124" s="119"/>
      <c r="AK124" s="6"/>
      <c r="AL124" s="11"/>
      <c r="AM124" s="11"/>
      <c r="AN124" s="11"/>
      <c r="AO124" s="11"/>
      <c r="AP124" s="11"/>
      <c r="AQ124" s="32" t="s">
        <v>109</v>
      </c>
      <c r="AR124" s="11"/>
      <c r="AS124" s="11"/>
      <c r="AT124" s="11"/>
      <c r="AU124" s="11"/>
      <c r="AV124" s="11"/>
      <c r="AW124" s="11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8"/>
      <c r="BQ124" s="8"/>
      <c r="BR124" s="8"/>
      <c r="BS124" s="6"/>
      <c r="BT124" s="6"/>
      <c r="BU124" s="8"/>
      <c r="BV124" s="4"/>
      <c r="BW124" s="4"/>
      <c r="BY124" s="4"/>
    </row>
    <row r="125" spans="2:77" ht="19.5" customHeight="1" x14ac:dyDescent="0.2">
      <c r="AK125" s="6"/>
      <c r="AL125" s="6"/>
      <c r="AM125" s="6"/>
      <c r="AN125" s="6"/>
      <c r="AO125" s="6"/>
      <c r="AP125" s="6"/>
      <c r="AQ125" s="142" t="s">
        <v>40</v>
      </c>
      <c r="AR125" s="142"/>
      <c r="AS125" s="142"/>
      <c r="AT125" s="142"/>
      <c r="AU125" s="142"/>
      <c r="AV125" s="142" t="s">
        <v>41</v>
      </c>
      <c r="AW125" s="142"/>
      <c r="AX125" s="142"/>
      <c r="AY125" s="142"/>
      <c r="AZ125" s="142"/>
      <c r="BA125" s="142" t="s">
        <v>42</v>
      </c>
      <c r="BB125" s="142"/>
      <c r="BC125" s="142"/>
      <c r="BD125" s="142"/>
      <c r="BE125" s="142"/>
      <c r="BF125" s="142"/>
      <c r="BG125" s="142" t="s">
        <v>43</v>
      </c>
      <c r="BH125" s="142"/>
      <c r="BI125" s="142"/>
      <c r="BJ125" s="142"/>
      <c r="BK125" s="142"/>
      <c r="BL125" s="142"/>
      <c r="BM125" s="142" t="s">
        <v>44</v>
      </c>
      <c r="BN125" s="142"/>
      <c r="BO125" s="142"/>
      <c r="BP125" s="142"/>
      <c r="BQ125" s="142"/>
      <c r="BR125" s="142"/>
      <c r="BS125" s="6"/>
      <c r="BT125" s="6"/>
      <c r="BU125" s="8"/>
      <c r="BV125" s="4"/>
      <c r="BW125" s="4"/>
      <c r="BY125" s="4"/>
    </row>
    <row r="126" spans="2:77" ht="17.25" customHeight="1" x14ac:dyDescent="0.2">
      <c r="AK126" s="6"/>
      <c r="AL126" s="6"/>
      <c r="AM126" s="6"/>
      <c r="AN126" s="6"/>
      <c r="AO126" s="6"/>
      <c r="AP126" s="6"/>
      <c r="AQ126" s="41">
        <f>SUM(N118,N124,AX123)</f>
        <v>0</v>
      </c>
      <c r="AR126" s="41"/>
      <c r="AS126" s="41"/>
      <c r="AT126" s="41"/>
      <c r="AU126" s="41"/>
      <c r="AV126" s="41">
        <f>SUM(R118,R124,BB123)</f>
        <v>0</v>
      </c>
      <c r="AW126" s="41"/>
      <c r="AX126" s="41"/>
      <c r="AY126" s="41"/>
      <c r="AZ126" s="41"/>
      <c r="BA126" s="41">
        <f>SUM(V118,V124,BF123)</f>
        <v>0</v>
      </c>
      <c r="BB126" s="41"/>
      <c r="BC126" s="41"/>
      <c r="BD126" s="41"/>
      <c r="BE126" s="41"/>
      <c r="BF126" s="41"/>
      <c r="BG126" s="41">
        <f>SUM(AA118,AA124,BK123)</f>
        <v>0</v>
      </c>
      <c r="BH126" s="41"/>
      <c r="BI126" s="41"/>
      <c r="BJ126" s="41"/>
      <c r="BK126" s="41"/>
      <c r="BL126" s="41"/>
      <c r="BM126" s="41">
        <f>SUM(AQ126:BL126)</f>
        <v>0</v>
      </c>
      <c r="BN126" s="41"/>
      <c r="BO126" s="41"/>
      <c r="BP126" s="41"/>
      <c r="BQ126" s="41"/>
      <c r="BR126" s="41"/>
      <c r="BS126" s="6"/>
      <c r="BT126" s="6"/>
      <c r="BU126" s="8"/>
      <c r="BV126" s="4"/>
      <c r="BW126" s="4"/>
      <c r="BY126" s="4"/>
    </row>
    <row r="127" spans="2:77" ht="20.25" customHeight="1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</row>
  </sheetData>
  <sheetProtection algorithmName="SHA-512" hashValue="NHydYUDzQYYvCnbXhtCOv7lfPeoMLFzf8r2raIwrOtQZ4Ce6eDbXgwXP2T3AyLzyp3Xq9LQbHhC5luS4ZL0yqQ==" saltValue="F08QzJXjD4nam4QdDVn0fA==" spinCount="100000" sheet="1" objects="1" scenarios="1"/>
  <mergeCells count="1706">
    <mergeCell ref="AX2:BI2"/>
    <mergeCell ref="BJ2:BU2"/>
    <mergeCell ref="U4:AL4"/>
    <mergeCell ref="AU4:AW4"/>
    <mergeCell ref="B6:T6"/>
    <mergeCell ref="U5:X6"/>
    <mergeCell ref="AR5:AV6"/>
    <mergeCell ref="Y5:AF6"/>
    <mergeCell ref="AR109:AV109"/>
    <mergeCell ref="AQ125:AU125"/>
    <mergeCell ref="AV125:AZ125"/>
    <mergeCell ref="BA125:BF125"/>
    <mergeCell ref="BG125:BL125"/>
    <mergeCell ref="BM125:BR125"/>
    <mergeCell ref="AQ126:AU126"/>
    <mergeCell ref="AV126:AZ126"/>
    <mergeCell ref="BA126:BF126"/>
    <mergeCell ref="BG126:BL126"/>
    <mergeCell ref="BM126:BR126"/>
    <mergeCell ref="BB123:BE123"/>
    <mergeCell ref="BF123:BJ123"/>
    <mergeCell ref="BK123:BO123"/>
    <mergeCell ref="B124:M124"/>
    <mergeCell ref="N124:Q124"/>
    <mergeCell ref="R124:U124"/>
    <mergeCell ref="V124:Z124"/>
    <mergeCell ref="AA124:AE124"/>
    <mergeCell ref="AF123:AJ123"/>
    <mergeCell ref="AF124:AJ124"/>
    <mergeCell ref="BP123:BT123"/>
    <mergeCell ref="B123:E123"/>
    <mergeCell ref="F123:M123"/>
    <mergeCell ref="N123:Q123"/>
    <mergeCell ref="R123:U123"/>
    <mergeCell ref="V123:Z123"/>
    <mergeCell ref="AA123:AE123"/>
    <mergeCell ref="AL123:AW123"/>
    <mergeCell ref="AX123:BA123"/>
    <mergeCell ref="AX121:BA121"/>
    <mergeCell ref="BB121:BE121"/>
    <mergeCell ref="BF121:BJ121"/>
    <mergeCell ref="BK121:BO121"/>
    <mergeCell ref="B122:E122"/>
    <mergeCell ref="F122:M122"/>
    <mergeCell ref="N122:Q122"/>
    <mergeCell ref="R122:U122"/>
    <mergeCell ref="V122:Z122"/>
    <mergeCell ref="AA122:AE122"/>
    <mergeCell ref="AL122:AO122"/>
    <mergeCell ref="AP122:AW122"/>
    <mergeCell ref="AX122:BA122"/>
    <mergeCell ref="BB122:BE122"/>
    <mergeCell ref="BF122:BJ122"/>
    <mergeCell ref="BK122:BO122"/>
    <mergeCell ref="AF121:AJ121"/>
    <mergeCell ref="AF122:AJ122"/>
    <mergeCell ref="BP121:BT121"/>
    <mergeCell ref="BP122:BT122"/>
    <mergeCell ref="B121:E121"/>
    <mergeCell ref="F121:M121"/>
    <mergeCell ref="N121:Q121"/>
    <mergeCell ref="R121:U121"/>
    <mergeCell ref="V121:Z121"/>
    <mergeCell ref="AA121:AE121"/>
    <mergeCell ref="AL121:AO121"/>
    <mergeCell ref="AP121:AW121"/>
    <mergeCell ref="AX119:BA119"/>
    <mergeCell ref="BB119:BE119"/>
    <mergeCell ref="BF119:BJ119"/>
    <mergeCell ref="BK119:BO119"/>
    <mergeCell ref="B120:E120"/>
    <mergeCell ref="F120:M120"/>
    <mergeCell ref="N120:Q120"/>
    <mergeCell ref="R120:U120"/>
    <mergeCell ref="V120:Z120"/>
    <mergeCell ref="AA120:AE120"/>
    <mergeCell ref="AL120:AO120"/>
    <mergeCell ref="AP120:AW120"/>
    <mergeCell ref="AX120:BA120"/>
    <mergeCell ref="BB120:BE120"/>
    <mergeCell ref="BF120:BJ120"/>
    <mergeCell ref="BK120:BO120"/>
    <mergeCell ref="AF119:AJ119"/>
    <mergeCell ref="AF120:AJ120"/>
    <mergeCell ref="BP119:BT119"/>
    <mergeCell ref="BP120:BT120"/>
    <mergeCell ref="B119:E119"/>
    <mergeCell ref="F119:M119"/>
    <mergeCell ref="N119:Q119"/>
    <mergeCell ref="R119:U119"/>
    <mergeCell ref="V119:Z119"/>
    <mergeCell ref="AA119:AE119"/>
    <mergeCell ref="AL119:AO119"/>
    <mergeCell ref="AP119:AW119"/>
    <mergeCell ref="AX117:BA117"/>
    <mergeCell ref="BB117:BE117"/>
    <mergeCell ref="BF117:BJ117"/>
    <mergeCell ref="BK117:BO117"/>
    <mergeCell ref="B118:M118"/>
    <mergeCell ref="N118:Q118"/>
    <mergeCell ref="R118:U118"/>
    <mergeCell ref="V118:Z118"/>
    <mergeCell ref="AA118:AE118"/>
    <mergeCell ref="AL118:AO118"/>
    <mergeCell ref="AP118:AW118"/>
    <mergeCell ref="AX118:BA118"/>
    <mergeCell ref="BB118:BE118"/>
    <mergeCell ref="BF118:BJ118"/>
    <mergeCell ref="BK118:BO118"/>
    <mergeCell ref="AF117:AJ117"/>
    <mergeCell ref="AF118:AJ118"/>
    <mergeCell ref="BP117:BT117"/>
    <mergeCell ref="BP118:BT118"/>
    <mergeCell ref="B117:E117"/>
    <mergeCell ref="F117:M117"/>
    <mergeCell ref="N117:Q117"/>
    <mergeCell ref="R117:U117"/>
    <mergeCell ref="V117:Z117"/>
    <mergeCell ref="AA117:AE117"/>
    <mergeCell ref="AL117:AO117"/>
    <mergeCell ref="AP117:AW117"/>
    <mergeCell ref="AX115:BA115"/>
    <mergeCell ref="BB115:BE115"/>
    <mergeCell ref="BF115:BJ115"/>
    <mergeCell ref="BK115:BO115"/>
    <mergeCell ref="B116:E116"/>
    <mergeCell ref="F116:M116"/>
    <mergeCell ref="N116:Q116"/>
    <mergeCell ref="R116:U116"/>
    <mergeCell ref="V116:Z116"/>
    <mergeCell ref="AA116:AE116"/>
    <mergeCell ref="AL116:AO116"/>
    <mergeCell ref="AP116:AW116"/>
    <mergeCell ref="AX116:BA116"/>
    <mergeCell ref="BB116:BE116"/>
    <mergeCell ref="BF116:BJ116"/>
    <mergeCell ref="BK116:BO116"/>
    <mergeCell ref="AF115:AJ115"/>
    <mergeCell ref="AF116:AJ116"/>
    <mergeCell ref="BP115:BT115"/>
    <mergeCell ref="BP116:BT116"/>
    <mergeCell ref="B115:E115"/>
    <mergeCell ref="F115:M115"/>
    <mergeCell ref="N115:Q115"/>
    <mergeCell ref="R115:U115"/>
    <mergeCell ref="V115:Z115"/>
    <mergeCell ref="AA115:AE115"/>
    <mergeCell ref="AL115:AO115"/>
    <mergeCell ref="AP115:AW115"/>
    <mergeCell ref="AX113:BA113"/>
    <mergeCell ref="BB113:BE113"/>
    <mergeCell ref="BF113:BJ113"/>
    <mergeCell ref="BK113:BO113"/>
    <mergeCell ref="B114:E114"/>
    <mergeCell ref="F114:M114"/>
    <mergeCell ref="N114:Q114"/>
    <mergeCell ref="R114:U114"/>
    <mergeCell ref="V114:Z114"/>
    <mergeCell ref="AA114:AE114"/>
    <mergeCell ref="AL114:AO114"/>
    <mergeCell ref="AP114:AW114"/>
    <mergeCell ref="AX114:BA114"/>
    <mergeCell ref="BB114:BE114"/>
    <mergeCell ref="BF114:BJ114"/>
    <mergeCell ref="BK114:BO114"/>
    <mergeCell ref="AF113:AJ113"/>
    <mergeCell ref="AF114:AJ114"/>
    <mergeCell ref="AW11:BA11"/>
    <mergeCell ref="BB11:BF11"/>
    <mergeCell ref="AW13:BA13"/>
    <mergeCell ref="BB13:BF13"/>
    <mergeCell ref="AW12:BA12"/>
    <mergeCell ref="BB12:BF12"/>
    <mergeCell ref="BP113:BT113"/>
    <mergeCell ref="BP114:BT114"/>
    <mergeCell ref="B113:E113"/>
    <mergeCell ref="F113:M113"/>
    <mergeCell ref="N113:Q113"/>
    <mergeCell ref="R113:U113"/>
    <mergeCell ref="V113:Z113"/>
    <mergeCell ref="AA113:AE113"/>
    <mergeCell ref="AL113:AO113"/>
    <mergeCell ref="AP113:AW113"/>
    <mergeCell ref="D48:H48"/>
    <mergeCell ref="D49:H49"/>
    <mergeCell ref="D50:H50"/>
    <mergeCell ref="D51:H51"/>
    <mergeCell ref="D52:H52"/>
    <mergeCell ref="D53:H53"/>
    <mergeCell ref="D54:H54"/>
    <mergeCell ref="D55:H55"/>
    <mergeCell ref="D56:H56"/>
    <mergeCell ref="BB109:BF109"/>
    <mergeCell ref="BG109:BK109"/>
    <mergeCell ref="BL109:BP109"/>
    <mergeCell ref="BQ109:BU109"/>
    <mergeCell ref="BB107:BF107"/>
    <mergeCell ref="BG107:BK107"/>
    <mergeCell ref="BL107:BP107"/>
    <mergeCell ref="BQ107:BU107"/>
    <mergeCell ref="B108:C108"/>
    <mergeCell ref="N108:T108"/>
    <mergeCell ref="U108:X108"/>
    <mergeCell ref="Y108:AC108"/>
    <mergeCell ref="AD108:AI108"/>
    <mergeCell ref="AJ108:AM108"/>
    <mergeCell ref="AN108:AQ108"/>
    <mergeCell ref="AR108:AV108"/>
    <mergeCell ref="AW108:BA108"/>
    <mergeCell ref="BB108:BF108"/>
    <mergeCell ref="BG108:BK108"/>
    <mergeCell ref="BL108:BP108"/>
    <mergeCell ref="BQ108:BU108"/>
    <mergeCell ref="I107:M107"/>
    <mergeCell ref="I108:M108"/>
    <mergeCell ref="D107:H107"/>
    <mergeCell ref="D108:H108"/>
    <mergeCell ref="B107:C107"/>
    <mergeCell ref="N107:T107"/>
    <mergeCell ref="U107:X107"/>
    <mergeCell ref="Y107:AC107"/>
    <mergeCell ref="AD107:AI107"/>
    <mergeCell ref="AJ107:AM107"/>
    <mergeCell ref="AN107:AQ107"/>
    <mergeCell ref="AR107:AV107"/>
    <mergeCell ref="AW107:BA107"/>
    <mergeCell ref="BB106:BF106"/>
    <mergeCell ref="BG106:BK106"/>
    <mergeCell ref="BL106:BP106"/>
    <mergeCell ref="BQ106:BU106"/>
    <mergeCell ref="I105:M105"/>
    <mergeCell ref="I106:M106"/>
    <mergeCell ref="D105:H105"/>
    <mergeCell ref="D106:H106"/>
    <mergeCell ref="B105:C105"/>
    <mergeCell ref="N105:T105"/>
    <mergeCell ref="U105:X105"/>
    <mergeCell ref="Y105:AC105"/>
    <mergeCell ref="AD105:AI105"/>
    <mergeCell ref="AJ105:AM105"/>
    <mergeCell ref="AN105:AQ105"/>
    <mergeCell ref="AR105:AV105"/>
    <mergeCell ref="AW105:BA105"/>
    <mergeCell ref="BB105:BF105"/>
    <mergeCell ref="BG105:BK105"/>
    <mergeCell ref="BL105:BP105"/>
    <mergeCell ref="BQ105:BU105"/>
    <mergeCell ref="B106:C106"/>
    <mergeCell ref="N106:T106"/>
    <mergeCell ref="U106:X106"/>
    <mergeCell ref="Y106:AC106"/>
    <mergeCell ref="BB103:BF103"/>
    <mergeCell ref="BG103:BK103"/>
    <mergeCell ref="BL103:BP103"/>
    <mergeCell ref="BQ103:BU103"/>
    <mergeCell ref="B104:C104"/>
    <mergeCell ref="N104:T104"/>
    <mergeCell ref="U104:X104"/>
    <mergeCell ref="Y104:AC104"/>
    <mergeCell ref="AD104:AI104"/>
    <mergeCell ref="AJ104:AM104"/>
    <mergeCell ref="AN104:AQ104"/>
    <mergeCell ref="AR104:AV104"/>
    <mergeCell ref="AW104:BA104"/>
    <mergeCell ref="BB104:BF104"/>
    <mergeCell ref="BG104:BK104"/>
    <mergeCell ref="BL104:BP104"/>
    <mergeCell ref="BQ104:BU104"/>
    <mergeCell ref="I103:M103"/>
    <mergeCell ref="I104:M104"/>
    <mergeCell ref="D103:H103"/>
    <mergeCell ref="D104:H104"/>
    <mergeCell ref="B103:C103"/>
    <mergeCell ref="N103:T103"/>
    <mergeCell ref="U103:X103"/>
    <mergeCell ref="Y103:AC103"/>
    <mergeCell ref="AD103:AI103"/>
    <mergeCell ref="AJ103:AM103"/>
    <mergeCell ref="AN103:AQ103"/>
    <mergeCell ref="AR103:AV103"/>
    <mergeCell ref="AW103:BA103"/>
    <mergeCell ref="BB101:BF101"/>
    <mergeCell ref="BG101:BK101"/>
    <mergeCell ref="BL101:BP101"/>
    <mergeCell ref="BQ101:BU101"/>
    <mergeCell ref="B102:C102"/>
    <mergeCell ref="N102:T102"/>
    <mergeCell ref="U102:X102"/>
    <mergeCell ref="Y102:AC102"/>
    <mergeCell ref="AD102:AI102"/>
    <mergeCell ref="AJ102:AM102"/>
    <mergeCell ref="AN102:AQ102"/>
    <mergeCell ref="AR102:AV102"/>
    <mergeCell ref="AW102:BA102"/>
    <mergeCell ref="BB102:BF102"/>
    <mergeCell ref="BG102:BK102"/>
    <mergeCell ref="BL102:BP102"/>
    <mergeCell ref="BQ102:BU102"/>
    <mergeCell ref="I101:M101"/>
    <mergeCell ref="I102:M102"/>
    <mergeCell ref="D101:H101"/>
    <mergeCell ref="D102:H102"/>
    <mergeCell ref="B101:C101"/>
    <mergeCell ref="N101:T101"/>
    <mergeCell ref="U101:X101"/>
    <mergeCell ref="Y101:AC101"/>
    <mergeCell ref="AD101:AI101"/>
    <mergeCell ref="AJ101:AM101"/>
    <mergeCell ref="AN101:AQ101"/>
    <mergeCell ref="AR101:AV101"/>
    <mergeCell ref="AW101:BA101"/>
    <mergeCell ref="BB99:BF99"/>
    <mergeCell ref="BG99:BK99"/>
    <mergeCell ref="BL99:BP99"/>
    <mergeCell ref="BQ99:BU99"/>
    <mergeCell ref="B100:C100"/>
    <mergeCell ref="N100:T100"/>
    <mergeCell ref="U100:X100"/>
    <mergeCell ref="Y100:AC100"/>
    <mergeCell ref="AD100:AI100"/>
    <mergeCell ref="AJ100:AM100"/>
    <mergeCell ref="AN100:AQ100"/>
    <mergeCell ref="AR100:AV100"/>
    <mergeCell ref="AW100:BA100"/>
    <mergeCell ref="BB100:BF100"/>
    <mergeCell ref="BG100:BK100"/>
    <mergeCell ref="BL100:BP100"/>
    <mergeCell ref="BQ100:BU100"/>
    <mergeCell ref="I99:M99"/>
    <mergeCell ref="I100:M100"/>
    <mergeCell ref="D99:H99"/>
    <mergeCell ref="D100:H100"/>
    <mergeCell ref="B99:C99"/>
    <mergeCell ref="N99:T99"/>
    <mergeCell ref="U99:X99"/>
    <mergeCell ref="Y99:AC99"/>
    <mergeCell ref="AD99:AI99"/>
    <mergeCell ref="AJ99:AM99"/>
    <mergeCell ref="AN99:AQ99"/>
    <mergeCell ref="AR99:AV99"/>
    <mergeCell ref="AW99:BA99"/>
    <mergeCell ref="BB97:BF97"/>
    <mergeCell ref="BG97:BK97"/>
    <mergeCell ref="BL97:BP97"/>
    <mergeCell ref="BQ97:BU97"/>
    <mergeCell ref="B98:C98"/>
    <mergeCell ref="N98:T98"/>
    <mergeCell ref="U98:X98"/>
    <mergeCell ref="Y98:AC98"/>
    <mergeCell ref="AD98:AI98"/>
    <mergeCell ref="AJ98:AM98"/>
    <mergeCell ref="AN98:AQ98"/>
    <mergeCell ref="AR98:AV98"/>
    <mergeCell ref="AW98:BA98"/>
    <mergeCell ref="BB98:BF98"/>
    <mergeCell ref="BG98:BK98"/>
    <mergeCell ref="BL98:BP98"/>
    <mergeCell ref="BQ98:BU98"/>
    <mergeCell ref="I97:M97"/>
    <mergeCell ref="I98:M98"/>
    <mergeCell ref="D97:H97"/>
    <mergeCell ref="D98:H98"/>
    <mergeCell ref="B97:C97"/>
    <mergeCell ref="N97:T97"/>
    <mergeCell ref="U97:X97"/>
    <mergeCell ref="Y97:AC97"/>
    <mergeCell ref="AD97:AI97"/>
    <mergeCell ref="AJ97:AM97"/>
    <mergeCell ref="AN97:AQ97"/>
    <mergeCell ref="AR97:AV97"/>
    <mergeCell ref="AW97:BA97"/>
    <mergeCell ref="BB95:BF95"/>
    <mergeCell ref="BG95:BK95"/>
    <mergeCell ref="BL95:BP95"/>
    <mergeCell ref="BQ95:BU95"/>
    <mergeCell ref="B96:C96"/>
    <mergeCell ref="N96:T96"/>
    <mergeCell ref="U96:X96"/>
    <mergeCell ref="Y96:AC96"/>
    <mergeCell ref="AD96:AI96"/>
    <mergeCell ref="AJ96:AM96"/>
    <mergeCell ref="AN96:AQ96"/>
    <mergeCell ref="AR96:AV96"/>
    <mergeCell ref="AW96:BA96"/>
    <mergeCell ref="BB96:BF96"/>
    <mergeCell ref="BG96:BK96"/>
    <mergeCell ref="BL96:BP96"/>
    <mergeCell ref="BQ96:BU96"/>
    <mergeCell ref="I95:M95"/>
    <mergeCell ref="I96:M96"/>
    <mergeCell ref="D95:H95"/>
    <mergeCell ref="D96:H96"/>
    <mergeCell ref="B95:C95"/>
    <mergeCell ref="N95:T95"/>
    <mergeCell ref="U95:X95"/>
    <mergeCell ref="Y95:AC95"/>
    <mergeCell ref="AD95:AI95"/>
    <mergeCell ref="AJ95:AM95"/>
    <mergeCell ref="AN95:AQ95"/>
    <mergeCell ref="AR95:AV95"/>
    <mergeCell ref="AW95:BA95"/>
    <mergeCell ref="BB93:BF93"/>
    <mergeCell ref="BG93:BK93"/>
    <mergeCell ref="BL93:BP93"/>
    <mergeCell ref="BQ93:BU93"/>
    <mergeCell ref="B94:C94"/>
    <mergeCell ref="N94:T94"/>
    <mergeCell ref="U94:X94"/>
    <mergeCell ref="Y94:AC94"/>
    <mergeCell ref="AD94:AI94"/>
    <mergeCell ref="AJ94:AM94"/>
    <mergeCell ref="AN94:AQ94"/>
    <mergeCell ref="AR94:AV94"/>
    <mergeCell ref="AW94:BA94"/>
    <mergeCell ref="BB94:BF94"/>
    <mergeCell ref="BG94:BK94"/>
    <mergeCell ref="BL94:BP94"/>
    <mergeCell ref="BQ94:BU94"/>
    <mergeCell ref="I93:M93"/>
    <mergeCell ref="I94:M94"/>
    <mergeCell ref="D93:H93"/>
    <mergeCell ref="D94:H94"/>
    <mergeCell ref="B93:C93"/>
    <mergeCell ref="N93:T93"/>
    <mergeCell ref="U93:X93"/>
    <mergeCell ref="Y93:AC93"/>
    <mergeCell ref="AD93:AI93"/>
    <mergeCell ref="AJ93:AM93"/>
    <mergeCell ref="AN93:AQ93"/>
    <mergeCell ref="AR93:AV93"/>
    <mergeCell ref="AW93:BA93"/>
    <mergeCell ref="BB91:BF91"/>
    <mergeCell ref="BG91:BK91"/>
    <mergeCell ref="BL91:BP91"/>
    <mergeCell ref="BQ91:BU91"/>
    <mergeCell ref="B92:C92"/>
    <mergeCell ref="N92:T92"/>
    <mergeCell ref="U92:X92"/>
    <mergeCell ref="Y92:AC92"/>
    <mergeCell ref="AD92:AI92"/>
    <mergeCell ref="AJ92:AM92"/>
    <mergeCell ref="AN92:AQ92"/>
    <mergeCell ref="AR92:AV92"/>
    <mergeCell ref="AW92:BA92"/>
    <mergeCell ref="BB92:BF92"/>
    <mergeCell ref="BG92:BK92"/>
    <mergeCell ref="BL92:BP92"/>
    <mergeCell ref="BQ92:BU92"/>
    <mergeCell ref="I91:M91"/>
    <mergeCell ref="I92:M92"/>
    <mergeCell ref="D91:H91"/>
    <mergeCell ref="D92:H92"/>
    <mergeCell ref="B91:C91"/>
    <mergeCell ref="N91:T91"/>
    <mergeCell ref="U91:X91"/>
    <mergeCell ref="Y91:AC91"/>
    <mergeCell ref="AD91:AI91"/>
    <mergeCell ref="AJ91:AM91"/>
    <mergeCell ref="AN91:AQ91"/>
    <mergeCell ref="AR91:AV91"/>
    <mergeCell ref="AW91:BA91"/>
    <mergeCell ref="BB89:BF89"/>
    <mergeCell ref="BG89:BK89"/>
    <mergeCell ref="BL89:BP89"/>
    <mergeCell ref="BQ89:BU89"/>
    <mergeCell ref="B90:C90"/>
    <mergeCell ref="N90:T90"/>
    <mergeCell ref="U90:X90"/>
    <mergeCell ref="Y90:AC90"/>
    <mergeCell ref="AD90:AI90"/>
    <mergeCell ref="AJ90:AM90"/>
    <mergeCell ref="AN90:AQ90"/>
    <mergeCell ref="AR90:AV90"/>
    <mergeCell ref="AW90:BA90"/>
    <mergeCell ref="BB90:BF90"/>
    <mergeCell ref="BG90:BK90"/>
    <mergeCell ref="BL90:BP90"/>
    <mergeCell ref="BQ90:BU90"/>
    <mergeCell ref="I89:M89"/>
    <mergeCell ref="I90:M90"/>
    <mergeCell ref="D89:H89"/>
    <mergeCell ref="D90:H90"/>
    <mergeCell ref="B89:C89"/>
    <mergeCell ref="N89:T89"/>
    <mergeCell ref="U89:X89"/>
    <mergeCell ref="Y89:AC89"/>
    <mergeCell ref="AD89:AI89"/>
    <mergeCell ref="AJ89:AM89"/>
    <mergeCell ref="AN89:AQ89"/>
    <mergeCell ref="I40:M40"/>
    <mergeCell ref="BB87:BF87"/>
    <mergeCell ref="BG87:BK87"/>
    <mergeCell ref="BB85:BF85"/>
    <mergeCell ref="BG85:BK85"/>
    <mergeCell ref="BB83:BF83"/>
    <mergeCell ref="BG83:BK83"/>
    <mergeCell ref="BB81:BF81"/>
    <mergeCell ref="BG81:BK81"/>
    <mergeCell ref="BB79:BF79"/>
    <mergeCell ref="BG79:BK79"/>
    <mergeCell ref="BB77:BF77"/>
    <mergeCell ref="BG77:BK77"/>
    <mergeCell ref="BB75:BF75"/>
    <mergeCell ref="BG75:BK75"/>
    <mergeCell ref="BB73:BF73"/>
    <mergeCell ref="BG73:BK73"/>
    <mergeCell ref="BB71:BF71"/>
    <mergeCell ref="BG71:BK71"/>
    <mergeCell ref="BB69:BF69"/>
    <mergeCell ref="BG69:BK69"/>
    <mergeCell ref="BB67:BF67"/>
    <mergeCell ref="BG67:BK67"/>
    <mergeCell ref="BB65:BF65"/>
    <mergeCell ref="BG65:BK65"/>
    <mergeCell ref="BB63:BF63"/>
    <mergeCell ref="BG63:BK63"/>
    <mergeCell ref="BB61:BF61"/>
    <mergeCell ref="BG61:BK61"/>
    <mergeCell ref="BB59:BF59"/>
    <mergeCell ref="BG59:BK59"/>
    <mergeCell ref="BB57:BF57"/>
    <mergeCell ref="BL87:BP87"/>
    <mergeCell ref="BQ87:BU87"/>
    <mergeCell ref="B88:C88"/>
    <mergeCell ref="N88:T88"/>
    <mergeCell ref="U88:X88"/>
    <mergeCell ref="Y88:AC88"/>
    <mergeCell ref="AD88:AI88"/>
    <mergeCell ref="AJ88:AM88"/>
    <mergeCell ref="AN88:AQ88"/>
    <mergeCell ref="AR88:AV88"/>
    <mergeCell ref="AW88:BA88"/>
    <mergeCell ref="BB88:BF88"/>
    <mergeCell ref="BG88:BK88"/>
    <mergeCell ref="BL88:BP88"/>
    <mergeCell ref="BQ88:BU88"/>
    <mergeCell ref="I87:M87"/>
    <mergeCell ref="I88:M88"/>
    <mergeCell ref="D87:H87"/>
    <mergeCell ref="D88:H88"/>
    <mergeCell ref="B87:C87"/>
    <mergeCell ref="N87:T87"/>
    <mergeCell ref="U87:X87"/>
    <mergeCell ref="Y87:AC87"/>
    <mergeCell ref="AD87:AI87"/>
    <mergeCell ref="AJ87:AM87"/>
    <mergeCell ref="AN87:AQ87"/>
    <mergeCell ref="AR87:AV87"/>
    <mergeCell ref="AW87:BA87"/>
    <mergeCell ref="BL85:BP85"/>
    <mergeCell ref="BQ85:BU85"/>
    <mergeCell ref="B86:C86"/>
    <mergeCell ref="N86:T86"/>
    <mergeCell ref="U86:X86"/>
    <mergeCell ref="Y86:AC86"/>
    <mergeCell ref="AD86:AI86"/>
    <mergeCell ref="AJ86:AM86"/>
    <mergeCell ref="AN86:AQ86"/>
    <mergeCell ref="AR86:AV86"/>
    <mergeCell ref="AW86:BA86"/>
    <mergeCell ref="BB86:BF86"/>
    <mergeCell ref="BG86:BK86"/>
    <mergeCell ref="BL86:BP86"/>
    <mergeCell ref="BQ86:BU86"/>
    <mergeCell ref="I85:M85"/>
    <mergeCell ref="I86:M86"/>
    <mergeCell ref="D85:H85"/>
    <mergeCell ref="D86:H86"/>
    <mergeCell ref="B85:C85"/>
    <mergeCell ref="N85:T85"/>
    <mergeCell ref="U85:X85"/>
    <mergeCell ref="Y85:AC85"/>
    <mergeCell ref="AD85:AI85"/>
    <mergeCell ref="AJ85:AM85"/>
    <mergeCell ref="AN85:AQ85"/>
    <mergeCell ref="AR85:AV85"/>
    <mergeCell ref="AW85:BA85"/>
    <mergeCell ref="BL83:BP83"/>
    <mergeCell ref="BQ83:BU83"/>
    <mergeCell ref="B84:C84"/>
    <mergeCell ref="N84:T84"/>
    <mergeCell ref="U84:X84"/>
    <mergeCell ref="Y84:AC84"/>
    <mergeCell ref="AD84:AI84"/>
    <mergeCell ref="AJ84:AM84"/>
    <mergeCell ref="AN84:AQ84"/>
    <mergeCell ref="AR84:AV84"/>
    <mergeCell ref="AW84:BA84"/>
    <mergeCell ref="BB84:BF84"/>
    <mergeCell ref="BG84:BK84"/>
    <mergeCell ref="BL84:BP84"/>
    <mergeCell ref="BQ84:BU84"/>
    <mergeCell ref="I83:M83"/>
    <mergeCell ref="I84:M84"/>
    <mergeCell ref="D83:H83"/>
    <mergeCell ref="D84:H84"/>
    <mergeCell ref="B83:C83"/>
    <mergeCell ref="N83:T83"/>
    <mergeCell ref="U83:X83"/>
    <mergeCell ref="Y83:AC83"/>
    <mergeCell ref="AD83:AI83"/>
    <mergeCell ref="AJ83:AM83"/>
    <mergeCell ref="AN83:AQ83"/>
    <mergeCell ref="AR83:AV83"/>
    <mergeCell ref="AW83:BA83"/>
    <mergeCell ref="BL81:BP81"/>
    <mergeCell ref="BQ81:BU81"/>
    <mergeCell ref="B82:C82"/>
    <mergeCell ref="N82:T82"/>
    <mergeCell ref="U82:X82"/>
    <mergeCell ref="Y82:AC82"/>
    <mergeCell ref="AD82:AI82"/>
    <mergeCell ref="AJ82:AM82"/>
    <mergeCell ref="AN82:AQ82"/>
    <mergeCell ref="AR82:AV82"/>
    <mergeCell ref="AW82:BA82"/>
    <mergeCell ref="BB82:BF82"/>
    <mergeCell ref="BG82:BK82"/>
    <mergeCell ref="BL82:BP82"/>
    <mergeCell ref="BQ82:BU82"/>
    <mergeCell ref="I81:M81"/>
    <mergeCell ref="I82:M82"/>
    <mergeCell ref="D81:H81"/>
    <mergeCell ref="D82:H82"/>
    <mergeCell ref="B81:C81"/>
    <mergeCell ref="N81:T81"/>
    <mergeCell ref="U81:X81"/>
    <mergeCell ref="Y81:AC81"/>
    <mergeCell ref="AD81:AI81"/>
    <mergeCell ref="AJ81:AM81"/>
    <mergeCell ref="AN81:AQ81"/>
    <mergeCell ref="AR81:AV81"/>
    <mergeCell ref="AW81:BA81"/>
    <mergeCell ref="BL79:BP79"/>
    <mergeCell ref="BQ79:BU79"/>
    <mergeCell ref="B80:C80"/>
    <mergeCell ref="N80:T80"/>
    <mergeCell ref="U80:X80"/>
    <mergeCell ref="Y80:AC80"/>
    <mergeCell ref="AD80:AI80"/>
    <mergeCell ref="AJ80:AM80"/>
    <mergeCell ref="AN80:AQ80"/>
    <mergeCell ref="AR80:AV80"/>
    <mergeCell ref="AW80:BA80"/>
    <mergeCell ref="BB80:BF80"/>
    <mergeCell ref="BG80:BK80"/>
    <mergeCell ref="BL80:BP80"/>
    <mergeCell ref="BQ80:BU80"/>
    <mergeCell ref="I79:M79"/>
    <mergeCell ref="I80:M80"/>
    <mergeCell ref="D79:H79"/>
    <mergeCell ref="D80:H80"/>
    <mergeCell ref="B79:C79"/>
    <mergeCell ref="N79:T79"/>
    <mergeCell ref="U79:X79"/>
    <mergeCell ref="Y79:AC79"/>
    <mergeCell ref="AD79:AI79"/>
    <mergeCell ref="AJ79:AM79"/>
    <mergeCell ref="AN79:AQ79"/>
    <mergeCell ref="AR79:AV79"/>
    <mergeCell ref="AW79:BA79"/>
    <mergeCell ref="BL77:BP77"/>
    <mergeCell ref="BQ77:BU77"/>
    <mergeCell ref="B78:C78"/>
    <mergeCell ref="N78:T78"/>
    <mergeCell ref="U78:X78"/>
    <mergeCell ref="Y78:AC78"/>
    <mergeCell ref="AD78:AI78"/>
    <mergeCell ref="AJ78:AM78"/>
    <mergeCell ref="AN78:AQ78"/>
    <mergeCell ref="AR78:AV78"/>
    <mergeCell ref="AW78:BA78"/>
    <mergeCell ref="BB78:BF78"/>
    <mergeCell ref="BG78:BK78"/>
    <mergeCell ref="BL78:BP78"/>
    <mergeCell ref="BQ78:BU78"/>
    <mergeCell ref="I77:M77"/>
    <mergeCell ref="I78:M78"/>
    <mergeCell ref="D77:H77"/>
    <mergeCell ref="D78:H78"/>
    <mergeCell ref="B77:C77"/>
    <mergeCell ref="N77:T77"/>
    <mergeCell ref="U77:X77"/>
    <mergeCell ref="Y77:AC77"/>
    <mergeCell ref="AD77:AI77"/>
    <mergeCell ref="AJ77:AM77"/>
    <mergeCell ref="AN77:AQ77"/>
    <mergeCell ref="AR77:AV77"/>
    <mergeCell ref="AW77:BA77"/>
    <mergeCell ref="BL75:BP75"/>
    <mergeCell ref="BQ75:BU75"/>
    <mergeCell ref="B76:C76"/>
    <mergeCell ref="N76:T76"/>
    <mergeCell ref="U76:X76"/>
    <mergeCell ref="Y76:AC76"/>
    <mergeCell ref="AD76:AI76"/>
    <mergeCell ref="AJ76:AM76"/>
    <mergeCell ref="AN76:AQ76"/>
    <mergeCell ref="AR76:AV76"/>
    <mergeCell ref="AW76:BA76"/>
    <mergeCell ref="BB76:BF76"/>
    <mergeCell ref="BG76:BK76"/>
    <mergeCell ref="BL76:BP76"/>
    <mergeCell ref="BQ76:BU76"/>
    <mergeCell ref="I75:M75"/>
    <mergeCell ref="I76:M76"/>
    <mergeCell ref="D75:H75"/>
    <mergeCell ref="D76:H76"/>
    <mergeCell ref="B75:C75"/>
    <mergeCell ref="N75:T75"/>
    <mergeCell ref="U75:X75"/>
    <mergeCell ref="Y75:AC75"/>
    <mergeCell ref="AD75:AI75"/>
    <mergeCell ref="AJ75:AM75"/>
    <mergeCell ref="AN75:AQ75"/>
    <mergeCell ref="AR75:AV75"/>
    <mergeCell ref="AW75:BA75"/>
    <mergeCell ref="BL73:BP73"/>
    <mergeCell ref="BQ73:BU73"/>
    <mergeCell ref="B74:C74"/>
    <mergeCell ref="N74:T74"/>
    <mergeCell ref="U74:X74"/>
    <mergeCell ref="Y74:AC74"/>
    <mergeCell ref="AD74:AI74"/>
    <mergeCell ref="AJ74:AM74"/>
    <mergeCell ref="AN74:AQ74"/>
    <mergeCell ref="AR74:AV74"/>
    <mergeCell ref="AW74:BA74"/>
    <mergeCell ref="BB74:BF74"/>
    <mergeCell ref="BG74:BK74"/>
    <mergeCell ref="BL74:BP74"/>
    <mergeCell ref="BQ74:BU74"/>
    <mergeCell ref="I73:M73"/>
    <mergeCell ref="I74:M74"/>
    <mergeCell ref="D73:H73"/>
    <mergeCell ref="D74:H74"/>
    <mergeCell ref="B73:C73"/>
    <mergeCell ref="N73:T73"/>
    <mergeCell ref="U73:X73"/>
    <mergeCell ref="Y73:AC73"/>
    <mergeCell ref="AD73:AI73"/>
    <mergeCell ref="AJ73:AM73"/>
    <mergeCell ref="AN73:AQ73"/>
    <mergeCell ref="AR73:AV73"/>
    <mergeCell ref="AW73:BA73"/>
    <mergeCell ref="BL71:BP71"/>
    <mergeCell ref="BQ71:BU71"/>
    <mergeCell ref="B72:C72"/>
    <mergeCell ref="N72:T72"/>
    <mergeCell ref="U72:X72"/>
    <mergeCell ref="Y72:AC72"/>
    <mergeCell ref="AD72:AI72"/>
    <mergeCell ref="AJ72:AM72"/>
    <mergeCell ref="AN72:AQ72"/>
    <mergeCell ref="AR72:AV72"/>
    <mergeCell ref="AW72:BA72"/>
    <mergeCell ref="BB72:BF72"/>
    <mergeCell ref="BG72:BK72"/>
    <mergeCell ref="BL72:BP72"/>
    <mergeCell ref="BQ72:BU72"/>
    <mergeCell ref="I71:M71"/>
    <mergeCell ref="I72:M72"/>
    <mergeCell ref="D71:H71"/>
    <mergeCell ref="D72:H72"/>
    <mergeCell ref="B71:C71"/>
    <mergeCell ref="N71:T71"/>
    <mergeCell ref="U71:X71"/>
    <mergeCell ref="Y71:AC71"/>
    <mergeCell ref="AD71:AI71"/>
    <mergeCell ref="AJ71:AM71"/>
    <mergeCell ref="AN71:AQ71"/>
    <mergeCell ref="AR71:AV71"/>
    <mergeCell ref="AW71:BA71"/>
    <mergeCell ref="BL69:BP69"/>
    <mergeCell ref="BQ69:BU69"/>
    <mergeCell ref="B70:C70"/>
    <mergeCell ref="N70:T70"/>
    <mergeCell ref="U70:X70"/>
    <mergeCell ref="Y70:AC70"/>
    <mergeCell ref="AD70:AI70"/>
    <mergeCell ref="AJ70:AM70"/>
    <mergeCell ref="AN70:AQ70"/>
    <mergeCell ref="AR70:AV70"/>
    <mergeCell ref="AW70:BA70"/>
    <mergeCell ref="BB70:BF70"/>
    <mergeCell ref="BG70:BK70"/>
    <mergeCell ref="BL70:BP70"/>
    <mergeCell ref="BQ70:BU70"/>
    <mergeCell ref="I69:M69"/>
    <mergeCell ref="I70:M70"/>
    <mergeCell ref="D69:H69"/>
    <mergeCell ref="D70:H70"/>
    <mergeCell ref="B69:C69"/>
    <mergeCell ref="N69:T69"/>
    <mergeCell ref="U69:X69"/>
    <mergeCell ref="Y69:AC69"/>
    <mergeCell ref="AD69:AI69"/>
    <mergeCell ref="AJ69:AM69"/>
    <mergeCell ref="AN69:AQ69"/>
    <mergeCell ref="AR69:AV69"/>
    <mergeCell ref="AW69:BA69"/>
    <mergeCell ref="BL67:BP67"/>
    <mergeCell ref="BQ67:BU67"/>
    <mergeCell ref="B68:C68"/>
    <mergeCell ref="N68:T68"/>
    <mergeCell ref="U68:X68"/>
    <mergeCell ref="Y68:AC68"/>
    <mergeCell ref="AD68:AI68"/>
    <mergeCell ref="AJ68:AM68"/>
    <mergeCell ref="AN68:AQ68"/>
    <mergeCell ref="AR68:AV68"/>
    <mergeCell ref="AW68:BA68"/>
    <mergeCell ref="BB68:BF68"/>
    <mergeCell ref="BG68:BK68"/>
    <mergeCell ref="BL68:BP68"/>
    <mergeCell ref="BQ68:BU68"/>
    <mergeCell ref="I67:M67"/>
    <mergeCell ref="I68:M68"/>
    <mergeCell ref="D67:H67"/>
    <mergeCell ref="D68:H68"/>
    <mergeCell ref="B67:C67"/>
    <mergeCell ref="N67:T67"/>
    <mergeCell ref="U67:X67"/>
    <mergeCell ref="Y67:AC67"/>
    <mergeCell ref="AD67:AI67"/>
    <mergeCell ref="AJ67:AM67"/>
    <mergeCell ref="AN67:AQ67"/>
    <mergeCell ref="AR67:AV67"/>
    <mergeCell ref="AW67:BA67"/>
    <mergeCell ref="BL65:BP65"/>
    <mergeCell ref="BQ65:BU65"/>
    <mergeCell ref="B66:C66"/>
    <mergeCell ref="N66:T66"/>
    <mergeCell ref="U66:X66"/>
    <mergeCell ref="Y66:AC66"/>
    <mergeCell ref="AD66:AI66"/>
    <mergeCell ref="AJ66:AM66"/>
    <mergeCell ref="AN66:AQ66"/>
    <mergeCell ref="AR66:AV66"/>
    <mergeCell ref="AW66:BA66"/>
    <mergeCell ref="BB66:BF66"/>
    <mergeCell ref="BG66:BK66"/>
    <mergeCell ref="BL66:BP66"/>
    <mergeCell ref="BQ66:BU66"/>
    <mergeCell ref="I65:M65"/>
    <mergeCell ref="I66:M66"/>
    <mergeCell ref="D65:H65"/>
    <mergeCell ref="D66:H66"/>
    <mergeCell ref="B65:C65"/>
    <mergeCell ref="N65:T65"/>
    <mergeCell ref="U65:X65"/>
    <mergeCell ref="Y65:AC65"/>
    <mergeCell ref="AD65:AI65"/>
    <mergeCell ref="AJ65:AM65"/>
    <mergeCell ref="AN65:AQ65"/>
    <mergeCell ref="AR65:AV65"/>
    <mergeCell ref="AW65:BA65"/>
    <mergeCell ref="BL63:BP63"/>
    <mergeCell ref="BQ63:BU63"/>
    <mergeCell ref="B64:C64"/>
    <mergeCell ref="N64:T64"/>
    <mergeCell ref="U64:X64"/>
    <mergeCell ref="Y64:AC64"/>
    <mergeCell ref="AD64:AI64"/>
    <mergeCell ref="AJ64:AM64"/>
    <mergeCell ref="AN64:AQ64"/>
    <mergeCell ref="AR64:AV64"/>
    <mergeCell ref="AW64:BA64"/>
    <mergeCell ref="BB64:BF64"/>
    <mergeCell ref="BG64:BK64"/>
    <mergeCell ref="BL64:BP64"/>
    <mergeCell ref="BQ64:BU64"/>
    <mergeCell ref="I63:M63"/>
    <mergeCell ref="I64:M64"/>
    <mergeCell ref="D63:H63"/>
    <mergeCell ref="D64:H64"/>
    <mergeCell ref="B63:C63"/>
    <mergeCell ref="N63:T63"/>
    <mergeCell ref="U63:X63"/>
    <mergeCell ref="Y63:AC63"/>
    <mergeCell ref="AD63:AI63"/>
    <mergeCell ref="AJ63:AM63"/>
    <mergeCell ref="AN63:AQ63"/>
    <mergeCell ref="AR63:AV63"/>
    <mergeCell ref="AW63:BA63"/>
    <mergeCell ref="BL61:BP61"/>
    <mergeCell ref="BQ61:BU61"/>
    <mergeCell ref="B62:C62"/>
    <mergeCell ref="N62:T62"/>
    <mergeCell ref="U62:X62"/>
    <mergeCell ref="Y62:AC62"/>
    <mergeCell ref="AD62:AI62"/>
    <mergeCell ref="AJ62:AM62"/>
    <mergeCell ref="AN62:AQ62"/>
    <mergeCell ref="AR62:AV62"/>
    <mergeCell ref="AW62:BA62"/>
    <mergeCell ref="BB62:BF62"/>
    <mergeCell ref="BG62:BK62"/>
    <mergeCell ref="BL62:BP62"/>
    <mergeCell ref="BQ62:BU62"/>
    <mergeCell ref="I61:M61"/>
    <mergeCell ref="I62:M62"/>
    <mergeCell ref="D61:H61"/>
    <mergeCell ref="D62:H62"/>
    <mergeCell ref="B61:C61"/>
    <mergeCell ref="N61:T61"/>
    <mergeCell ref="U61:X61"/>
    <mergeCell ref="Y61:AC61"/>
    <mergeCell ref="AD61:AI61"/>
    <mergeCell ref="AJ61:AM61"/>
    <mergeCell ref="AN61:AQ61"/>
    <mergeCell ref="AR61:AV61"/>
    <mergeCell ref="AW61:BA61"/>
    <mergeCell ref="BL59:BP59"/>
    <mergeCell ref="BQ59:BU59"/>
    <mergeCell ref="B60:C60"/>
    <mergeCell ref="N60:T60"/>
    <mergeCell ref="U60:X60"/>
    <mergeCell ref="Y60:AC60"/>
    <mergeCell ref="AD60:AI60"/>
    <mergeCell ref="AJ60:AM60"/>
    <mergeCell ref="AN60:AQ60"/>
    <mergeCell ref="AR60:AV60"/>
    <mergeCell ref="AW60:BA60"/>
    <mergeCell ref="BB60:BF60"/>
    <mergeCell ref="BG60:BK60"/>
    <mergeCell ref="BL60:BP60"/>
    <mergeCell ref="BQ60:BU60"/>
    <mergeCell ref="I59:M59"/>
    <mergeCell ref="I60:M60"/>
    <mergeCell ref="D59:H59"/>
    <mergeCell ref="D60:H60"/>
    <mergeCell ref="B59:C59"/>
    <mergeCell ref="N59:T59"/>
    <mergeCell ref="U59:X59"/>
    <mergeCell ref="Y59:AC59"/>
    <mergeCell ref="AD59:AI59"/>
    <mergeCell ref="AJ59:AM59"/>
    <mergeCell ref="AN59:AQ59"/>
    <mergeCell ref="AR59:AV59"/>
    <mergeCell ref="AW59:BA59"/>
    <mergeCell ref="BG57:BK57"/>
    <mergeCell ref="BL57:BP57"/>
    <mergeCell ref="BQ57:BU57"/>
    <mergeCell ref="B58:C58"/>
    <mergeCell ref="N58:T58"/>
    <mergeCell ref="U58:X58"/>
    <mergeCell ref="Y58:AC58"/>
    <mergeCell ref="AD58:AI58"/>
    <mergeCell ref="AJ58:AM58"/>
    <mergeCell ref="AN58:AQ58"/>
    <mergeCell ref="AR58:AV58"/>
    <mergeCell ref="AW58:BA58"/>
    <mergeCell ref="BB58:BF58"/>
    <mergeCell ref="BG58:BK58"/>
    <mergeCell ref="BL58:BP58"/>
    <mergeCell ref="BQ58:BU58"/>
    <mergeCell ref="I57:M57"/>
    <mergeCell ref="I58:M58"/>
    <mergeCell ref="D57:H57"/>
    <mergeCell ref="D58:H58"/>
    <mergeCell ref="B57:C57"/>
    <mergeCell ref="N57:T57"/>
    <mergeCell ref="U57:X57"/>
    <mergeCell ref="Y57:AC57"/>
    <mergeCell ref="AD57:AI57"/>
    <mergeCell ref="AJ57:AM57"/>
    <mergeCell ref="AN57:AQ57"/>
    <mergeCell ref="AR57:AV57"/>
    <mergeCell ref="AW57:BA57"/>
    <mergeCell ref="BB55:BF55"/>
    <mergeCell ref="BG55:BK55"/>
    <mergeCell ref="BL55:BP55"/>
    <mergeCell ref="BQ55:BU55"/>
    <mergeCell ref="B56:C56"/>
    <mergeCell ref="N56:T56"/>
    <mergeCell ref="U56:X56"/>
    <mergeCell ref="Y56:AC56"/>
    <mergeCell ref="AD56:AI56"/>
    <mergeCell ref="AJ56:AM56"/>
    <mergeCell ref="AN56:AQ56"/>
    <mergeCell ref="AR56:AV56"/>
    <mergeCell ref="AW56:BA56"/>
    <mergeCell ref="BB56:BF56"/>
    <mergeCell ref="BG56:BK56"/>
    <mergeCell ref="BL56:BP56"/>
    <mergeCell ref="BQ56:BU56"/>
    <mergeCell ref="I55:M55"/>
    <mergeCell ref="I56:M56"/>
    <mergeCell ref="B55:C55"/>
    <mergeCell ref="N55:T55"/>
    <mergeCell ref="U55:X55"/>
    <mergeCell ref="Y55:AC55"/>
    <mergeCell ref="AD55:AI55"/>
    <mergeCell ref="AJ55:AM55"/>
    <mergeCell ref="AN55:AQ55"/>
    <mergeCell ref="AR55:AV55"/>
    <mergeCell ref="AW55:BA55"/>
    <mergeCell ref="BB53:BF53"/>
    <mergeCell ref="BG53:BK53"/>
    <mergeCell ref="BL53:BP53"/>
    <mergeCell ref="BQ53:BU53"/>
    <mergeCell ref="B54:C54"/>
    <mergeCell ref="N54:T54"/>
    <mergeCell ref="U54:X54"/>
    <mergeCell ref="Y54:AC54"/>
    <mergeCell ref="AD54:AI54"/>
    <mergeCell ref="AJ54:AM54"/>
    <mergeCell ref="AN54:AQ54"/>
    <mergeCell ref="AR54:AV54"/>
    <mergeCell ref="AW54:BA54"/>
    <mergeCell ref="BB54:BF54"/>
    <mergeCell ref="BG54:BK54"/>
    <mergeCell ref="BL54:BP54"/>
    <mergeCell ref="BQ54:BU54"/>
    <mergeCell ref="I53:M53"/>
    <mergeCell ref="I54:M54"/>
    <mergeCell ref="B53:C53"/>
    <mergeCell ref="N53:T53"/>
    <mergeCell ref="U53:X53"/>
    <mergeCell ref="Y53:AC53"/>
    <mergeCell ref="AD53:AI53"/>
    <mergeCell ref="AJ53:AM53"/>
    <mergeCell ref="AN53:AQ53"/>
    <mergeCell ref="AR53:AV53"/>
    <mergeCell ref="AW53:BA53"/>
    <mergeCell ref="BB51:BF51"/>
    <mergeCell ref="BG51:BK51"/>
    <mergeCell ref="BL51:BP51"/>
    <mergeCell ref="BQ51:BU51"/>
    <mergeCell ref="B52:C52"/>
    <mergeCell ref="N52:T52"/>
    <mergeCell ref="U52:X52"/>
    <mergeCell ref="Y52:AC52"/>
    <mergeCell ref="AD52:AI52"/>
    <mergeCell ref="AJ52:AM52"/>
    <mergeCell ref="AN52:AQ52"/>
    <mergeCell ref="AR52:AV52"/>
    <mergeCell ref="AW52:BA52"/>
    <mergeCell ref="BB52:BF52"/>
    <mergeCell ref="BG52:BK52"/>
    <mergeCell ref="BL52:BP52"/>
    <mergeCell ref="BQ52:BU52"/>
    <mergeCell ref="I51:M51"/>
    <mergeCell ref="I52:M52"/>
    <mergeCell ref="B51:C51"/>
    <mergeCell ref="N51:T51"/>
    <mergeCell ref="U51:X51"/>
    <mergeCell ref="Y51:AC51"/>
    <mergeCell ref="AD51:AI51"/>
    <mergeCell ref="AJ51:AM51"/>
    <mergeCell ref="AN51:AQ51"/>
    <mergeCell ref="AR51:AV51"/>
    <mergeCell ref="AW51:BA51"/>
    <mergeCell ref="BG47:BK47"/>
    <mergeCell ref="BL47:BP47"/>
    <mergeCell ref="BQ47:BU47"/>
    <mergeCell ref="BG48:BK48"/>
    <mergeCell ref="BL48:BP48"/>
    <mergeCell ref="BQ48:BU48"/>
    <mergeCell ref="BG44:BK44"/>
    <mergeCell ref="AW49:BA49"/>
    <mergeCell ref="BB49:BF49"/>
    <mergeCell ref="BG49:BK49"/>
    <mergeCell ref="BL49:BP49"/>
    <mergeCell ref="BQ49:BU49"/>
    <mergeCell ref="B50:C50"/>
    <mergeCell ref="N50:T50"/>
    <mergeCell ref="U50:X50"/>
    <mergeCell ref="Y50:AC50"/>
    <mergeCell ref="AD50:AI50"/>
    <mergeCell ref="AJ50:AM50"/>
    <mergeCell ref="AN50:AQ50"/>
    <mergeCell ref="AR50:AV50"/>
    <mergeCell ref="AW50:BA50"/>
    <mergeCell ref="BB50:BF50"/>
    <mergeCell ref="BG50:BK50"/>
    <mergeCell ref="BL50:BP50"/>
    <mergeCell ref="BQ50:BU50"/>
    <mergeCell ref="I49:M49"/>
    <mergeCell ref="I50:M50"/>
    <mergeCell ref="B49:C49"/>
    <mergeCell ref="N49:T49"/>
    <mergeCell ref="U49:X49"/>
    <mergeCell ref="Y49:AC49"/>
    <mergeCell ref="AD49:AI49"/>
    <mergeCell ref="D7:H8"/>
    <mergeCell ref="D9:H9"/>
    <mergeCell ref="D10:H10"/>
    <mergeCell ref="D11:H11"/>
    <mergeCell ref="D12:H12"/>
    <mergeCell ref="D13:H13"/>
    <mergeCell ref="D14:H14"/>
    <mergeCell ref="P2:S2"/>
    <mergeCell ref="AM4:AO4"/>
    <mergeCell ref="AP4:AR4"/>
    <mergeCell ref="AS4:AT4"/>
    <mergeCell ref="BB7:BU7"/>
    <mergeCell ref="BG5:BU5"/>
    <mergeCell ref="I7:M8"/>
    <mergeCell ref="I9:M9"/>
    <mergeCell ref="I10:M10"/>
    <mergeCell ref="I11:M11"/>
    <mergeCell ref="I12:M12"/>
    <mergeCell ref="I13:M13"/>
    <mergeCell ref="I14:M14"/>
    <mergeCell ref="BB8:BF8"/>
    <mergeCell ref="BG8:BK8"/>
    <mergeCell ref="AW7:BA8"/>
    <mergeCell ref="AJ8:AM8"/>
    <mergeCell ref="U11:X11"/>
    <mergeCell ref="Y11:AC11"/>
    <mergeCell ref="AD11:AI11"/>
    <mergeCell ref="AJ11:AM11"/>
    <mergeCell ref="AN11:AQ11"/>
    <mergeCell ref="AN8:AQ8"/>
    <mergeCell ref="AJ9:AM9"/>
    <mergeCell ref="AR11:AV11"/>
    <mergeCell ref="BL44:BP44"/>
    <mergeCell ref="BQ44:BU44"/>
    <mergeCell ref="BG45:BK45"/>
    <mergeCell ref="BL45:BP45"/>
    <mergeCell ref="BQ45:BU45"/>
    <mergeCell ref="BG46:BK46"/>
    <mergeCell ref="BL46:BP46"/>
    <mergeCell ref="BQ46:BU46"/>
    <mergeCell ref="BG41:BK41"/>
    <mergeCell ref="BL41:BP41"/>
    <mergeCell ref="BQ41:BU41"/>
    <mergeCell ref="BG42:BK42"/>
    <mergeCell ref="BL42:BP42"/>
    <mergeCell ref="BQ42:BU42"/>
    <mergeCell ref="BG43:BK43"/>
    <mergeCell ref="BL43:BP43"/>
    <mergeCell ref="BQ43:BU43"/>
    <mergeCell ref="BG38:BK38"/>
    <mergeCell ref="BL38:BP38"/>
    <mergeCell ref="BQ38:BU38"/>
    <mergeCell ref="BG39:BK39"/>
    <mergeCell ref="BL39:BP39"/>
    <mergeCell ref="BQ39:BU39"/>
    <mergeCell ref="BG40:BK40"/>
    <mergeCell ref="BL40:BP40"/>
    <mergeCell ref="BQ40:BU40"/>
    <mergeCell ref="BG35:BK35"/>
    <mergeCell ref="BL35:BP35"/>
    <mergeCell ref="BQ35:BU35"/>
    <mergeCell ref="BG36:BK36"/>
    <mergeCell ref="BL36:BP36"/>
    <mergeCell ref="BQ36:BU36"/>
    <mergeCell ref="BG37:BK37"/>
    <mergeCell ref="BL37:BP37"/>
    <mergeCell ref="BQ37:BU37"/>
    <mergeCell ref="BG32:BK32"/>
    <mergeCell ref="BL32:BP32"/>
    <mergeCell ref="BQ32:BU32"/>
    <mergeCell ref="BG33:BK33"/>
    <mergeCell ref="BL33:BP33"/>
    <mergeCell ref="BQ33:BU33"/>
    <mergeCell ref="BG34:BK34"/>
    <mergeCell ref="BL34:BP34"/>
    <mergeCell ref="BQ34:BU34"/>
    <mergeCell ref="BG29:BK29"/>
    <mergeCell ref="BL29:BP29"/>
    <mergeCell ref="BQ29:BU29"/>
    <mergeCell ref="BG30:BK30"/>
    <mergeCell ref="BL30:BP30"/>
    <mergeCell ref="BQ30:BU30"/>
    <mergeCell ref="BG31:BK31"/>
    <mergeCell ref="BL31:BP31"/>
    <mergeCell ref="BQ31:BU31"/>
    <mergeCell ref="BQ23:BU23"/>
    <mergeCell ref="BQ25:BU25"/>
    <mergeCell ref="BQ26:BU26"/>
    <mergeCell ref="BQ27:BU27"/>
    <mergeCell ref="BQ28:BU28"/>
    <mergeCell ref="BL15:BP15"/>
    <mergeCell ref="BQ8:BU8"/>
    <mergeCell ref="BQ9:BU9"/>
    <mergeCell ref="BQ10:BU10"/>
    <mergeCell ref="BQ11:BU11"/>
    <mergeCell ref="BQ12:BU12"/>
    <mergeCell ref="BQ13:BU13"/>
    <mergeCell ref="BQ14:BU14"/>
    <mergeCell ref="BQ15:BU15"/>
    <mergeCell ref="BQ16:BU16"/>
    <mergeCell ref="BQ17:BU17"/>
    <mergeCell ref="BQ18:BU18"/>
    <mergeCell ref="BQ19:BU19"/>
    <mergeCell ref="BQ20:BU20"/>
    <mergeCell ref="BQ21:BU21"/>
    <mergeCell ref="BQ22:BU22"/>
    <mergeCell ref="BQ24:BU24"/>
    <mergeCell ref="BL26:BP26"/>
    <mergeCell ref="BL27:BP27"/>
    <mergeCell ref="BL28:BP28"/>
    <mergeCell ref="BL8:BP8"/>
    <mergeCell ref="BL17:BP17"/>
    <mergeCell ref="BL18:BP18"/>
    <mergeCell ref="BL19:BP19"/>
    <mergeCell ref="BL20:BP20"/>
    <mergeCell ref="BL21:BP21"/>
    <mergeCell ref="BL22:BP22"/>
    <mergeCell ref="BL23:BP23"/>
    <mergeCell ref="BL24:BP24"/>
    <mergeCell ref="BL25:BP25"/>
    <mergeCell ref="BL9:BP9"/>
    <mergeCell ref="BL10:BP10"/>
    <mergeCell ref="BL11:BP11"/>
    <mergeCell ref="BL12:BP12"/>
    <mergeCell ref="BL13:BP13"/>
    <mergeCell ref="BL14:BP14"/>
    <mergeCell ref="BL16:BP16"/>
    <mergeCell ref="BG9:BK9"/>
    <mergeCell ref="BG10:BK10"/>
    <mergeCell ref="BG11:BK11"/>
    <mergeCell ref="BG12:BK12"/>
    <mergeCell ref="BG13:BK13"/>
    <mergeCell ref="BG14:BK14"/>
    <mergeCell ref="BG15:BK15"/>
    <mergeCell ref="BG16:BK16"/>
    <mergeCell ref="BG17:BK17"/>
    <mergeCell ref="BG18:BK18"/>
    <mergeCell ref="BG19:BK19"/>
    <mergeCell ref="BG20:BK20"/>
    <mergeCell ref="BG21:BK21"/>
    <mergeCell ref="BG22:BK22"/>
    <mergeCell ref="BG23:BK23"/>
    <mergeCell ref="BG24:BK24"/>
    <mergeCell ref="BG25:BK25"/>
    <mergeCell ref="BG26:BK26"/>
    <mergeCell ref="BG27:BK27"/>
    <mergeCell ref="BG28:BK28"/>
    <mergeCell ref="AN9:AQ9"/>
    <mergeCell ref="AJ7:AQ7"/>
    <mergeCell ref="B2:O2"/>
    <mergeCell ref="Y7:AC8"/>
    <mergeCell ref="U7:X8"/>
    <mergeCell ref="B10:C10"/>
    <mergeCell ref="N9:T9"/>
    <mergeCell ref="N7:T8"/>
    <mergeCell ref="B7:C8"/>
    <mergeCell ref="AW9:BA9"/>
    <mergeCell ref="BB9:BF9"/>
    <mergeCell ref="U9:X9"/>
    <mergeCell ref="Y9:AC9"/>
    <mergeCell ref="AD9:AI9"/>
    <mergeCell ref="AD7:AI8"/>
    <mergeCell ref="B9:C9"/>
    <mergeCell ref="AW10:BA10"/>
    <mergeCell ref="BB10:BF10"/>
    <mergeCell ref="B11:C11"/>
    <mergeCell ref="AR10:AV10"/>
    <mergeCell ref="N10:T10"/>
    <mergeCell ref="U10:X10"/>
    <mergeCell ref="N11:T11"/>
    <mergeCell ref="Y10:AC10"/>
    <mergeCell ref="AD10:AI10"/>
    <mergeCell ref="AJ10:AM10"/>
    <mergeCell ref="AN10:AQ10"/>
    <mergeCell ref="AR7:AV8"/>
    <mergeCell ref="AR9:AV9"/>
    <mergeCell ref="B12:C12"/>
    <mergeCell ref="N12:T12"/>
    <mergeCell ref="U12:X12"/>
    <mergeCell ref="Y12:AC12"/>
    <mergeCell ref="AD12:AI12"/>
    <mergeCell ref="AJ12:AM12"/>
    <mergeCell ref="AJ13:AM13"/>
    <mergeCell ref="AN13:AQ13"/>
    <mergeCell ref="AR13:AV13"/>
    <mergeCell ref="AN12:AQ12"/>
    <mergeCell ref="AR12:AV12"/>
    <mergeCell ref="B13:C13"/>
    <mergeCell ref="N13:T13"/>
    <mergeCell ref="U13:X13"/>
    <mergeCell ref="Y13:AC13"/>
    <mergeCell ref="AD13:AI13"/>
    <mergeCell ref="B15:C15"/>
    <mergeCell ref="N15:T15"/>
    <mergeCell ref="U15:X15"/>
    <mergeCell ref="Y15:AC15"/>
    <mergeCell ref="AD15:AI15"/>
    <mergeCell ref="B14:C14"/>
    <mergeCell ref="N14:T14"/>
    <mergeCell ref="U14:X14"/>
    <mergeCell ref="Y14:AC14"/>
    <mergeCell ref="AD14:AI14"/>
    <mergeCell ref="D15:H15"/>
    <mergeCell ref="AJ15:AM15"/>
    <mergeCell ref="AN15:AQ15"/>
    <mergeCell ref="AR15:AV15"/>
    <mergeCell ref="AW15:BA15"/>
    <mergeCell ref="BB15:BF15"/>
    <mergeCell ref="AN14:AQ14"/>
    <mergeCell ref="AR14:AV14"/>
    <mergeCell ref="AW14:BA14"/>
    <mergeCell ref="BB14:BF14"/>
    <mergeCell ref="AJ14:AM14"/>
    <mergeCell ref="I15:M15"/>
    <mergeCell ref="B17:C17"/>
    <mergeCell ref="N17:T17"/>
    <mergeCell ref="U17:X17"/>
    <mergeCell ref="Y17:AC17"/>
    <mergeCell ref="AD17:AI17"/>
    <mergeCell ref="B16:C16"/>
    <mergeCell ref="N16:T16"/>
    <mergeCell ref="U16:X16"/>
    <mergeCell ref="Y16:AC16"/>
    <mergeCell ref="AD16:AI16"/>
    <mergeCell ref="D16:H16"/>
    <mergeCell ref="D17:H17"/>
    <mergeCell ref="AJ17:AM17"/>
    <mergeCell ref="AN17:AQ17"/>
    <mergeCell ref="AR17:AV17"/>
    <mergeCell ref="AW17:BA17"/>
    <mergeCell ref="BB17:BF17"/>
    <mergeCell ref="AN16:AQ16"/>
    <mergeCell ref="AR16:AV16"/>
    <mergeCell ref="AW16:BA16"/>
    <mergeCell ref="BB16:BF16"/>
    <mergeCell ref="AJ16:AM16"/>
    <mergeCell ref="I16:M16"/>
    <mergeCell ref="I17:M17"/>
    <mergeCell ref="B19:C19"/>
    <mergeCell ref="N19:T19"/>
    <mergeCell ref="U19:X19"/>
    <mergeCell ref="Y19:AC19"/>
    <mergeCell ref="AD19:AI19"/>
    <mergeCell ref="B18:C18"/>
    <mergeCell ref="N18:T18"/>
    <mergeCell ref="U18:X18"/>
    <mergeCell ref="Y18:AC18"/>
    <mergeCell ref="AD18:AI18"/>
    <mergeCell ref="D18:H18"/>
    <mergeCell ref="D19:H19"/>
    <mergeCell ref="AJ19:AM19"/>
    <mergeCell ref="AN19:AQ19"/>
    <mergeCell ref="AR19:AV19"/>
    <mergeCell ref="AW19:BA19"/>
    <mergeCell ref="BB19:BF19"/>
    <mergeCell ref="AN18:AQ18"/>
    <mergeCell ref="AR18:AV18"/>
    <mergeCell ref="AW18:BA18"/>
    <mergeCell ref="BB18:BF18"/>
    <mergeCell ref="AJ18:AM18"/>
    <mergeCell ref="I18:M18"/>
    <mergeCell ref="I19:M19"/>
    <mergeCell ref="B21:C21"/>
    <mergeCell ref="N21:T21"/>
    <mergeCell ref="U21:X21"/>
    <mergeCell ref="Y21:AC21"/>
    <mergeCell ref="AD21:AI21"/>
    <mergeCell ref="B20:C20"/>
    <mergeCell ref="N20:T20"/>
    <mergeCell ref="U20:X20"/>
    <mergeCell ref="Y20:AC20"/>
    <mergeCell ref="AD20:AI20"/>
    <mergeCell ref="D20:H20"/>
    <mergeCell ref="D21:H21"/>
    <mergeCell ref="AJ21:AM21"/>
    <mergeCell ref="AN21:AQ21"/>
    <mergeCell ref="AR21:AV21"/>
    <mergeCell ref="AW21:BA21"/>
    <mergeCell ref="BB21:BF21"/>
    <mergeCell ref="AN20:AQ20"/>
    <mergeCell ref="AR20:AV20"/>
    <mergeCell ref="AW20:BA20"/>
    <mergeCell ref="BB20:BF20"/>
    <mergeCell ref="AJ20:AM20"/>
    <mergeCell ref="I20:M20"/>
    <mergeCell ref="I21:M21"/>
    <mergeCell ref="BB24:BF24"/>
    <mergeCell ref="AJ24:AM24"/>
    <mergeCell ref="B23:C23"/>
    <mergeCell ref="N23:T23"/>
    <mergeCell ref="U23:X23"/>
    <mergeCell ref="Y23:AC23"/>
    <mergeCell ref="AD23:AI23"/>
    <mergeCell ref="B22:C22"/>
    <mergeCell ref="N22:T22"/>
    <mergeCell ref="U22:X22"/>
    <mergeCell ref="Y22:AC22"/>
    <mergeCell ref="AD22:AI22"/>
    <mergeCell ref="D22:H22"/>
    <mergeCell ref="D23:H23"/>
    <mergeCell ref="AJ23:AM23"/>
    <mergeCell ref="AN23:AQ23"/>
    <mergeCell ref="AR23:AV23"/>
    <mergeCell ref="AW23:BA23"/>
    <mergeCell ref="BB23:BF23"/>
    <mergeCell ref="AN22:AQ22"/>
    <mergeCell ref="AR22:AV22"/>
    <mergeCell ref="AW22:BA22"/>
    <mergeCell ref="BB22:BF22"/>
    <mergeCell ref="AJ22:AM22"/>
    <mergeCell ref="I23:M23"/>
    <mergeCell ref="I24:M24"/>
    <mergeCell ref="I22:M22"/>
    <mergeCell ref="B24:C24"/>
    <mergeCell ref="N24:T24"/>
    <mergeCell ref="U24:X24"/>
    <mergeCell ref="Y24:AC24"/>
    <mergeCell ref="AD24:AI24"/>
    <mergeCell ref="D24:H24"/>
    <mergeCell ref="D25:H25"/>
    <mergeCell ref="AJ25:AM25"/>
    <mergeCell ref="AN25:AQ25"/>
    <mergeCell ref="AR25:AV25"/>
    <mergeCell ref="AW25:BA25"/>
    <mergeCell ref="I26:M26"/>
    <mergeCell ref="B26:C26"/>
    <mergeCell ref="N26:T26"/>
    <mergeCell ref="U26:X26"/>
    <mergeCell ref="Y26:AC26"/>
    <mergeCell ref="AD26:AI26"/>
    <mergeCell ref="D26:H26"/>
    <mergeCell ref="AN24:AQ24"/>
    <mergeCell ref="AR24:AV24"/>
    <mergeCell ref="AW24:BA24"/>
    <mergeCell ref="I25:M25"/>
    <mergeCell ref="AN26:AQ26"/>
    <mergeCell ref="AR26:AV26"/>
    <mergeCell ref="AW26:BA26"/>
    <mergeCell ref="BB26:BF26"/>
    <mergeCell ref="AJ26:AM26"/>
    <mergeCell ref="AN28:AQ28"/>
    <mergeCell ref="AR28:AV28"/>
    <mergeCell ref="AW28:BA28"/>
    <mergeCell ref="AD28:AI28"/>
    <mergeCell ref="AJ28:AM28"/>
    <mergeCell ref="I27:M27"/>
    <mergeCell ref="I28:M28"/>
    <mergeCell ref="B25:C25"/>
    <mergeCell ref="N25:T25"/>
    <mergeCell ref="U25:X25"/>
    <mergeCell ref="Y25:AC25"/>
    <mergeCell ref="AD25:AI25"/>
    <mergeCell ref="BB25:BF25"/>
    <mergeCell ref="B37:C37"/>
    <mergeCell ref="N37:T37"/>
    <mergeCell ref="U37:X37"/>
    <mergeCell ref="Y37:AC37"/>
    <mergeCell ref="BB28:BF28"/>
    <mergeCell ref="B27:C27"/>
    <mergeCell ref="N27:T27"/>
    <mergeCell ref="U27:X27"/>
    <mergeCell ref="Y27:AC27"/>
    <mergeCell ref="AD27:AI27"/>
    <mergeCell ref="I37:M37"/>
    <mergeCell ref="D31:H31"/>
    <mergeCell ref="D32:H32"/>
    <mergeCell ref="D33:H33"/>
    <mergeCell ref="D34:H34"/>
    <mergeCell ref="D35:H35"/>
    <mergeCell ref="D36:H36"/>
    <mergeCell ref="B28:C28"/>
    <mergeCell ref="N28:T28"/>
    <mergeCell ref="U28:X28"/>
    <mergeCell ref="B29:C29"/>
    <mergeCell ref="N29:T29"/>
    <mergeCell ref="U29:X29"/>
    <mergeCell ref="Y29:AC29"/>
    <mergeCell ref="Y28:AC28"/>
    <mergeCell ref="D27:H27"/>
    <mergeCell ref="D28:H28"/>
    <mergeCell ref="AJ27:AM27"/>
    <mergeCell ref="AN27:AQ27"/>
    <mergeCell ref="AR27:AV27"/>
    <mergeCell ref="AW27:BA27"/>
    <mergeCell ref="BB27:BF27"/>
    <mergeCell ref="B33:C33"/>
    <mergeCell ref="AJ29:AM29"/>
    <mergeCell ref="AN29:AQ29"/>
    <mergeCell ref="AR29:AV29"/>
    <mergeCell ref="AW29:BA29"/>
    <mergeCell ref="BB29:BF29"/>
    <mergeCell ref="B31:C31"/>
    <mergeCell ref="N31:T31"/>
    <mergeCell ref="U31:X31"/>
    <mergeCell ref="Y31:AC31"/>
    <mergeCell ref="AD31:AI31"/>
    <mergeCell ref="B30:C30"/>
    <mergeCell ref="N30:T30"/>
    <mergeCell ref="U30:X30"/>
    <mergeCell ref="Y30:AC30"/>
    <mergeCell ref="AD30:AI30"/>
    <mergeCell ref="AJ31:AM31"/>
    <mergeCell ref="AN31:AQ31"/>
    <mergeCell ref="AR31:AV31"/>
    <mergeCell ref="AW31:BA31"/>
    <mergeCell ref="BB31:BF31"/>
    <mergeCell ref="AN30:AQ30"/>
    <mergeCell ref="AR30:AV30"/>
    <mergeCell ref="AW30:BA30"/>
    <mergeCell ref="AD29:AI29"/>
    <mergeCell ref="AD32:AI32"/>
    <mergeCell ref="B32:C32"/>
    <mergeCell ref="N32:T32"/>
    <mergeCell ref="U32:X32"/>
    <mergeCell ref="Y32:AC32"/>
    <mergeCell ref="BB30:BF30"/>
    <mergeCell ref="AJ30:AM30"/>
    <mergeCell ref="N33:T33"/>
    <mergeCell ref="U33:X33"/>
    <mergeCell ref="Y33:AC33"/>
    <mergeCell ref="AD33:AI33"/>
    <mergeCell ref="D29:H29"/>
    <mergeCell ref="D30:H30"/>
    <mergeCell ref="I29:M29"/>
    <mergeCell ref="I30:M30"/>
    <mergeCell ref="I31:M31"/>
    <mergeCell ref="I32:M32"/>
    <mergeCell ref="D37:H37"/>
    <mergeCell ref="B35:C35"/>
    <mergeCell ref="N35:T35"/>
    <mergeCell ref="U35:X35"/>
    <mergeCell ref="Y35:AC35"/>
    <mergeCell ref="AD35:AI35"/>
    <mergeCell ref="B34:C34"/>
    <mergeCell ref="N34:T34"/>
    <mergeCell ref="U34:X34"/>
    <mergeCell ref="Y34:AC34"/>
    <mergeCell ref="AD34:AI34"/>
    <mergeCell ref="AJ35:AM35"/>
    <mergeCell ref="AN35:AQ35"/>
    <mergeCell ref="AR35:AV35"/>
    <mergeCell ref="AW35:BA35"/>
    <mergeCell ref="BB35:BF35"/>
    <mergeCell ref="AN34:AQ34"/>
    <mergeCell ref="AR34:AV34"/>
    <mergeCell ref="AW34:BA34"/>
    <mergeCell ref="BB34:BF34"/>
    <mergeCell ref="AJ34:AM34"/>
    <mergeCell ref="AJ39:AM39"/>
    <mergeCell ref="AN39:AQ39"/>
    <mergeCell ref="AR39:AV39"/>
    <mergeCell ref="AW39:BA39"/>
    <mergeCell ref="BB39:BF39"/>
    <mergeCell ref="AJ33:AM33"/>
    <mergeCell ref="AN33:AQ33"/>
    <mergeCell ref="AR33:AV33"/>
    <mergeCell ref="AW33:BA33"/>
    <mergeCell ref="BB33:BF33"/>
    <mergeCell ref="AN32:AQ32"/>
    <mergeCell ref="AR32:AV32"/>
    <mergeCell ref="AW32:BA32"/>
    <mergeCell ref="BB32:BF32"/>
    <mergeCell ref="AJ32:AM32"/>
    <mergeCell ref="I38:M38"/>
    <mergeCell ref="I39:M39"/>
    <mergeCell ref="I33:M33"/>
    <mergeCell ref="I34:M34"/>
    <mergeCell ref="I35:M35"/>
    <mergeCell ref="I36:M36"/>
    <mergeCell ref="AW40:BA40"/>
    <mergeCell ref="BB40:BF40"/>
    <mergeCell ref="AJ40:AM40"/>
    <mergeCell ref="D38:H38"/>
    <mergeCell ref="I41:M41"/>
    <mergeCell ref="AD37:AI37"/>
    <mergeCell ref="B36:C36"/>
    <mergeCell ref="N36:T36"/>
    <mergeCell ref="U36:X36"/>
    <mergeCell ref="Y36:AC36"/>
    <mergeCell ref="AD36:AI36"/>
    <mergeCell ref="AJ37:AM37"/>
    <mergeCell ref="AN37:AQ37"/>
    <mergeCell ref="AR37:AV37"/>
    <mergeCell ref="AW37:BA37"/>
    <mergeCell ref="BB37:BF37"/>
    <mergeCell ref="AN36:AQ36"/>
    <mergeCell ref="AR36:AV36"/>
    <mergeCell ref="AW36:BA36"/>
    <mergeCell ref="BB36:BF36"/>
    <mergeCell ref="AJ36:AM36"/>
    <mergeCell ref="B39:C39"/>
    <mergeCell ref="N39:T39"/>
    <mergeCell ref="U39:X39"/>
    <mergeCell ref="Y39:AC39"/>
    <mergeCell ref="AD39:AI39"/>
    <mergeCell ref="B38:C38"/>
    <mergeCell ref="N38:T38"/>
    <mergeCell ref="U38:X38"/>
    <mergeCell ref="Y38:AC38"/>
    <mergeCell ref="AD38:AI38"/>
    <mergeCell ref="D39:H39"/>
    <mergeCell ref="BB43:BF43"/>
    <mergeCell ref="AN42:AQ42"/>
    <mergeCell ref="AR42:AV42"/>
    <mergeCell ref="AW42:BA42"/>
    <mergeCell ref="BB42:BF42"/>
    <mergeCell ref="AJ42:AM42"/>
    <mergeCell ref="I42:M42"/>
    <mergeCell ref="I43:M43"/>
    <mergeCell ref="AN38:AQ38"/>
    <mergeCell ref="AR38:AV38"/>
    <mergeCell ref="AW38:BA38"/>
    <mergeCell ref="BB38:BF38"/>
    <mergeCell ref="AJ38:AM38"/>
    <mergeCell ref="B41:C41"/>
    <mergeCell ref="N41:T41"/>
    <mergeCell ref="U41:X41"/>
    <mergeCell ref="Y41:AC41"/>
    <mergeCell ref="AD41:AI41"/>
    <mergeCell ref="B40:C40"/>
    <mergeCell ref="N40:T40"/>
    <mergeCell ref="U40:X40"/>
    <mergeCell ref="Y40:AC40"/>
    <mergeCell ref="AD40:AI40"/>
    <mergeCell ref="D40:H40"/>
    <mergeCell ref="D41:H41"/>
    <mergeCell ref="AJ41:AM41"/>
    <mergeCell ref="AN41:AQ41"/>
    <mergeCell ref="AR41:AV41"/>
    <mergeCell ref="AW41:BA41"/>
    <mergeCell ref="BB41:BF41"/>
    <mergeCell ref="AN40:AQ40"/>
    <mergeCell ref="AR40:AV40"/>
    <mergeCell ref="AR45:AV45"/>
    <mergeCell ref="AW45:BA45"/>
    <mergeCell ref="D44:H44"/>
    <mergeCell ref="D45:H45"/>
    <mergeCell ref="I44:M44"/>
    <mergeCell ref="I45:M45"/>
    <mergeCell ref="I46:M46"/>
    <mergeCell ref="I47:M47"/>
    <mergeCell ref="I48:M48"/>
    <mergeCell ref="AD48:AI48"/>
    <mergeCell ref="AJ48:AM48"/>
    <mergeCell ref="B43:C43"/>
    <mergeCell ref="N43:T43"/>
    <mergeCell ref="U43:X43"/>
    <mergeCell ref="Y43:AC43"/>
    <mergeCell ref="AD43:AI43"/>
    <mergeCell ref="B42:C42"/>
    <mergeCell ref="N42:T42"/>
    <mergeCell ref="U42:X42"/>
    <mergeCell ref="Y42:AC42"/>
    <mergeCell ref="AD42:AI42"/>
    <mergeCell ref="D42:H42"/>
    <mergeCell ref="D43:H43"/>
    <mergeCell ref="AJ43:AM43"/>
    <mergeCell ref="AJ47:AM47"/>
    <mergeCell ref="AN43:AQ43"/>
    <mergeCell ref="AR43:AV43"/>
    <mergeCell ref="AW43:BA43"/>
    <mergeCell ref="BB48:BF48"/>
    <mergeCell ref="AW47:BA47"/>
    <mergeCell ref="BB47:BF47"/>
    <mergeCell ref="AN46:AQ46"/>
    <mergeCell ref="AR46:AV46"/>
    <mergeCell ref="AW46:BA46"/>
    <mergeCell ref="BB46:BF46"/>
    <mergeCell ref="B47:C47"/>
    <mergeCell ref="N47:T47"/>
    <mergeCell ref="U47:X47"/>
    <mergeCell ref="B48:C48"/>
    <mergeCell ref="N48:T48"/>
    <mergeCell ref="U48:X48"/>
    <mergeCell ref="Y48:AC48"/>
    <mergeCell ref="BB45:BF45"/>
    <mergeCell ref="AN44:AQ44"/>
    <mergeCell ref="AR44:AV44"/>
    <mergeCell ref="AW44:BA44"/>
    <mergeCell ref="BB44:BF44"/>
    <mergeCell ref="B44:C44"/>
    <mergeCell ref="N44:T44"/>
    <mergeCell ref="U44:X44"/>
    <mergeCell ref="Y44:AC44"/>
    <mergeCell ref="AD44:AI44"/>
    <mergeCell ref="AJ44:AM44"/>
    <mergeCell ref="AJ45:AM45"/>
    <mergeCell ref="B45:C45"/>
    <mergeCell ref="N45:T45"/>
    <mergeCell ref="U45:X45"/>
    <mergeCell ref="Y45:AC45"/>
    <mergeCell ref="AD45:AI45"/>
    <mergeCell ref="AN45:AQ45"/>
    <mergeCell ref="B112:F112"/>
    <mergeCell ref="AN47:AQ47"/>
    <mergeCell ref="AR47:AV47"/>
    <mergeCell ref="Y47:AC47"/>
    <mergeCell ref="AD47:AI47"/>
    <mergeCell ref="B46:C46"/>
    <mergeCell ref="N46:T46"/>
    <mergeCell ref="U46:X46"/>
    <mergeCell ref="Y46:AC46"/>
    <mergeCell ref="AD46:AI46"/>
    <mergeCell ref="AJ46:AM46"/>
    <mergeCell ref="D46:H46"/>
    <mergeCell ref="D47:H47"/>
    <mergeCell ref="AW109:BA109"/>
    <mergeCell ref="AN48:AQ48"/>
    <mergeCell ref="AR48:AV48"/>
    <mergeCell ref="AW48:BA48"/>
    <mergeCell ref="AJ49:AM49"/>
    <mergeCell ref="AN49:AQ49"/>
    <mergeCell ref="AR49:AV49"/>
    <mergeCell ref="AR89:AV89"/>
    <mergeCell ref="AW89:BA89"/>
    <mergeCell ref="AD106:AI106"/>
    <mergeCell ref="AJ106:AM106"/>
    <mergeCell ref="AN106:AQ106"/>
    <mergeCell ref="AR106:AV106"/>
    <mergeCell ref="AW106:BA106"/>
  </mergeCells>
  <phoneticPr fontId="3"/>
  <conditionalFormatting sqref="U9:X108 AJ9:AQ108">
    <cfRule type="expression" dxfId="0" priority="1">
      <formula>$Y9="集団"</formula>
    </cfRule>
  </conditionalFormatting>
  <pageMargins left="0.47244094488188981" right="0.47244094488188981" top="0.23622047244094491" bottom="0.23622047244094491" header="0.31496062992125984" footer="0.31496062992125984"/>
  <pageSetup paperSize="9" fitToHeight="0" orientation="landscape" r:id="rId1"/>
  <rowBreaks count="3" manualBreakCount="3">
    <brk id="38" max="72" man="1"/>
    <brk id="73" max="72" man="1"/>
    <brk id="111" max="7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22BFA4-681B-4428-A8FE-9FFDBB8819B4}">
          <x14:formula1>
            <xm:f>'【入力不要】選択用（消さない)'!$B$4:$B$9</xm:f>
          </x14:formula1>
          <xm:sqref>U9:X108</xm:sqref>
        </x14:dataValidation>
        <x14:dataValidation type="list" allowBlank="1" showInputMessage="1" showErrorMessage="1" xr:uid="{4415302E-34A2-4E21-A7AF-6FCE9E7D6215}">
          <x14:formula1>
            <xm:f>'【入力不要】選択用（消さない)'!$D$4:$D$8</xm:f>
          </x14:formula1>
          <xm:sqref>Y9:AC108</xm:sqref>
        </x14:dataValidation>
        <x14:dataValidation type="list" allowBlank="1" showInputMessage="1" showErrorMessage="1" xr:uid="{42C2E9A0-8053-4078-8C05-77F798015168}">
          <x14:formula1>
            <xm:f>'【入力不要】選択用（消さない)'!$F$4:$F$7</xm:f>
          </x14:formula1>
          <xm:sqref>AR9:AV108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75D09-96EB-4943-A4BD-F4B4062315D4}">
  <dimension ref="B1:AN57"/>
  <sheetViews>
    <sheetView tabSelected="1" view="pageBreakPreview" topLeftCell="A4" zoomScale="115" zoomScaleNormal="100" zoomScaleSheetLayoutView="115" workbookViewId="0">
      <selection activeCell="AI12" sqref="AI12"/>
    </sheetView>
  </sheetViews>
  <sheetFormatPr defaultColWidth="2.453125" defaultRowHeight="19.5" customHeight="1" x14ac:dyDescent="0.2"/>
  <cols>
    <col min="1" max="40" width="2.54296875" style="1" customWidth="1"/>
    <col min="41" max="16384" width="2.453125" style="1"/>
  </cols>
  <sheetData>
    <row r="1" spans="2:39" ht="26.25" customHeight="1" x14ac:dyDescent="0.2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12"/>
      <c r="AA1" s="12"/>
      <c r="AB1" s="12"/>
      <c r="AC1" s="12"/>
      <c r="AD1" s="12"/>
      <c r="AE1" s="12"/>
      <c r="AF1" s="12"/>
      <c r="AM1" s="4"/>
    </row>
    <row r="2" spans="2:39" ht="15.75" customHeight="1" x14ac:dyDescent="0.2">
      <c r="AC2" s="4" t="s">
        <v>107</v>
      </c>
      <c r="AD2" s="163" t="str">
        <f>IF('報告様式２ー２（助産師会用月報）'!BJ2="","",'報告様式２ー２（助産師会用月報）'!BJ2)</f>
        <v/>
      </c>
      <c r="AE2" s="163"/>
      <c r="AF2" s="163"/>
      <c r="AG2" s="163"/>
      <c r="AH2" s="163"/>
      <c r="AI2" s="163"/>
      <c r="AJ2" s="163"/>
      <c r="AK2" s="163"/>
      <c r="AL2" s="163"/>
      <c r="AM2" s="163"/>
    </row>
    <row r="3" spans="2:39" ht="6" customHeight="1" x14ac:dyDescent="0.2"/>
    <row r="4" spans="2:39" ht="18" customHeight="1" x14ac:dyDescent="0.2">
      <c r="B4" s="161" t="str">
        <f>IF('報告様式２ー２（助産師会用月報）'!B2="","",'報告様式２ー２（助産師会用月報）'!B2)</f>
        <v/>
      </c>
      <c r="C4" s="161"/>
      <c r="D4" s="161"/>
      <c r="E4" s="161"/>
      <c r="F4" s="1" t="s">
        <v>47</v>
      </c>
      <c r="H4" s="1" t="s">
        <v>48</v>
      </c>
    </row>
    <row r="5" spans="2:39" ht="6" customHeight="1" x14ac:dyDescent="0.2"/>
    <row r="6" spans="2:39" ht="16.5" customHeight="1" x14ac:dyDescent="0.2">
      <c r="R6" s="154" t="s">
        <v>106</v>
      </c>
      <c r="S6" s="154"/>
      <c r="T6" s="154"/>
      <c r="U6" s="154"/>
      <c r="V6" s="154"/>
      <c r="W6" s="164" t="str">
        <f>IF('報告様式２ー２（助産師会用月報）'!BG5="","",'報告様式２ー２（助産師会用月報）'!BG5)</f>
        <v/>
      </c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</row>
    <row r="7" spans="2:39" ht="16.5" customHeight="1" x14ac:dyDescent="0.2">
      <c r="R7" s="165" t="s">
        <v>92</v>
      </c>
      <c r="S7" s="165"/>
      <c r="T7" s="165"/>
      <c r="U7" s="165"/>
      <c r="V7" s="165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</row>
    <row r="8" spans="2:39" ht="16.5" customHeight="1" x14ac:dyDescent="0.2">
      <c r="R8" s="154" t="s">
        <v>91</v>
      </c>
      <c r="S8" s="154"/>
      <c r="T8" s="154"/>
      <c r="U8" s="154"/>
      <c r="V8" s="154"/>
      <c r="W8" s="167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9"/>
    </row>
    <row r="9" spans="2:39" ht="8.25" customHeight="1" x14ac:dyDescent="0.2"/>
    <row r="10" spans="2:39" ht="21" customHeight="1" x14ac:dyDescent="0.2">
      <c r="K10" s="170" t="str">
        <f>IF(B4="","",B4)</f>
        <v/>
      </c>
      <c r="L10" s="170"/>
      <c r="M10" s="170"/>
      <c r="N10" s="170"/>
      <c r="O10" s="170"/>
      <c r="P10" s="170"/>
      <c r="Q10" s="170"/>
      <c r="R10" s="170"/>
      <c r="S10" s="170"/>
      <c r="T10" s="171" t="s">
        <v>102</v>
      </c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2:39" ht="8.25" customHeight="1" x14ac:dyDescent="0.2"/>
    <row r="12" spans="2:39" ht="19.5" customHeight="1" x14ac:dyDescent="0.2">
      <c r="D12" s="160" t="s">
        <v>12</v>
      </c>
      <c r="E12" s="160"/>
      <c r="F12" s="161" t="str">
        <f>IF('報告様式２ー２（助産師会用月報）'!AP4="","",'報告様式２ー２（助産師会用月報）'!AP4)</f>
        <v/>
      </c>
      <c r="G12" s="161"/>
      <c r="H12" s="1" t="s">
        <v>10</v>
      </c>
      <c r="I12" s="162" t="str">
        <f>IF('報告様式２ー２（助産師会用月報）'!AU4="","",'報告様式２ー２（助産師会用月報）'!AU4)</f>
        <v/>
      </c>
      <c r="J12" s="162"/>
      <c r="K12" s="1" t="s">
        <v>49</v>
      </c>
    </row>
    <row r="13" spans="2:39" ht="8.25" customHeight="1" x14ac:dyDescent="0.2"/>
    <row r="14" spans="2:39" ht="23.25" customHeight="1" x14ac:dyDescent="0.2">
      <c r="H14" s="172" t="s">
        <v>50</v>
      </c>
      <c r="I14" s="172"/>
      <c r="J14" s="172"/>
      <c r="K14" s="172"/>
      <c r="L14" s="172"/>
      <c r="M14" s="172"/>
      <c r="N14" s="173">
        <f>SUM(Q22,Q27,Q32,Q37,AJ22,AJ27,AJ32,AJ37,L38,AE38)</f>
        <v>0</v>
      </c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2" t="s">
        <v>51</v>
      </c>
      <c r="AD14" s="172"/>
    </row>
    <row r="15" spans="2:39" ht="8.25" customHeight="1" x14ac:dyDescent="0.2"/>
    <row r="16" spans="2:39" ht="19.5" customHeight="1" thickBot="1" x14ac:dyDescent="0.25">
      <c r="B16" s="1" t="s">
        <v>52</v>
      </c>
      <c r="K16" s="1" t="s">
        <v>53</v>
      </c>
    </row>
    <row r="17" spans="3:40" ht="31.5" customHeight="1" thickBot="1" x14ac:dyDescent="0.25">
      <c r="C17" s="176" t="s">
        <v>54</v>
      </c>
      <c r="D17" s="177"/>
      <c r="E17" s="177"/>
      <c r="F17" s="177"/>
      <c r="G17" s="177"/>
      <c r="H17" s="177" t="s">
        <v>1</v>
      </c>
      <c r="I17" s="177"/>
      <c r="J17" s="177"/>
      <c r="K17" s="177"/>
      <c r="L17" s="178" t="s">
        <v>55</v>
      </c>
      <c r="M17" s="178"/>
      <c r="N17" s="178"/>
      <c r="O17" s="178"/>
      <c r="P17" s="178"/>
      <c r="Q17" s="179" t="s">
        <v>56</v>
      </c>
      <c r="R17" s="179"/>
      <c r="S17" s="179"/>
      <c r="T17" s="179"/>
      <c r="U17" s="180"/>
      <c r="V17" s="176" t="s">
        <v>54</v>
      </c>
      <c r="W17" s="177"/>
      <c r="X17" s="177"/>
      <c r="Y17" s="177"/>
      <c r="Z17" s="177"/>
      <c r="AA17" s="177" t="s">
        <v>1</v>
      </c>
      <c r="AB17" s="177"/>
      <c r="AC17" s="177"/>
      <c r="AD17" s="177"/>
      <c r="AE17" s="178" t="s">
        <v>55</v>
      </c>
      <c r="AF17" s="178"/>
      <c r="AG17" s="178"/>
      <c r="AH17" s="178"/>
      <c r="AI17" s="178"/>
      <c r="AJ17" s="179" t="s">
        <v>56</v>
      </c>
      <c r="AK17" s="179"/>
      <c r="AL17" s="179"/>
      <c r="AM17" s="179"/>
      <c r="AN17" s="180"/>
    </row>
    <row r="18" spans="3:40" ht="16.5" customHeight="1" x14ac:dyDescent="0.2">
      <c r="C18" s="181" t="s">
        <v>57</v>
      </c>
      <c r="D18" s="182"/>
      <c r="E18" s="182"/>
      <c r="F18" s="182"/>
      <c r="G18" s="182"/>
      <c r="H18" s="182" t="s">
        <v>58</v>
      </c>
      <c r="I18" s="182"/>
      <c r="J18" s="182"/>
      <c r="K18" s="182"/>
      <c r="L18" s="185">
        <f>'報告様式２ー２（助産師会用月報）'!N118</f>
        <v>0</v>
      </c>
      <c r="M18" s="185"/>
      <c r="N18" s="185"/>
      <c r="O18" s="185"/>
      <c r="P18" s="185"/>
      <c r="Q18" s="186">
        <f>SUMIFS('報告様式２ー２（助産師会用月報）'!$BB$9:$BB$108,'報告様式２ー２（助産師会用月報）'!Y$9:Y$108,"短期入所",'報告様式２ー２（助産師会用月報）'!U$9:U$108,"課税")</f>
        <v>0</v>
      </c>
      <c r="R18" s="186"/>
      <c r="S18" s="186"/>
      <c r="T18" s="186"/>
      <c r="U18" s="187"/>
      <c r="V18" s="181" t="s">
        <v>103</v>
      </c>
      <c r="W18" s="182"/>
      <c r="X18" s="182"/>
      <c r="Y18" s="182"/>
      <c r="Z18" s="182"/>
      <c r="AA18" s="182" t="s">
        <v>58</v>
      </c>
      <c r="AB18" s="182"/>
      <c r="AC18" s="182"/>
      <c r="AD18" s="182"/>
      <c r="AE18" s="185">
        <f>'報告様式２ー２（助産師会用月報）'!AX123</f>
        <v>0</v>
      </c>
      <c r="AF18" s="185"/>
      <c r="AG18" s="185"/>
      <c r="AH18" s="185"/>
      <c r="AI18" s="185"/>
      <c r="AJ18" s="186">
        <f>SUMIFS('報告様式２ー２（助産師会用月報）'!$BB$9:$BB$108,'報告様式２ー２（助産師会用月報）'!Y$9:Y$108,"通所",'報告様式２ー２（助産師会用月報）'!U$9:U$108,"課税")</f>
        <v>0</v>
      </c>
      <c r="AK18" s="186"/>
      <c r="AL18" s="186"/>
      <c r="AM18" s="186"/>
      <c r="AN18" s="187"/>
    </row>
    <row r="19" spans="3:40" ht="16.5" customHeight="1" x14ac:dyDescent="0.2">
      <c r="C19" s="183"/>
      <c r="D19" s="154"/>
      <c r="E19" s="154"/>
      <c r="F19" s="154"/>
      <c r="G19" s="154"/>
      <c r="H19" s="154" t="s">
        <v>59</v>
      </c>
      <c r="I19" s="154"/>
      <c r="J19" s="154"/>
      <c r="K19" s="154"/>
      <c r="L19" s="157">
        <f>'報告様式２ー２（助産師会用月報）'!R118</f>
        <v>0</v>
      </c>
      <c r="M19" s="158"/>
      <c r="N19" s="158"/>
      <c r="O19" s="158"/>
      <c r="P19" s="159"/>
      <c r="Q19" s="66">
        <f>SUMIFS('報告様式２ー２（助産師会用月報）'!$BB$9:$BB$108,'報告様式２ー２（助産師会用月報）'!Y$9:Y$108,"短期入所",'報告様式２ー２（助産師会用月報）'!U$9:U$108,"非課税")</f>
        <v>0</v>
      </c>
      <c r="R19" s="66"/>
      <c r="S19" s="66"/>
      <c r="T19" s="66"/>
      <c r="U19" s="156"/>
      <c r="V19" s="183"/>
      <c r="W19" s="154"/>
      <c r="X19" s="154"/>
      <c r="Y19" s="154"/>
      <c r="Z19" s="154"/>
      <c r="AA19" s="154" t="s">
        <v>59</v>
      </c>
      <c r="AB19" s="154"/>
      <c r="AC19" s="154"/>
      <c r="AD19" s="154"/>
      <c r="AE19" s="155">
        <f>'報告様式２ー２（助産師会用月報）'!BB123</f>
        <v>0</v>
      </c>
      <c r="AF19" s="155"/>
      <c r="AG19" s="155"/>
      <c r="AH19" s="155"/>
      <c r="AI19" s="155"/>
      <c r="AJ19" s="66">
        <f>SUMIFS('報告様式２ー２（助産師会用月報）'!$BB$9:$BB$108,'報告様式２ー２（助産師会用月報）'!Y$9:Y$108,"通所",'報告様式２ー２（助産師会用月報）'!U$9:U$108,"非課税")</f>
        <v>0</v>
      </c>
      <c r="AK19" s="66"/>
      <c r="AL19" s="66"/>
      <c r="AM19" s="66"/>
      <c r="AN19" s="156"/>
    </row>
    <row r="20" spans="3:40" ht="16.5" customHeight="1" x14ac:dyDescent="0.2">
      <c r="C20" s="183"/>
      <c r="D20" s="154"/>
      <c r="E20" s="154"/>
      <c r="F20" s="154"/>
      <c r="G20" s="154"/>
      <c r="H20" s="154" t="s">
        <v>18</v>
      </c>
      <c r="I20" s="154"/>
      <c r="J20" s="154"/>
      <c r="K20" s="154"/>
      <c r="L20" s="155">
        <f>'報告様式２ー２（助産師会用月報）'!V118</f>
        <v>0</v>
      </c>
      <c r="M20" s="155"/>
      <c r="N20" s="155"/>
      <c r="O20" s="155"/>
      <c r="P20" s="155"/>
      <c r="Q20" s="66">
        <f>SUMIFS('報告様式２ー２（助産師会用月報）'!$BB$9:$BB$108,'報告様式２ー２（助産師会用月報）'!Y$9:Y$108,"短期入所",'報告様式２ー２（助産師会用月報）'!U$9:U$108,"生活保護")</f>
        <v>0</v>
      </c>
      <c r="R20" s="66"/>
      <c r="S20" s="66"/>
      <c r="T20" s="66"/>
      <c r="U20" s="156"/>
      <c r="V20" s="183"/>
      <c r="W20" s="154"/>
      <c r="X20" s="154"/>
      <c r="Y20" s="154"/>
      <c r="Z20" s="154"/>
      <c r="AA20" s="154" t="s">
        <v>18</v>
      </c>
      <c r="AB20" s="154"/>
      <c r="AC20" s="154"/>
      <c r="AD20" s="154"/>
      <c r="AE20" s="155">
        <f>'報告様式２ー２（助産師会用月報）'!BF123</f>
        <v>0</v>
      </c>
      <c r="AF20" s="155"/>
      <c r="AG20" s="155"/>
      <c r="AH20" s="155"/>
      <c r="AI20" s="155"/>
      <c r="AJ20" s="66">
        <f>SUMIFS('報告様式２ー２（助産師会用月報）'!$BB$9:$BB$108,'報告様式２ー２（助産師会用月報）'!Y$9:Y$108,"通所",'報告様式２ー２（助産師会用月報）'!U$9:U$108,"生活保護")</f>
        <v>0</v>
      </c>
      <c r="AK20" s="66"/>
      <c r="AL20" s="66"/>
      <c r="AM20" s="66"/>
      <c r="AN20" s="156"/>
    </row>
    <row r="21" spans="3:40" ht="16.5" customHeight="1" x14ac:dyDescent="0.2">
      <c r="C21" s="183"/>
      <c r="D21" s="154"/>
      <c r="E21" s="154"/>
      <c r="F21" s="154"/>
      <c r="G21" s="154"/>
      <c r="H21" s="154" t="s">
        <v>60</v>
      </c>
      <c r="I21" s="154"/>
      <c r="J21" s="154"/>
      <c r="K21" s="154"/>
      <c r="L21" s="155">
        <f>'報告様式２ー２（助産師会用月報）'!AA118</f>
        <v>0</v>
      </c>
      <c r="M21" s="155"/>
      <c r="N21" s="155"/>
      <c r="O21" s="155"/>
      <c r="P21" s="155"/>
      <c r="Q21" s="66">
        <f>SUMIFS('報告様式２ー２（助産師会用月報）'!$BB$9:$BB$108,'報告様式２ー２（助産師会用月報）'!Y$9:Y$108,"短期入所",'報告様式２ー２（助産師会用月報）'!U$9:U$108,"その他")</f>
        <v>0</v>
      </c>
      <c r="R21" s="66"/>
      <c r="S21" s="66"/>
      <c r="T21" s="66"/>
      <c r="U21" s="156"/>
      <c r="V21" s="183"/>
      <c r="W21" s="154"/>
      <c r="X21" s="154"/>
      <c r="Y21" s="154"/>
      <c r="Z21" s="154"/>
      <c r="AA21" s="154" t="s">
        <v>60</v>
      </c>
      <c r="AB21" s="154"/>
      <c r="AC21" s="154"/>
      <c r="AD21" s="154"/>
      <c r="AE21" s="155">
        <f>'報告様式２ー２（助産師会用月報）'!BK123</f>
        <v>0</v>
      </c>
      <c r="AF21" s="155"/>
      <c r="AG21" s="155"/>
      <c r="AH21" s="155"/>
      <c r="AI21" s="155"/>
      <c r="AJ21" s="66">
        <f>SUMIFS('報告様式２ー２（助産師会用月報）'!$BB$9:$BB$108,'報告様式２ー２（助産師会用月報）'!Y$9:Y$108,"通所",'報告様式２ー２（助産師会用月報）'!U$9:U$108,"その他")</f>
        <v>0</v>
      </c>
      <c r="AK21" s="66"/>
      <c r="AL21" s="66"/>
      <c r="AM21" s="66"/>
      <c r="AN21" s="156"/>
    </row>
    <row r="22" spans="3:40" ht="16.5" customHeight="1" thickBot="1" x14ac:dyDescent="0.25">
      <c r="C22" s="184"/>
      <c r="D22" s="146"/>
      <c r="E22" s="146"/>
      <c r="F22" s="146"/>
      <c r="G22" s="146"/>
      <c r="H22" s="146" t="s">
        <v>8</v>
      </c>
      <c r="I22" s="146"/>
      <c r="J22" s="146"/>
      <c r="K22" s="146"/>
      <c r="L22" s="147">
        <f>SUM(L18:P21)</f>
        <v>0</v>
      </c>
      <c r="M22" s="147"/>
      <c r="N22" s="147"/>
      <c r="O22" s="147"/>
      <c r="P22" s="147"/>
      <c r="Q22" s="148">
        <f>SUM(Q18:U21)</f>
        <v>0</v>
      </c>
      <c r="R22" s="148"/>
      <c r="S22" s="148"/>
      <c r="T22" s="148"/>
      <c r="U22" s="149"/>
      <c r="V22" s="188"/>
      <c r="W22" s="150"/>
      <c r="X22" s="150"/>
      <c r="Y22" s="150"/>
      <c r="Z22" s="150"/>
      <c r="AA22" s="150" t="s">
        <v>8</v>
      </c>
      <c r="AB22" s="150"/>
      <c r="AC22" s="150"/>
      <c r="AD22" s="150"/>
      <c r="AE22" s="151">
        <f>SUM(AE18:AI21)</f>
        <v>0</v>
      </c>
      <c r="AF22" s="151"/>
      <c r="AG22" s="151"/>
      <c r="AH22" s="151"/>
      <c r="AI22" s="151"/>
      <c r="AJ22" s="152">
        <f>SUM(AJ18:AN21)</f>
        <v>0</v>
      </c>
      <c r="AK22" s="152"/>
      <c r="AL22" s="152"/>
      <c r="AM22" s="152"/>
      <c r="AN22" s="153"/>
    </row>
    <row r="23" spans="3:40" ht="16.5" customHeight="1" x14ac:dyDescent="0.2">
      <c r="C23" s="181" t="s">
        <v>97</v>
      </c>
      <c r="D23" s="182"/>
      <c r="E23" s="182"/>
      <c r="F23" s="182"/>
      <c r="G23" s="182"/>
      <c r="H23" s="182" t="s">
        <v>58</v>
      </c>
      <c r="I23" s="182"/>
      <c r="J23" s="182"/>
      <c r="K23" s="182"/>
      <c r="L23" s="185">
        <f>'報告様式２ー２（助産師会用月報）'!N124</f>
        <v>0</v>
      </c>
      <c r="M23" s="185"/>
      <c r="N23" s="185"/>
      <c r="O23" s="185"/>
      <c r="P23" s="185"/>
      <c r="Q23" s="186">
        <f>SUMIFS('報告様式２ー２（助産師会用月報）'!$BB$9:$BB$108,'報告様式２ー２（助産師会用月報）'!Y$9:Y$108,"居宅訪問",'報告様式２ー２（助産師会用月報）'!U$9:U$108,"課税")</f>
        <v>0</v>
      </c>
      <c r="R23" s="186"/>
      <c r="S23" s="186"/>
      <c r="T23" s="186"/>
      <c r="U23" s="187"/>
      <c r="V23" s="206" t="s">
        <v>90</v>
      </c>
      <c r="W23" s="182"/>
      <c r="X23" s="182"/>
      <c r="Y23" s="182"/>
      <c r="Z23" s="182"/>
      <c r="AA23" s="207"/>
      <c r="AB23" s="208"/>
      <c r="AC23" s="208"/>
      <c r="AD23" s="209"/>
      <c r="AE23" s="174">
        <f>COUNTIF('報告様式２ー２（助産師会用月報）'!Y9:AC108,"集団）")</f>
        <v>0</v>
      </c>
      <c r="AF23" s="174"/>
      <c r="AG23" s="174"/>
      <c r="AH23" s="174"/>
      <c r="AI23" s="174"/>
      <c r="AJ23" s="174">
        <f>SUMIF('報告様式２ー２（助産師会用月報）'!Y9:Y108,"集団",'報告様式２ー２（助産師会用月報）'!BB9:BF108)</f>
        <v>0</v>
      </c>
      <c r="AK23" s="174"/>
      <c r="AL23" s="174"/>
      <c r="AM23" s="174"/>
      <c r="AN23" s="198"/>
    </row>
    <row r="24" spans="3:40" ht="16.5" customHeight="1" x14ac:dyDescent="0.2">
      <c r="C24" s="183"/>
      <c r="D24" s="154"/>
      <c r="E24" s="154"/>
      <c r="F24" s="154"/>
      <c r="G24" s="154"/>
      <c r="H24" s="154" t="s">
        <v>59</v>
      </c>
      <c r="I24" s="154"/>
      <c r="J24" s="154"/>
      <c r="K24" s="154"/>
      <c r="L24" s="155">
        <f>'報告様式２ー２（助産師会用月報）'!R124</f>
        <v>0</v>
      </c>
      <c r="M24" s="155"/>
      <c r="N24" s="155"/>
      <c r="O24" s="155"/>
      <c r="P24" s="155"/>
      <c r="Q24" s="66">
        <f>SUMIFS('報告様式２ー２（助産師会用月報）'!$BB$9:$BB$108,'報告様式２ー２（助産師会用月報）'!Y$9:Y$108,"居宅訪問",'報告様式２ー２（助産師会用月報）'!U$9:U$108,"非課税")</f>
        <v>0</v>
      </c>
      <c r="R24" s="66"/>
      <c r="S24" s="66"/>
      <c r="T24" s="66"/>
      <c r="U24" s="156"/>
      <c r="V24" s="183"/>
      <c r="W24" s="154"/>
      <c r="X24" s="154"/>
      <c r="Y24" s="154"/>
      <c r="Z24" s="154"/>
      <c r="AA24" s="210"/>
      <c r="AB24" s="211"/>
      <c r="AC24" s="211"/>
      <c r="AD24" s="212"/>
      <c r="AE24" s="175"/>
      <c r="AF24" s="175"/>
      <c r="AG24" s="175"/>
      <c r="AH24" s="175"/>
      <c r="AI24" s="175"/>
      <c r="AJ24" s="175"/>
      <c r="AK24" s="175"/>
      <c r="AL24" s="175"/>
      <c r="AM24" s="175"/>
      <c r="AN24" s="199"/>
    </row>
    <row r="25" spans="3:40" ht="16.5" customHeight="1" x14ac:dyDescent="0.2">
      <c r="C25" s="183"/>
      <c r="D25" s="154"/>
      <c r="E25" s="154"/>
      <c r="F25" s="154"/>
      <c r="G25" s="154"/>
      <c r="H25" s="154" t="s">
        <v>18</v>
      </c>
      <c r="I25" s="154"/>
      <c r="J25" s="154"/>
      <c r="K25" s="154"/>
      <c r="L25" s="155">
        <f>'報告様式２ー２（助産師会用月報）'!V124</f>
        <v>0</v>
      </c>
      <c r="M25" s="155"/>
      <c r="N25" s="155"/>
      <c r="O25" s="155"/>
      <c r="P25" s="155"/>
      <c r="Q25" s="66">
        <f>SUMIFS('報告様式２ー２（助産師会用月報）'!$BB$9:$BB$108,'報告様式２ー２（助産師会用月報）'!Y$9:Y$108,"居宅訪問",'報告様式２ー２（助産師会用月報）'!U$9:U$108,"生活保護")</f>
        <v>0</v>
      </c>
      <c r="R25" s="66"/>
      <c r="S25" s="66"/>
      <c r="T25" s="66"/>
      <c r="U25" s="156"/>
      <c r="V25" s="183"/>
      <c r="W25" s="154"/>
      <c r="X25" s="154"/>
      <c r="Y25" s="154"/>
      <c r="Z25" s="154"/>
      <c r="AA25" s="210"/>
      <c r="AB25" s="211"/>
      <c r="AC25" s="211"/>
      <c r="AD25" s="212"/>
      <c r="AE25" s="175"/>
      <c r="AF25" s="175"/>
      <c r="AG25" s="175"/>
      <c r="AH25" s="175"/>
      <c r="AI25" s="175"/>
      <c r="AJ25" s="175"/>
      <c r="AK25" s="175"/>
      <c r="AL25" s="175"/>
      <c r="AM25" s="175"/>
      <c r="AN25" s="199"/>
    </row>
    <row r="26" spans="3:40" ht="16.5" customHeight="1" x14ac:dyDescent="0.2">
      <c r="C26" s="183"/>
      <c r="D26" s="154"/>
      <c r="E26" s="154"/>
      <c r="F26" s="154"/>
      <c r="G26" s="154"/>
      <c r="H26" s="154" t="s">
        <v>60</v>
      </c>
      <c r="I26" s="154"/>
      <c r="J26" s="154"/>
      <c r="K26" s="154"/>
      <c r="L26" s="155">
        <f>'報告様式２ー２（助産師会用月報）'!AA124</f>
        <v>0</v>
      </c>
      <c r="M26" s="155"/>
      <c r="N26" s="155"/>
      <c r="O26" s="155"/>
      <c r="P26" s="155"/>
      <c r="Q26" s="66">
        <f>SUMIFS('報告様式２ー２（助産師会用月報）'!$BB$9:$BB$108,'報告様式２ー２（助産師会用月報）'!Y$9:Y$108,"居宅訪問",'報告様式２ー２（助産師会用月報）'!U$9:U$108,"その他")</f>
        <v>0</v>
      </c>
      <c r="R26" s="66"/>
      <c r="S26" s="66"/>
      <c r="T26" s="66"/>
      <c r="U26" s="156"/>
      <c r="V26" s="183"/>
      <c r="W26" s="154"/>
      <c r="X26" s="154"/>
      <c r="Y26" s="154"/>
      <c r="Z26" s="154"/>
      <c r="AA26" s="213"/>
      <c r="AB26" s="214"/>
      <c r="AC26" s="214"/>
      <c r="AD26" s="215"/>
      <c r="AE26" s="175"/>
      <c r="AF26" s="175"/>
      <c r="AG26" s="175"/>
      <c r="AH26" s="175"/>
      <c r="AI26" s="175"/>
      <c r="AJ26" s="175"/>
      <c r="AK26" s="175"/>
      <c r="AL26" s="175"/>
      <c r="AM26" s="175"/>
      <c r="AN26" s="199"/>
    </row>
    <row r="27" spans="3:40" ht="16.5" customHeight="1" thickBot="1" x14ac:dyDescent="0.25">
      <c r="C27" s="184"/>
      <c r="D27" s="146"/>
      <c r="E27" s="146"/>
      <c r="F27" s="146"/>
      <c r="G27" s="146"/>
      <c r="H27" s="146" t="s">
        <v>8</v>
      </c>
      <c r="I27" s="146"/>
      <c r="J27" s="146"/>
      <c r="K27" s="146"/>
      <c r="L27" s="147">
        <f>SUM(L23:P26)</f>
        <v>0</v>
      </c>
      <c r="M27" s="147"/>
      <c r="N27" s="147"/>
      <c r="O27" s="147"/>
      <c r="P27" s="147"/>
      <c r="Q27" s="148">
        <f>SUM(Q23:U26)</f>
        <v>0</v>
      </c>
      <c r="R27" s="148"/>
      <c r="S27" s="148"/>
      <c r="T27" s="148"/>
      <c r="U27" s="149"/>
      <c r="V27" s="188"/>
      <c r="W27" s="150"/>
      <c r="X27" s="150"/>
      <c r="Y27" s="150"/>
      <c r="Z27" s="150"/>
      <c r="AA27" s="200" t="s">
        <v>8</v>
      </c>
      <c r="AB27" s="201"/>
      <c r="AC27" s="201"/>
      <c r="AD27" s="202"/>
      <c r="AE27" s="205">
        <f>SUM(AE23)</f>
        <v>0</v>
      </c>
      <c r="AF27" s="203"/>
      <c r="AG27" s="203"/>
      <c r="AH27" s="203"/>
      <c r="AI27" s="203"/>
      <c r="AJ27" s="203">
        <f>SUM(AJ23)</f>
        <v>0</v>
      </c>
      <c r="AK27" s="203"/>
      <c r="AL27" s="203"/>
      <c r="AM27" s="203"/>
      <c r="AN27" s="204"/>
    </row>
    <row r="28" spans="3:40" ht="16.5" customHeight="1" x14ac:dyDescent="0.2">
      <c r="C28" s="220" t="s">
        <v>111</v>
      </c>
      <c r="D28" s="221"/>
      <c r="E28" s="221"/>
      <c r="F28" s="221"/>
      <c r="G28" s="221"/>
      <c r="H28" s="207"/>
      <c r="I28" s="208"/>
      <c r="J28" s="208"/>
      <c r="K28" s="209"/>
      <c r="L28" s="226"/>
      <c r="M28" s="227"/>
      <c r="N28" s="227"/>
      <c r="O28" s="227"/>
      <c r="P28" s="228"/>
      <c r="Q28" s="189"/>
      <c r="R28" s="190"/>
      <c r="S28" s="190"/>
      <c r="T28" s="190"/>
      <c r="U28" s="191"/>
      <c r="V28" s="220" t="s">
        <v>111</v>
      </c>
      <c r="W28" s="221"/>
      <c r="X28" s="221"/>
      <c r="Y28" s="221"/>
      <c r="Z28" s="221"/>
      <c r="AA28" s="207"/>
      <c r="AB28" s="208"/>
      <c r="AC28" s="208"/>
      <c r="AD28" s="209"/>
      <c r="AE28" s="226"/>
      <c r="AF28" s="227"/>
      <c r="AG28" s="227"/>
      <c r="AH28" s="227"/>
      <c r="AI28" s="228"/>
      <c r="AJ28" s="189"/>
      <c r="AK28" s="190"/>
      <c r="AL28" s="190"/>
      <c r="AM28" s="190"/>
      <c r="AN28" s="191"/>
    </row>
    <row r="29" spans="3:40" ht="16.5" customHeight="1" x14ac:dyDescent="0.2">
      <c r="C29" s="222"/>
      <c r="D29" s="223"/>
      <c r="E29" s="223"/>
      <c r="F29" s="223"/>
      <c r="G29" s="223"/>
      <c r="H29" s="210"/>
      <c r="I29" s="211"/>
      <c r="J29" s="211"/>
      <c r="K29" s="212"/>
      <c r="L29" s="229"/>
      <c r="M29" s="230"/>
      <c r="N29" s="230"/>
      <c r="O29" s="230"/>
      <c r="P29" s="231"/>
      <c r="Q29" s="192"/>
      <c r="R29" s="193"/>
      <c r="S29" s="193"/>
      <c r="T29" s="193"/>
      <c r="U29" s="194"/>
      <c r="V29" s="222"/>
      <c r="W29" s="223"/>
      <c r="X29" s="223"/>
      <c r="Y29" s="223"/>
      <c r="Z29" s="223"/>
      <c r="AA29" s="210"/>
      <c r="AB29" s="211"/>
      <c r="AC29" s="211"/>
      <c r="AD29" s="212"/>
      <c r="AE29" s="229"/>
      <c r="AF29" s="230"/>
      <c r="AG29" s="230"/>
      <c r="AH29" s="230"/>
      <c r="AI29" s="231"/>
      <c r="AJ29" s="192"/>
      <c r="AK29" s="193"/>
      <c r="AL29" s="193"/>
      <c r="AM29" s="193"/>
      <c r="AN29" s="194"/>
    </row>
    <row r="30" spans="3:40" ht="16.5" customHeight="1" x14ac:dyDescent="0.2">
      <c r="C30" s="224"/>
      <c r="D30" s="225"/>
      <c r="E30" s="225"/>
      <c r="F30" s="225"/>
      <c r="G30" s="225"/>
      <c r="H30" s="210"/>
      <c r="I30" s="211"/>
      <c r="J30" s="211"/>
      <c r="K30" s="212"/>
      <c r="L30" s="229"/>
      <c r="M30" s="230"/>
      <c r="N30" s="230"/>
      <c r="O30" s="230"/>
      <c r="P30" s="231"/>
      <c r="Q30" s="192"/>
      <c r="R30" s="193"/>
      <c r="S30" s="193"/>
      <c r="T30" s="193"/>
      <c r="U30" s="194"/>
      <c r="V30" s="224"/>
      <c r="W30" s="225"/>
      <c r="X30" s="225"/>
      <c r="Y30" s="225"/>
      <c r="Z30" s="225"/>
      <c r="AA30" s="210"/>
      <c r="AB30" s="211"/>
      <c r="AC30" s="211"/>
      <c r="AD30" s="212"/>
      <c r="AE30" s="229"/>
      <c r="AF30" s="230"/>
      <c r="AG30" s="230"/>
      <c r="AH30" s="230"/>
      <c r="AI30" s="231"/>
      <c r="AJ30" s="192"/>
      <c r="AK30" s="193"/>
      <c r="AL30" s="193"/>
      <c r="AM30" s="193"/>
      <c r="AN30" s="194"/>
    </row>
    <row r="31" spans="3:40" ht="16.5" customHeight="1" x14ac:dyDescent="0.2">
      <c r="C31" s="216" t="s">
        <v>61</v>
      </c>
      <c r="D31" s="217"/>
      <c r="E31" s="217"/>
      <c r="F31" s="217"/>
      <c r="G31" s="217"/>
      <c r="H31" s="213"/>
      <c r="I31" s="214"/>
      <c r="J31" s="214"/>
      <c r="K31" s="215"/>
      <c r="L31" s="232"/>
      <c r="M31" s="233"/>
      <c r="N31" s="233"/>
      <c r="O31" s="233"/>
      <c r="P31" s="234"/>
      <c r="Q31" s="195"/>
      <c r="R31" s="196"/>
      <c r="S31" s="196"/>
      <c r="T31" s="196"/>
      <c r="U31" s="197"/>
      <c r="V31" s="216" t="s">
        <v>61</v>
      </c>
      <c r="W31" s="217"/>
      <c r="X31" s="217"/>
      <c r="Y31" s="217"/>
      <c r="Z31" s="217"/>
      <c r="AA31" s="213"/>
      <c r="AB31" s="214"/>
      <c r="AC31" s="214"/>
      <c r="AD31" s="215"/>
      <c r="AE31" s="232"/>
      <c r="AF31" s="233"/>
      <c r="AG31" s="233"/>
      <c r="AH31" s="233"/>
      <c r="AI31" s="234"/>
      <c r="AJ31" s="195"/>
      <c r="AK31" s="196"/>
      <c r="AL31" s="196"/>
      <c r="AM31" s="196"/>
      <c r="AN31" s="197"/>
    </row>
    <row r="32" spans="3:40" ht="16.5" customHeight="1" thickBot="1" x14ac:dyDescent="0.25">
      <c r="C32" s="218"/>
      <c r="D32" s="219"/>
      <c r="E32" s="219"/>
      <c r="F32" s="219"/>
      <c r="G32" s="219"/>
      <c r="H32" s="150" t="s">
        <v>8</v>
      </c>
      <c r="I32" s="150"/>
      <c r="J32" s="150"/>
      <c r="K32" s="150"/>
      <c r="L32" s="151">
        <f>SUM(L28:P31)</f>
        <v>0</v>
      </c>
      <c r="M32" s="151"/>
      <c r="N32" s="151"/>
      <c r="O32" s="151"/>
      <c r="P32" s="151"/>
      <c r="Q32" s="152">
        <f>SUM(Q28:U31)</f>
        <v>0</v>
      </c>
      <c r="R32" s="152"/>
      <c r="S32" s="152"/>
      <c r="T32" s="152"/>
      <c r="U32" s="153"/>
      <c r="V32" s="218"/>
      <c r="W32" s="219"/>
      <c r="X32" s="219"/>
      <c r="Y32" s="219"/>
      <c r="Z32" s="219"/>
      <c r="AA32" s="150" t="s">
        <v>8</v>
      </c>
      <c r="AB32" s="150"/>
      <c r="AC32" s="150"/>
      <c r="AD32" s="150"/>
      <c r="AE32" s="151">
        <f>SUM(AE28:AI31)</f>
        <v>0</v>
      </c>
      <c r="AF32" s="151"/>
      <c r="AG32" s="151"/>
      <c r="AH32" s="151"/>
      <c r="AI32" s="151"/>
      <c r="AJ32" s="152">
        <f>SUM(AJ28:AN31)</f>
        <v>0</v>
      </c>
      <c r="AK32" s="152"/>
      <c r="AL32" s="152"/>
      <c r="AM32" s="152"/>
      <c r="AN32" s="153"/>
    </row>
    <row r="33" spans="2:40" ht="16.5" customHeight="1" x14ac:dyDescent="0.2">
      <c r="C33" s="220" t="s">
        <v>111</v>
      </c>
      <c r="D33" s="221"/>
      <c r="E33" s="221"/>
      <c r="F33" s="221"/>
      <c r="G33" s="221"/>
      <c r="H33" s="207"/>
      <c r="I33" s="208"/>
      <c r="J33" s="208"/>
      <c r="K33" s="209"/>
      <c r="L33" s="226"/>
      <c r="M33" s="227"/>
      <c r="N33" s="227"/>
      <c r="O33" s="227"/>
      <c r="P33" s="228"/>
      <c r="Q33" s="189"/>
      <c r="R33" s="190"/>
      <c r="S33" s="190"/>
      <c r="T33" s="190"/>
      <c r="U33" s="191"/>
      <c r="V33" s="220" t="s">
        <v>111</v>
      </c>
      <c r="W33" s="221"/>
      <c r="X33" s="221"/>
      <c r="Y33" s="221"/>
      <c r="Z33" s="221"/>
      <c r="AA33" s="207"/>
      <c r="AB33" s="208"/>
      <c r="AC33" s="208"/>
      <c r="AD33" s="209"/>
      <c r="AE33" s="226"/>
      <c r="AF33" s="227"/>
      <c r="AG33" s="227"/>
      <c r="AH33" s="227"/>
      <c r="AI33" s="228"/>
      <c r="AJ33" s="189"/>
      <c r="AK33" s="190"/>
      <c r="AL33" s="190"/>
      <c r="AM33" s="190"/>
      <c r="AN33" s="191"/>
    </row>
    <row r="34" spans="2:40" ht="16.5" customHeight="1" x14ac:dyDescent="0.2">
      <c r="C34" s="222"/>
      <c r="D34" s="223"/>
      <c r="E34" s="223"/>
      <c r="F34" s="223"/>
      <c r="G34" s="223"/>
      <c r="H34" s="210"/>
      <c r="I34" s="211"/>
      <c r="J34" s="211"/>
      <c r="K34" s="212"/>
      <c r="L34" s="229"/>
      <c r="M34" s="230"/>
      <c r="N34" s="230"/>
      <c r="O34" s="230"/>
      <c r="P34" s="231"/>
      <c r="Q34" s="192"/>
      <c r="R34" s="193"/>
      <c r="S34" s="193"/>
      <c r="T34" s="193"/>
      <c r="U34" s="194"/>
      <c r="V34" s="222"/>
      <c r="W34" s="223"/>
      <c r="X34" s="223"/>
      <c r="Y34" s="223"/>
      <c r="Z34" s="223"/>
      <c r="AA34" s="210"/>
      <c r="AB34" s="211"/>
      <c r="AC34" s="211"/>
      <c r="AD34" s="212"/>
      <c r="AE34" s="229"/>
      <c r="AF34" s="230"/>
      <c r="AG34" s="230"/>
      <c r="AH34" s="230"/>
      <c r="AI34" s="231"/>
      <c r="AJ34" s="192"/>
      <c r="AK34" s="193"/>
      <c r="AL34" s="193"/>
      <c r="AM34" s="193"/>
      <c r="AN34" s="194"/>
    </row>
    <row r="35" spans="2:40" ht="16.5" customHeight="1" x14ac:dyDescent="0.2">
      <c r="C35" s="224"/>
      <c r="D35" s="225"/>
      <c r="E35" s="225"/>
      <c r="F35" s="225"/>
      <c r="G35" s="225"/>
      <c r="H35" s="210"/>
      <c r="I35" s="211"/>
      <c r="J35" s="211"/>
      <c r="K35" s="212"/>
      <c r="L35" s="229"/>
      <c r="M35" s="230"/>
      <c r="N35" s="230"/>
      <c r="O35" s="230"/>
      <c r="P35" s="231"/>
      <c r="Q35" s="192"/>
      <c r="R35" s="193"/>
      <c r="S35" s="193"/>
      <c r="T35" s="193"/>
      <c r="U35" s="194"/>
      <c r="V35" s="224"/>
      <c r="W35" s="225"/>
      <c r="X35" s="225"/>
      <c r="Y35" s="225"/>
      <c r="Z35" s="225"/>
      <c r="AA35" s="210"/>
      <c r="AB35" s="211"/>
      <c r="AC35" s="211"/>
      <c r="AD35" s="212"/>
      <c r="AE35" s="229"/>
      <c r="AF35" s="230"/>
      <c r="AG35" s="230"/>
      <c r="AH35" s="230"/>
      <c r="AI35" s="231"/>
      <c r="AJ35" s="192"/>
      <c r="AK35" s="193"/>
      <c r="AL35" s="193"/>
      <c r="AM35" s="193"/>
      <c r="AN35" s="194"/>
    </row>
    <row r="36" spans="2:40" ht="16.5" customHeight="1" x14ac:dyDescent="0.2">
      <c r="C36" s="216" t="s">
        <v>61</v>
      </c>
      <c r="D36" s="217"/>
      <c r="E36" s="217"/>
      <c r="F36" s="217"/>
      <c r="G36" s="217"/>
      <c r="H36" s="213"/>
      <c r="I36" s="214"/>
      <c r="J36" s="214"/>
      <c r="K36" s="215"/>
      <c r="L36" s="232"/>
      <c r="M36" s="233"/>
      <c r="N36" s="233"/>
      <c r="O36" s="233"/>
      <c r="P36" s="234"/>
      <c r="Q36" s="195"/>
      <c r="R36" s="196"/>
      <c r="S36" s="196"/>
      <c r="T36" s="196"/>
      <c r="U36" s="197"/>
      <c r="V36" s="216" t="s">
        <v>61</v>
      </c>
      <c r="W36" s="217"/>
      <c r="X36" s="217"/>
      <c r="Y36" s="217"/>
      <c r="Z36" s="217"/>
      <c r="AA36" s="213"/>
      <c r="AB36" s="214"/>
      <c r="AC36" s="214"/>
      <c r="AD36" s="215"/>
      <c r="AE36" s="232"/>
      <c r="AF36" s="233"/>
      <c r="AG36" s="233"/>
      <c r="AH36" s="233"/>
      <c r="AI36" s="234"/>
      <c r="AJ36" s="195"/>
      <c r="AK36" s="196"/>
      <c r="AL36" s="196"/>
      <c r="AM36" s="196"/>
      <c r="AN36" s="197"/>
    </row>
    <row r="37" spans="2:40" ht="16.5" customHeight="1" thickBot="1" x14ac:dyDescent="0.25">
      <c r="C37" s="218"/>
      <c r="D37" s="219"/>
      <c r="E37" s="219"/>
      <c r="F37" s="219"/>
      <c r="G37" s="219"/>
      <c r="H37" s="150" t="s">
        <v>8</v>
      </c>
      <c r="I37" s="150"/>
      <c r="J37" s="150"/>
      <c r="K37" s="150"/>
      <c r="L37" s="151">
        <f>SUM(L33:P36)</f>
        <v>0</v>
      </c>
      <c r="M37" s="151"/>
      <c r="N37" s="151"/>
      <c r="O37" s="151"/>
      <c r="P37" s="151"/>
      <c r="Q37" s="152">
        <f>SUM(Q33:U36)</f>
        <v>0</v>
      </c>
      <c r="R37" s="152"/>
      <c r="S37" s="152"/>
      <c r="T37" s="152"/>
      <c r="U37" s="153"/>
      <c r="V37" s="218"/>
      <c r="W37" s="219"/>
      <c r="X37" s="219"/>
      <c r="Y37" s="219"/>
      <c r="Z37" s="219"/>
      <c r="AA37" s="150" t="s">
        <v>8</v>
      </c>
      <c r="AB37" s="150"/>
      <c r="AC37" s="150"/>
      <c r="AD37" s="150"/>
      <c r="AE37" s="151">
        <f>SUM(AE33:AI36)</f>
        <v>0</v>
      </c>
      <c r="AF37" s="151"/>
      <c r="AG37" s="151"/>
      <c r="AH37" s="151"/>
      <c r="AI37" s="151"/>
      <c r="AJ37" s="152">
        <f>SUM(AJ33:AN36)</f>
        <v>0</v>
      </c>
      <c r="AK37" s="152"/>
      <c r="AL37" s="152"/>
      <c r="AM37" s="152"/>
      <c r="AN37" s="153"/>
    </row>
    <row r="38" spans="2:40" ht="16.5" customHeight="1" x14ac:dyDescent="0.2">
      <c r="C38" s="235" t="s">
        <v>25</v>
      </c>
      <c r="D38" s="236"/>
      <c r="E38" s="236"/>
      <c r="F38" s="236"/>
      <c r="G38" s="237"/>
      <c r="H38" s="207"/>
      <c r="I38" s="208"/>
      <c r="J38" s="208"/>
      <c r="K38" s="209"/>
      <c r="L38" s="244">
        <f>'報告様式２ー２（助産師会用月報）'!BL109</f>
        <v>0</v>
      </c>
      <c r="M38" s="245"/>
      <c r="N38" s="245"/>
      <c r="O38" s="245"/>
      <c r="P38" s="245"/>
      <c r="Q38" s="245"/>
      <c r="R38" s="245"/>
      <c r="S38" s="245"/>
      <c r="T38" s="245"/>
      <c r="U38" s="246"/>
      <c r="V38" s="235" t="s">
        <v>62</v>
      </c>
      <c r="W38" s="236"/>
      <c r="X38" s="236"/>
      <c r="Y38" s="236"/>
      <c r="Z38" s="237"/>
      <c r="AA38" s="207"/>
      <c r="AB38" s="208"/>
      <c r="AC38" s="208"/>
      <c r="AD38" s="209"/>
      <c r="AE38" s="244"/>
      <c r="AF38" s="245"/>
      <c r="AG38" s="245"/>
      <c r="AH38" s="245"/>
      <c r="AI38" s="245"/>
      <c r="AJ38" s="245"/>
      <c r="AK38" s="245"/>
      <c r="AL38" s="245"/>
      <c r="AM38" s="245"/>
      <c r="AN38" s="246"/>
    </row>
    <row r="39" spans="2:40" ht="16.5" customHeight="1" thickBot="1" x14ac:dyDescent="0.25">
      <c r="C39" s="238"/>
      <c r="D39" s="239"/>
      <c r="E39" s="239"/>
      <c r="F39" s="239"/>
      <c r="G39" s="240"/>
      <c r="H39" s="241"/>
      <c r="I39" s="242"/>
      <c r="J39" s="242"/>
      <c r="K39" s="243"/>
      <c r="L39" s="247"/>
      <c r="M39" s="248"/>
      <c r="N39" s="248"/>
      <c r="O39" s="248"/>
      <c r="P39" s="248"/>
      <c r="Q39" s="248"/>
      <c r="R39" s="248"/>
      <c r="S39" s="248"/>
      <c r="T39" s="248"/>
      <c r="U39" s="249"/>
      <c r="V39" s="238"/>
      <c r="W39" s="239"/>
      <c r="X39" s="239"/>
      <c r="Y39" s="239"/>
      <c r="Z39" s="240"/>
      <c r="AA39" s="241"/>
      <c r="AB39" s="242"/>
      <c r="AC39" s="242"/>
      <c r="AD39" s="243"/>
      <c r="AE39" s="247"/>
      <c r="AF39" s="248"/>
      <c r="AG39" s="248"/>
      <c r="AH39" s="248"/>
      <c r="AI39" s="248"/>
      <c r="AJ39" s="248"/>
      <c r="AK39" s="248"/>
      <c r="AL39" s="248"/>
      <c r="AM39" s="248"/>
      <c r="AN39" s="249"/>
    </row>
    <row r="40" spans="2:40" ht="15" customHeight="1" x14ac:dyDescent="0.2">
      <c r="C40" s="257" t="s">
        <v>119</v>
      </c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</row>
    <row r="41" spans="2:40" ht="13" x14ac:dyDescent="0.2">
      <c r="C41" s="258" t="s">
        <v>118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</row>
    <row r="42" spans="2:40" ht="15" customHeight="1" x14ac:dyDescent="0.2">
      <c r="C42" s="257" t="s">
        <v>112</v>
      </c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</row>
    <row r="43" spans="2:40" ht="18" customHeight="1" thickBot="1" x14ac:dyDescent="0.25">
      <c r="B43" s="1" t="s">
        <v>63</v>
      </c>
      <c r="N43" s="259"/>
      <c r="O43" s="259"/>
      <c r="P43" s="259"/>
      <c r="Q43" s="259"/>
      <c r="R43" s="259"/>
      <c r="S43" s="259"/>
      <c r="T43" s="259"/>
      <c r="U43" s="259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</row>
    <row r="44" spans="2:40" ht="18" customHeight="1" x14ac:dyDescent="0.2">
      <c r="C44" s="261" t="s">
        <v>98</v>
      </c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3"/>
      <c r="V44" s="264" t="s">
        <v>99</v>
      </c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6"/>
    </row>
    <row r="45" spans="2:40" ht="18" customHeight="1" x14ac:dyDescent="0.2">
      <c r="C45" s="267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68"/>
      <c r="V45" s="254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6"/>
    </row>
    <row r="46" spans="2:40" ht="18" customHeight="1" x14ac:dyDescent="0.2">
      <c r="C46" s="269" t="s">
        <v>64</v>
      </c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 t="s">
        <v>104</v>
      </c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 t="s">
        <v>65</v>
      </c>
      <c r="AI46" s="250"/>
      <c r="AJ46" s="250"/>
      <c r="AK46" s="250"/>
      <c r="AL46" s="250"/>
      <c r="AM46" s="251"/>
    </row>
    <row r="47" spans="2:40" ht="18" customHeight="1" x14ac:dyDescent="0.2">
      <c r="C47" s="252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4"/>
      <c r="AI47" s="255"/>
      <c r="AJ47" s="255"/>
      <c r="AK47" s="255"/>
      <c r="AL47" s="255"/>
      <c r="AM47" s="256"/>
    </row>
    <row r="48" spans="2:40" ht="18" customHeight="1" x14ac:dyDescent="0.2">
      <c r="C48" s="298" t="s">
        <v>66</v>
      </c>
      <c r="D48" s="288"/>
      <c r="E48" s="288"/>
      <c r="F48" s="288"/>
      <c r="G48" s="288"/>
      <c r="H48" s="288"/>
      <c r="I48" s="299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76"/>
      <c r="V48" s="295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7"/>
    </row>
    <row r="49" spans="3:39" ht="18" customHeight="1" x14ac:dyDescent="0.2">
      <c r="C49" s="285" t="s">
        <v>67</v>
      </c>
      <c r="D49" s="273"/>
      <c r="E49" s="273"/>
      <c r="F49" s="273"/>
      <c r="G49" s="273"/>
      <c r="H49" s="273"/>
      <c r="I49" s="286"/>
      <c r="J49" s="276"/>
      <c r="K49" s="276"/>
      <c r="L49" s="276"/>
      <c r="M49" s="276"/>
      <c r="N49" s="276"/>
      <c r="O49" s="276"/>
      <c r="P49" s="276"/>
      <c r="Q49" s="276"/>
      <c r="R49" s="276"/>
      <c r="S49" s="287" t="s">
        <v>68</v>
      </c>
      <c r="T49" s="288"/>
      <c r="U49" s="288"/>
      <c r="V49" s="288"/>
      <c r="W49" s="289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7"/>
    </row>
    <row r="50" spans="3:39" ht="14.25" customHeight="1" x14ac:dyDescent="0.2">
      <c r="C50" s="278" t="s">
        <v>69</v>
      </c>
      <c r="D50" s="279"/>
      <c r="E50" s="279"/>
      <c r="F50" s="279"/>
      <c r="G50" s="279"/>
      <c r="H50" s="279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80"/>
    </row>
    <row r="51" spans="3:39" ht="18" customHeight="1" thickBot="1" x14ac:dyDescent="0.25">
      <c r="C51" s="281" t="s">
        <v>70</v>
      </c>
      <c r="D51" s="282"/>
      <c r="E51" s="282"/>
      <c r="F51" s="282"/>
      <c r="G51" s="282"/>
      <c r="H51" s="282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4"/>
    </row>
    <row r="52" spans="3:39" ht="7.5" customHeight="1" x14ac:dyDescent="0.2"/>
    <row r="53" spans="3:39" ht="15" customHeight="1" x14ac:dyDescent="0.2">
      <c r="C53" s="1" t="s">
        <v>93</v>
      </c>
    </row>
    <row r="54" spans="3:39" ht="18.75" customHeight="1" x14ac:dyDescent="0.2">
      <c r="C54" s="290" t="s">
        <v>94</v>
      </c>
      <c r="D54" s="291"/>
      <c r="E54" s="291"/>
      <c r="F54" s="291"/>
      <c r="G54" s="291"/>
      <c r="H54" s="291"/>
      <c r="I54" s="291"/>
      <c r="J54" s="291"/>
      <c r="K54" s="291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88" t="s">
        <v>96</v>
      </c>
      <c r="X54" s="288"/>
      <c r="Y54" s="288"/>
      <c r="Z54" s="288"/>
      <c r="AA54" s="288"/>
      <c r="AB54" s="288"/>
      <c r="AC54" s="288"/>
      <c r="AD54" s="292"/>
      <c r="AE54" s="292"/>
      <c r="AF54" s="292"/>
      <c r="AG54" s="292"/>
      <c r="AH54" s="292"/>
      <c r="AI54" s="292"/>
      <c r="AJ54" s="292"/>
      <c r="AK54" s="292"/>
      <c r="AL54" s="292"/>
      <c r="AM54" s="293"/>
    </row>
    <row r="55" spans="3:39" ht="18.75" customHeight="1" x14ac:dyDescent="0.2">
      <c r="C55" s="270" t="s">
        <v>95</v>
      </c>
      <c r="D55" s="271"/>
      <c r="E55" s="271"/>
      <c r="F55" s="271"/>
      <c r="G55" s="271"/>
      <c r="H55" s="271"/>
      <c r="I55" s="271"/>
      <c r="J55" s="271"/>
      <c r="K55" s="271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3" t="s">
        <v>96</v>
      </c>
      <c r="X55" s="273"/>
      <c r="Y55" s="273"/>
      <c r="Z55" s="273"/>
      <c r="AA55" s="273"/>
      <c r="AB55" s="273"/>
      <c r="AC55" s="273"/>
      <c r="AD55" s="274"/>
      <c r="AE55" s="274"/>
      <c r="AF55" s="274"/>
      <c r="AG55" s="274"/>
      <c r="AH55" s="274"/>
      <c r="AI55" s="274"/>
      <c r="AJ55" s="274"/>
      <c r="AK55" s="274"/>
      <c r="AL55" s="274"/>
      <c r="AM55" s="275"/>
    </row>
    <row r="56" spans="3:39" ht="18" customHeight="1" x14ac:dyDescent="0.2"/>
    <row r="57" spans="3:39" ht="18" customHeight="1" x14ac:dyDescent="0.2"/>
  </sheetData>
  <sheetProtection algorithmName="SHA-512" hashValue="T8af+PaSf52iYaCrBCr7nK8Q2JdXDJcrLsI4H382VPZ5yYvv9ZTCNpdGnMgAQe6vQDqGnJhJxXgJCT8T2u6rcQ==" saltValue="yz0fRD1XXWKz2YV2CESKxg==" spinCount="100000" sheet="1" objects="1" scenarios="1"/>
  <mergeCells count="168">
    <mergeCell ref="L54:V54"/>
    <mergeCell ref="W54:AC54"/>
    <mergeCell ref="AD54:AM54"/>
    <mergeCell ref="S48:T48"/>
    <mergeCell ref="U48:V48"/>
    <mergeCell ref="W48:AM48"/>
    <mergeCell ref="C48:H48"/>
    <mergeCell ref="I48:J48"/>
    <mergeCell ref="K48:L48"/>
    <mergeCell ref="M48:N48"/>
    <mergeCell ref="O48:P48"/>
    <mergeCell ref="Q48:R48"/>
    <mergeCell ref="C55:K55"/>
    <mergeCell ref="L55:V55"/>
    <mergeCell ref="W55:AC55"/>
    <mergeCell ref="AD55:AM55"/>
    <mergeCell ref="AJ49:AK49"/>
    <mergeCell ref="AL49:AM49"/>
    <mergeCell ref="C50:H50"/>
    <mergeCell ref="I50:AM50"/>
    <mergeCell ref="C51:H51"/>
    <mergeCell ref="I51:AM51"/>
    <mergeCell ref="X49:Y49"/>
    <mergeCell ref="Z49:AA49"/>
    <mergeCell ref="AB49:AC49"/>
    <mergeCell ref="AD49:AE49"/>
    <mergeCell ref="AF49:AG49"/>
    <mergeCell ref="AH49:AI49"/>
    <mergeCell ref="C49:H49"/>
    <mergeCell ref="I49:J49"/>
    <mergeCell ref="K49:L49"/>
    <mergeCell ref="M49:N49"/>
    <mergeCell ref="O49:P49"/>
    <mergeCell ref="Q49:R49"/>
    <mergeCell ref="S49:W49"/>
    <mergeCell ref="C54:K54"/>
    <mergeCell ref="AH46:AM46"/>
    <mergeCell ref="C47:R47"/>
    <mergeCell ref="S47:AG47"/>
    <mergeCell ref="AH47:AM47"/>
    <mergeCell ref="C40:AM40"/>
    <mergeCell ref="C41:AM41"/>
    <mergeCell ref="C42:AM42"/>
    <mergeCell ref="N43:U43"/>
    <mergeCell ref="AB43:AM43"/>
    <mergeCell ref="C44:U44"/>
    <mergeCell ref="V44:AM44"/>
    <mergeCell ref="C45:U45"/>
    <mergeCell ref="V45:AM45"/>
    <mergeCell ref="C46:R46"/>
    <mergeCell ref="S46:AG46"/>
    <mergeCell ref="C38:G39"/>
    <mergeCell ref="H38:K39"/>
    <mergeCell ref="L38:U39"/>
    <mergeCell ref="V38:Z39"/>
    <mergeCell ref="AA38:AD39"/>
    <mergeCell ref="AE38:AN39"/>
    <mergeCell ref="H37:K37"/>
    <mergeCell ref="L37:P37"/>
    <mergeCell ref="Q37:U37"/>
    <mergeCell ref="AA37:AD37"/>
    <mergeCell ref="AE37:AI37"/>
    <mergeCell ref="AJ37:AN37"/>
    <mergeCell ref="AE32:AI32"/>
    <mergeCell ref="AJ32:AN32"/>
    <mergeCell ref="C31:G32"/>
    <mergeCell ref="V31:Z32"/>
    <mergeCell ref="C33:G35"/>
    <mergeCell ref="V33:Z35"/>
    <mergeCell ref="H33:K36"/>
    <mergeCell ref="AA33:AD36"/>
    <mergeCell ref="C36:G37"/>
    <mergeCell ref="V36:Z37"/>
    <mergeCell ref="AJ33:AN36"/>
    <mergeCell ref="AE33:AI36"/>
    <mergeCell ref="Q33:U36"/>
    <mergeCell ref="L33:P36"/>
    <mergeCell ref="AJ28:AN31"/>
    <mergeCell ref="AE28:AI31"/>
    <mergeCell ref="C28:G30"/>
    <mergeCell ref="V28:Z30"/>
    <mergeCell ref="H28:K31"/>
    <mergeCell ref="AA28:AD31"/>
    <mergeCell ref="L28:P31"/>
    <mergeCell ref="H32:K32"/>
    <mergeCell ref="L32:P32"/>
    <mergeCell ref="Q32:U32"/>
    <mergeCell ref="AA32:AD32"/>
    <mergeCell ref="Q28:U31"/>
    <mergeCell ref="AJ23:AN26"/>
    <mergeCell ref="AA27:AD27"/>
    <mergeCell ref="AJ27:AN27"/>
    <mergeCell ref="AE27:AI27"/>
    <mergeCell ref="C23:G27"/>
    <mergeCell ref="H23:K23"/>
    <mergeCell ref="L23:P23"/>
    <mergeCell ref="Q23:U23"/>
    <mergeCell ref="H24:K24"/>
    <mergeCell ref="L24:P24"/>
    <mergeCell ref="Q24:U24"/>
    <mergeCell ref="H25:K25"/>
    <mergeCell ref="L25:P25"/>
    <mergeCell ref="Q25:U25"/>
    <mergeCell ref="H26:K26"/>
    <mergeCell ref="L26:P26"/>
    <mergeCell ref="Q26:U26"/>
    <mergeCell ref="H27:K27"/>
    <mergeCell ref="L27:P27"/>
    <mergeCell ref="Q27:U27"/>
    <mergeCell ref="V23:Z27"/>
    <mergeCell ref="AA23:AD26"/>
    <mergeCell ref="AE23:AI26"/>
    <mergeCell ref="C17:G17"/>
    <mergeCell ref="H17:K17"/>
    <mergeCell ref="L17:P17"/>
    <mergeCell ref="Q17:U17"/>
    <mergeCell ref="V17:Z17"/>
    <mergeCell ref="AA17:AD17"/>
    <mergeCell ref="AE17:AI17"/>
    <mergeCell ref="AJ17:AN17"/>
    <mergeCell ref="C18:G22"/>
    <mergeCell ref="H18:K18"/>
    <mergeCell ref="L18:P18"/>
    <mergeCell ref="Q18:U18"/>
    <mergeCell ref="V18:Z22"/>
    <mergeCell ref="AA18:AD18"/>
    <mergeCell ref="AE18:AI18"/>
    <mergeCell ref="AJ18:AN18"/>
    <mergeCell ref="H20:K20"/>
    <mergeCell ref="L20:P20"/>
    <mergeCell ref="Q20:U20"/>
    <mergeCell ref="AA20:AD20"/>
    <mergeCell ref="AE20:AI20"/>
    <mergeCell ref="AJ20:AN20"/>
    <mergeCell ref="H19:K19"/>
    <mergeCell ref="L19:P19"/>
    <mergeCell ref="D12:E12"/>
    <mergeCell ref="F12:G12"/>
    <mergeCell ref="I12:J12"/>
    <mergeCell ref="AD2:AM2"/>
    <mergeCell ref="B4:E4"/>
    <mergeCell ref="R6:V6"/>
    <mergeCell ref="W6:AM6"/>
    <mergeCell ref="R7:V7"/>
    <mergeCell ref="W7:AM7"/>
    <mergeCell ref="R8:V8"/>
    <mergeCell ref="W8:AM8"/>
    <mergeCell ref="K10:S10"/>
    <mergeCell ref="T10:AJ10"/>
    <mergeCell ref="H14:M14"/>
    <mergeCell ref="N14:AB14"/>
    <mergeCell ref="AC14:AD14"/>
    <mergeCell ref="Q19:U19"/>
    <mergeCell ref="AA19:AD19"/>
    <mergeCell ref="AE19:AI19"/>
    <mergeCell ref="AJ19:AN19"/>
    <mergeCell ref="H22:K22"/>
    <mergeCell ref="L22:P22"/>
    <mergeCell ref="Q22:U22"/>
    <mergeCell ref="AA22:AD22"/>
    <mergeCell ref="AE22:AI22"/>
    <mergeCell ref="AJ22:AN22"/>
    <mergeCell ref="H21:K21"/>
    <mergeCell ref="L21:P21"/>
    <mergeCell ref="Q21:U21"/>
    <mergeCell ref="AA21:AD21"/>
    <mergeCell ref="AE21:AI21"/>
    <mergeCell ref="AJ21:AN21"/>
  </mergeCells>
  <phoneticPr fontId="3"/>
  <pageMargins left="0.31496062992125984" right="0.31496062992125984" top="0.35433070866141736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8107-F895-404D-A5C6-61AED5EBD9C9}">
  <sheetPr>
    <tabColor theme="0" tint="-0.34998626667073579"/>
  </sheetPr>
  <dimension ref="B3:O12"/>
  <sheetViews>
    <sheetView workbookViewId="0">
      <selection activeCell="G13" sqref="G13"/>
    </sheetView>
  </sheetViews>
  <sheetFormatPr defaultColWidth="9" defaultRowHeight="13" x14ac:dyDescent="0.2"/>
  <cols>
    <col min="1" max="2" width="9" style="1"/>
    <col min="3" max="3" width="3.36328125" style="1" customWidth="1"/>
    <col min="4" max="4" width="9" style="1"/>
    <col min="5" max="5" width="3.36328125" style="1" customWidth="1"/>
    <col min="6" max="6" width="9" style="1"/>
    <col min="7" max="7" width="4.08984375" style="1" customWidth="1"/>
    <col min="8" max="8" width="10.6328125" style="1" customWidth="1"/>
    <col min="9" max="9" width="20.453125" style="1" customWidth="1"/>
    <col min="10" max="10" width="2.08984375" style="1" customWidth="1"/>
    <col min="11" max="11" width="10.08984375" style="1" customWidth="1"/>
    <col min="12" max="12" width="17.7265625" style="1" customWidth="1"/>
    <col min="13" max="13" width="3.26953125" style="1" customWidth="1"/>
    <col min="14" max="14" width="10.6328125" style="1" customWidth="1"/>
    <col min="15" max="15" width="16.26953125" style="1" customWidth="1"/>
    <col min="16" max="16384" width="9" style="1"/>
  </cols>
  <sheetData>
    <row r="3" spans="2:15" x14ac:dyDescent="0.2">
      <c r="B3" s="5" t="s">
        <v>1</v>
      </c>
      <c r="D3" s="5" t="s">
        <v>2</v>
      </c>
      <c r="F3" s="5" t="s">
        <v>4</v>
      </c>
      <c r="H3" s="2" t="s">
        <v>45</v>
      </c>
      <c r="I3" s="2" t="s">
        <v>46</v>
      </c>
      <c r="K3" s="2" t="s">
        <v>45</v>
      </c>
      <c r="L3" s="2" t="s">
        <v>46</v>
      </c>
      <c r="N3" s="2" t="s">
        <v>45</v>
      </c>
      <c r="O3" s="2" t="s">
        <v>46</v>
      </c>
    </row>
    <row r="4" spans="2:15" x14ac:dyDescent="0.2">
      <c r="B4" s="2"/>
      <c r="D4" s="2"/>
      <c r="F4" s="2"/>
      <c r="H4" s="10" t="s">
        <v>35</v>
      </c>
      <c r="I4" s="10" t="str">
        <f>IFERROR(VLOOKUP(H4,'報告様式２ー２（助産師会用月報）'!$BX$9:$BZ$108,3,FALSE),"")</f>
        <v/>
      </c>
      <c r="K4" s="10" t="s">
        <v>78</v>
      </c>
      <c r="L4" s="10" t="str">
        <f>IFERROR(VLOOKUP(K4,'報告様式２ー２（助産師会用月報）'!$BX$9:$BZ$108,3,FALSE),"")</f>
        <v/>
      </c>
      <c r="N4" s="10" t="s">
        <v>73</v>
      </c>
      <c r="O4" s="10" t="str">
        <f>IFERROR(VLOOKUP(N4,'報告様式２ー２（助産師会用月報）'!$BX$9:$BZ$108,3,FALSE),"")</f>
        <v/>
      </c>
    </row>
    <row r="5" spans="2:15" x14ac:dyDescent="0.2">
      <c r="B5" s="2" t="s">
        <v>17</v>
      </c>
      <c r="D5" s="2" t="s">
        <v>20</v>
      </c>
      <c r="F5" s="2" t="s">
        <v>21</v>
      </c>
      <c r="H5" s="10" t="s">
        <v>36</v>
      </c>
      <c r="I5" s="10" t="str">
        <f>IFERROR(VLOOKUP(H5,'報告様式２ー２（助産師会用月報）'!$BX$9:$BZ$108,3,FALSE),"")</f>
        <v/>
      </c>
      <c r="K5" s="10" t="s">
        <v>79</v>
      </c>
      <c r="L5" s="10" t="str">
        <f>IFERROR(VLOOKUP(K5,'報告様式２ー２（助産師会用月報）'!$BX$9:$BZ$108,3,FALSE),"")</f>
        <v/>
      </c>
      <c r="N5" s="10" t="s">
        <v>74</v>
      </c>
      <c r="O5" s="10" t="str">
        <f>IFERROR(VLOOKUP(N5,'報告様式２ー２（助産師会用月報）'!$BX$9:$BZ$108,3,FALSE),"")</f>
        <v/>
      </c>
    </row>
    <row r="6" spans="2:15" x14ac:dyDescent="0.2">
      <c r="B6" s="2" t="s">
        <v>6</v>
      </c>
      <c r="D6" s="2" t="s">
        <v>71</v>
      </c>
      <c r="F6" s="2" t="s">
        <v>7</v>
      </c>
      <c r="H6" s="10" t="s">
        <v>37</v>
      </c>
      <c r="I6" s="10" t="str">
        <f>IFERROR(VLOOKUP(H6,'報告様式２ー２（助産師会用月報）'!$BX$9:$BZ$108,3,FALSE),"")</f>
        <v/>
      </c>
      <c r="K6" s="10" t="s">
        <v>80</v>
      </c>
      <c r="L6" s="10" t="str">
        <f>IFERROR(VLOOKUP(K6,'報告様式２ー２（助産師会用月報）'!$BX$9:$BZ$108,3,FALSE),"")</f>
        <v/>
      </c>
      <c r="N6" s="10" t="s">
        <v>75</v>
      </c>
      <c r="O6" s="10" t="str">
        <f>IFERROR(VLOOKUP(N6,'報告様式２ー２（助産師会用月報）'!$BX$9:$BZ$108,3,FALSE),"")</f>
        <v/>
      </c>
    </row>
    <row r="7" spans="2:15" x14ac:dyDescent="0.2">
      <c r="B7" s="2" t="s">
        <v>18</v>
      </c>
      <c r="D7" s="2" t="s">
        <v>72</v>
      </c>
      <c r="F7" s="2" t="s">
        <v>24</v>
      </c>
      <c r="H7" s="10" t="s">
        <v>38</v>
      </c>
      <c r="I7" s="10" t="str">
        <f>IFERROR(VLOOKUP(H7,'報告様式２ー２（助産師会用月報）'!$BX$9:$BZ$108,3,FALSE),"")</f>
        <v/>
      </c>
      <c r="K7" s="10" t="s">
        <v>81</v>
      </c>
      <c r="L7" s="10" t="str">
        <f>IFERROR(VLOOKUP(K7,'報告様式２ー２（助産師会用月報）'!$BX$9:$BZ$108,3,FALSE),"")</f>
        <v/>
      </c>
      <c r="N7" s="10" t="s">
        <v>76</v>
      </c>
      <c r="O7" s="10" t="str">
        <f>IFERROR(VLOOKUP(N7,'報告様式２ー２（助産師会用月報）'!$BX$9:$BZ$108,3,FALSE),"")</f>
        <v/>
      </c>
    </row>
    <row r="8" spans="2:15" x14ac:dyDescent="0.2">
      <c r="B8" s="2" t="s">
        <v>19</v>
      </c>
      <c r="D8" s="2" t="s">
        <v>23</v>
      </c>
      <c r="K8" s="10" t="s">
        <v>82</v>
      </c>
      <c r="L8" s="10" t="str">
        <f>IFERROR(VLOOKUP(K8,'報告様式２ー２（助産師会用月報）'!$BX$9:$BZ$108,3,FALSE),"")</f>
        <v/>
      </c>
      <c r="N8" s="10" t="s">
        <v>77</v>
      </c>
      <c r="O8" s="10" t="str">
        <f>IFERROR(VLOOKUP(N8,'報告様式２ー２（助産師会用月報）'!$BX$9:$BZ$108,3,FALSE),"")</f>
        <v/>
      </c>
    </row>
    <row r="9" spans="2:15" x14ac:dyDescent="0.2">
      <c r="K9" s="10" t="s">
        <v>83</v>
      </c>
      <c r="L9" s="10" t="str">
        <f>IFERROR(VLOOKUP(K9,'報告様式２ー２（助産師会用月報）'!$BX$9:$BZ$108,3,FALSE),"")</f>
        <v/>
      </c>
    </row>
    <row r="10" spans="2:15" x14ac:dyDescent="0.2">
      <c r="K10" s="10" t="s">
        <v>84</v>
      </c>
      <c r="L10" s="10" t="str">
        <f>IFERROR(VLOOKUP(K10,'報告様式２ー２（助産師会用月報）'!$BX$9:$BZ$108,3,FALSE),"")</f>
        <v/>
      </c>
    </row>
    <row r="11" spans="2:15" x14ac:dyDescent="0.2">
      <c r="K11" s="10" t="s">
        <v>85</v>
      </c>
      <c r="L11" s="10" t="str">
        <f>IFERROR(VLOOKUP(K11,'報告様式２ー２（助産師会用月報）'!$BX$9:$BZ$108,3,FALSE),"")</f>
        <v/>
      </c>
    </row>
    <row r="12" spans="2:15" x14ac:dyDescent="0.2">
      <c r="K12" s="10" t="s">
        <v>86</v>
      </c>
      <c r="L12" s="10" t="str">
        <f>IFERROR(VLOOKUP(K12,'報告様式２ー２（助産師会用月報）'!$BX$9:$BZ$108,3,FALSE),"")</f>
        <v/>
      </c>
    </row>
  </sheetData>
  <sheetProtection algorithmName="SHA-512" hashValue="VJDcmg8JFKLnQw/vOOWXACZQBFd4yCv5H1Fc7vEYTPqI9TqipOBFZqwrQCMwyKHIRX0nJmeEMB2HXYgUFASXOw==" saltValue="ACO+FFwnqfzXSBZebhpkng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報告様式２ー２（助産師会用月報）</vt:lpstr>
      <vt:lpstr>助産師会用請求書</vt:lpstr>
      <vt:lpstr>【入力不要】選択用（消さない)</vt:lpstr>
      <vt:lpstr>助産師会用請求書!Print_Area</vt:lpstr>
      <vt:lpstr>'報告様式２ー２（助産師会用月報）'!Print_Area</vt:lpstr>
      <vt:lpstr>'報告様式２ー２（助産師会用月報）'!Print_Titles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1200542</dc:creator>
  <cp:lastModifiedBy>1650361</cp:lastModifiedBy>
  <cp:lastPrinted>2026-04-22T04:10:11Z</cp:lastPrinted>
  <dcterms:created xsi:type="dcterms:W3CDTF">2025-11-06T01:47:02Z</dcterms:created>
  <dcterms:modified xsi:type="dcterms:W3CDTF">2026-05-11T06:05:04Z</dcterms:modified>
</cp:coreProperties>
</file>