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530603\Desktop\令和６年度\5 学校安全\0416 事故報告書等基本様式集について\②市町へ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Sheet1!$A$1:$BJ$35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5" i="1" l="1"/>
  <c r="CM5" i="1" s="1"/>
  <c r="CL6" i="1"/>
  <c r="CM6" i="1" s="1"/>
  <c r="CL7" i="1"/>
  <c r="CM7" i="1" s="1"/>
  <c r="CL8" i="1"/>
  <c r="CM8" i="1" s="1"/>
  <c r="CL9" i="1"/>
  <c r="CM9" i="1" s="1"/>
  <c r="CL10" i="1"/>
  <c r="CM10" i="1" s="1"/>
  <c r="CL11" i="1"/>
  <c r="CM11" i="1" s="1"/>
  <c r="CL12" i="1"/>
  <c r="CM12" i="1" s="1"/>
  <c r="CL13" i="1"/>
  <c r="CM13" i="1" s="1"/>
  <c r="CL4" i="1"/>
  <c r="CM4" i="1" s="1"/>
  <c r="CJ5" i="1"/>
  <c r="CK5" i="1" s="1"/>
  <c r="CJ6" i="1"/>
  <c r="CK6" i="1" s="1"/>
  <c r="CJ7" i="1"/>
  <c r="CK7" i="1" s="1"/>
  <c r="CJ8" i="1"/>
  <c r="CK8" i="1" s="1"/>
  <c r="CJ9" i="1"/>
  <c r="CK9" i="1" s="1"/>
  <c r="CJ10" i="1"/>
  <c r="CK10" i="1" s="1"/>
  <c r="CJ11" i="1"/>
  <c r="CK11" i="1" s="1"/>
  <c r="CJ12" i="1"/>
  <c r="CK12" i="1" s="1"/>
  <c r="CJ13" i="1"/>
  <c r="CK13" i="1" s="1"/>
  <c r="CJ4" i="1"/>
  <c r="CK4" i="1" s="1"/>
  <c r="CH5" i="1"/>
  <c r="CI5" i="1" s="1"/>
  <c r="CH6" i="1"/>
  <c r="CI6" i="1" s="1"/>
  <c r="CH7" i="1"/>
  <c r="CI7" i="1" s="1"/>
  <c r="CH8" i="1"/>
  <c r="CI8" i="1" s="1"/>
  <c r="CH9" i="1"/>
  <c r="CI9" i="1" s="1"/>
  <c r="CH10" i="1"/>
  <c r="CI10" i="1" s="1"/>
  <c r="CH11" i="1"/>
  <c r="CI11" i="1" s="1"/>
  <c r="CH12" i="1"/>
  <c r="CI12" i="1" s="1"/>
  <c r="CH13" i="1"/>
  <c r="CI13" i="1" s="1"/>
  <c r="CH4" i="1"/>
  <c r="CI4" i="1" s="1"/>
  <c r="CF5" i="1"/>
  <c r="CG5" i="1" s="1"/>
  <c r="CF6" i="1"/>
  <c r="CG6" i="1" s="1"/>
  <c r="CF7" i="1"/>
  <c r="CG7" i="1" s="1"/>
  <c r="CF8" i="1"/>
  <c r="CG8" i="1" s="1"/>
  <c r="CF9" i="1"/>
  <c r="CG9" i="1" s="1"/>
  <c r="CF10" i="1"/>
  <c r="CG10" i="1" s="1"/>
  <c r="CF11" i="1"/>
  <c r="CG11" i="1" s="1"/>
  <c r="CF12" i="1"/>
  <c r="CG12" i="1" s="1"/>
  <c r="CF13" i="1"/>
  <c r="CG13" i="1" s="1"/>
  <c r="CF4" i="1"/>
  <c r="CG4" i="1" s="1"/>
  <c r="CD5" i="1"/>
  <c r="CE5" i="1" s="1"/>
  <c r="CD6" i="1"/>
  <c r="CE6" i="1" s="1"/>
  <c r="CD7" i="1"/>
  <c r="CE7" i="1" s="1"/>
  <c r="CD8" i="1"/>
  <c r="CE8" i="1" s="1"/>
  <c r="CD9" i="1"/>
  <c r="CE9" i="1" s="1"/>
  <c r="CD10" i="1"/>
  <c r="CE10" i="1" s="1"/>
  <c r="CD11" i="1"/>
  <c r="CE11" i="1" s="1"/>
  <c r="CD12" i="1"/>
  <c r="CE12" i="1" s="1"/>
  <c r="CD13" i="1"/>
  <c r="CE13" i="1" s="1"/>
  <c r="CD4" i="1"/>
  <c r="CE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4" i="1"/>
  <c r="CC4" i="1" s="1"/>
  <c r="BZ5" i="1"/>
  <c r="CA5" i="1" s="1"/>
  <c r="BZ6" i="1"/>
  <c r="CA6" i="1" s="1"/>
  <c r="BZ7" i="1"/>
  <c r="CA7" i="1" s="1"/>
  <c r="BZ8" i="1"/>
  <c r="CA8" i="1" s="1"/>
  <c r="BZ9" i="1"/>
  <c r="CA9" i="1" s="1"/>
  <c r="BZ10" i="1"/>
  <c r="CA10" i="1" s="1"/>
  <c r="BZ11" i="1"/>
  <c r="CA11" i="1" s="1"/>
  <c r="BZ12" i="1"/>
  <c r="CA12" i="1" s="1"/>
  <c r="BZ13" i="1"/>
  <c r="CA13" i="1" s="1"/>
  <c r="BZ4" i="1"/>
  <c r="CA4" i="1" s="1"/>
  <c r="BX5" i="1"/>
  <c r="BY5" i="1" s="1"/>
  <c r="BX6" i="1"/>
  <c r="BY6" i="1" s="1"/>
  <c r="BX7" i="1"/>
  <c r="BY7" i="1" s="1"/>
  <c r="BX8" i="1"/>
  <c r="BY8" i="1" s="1"/>
  <c r="BX9" i="1"/>
  <c r="BY9" i="1" s="1"/>
  <c r="BX10" i="1"/>
  <c r="BY10" i="1" s="1"/>
  <c r="BX11" i="1"/>
  <c r="BY11" i="1" s="1"/>
  <c r="BX12" i="1"/>
  <c r="BY12" i="1" s="1"/>
  <c r="BX13" i="1"/>
  <c r="BY13" i="1" s="1"/>
  <c r="BX4" i="1"/>
  <c r="BY4" i="1" s="1"/>
  <c r="BV5" i="1"/>
  <c r="BW5" i="1" s="1"/>
  <c r="BV6" i="1"/>
  <c r="BW6" i="1" s="1"/>
  <c r="BV7" i="1"/>
  <c r="BW7" i="1" s="1"/>
  <c r="BV8" i="1"/>
  <c r="BW8" i="1" s="1"/>
  <c r="BV9" i="1"/>
  <c r="BW9" i="1" s="1"/>
  <c r="BV10" i="1"/>
  <c r="BW10" i="1" s="1"/>
  <c r="BV11" i="1"/>
  <c r="BW11" i="1" s="1"/>
  <c r="BV12" i="1"/>
  <c r="BW12" i="1" s="1"/>
  <c r="BV13" i="1"/>
  <c r="BW13" i="1" s="1"/>
  <c r="BV4" i="1"/>
  <c r="BW4" i="1" s="1"/>
  <c r="BT5" i="1"/>
  <c r="BU5" i="1" s="1"/>
  <c r="BT6" i="1"/>
  <c r="BU6" i="1" s="1"/>
  <c r="BT7" i="1"/>
  <c r="BU7" i="1" s="1"/>
  <c r="BT8" i="1"/>
  <c r="BU8" i="1" s="1"/>
  <c r="BT9" i="1"/>
  <c r="BU9" i="1" s="1"/>
  <c r="BT10" i="1"/>
  <c r="BU10" i="1" s="1"/>
  <c r="BT11" i="1"/>
  <c r="BU11" i="1" s="1"/>
  <c r="BT12" i="1"/>
  <c r="BU12" i="1" s="1"/>
  <c r="BT13" i="1"/>
  <c r="BU13" i="1" s="1"/>
  <c r="BT4" i="1"/>
  <c r="BU4" i="1" s="1"/>
  <c r="BR5" i="1"/>
  <c r="BS5" i="1" s="1"/>
  <c r="BR6" i="1"/>
  <c r="BS6" i="1" s="1"/>
  <c r="BR7" i="1"/>
  <c r="BS7" i="1" s="1"/>
  <c r="BR8" i="1"/>
  <c r="BS8" i="1" s="1"/>
  <c r="BR9" i="1"/>
  <c r="BS9" i="1" s="1"/>
  <c r="BR10" i="1"/>
  <c r="BS10" i="1" s="1"/>
  <c r="BR11" i="1"/>
  <c r="BS11" i="1" s="1"/>
  <c r="BR12" i="1"/>
  <c r="BS12" i="1" s="1"/>
  <c r="BR13" i="1"/>
  <c r="BS13" i="1" s="1"/>
  <c r="BR4" i="1"/>
  <c r="BS4" i="1" s="1"/>
  <c r="BP5" i="1"/>
  <c r="BQ5" i="1" s="1"/>
  <c r="BP6" i="1"/>
  <c r="BQ6" i="1" s="1"/>
  <c r="BP7" i="1"/>
  <c r="BQ7" i="1" s="1"/>
  <c r="BP8" i="1"/>
  <c r="BQ8" i="1" s="1"/>
  <c r="BP9" i="1"/>
  <c r="BQ9" i="1" s="1"/>
  <c r="BP10" i="1"/>
  <c r="BQ10" i="1" s="1"/>
  <c r="BP11" i="1"/>
  <c r="BQ11" i="1" s="1"/>
  <c r="BP12" i="1"/>
  <c r="BQ12" i="1" s="1"/>
  <c r="BP13" i="1"/>
  <c r="BQ13" i="1" s="1"/>
  <c r="BP4" i="1"/>
  <c r="BQ4" i="1" s="1"/>
  <c r="CM14" i="1" l="1"/>
  <c r="S19" i="1" s="1"/>
  <c r="CG14" i="1"/>
  <c r="CC14" i="1"/>
  <c r="AD15" i="1" s="1"/>
  <c r="CI14" i="1"/>
  <c r="M17" i="1" s="1"/>
  <c r="CE14" i="1"/>
  <c r="CK14" i="1"/>
  <c r="AM17" i="1" s="1"/>
  <c r="BY14" i="1"/>
  <c r="J15" i="1" s="1"/>
  <c r="BW14" i="1"/>
  <c r="A15" i="1" s="1"/>
  <c r="CA14" i="1"/>
  <c r="T15" i="1" s="1"/>
  <c r="BS14" i="1"/>
  <c r="AQ15" i="1" s="1"/>
  <c r="BU14" i="1"/>
  <c r="W17" i="1" s="1"/>
  <c r="BQ14" i="1"/>
  <c r="A19" i="1" s="1"/>
  <c r="A17" i="1" l="1"/>
  <c r="CG17" i="1"/>
</calcChain>
</file>

<file path=xl/sharedStrings.xml><?xml version="1.0" encoding="utf-8"?>
<sst xmlns="http://schemas.openxmlformats.org/spreadsheetml/2006/main" count="135" uniqueCount="105">
  <si>
    <t>様式３</t>
  </si>
  <si>
    <t>番号</t>
    <rPh sb="0" eb="2">
      <t>バンゴウ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</si>
  <si>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</si>
  <si>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</si>
  <si>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人数</t>
    <rPh sb="0" eb="2">
      <t>ニンズウ</t>
    </rPh>
    <phoneticPr fontId="1"/>
  </si>
  <si>
    <t>感染症名</t>
    <rPh sb="0" eb="3">
      <t>カンセンショウ</t>
    </rPh>
    <rPh sb="3" eb="4">
      <t>ナ</t>
    </rPh>
    <phoneticPr fontId="1"/>
  </si>
  <si>
    <t>感染性胃腸炎</t>
    <rPh sb="0" eb="6">
      <t>カンセンセイイチョウエン</t>
    </rPh>
    <phoneticPr fontId="1"/>
  </si>
  <si>
    <t>水痘</t>
    <rPh sb="0" eb="2">
      <t>スイトウ</t>
    </rPh>
    <phoneticPr fontId="1"/>
  </si>
  <si>
    <t>風疹</t>
    <rPh sb="0" eb="2">
      <t>フウシン</t>
    </rPh>
    <phoneticPr fontId="1"/>
  </si>
  <si>
    <t>流行性角結膜炎</t>
    <rPh sb="0" eb="3">
      <t>リュウコウセイ</t>
    </rPh>
    <rPh sb="3" eb="4">
      <t>カク</t>
    </rPh>
    <rPh sb="4" eb="7">
      <t>ケツマクエン</t>
    </rPh>
    <phoneticPr fontId="1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</si>
  <si>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1"/>
  </si>
  <si>
    <t>伝染性紅斑</t>
    <rPh sb="0" eb="3">
      <t>デンセンセイ</t>
    </rPh>
    <rPh sb="3" eb="5">
      <t>コウハン</t>
    </rPh>
    <phoneticPr fontId="1"/>
  </si>
  <si>
    <t>咽頭結膜熱</t>
    <rPh sb="0" eb="2">
      <t>イントウ</t>
    </rPh>
    <rPh sb="2" eb="5">
      <t>ケツマクネツ</t>
    </rPh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</si>
  <si>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</si>
  <si>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その他の場合の感染症名</t>
    <rPh sb="2" eb="3">
      <t>タ</t>
    </rPh>
    <rPh sb="4" eb="6">
      <t>バアイ</t>
    </rPh>
    <rPh sb="7" eb="10">
      <t>カンセンショウ</t>
    </rPh>
    <rPh sb="10" eb="11">
      <t>メイ</t>
    </rPh>
    <phoneticPr fontId="1"/>
  </si>
  <si>
    <t>その他</t>
    <rPh sb="2" eb="3">
      <t>タ</t>
    </rPh>
    <phoneticPr fontId="1"/>
  </si>
  <si>
    <t>発信元：</t>
    <rPh sb="0" eb="3">
      <t>ハッシンモト</t>
    </rPh>
    <phoneticPr fontId="1"/>
  </si>
  <si>
    <t>発信者：</t>
    <rPh sb="0" eb="3">
      <t>ハッシンシャ</t>
    </rPh>
    <phoneticPr fontId="1"/>
  </si>
  <si>
    <t>＜留意点＞</t>
    <rPh sb="1" eb="4">
      <t>リュウイテン</t>
    </rPh>
    <phoneticPr fontId="1"/>
  </si>
  <si>
    <t>４</t>
  </si>
  <si>
    <t>４</t>
    <phoneticPr fontId="1"/>
  </si>
  <si>
    <t>５</t>
  </si>
  <si>
    <t>５</t>
    <phoneticPr fontId="1"/>
  </si>
  <si>
    <t>６</t>
  </si>
  <si>
    <t>６</t>
    <phoneticPr fontId="1"/>
  </si>
  <si>
    <t>７</t>
  </si>
  <si>
    <t>７</t>
    <phoneticPr fontId="1"/>
  </si>
  <si>
    <t>８</t>
  </si>
  <si>
    <t>８</t>
    <phoneticPr fontId="1"/>
  </si>
  <si>
    <t>９</t>
  </si>
  <si>
    <t>９</t>
    <phoneticPr fontId="1"/>
  </si>
  <si>
    <t>１０</t>
  </si>
  <si>
    <t>１０</t>
    <phoneticPr fontId="1"/>
  </si>
  <si>
    <t>１１</t>
  </si>
  <si>
    <t>１１</t>
    <phoneticPr fontId="1"/>
  </si>
  <si>
    <t>１２</t>
  </si>
  <si>
    <t>１２</t>
    <phoneticPr fontId="1"/>
  </si>
  <si>
    <t>１</t>
  </si>
  <si>
    <t>１</t>
    <phoneticPr fontId="1"/>
  </si>
  <si>
    <t>２</t>
  </si>
  <si>
    <t>２</t>
    <phoneticPr fontId="1"/>
  </si>
  <si>
    <t>３</t>
  </si>
  <si>
    <t>３</t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</si>
  <si>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</si>
  <si>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</si>
  <si>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</si>
  <si>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</si>
  <si>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</si>
  <si>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</si>
  <si>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</si>
  <si>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</si>
  <si>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</si>
  <si>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</si>
  <si>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</si>
  <si>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</si>
  <si>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</si>
  <si>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</si>
  <si>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</si>
  <si>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</si>
  <si>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</si>
  <si>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</si>
  <si>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</si>
  <si>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～</t>
    <phoneticPr fontId="1"/>
  </si>
  <si>
    <t>日の感染症報告</t>
    <rPh sb="0" eb="1">
      <t>ヒ</t>
    </rPh>
    <phoneticPr fontId="1"/>
  </si>
  <si>
    <t>水俣市立水俣第二小学校</t>
  </si>
  <si>
    <t>水俣市立水東小学校</t>
  </si>
  <si>
    <t>水俣市立袋小学校</t>
  </si>
  <si>
    <t>水俣市立湯出小学校</t>
  </si>
  <si>
    <t>水俣市立葛渡小学校</t>
  </si>
  <si>
    <t>水俣市立久木野小学校</t>
  </si>
  <si>
    <t>芦北町立田浦小学校</t>
  </si>
  <si>
    <t>芦北町立佐敷小学校</t>
  </si>
  <si>
    <t>芦北町立大野小学校</t>
  </si>
  <si>
    <t>芦北町立湯浦小学校</t>
  </si>
  <si>
    <t>芦北町立内野小学校</t>
  </si>
  <si>
    <t>津奈木町立津奈木小学校</t>
  </si>
  <si>
    <t>水俣市立水俣第一中学校</t>
    <rPh sb="0" eb="2">
      <t>ミナマタ</t>
    </rPh>
    <rPh sb="2" eb="4">
      <t>シリツ</t>
    </rPh>
    <rPh sb="4" eb="6">
      <t>ミナマタ</t>
    </rPh>
    <rPh sb="6" eb="8">
      <t>ダイイチ</t>
    </rPh>
    <rPh sb="8" eb="11">
      <t>チュウガッコウ</t>
    </rPh>
    <phoneticPr fontId="1"/>
  </si>
  <si>
    <t>水俣市立水俣第二中学校</t>
    <rPh sb="0" eb="2">
      <t>ミナマタ</t>
    </rPh>
    <rPh sb="2" eb="4">
      <t>シリツ</t>
    </rPh>
    <rPh sb="4" eb="6">
      <t>ミナマタ</t>
    </rPh>
    <rPh sb="6" eb="8">
      <t>ダイニ</t>
    </rPh>
    <rPh sb="8" eb="11">
      <t>チュウガッコウ</t>
    </rPh>
    <phoneticPr fontId="1"/>
  </si>
  <si>
    <t>水俣市立袋中学校</t>
    <rPh sb="0" eb="2">
      <t>ミナマタ</t>
    </rPh>
    <rPh sb="2" eb="4">
      <t>シリツ</t>
    </rPh>
    <rPh sb="4" eb="5">
      <t>フクロ</t>
    </rPh>
    <rPh sb="5" eb="8">
      <t>チュウガッコウ</t>
    </rPh>
    <phoneticPr fontId="1"/>
  </si>
  <si>
    <t>水俣市立緑東中学校</t>
    <rPh sb="0" eb="2">
      <t>ミナマタ</t>
    </rPh>
    <rPh sb="2" eb="4">
      <t>シリツ</t>
    </rPh>
    <rPh sb="4" eb="6">
      <t>リョクトウ</t>
    </rPh>
    <rPh sb="6" eb="9">
      <t>チュウガッコウ</t>
    </rPh>
    <phoneticPr fontId="1"/>
  </si>
  <si>
    <t>芦北町立田浦中学校</t>
    <rPh sb="0" eb="2">
      <t>アシキタ</t>
    </rPh>
    <rPh sb="2" eb="4">
      <t>チョウリツ</t>
    </rPh>
    <rPh sb="4" eb="6">
      <t>タノウラ</t>
    </rPh>
    <rPh sb="6" eb="9">
      <t>チュウガッコウ</t>
    </rPh>
    <phoneticPr fontId="1"/>
  </si>
  <si>
    <t>芦北町立佐敷中学校</t>
    <rPh sb="0" eb="2">
      <t>アシキタ</t>
    </rPh>
    <rPh sb="2" eb="4">
      <t>チョウリツ</t>
    </rPh>
    <rPh sb="4" eb="6">
      <t>サシキ</t>
    </rPh>
    <rPh sb="6" eb="9">
      <t>チュウガッコウ</t>
    </rPh>
    <phoneticPr fontId="1"/>
  </si>
  <si>
    <t>芦北町立湯浦中学校</t>
    <rPh sb="0" eb="2">
      <t>アシキタ</t>
    </rPh>
    <rPh sb="2" eb="4">
      <t>チョウリツ</t>
    </rPh>
    <rPh sb="4" eb="6">
      <t>ユノウラ</t>
    </rPh>
    <rPh sb="6" eb="9">
      <t>チュウガッコウ</t>
    </rPh>
    <phoneticPr fontId="1"/>
  </si>
  <si>
    <t>津奈木町立津奈木中学校</t>
    <rPh sb="0" eb="3">
      <t>ツナギ</t>
    </rPh>
    <rPh sb="3" eb="5">
      <t>チョウリツ</t>
    </rPh>
    <rPh sb="5" eb="8">
      <t>ツナギ</t>
    </rPh>
    <rPh sb="8" eb="11">
      <t>チュウガッコウ</t>
    </rPh>
    <phoneticPr fontId="1"/>
  </si>
  <si>
    <t>水俣市立水俣第一小学校</t>
    <rPh sb="7" eb="8">
      <t>イチ</t>
    </rPh>
    <phoneticPr fontId="1"/>
  </si>
  <si>
    <t>麻疹様疾患</t>
    <rPh sb="0" eb="2">
      <t>ハシカ</t>
    </rPh>
    <rPh sb="2" eb="3">
      <t>サマ</t>
    </rPh>
    <rPh sb="3" eb="5">
      <t>シッカン</t>
    </rPh>
    <phoneticPr fontId="1"/>
  </si>
  <si>
    <t>インフルエンザ様疾患</t>
    <rPh sb="7" eb="8">
      <t>ヨウ</t>
    </rPh>
    <rPh sb="8" eb="10">
      <t>シッカン</t>
    </rPh>
    <phoneticPr fontId="1"/>
  </si>
  <si>
    <t>新型コロナウイルス（陽性者）</t>
    <rPh sb="0" eb="2">
      <t>シンガタ</t>
    </rPh>
    <rPh sb="10" eb="13">
      <t>ヨウセイシャ</t>
    </rPh>
    <phoneticPr fontId="1"/>
  </si>
  <si>
    <r>
      <t xml:space="preserve">・新型コロナウイルス（陽性者）　　・インフルエンザ様疾患　　・感染性胃腸炎
</t>
    </r>
    <r>
      <rPr>
        <sz val="12"/>
        <color theme="1"/>
        <rFont val="ＭＳ ゴシック"/>
        <family val="3"/>
        <charset val="128"/>
      </rPr>
      <t>・麻疹様疾患　　・水痘　　・風疹　　・流行性耳下腺炎　　・流行性角結膜炎
・急性出血性結膜炎　　・伝染性紅斑　　・咽頭結膜熱　　・その他</t>
    </r>
    <rPh sb="11" eb="14">
      <t>ヨウセイシャ</t>
    </rPh>
    <rPh sb="25" eb="26">
      <t>ヨウ</t>
    </rPh>
    <rPh sb="26" eb="28">
      <t>シッカン</t>
    </rPh>
    <rPh sb="41" eb="42">
      <t>ヨウ</t>
    </rPh>
    <rPh sb="42" eb="44">
      <t>シッカン</t>
    </rPh>
    <rPh sb="52" eb="54">
      <t>フウシン</t>
    </rPh>
    <phoneticPr fontId="1"/>
  </si>
  <si>
    <t>出席停止発生期日</t>
    <phoneticPr fontId="1"/>
  </si>
  <si>
    <t>日</t>
  </si>
  <si>
    <t>コロナ</t>
    <phoneticPr fontId="1"/>
  </si>
  <si>
    <t>インフル</t>
    <phoneticPr fontId="1"/>
  </si>
  <si>
    <t>胃腸炎</t>
    <rPh sb="0" eb="3">
      <t>イチョウエン</t>
    </rPh>
    <phoneticPr fontId="1"/>
  </si>
  <si>
    <t>麻疹</t>
    <rPh sb="0" eb="2">
      <t>マシン</t>
    </rPh>
    <phoneticPr fontId="1"/>
  </si>
  <si>
    <t>水痘</t>
    <rPh sb="0" eb="2">
      <t>スイトウ</t>
    </rPh>
    <phoneticPr fontId="1"/>
  </si>
  <si>
    <t>風疹</t>
    <rPh sb="0" eb="2">
      <t>フウシン</t>
    </rPh>
    <phoneticPr fontId="1"/>
  </si>
  <si>
    <t>耳下腺炎</t>
    <rPh sb="0" eb="3">
      <t>ジカセン</t>
    </rPh>
    <rPh sb="3" eb="4">
      <t>エン</t>
    </rPh>
    <phoneticPr fontId="1"/>
  </si>
  <si>
    <t>流行性角結膜炎</t>
    <rPh sb="0" eb="3">
      <t>リュウコウセイ</t>
    </rPh>
    <rPh sb="3" eb="4">
      <t>カク</t>
    </rPh>
    <rPh sb="4" eb="7">
      <t>ケツマクエン</t>
    </rPh>
    <phoneticPr fontId="1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</si>
  <si>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1"/>
  </si>
  <si>
    <t>紅斑</t>
    <rPh sb="0" eb="2">
      <t>コウハン</t>
    </rPh>
    <phoneticPr fontId="1"/>
  </si>
  <si>
    <t>咽頭結膜熱</t>
    <phoneticPr fontId="1"/>
  </si>
  <si>
    <t>その他</t>
    <rPh sb="2" eb="3">
      <t>タ</t>
    </rPh>
    <phoneticPr fontId="1"/>
  </si>
  <si>
    <t xml:space="preserve">感染症発生報告（週末） </t>
    <rPh sb="0" eb="3">
      <t>カンセンショウ</t>
    </rPh>
    <rPh sb="3" eb="5">
      <t>ハッセイ</t>
    </rPh>
    <rPh sb="5" eb="7">
      <t>ホウコク</t>
    </rPh>
    <rPh sb="8" eb="10">
      <t>シュウマツ</t>
    </rPh>
    <phoneticPr fontId="1"/>
  </si>
  <si>
    <t>・感染症に係る出席停止等があった場合は、週末までに報告すること。
　【学校→芦北教育事務所（担当：倉岡）kuraoka-k@pref.kumamoto.lg.jp】
・延べ人数ではなく、実人数を報告すること。
・「感染症名」は下枠（プルダウン）から該当を選ぶこと。
・「その他」の場合には、感染症名を記入すること。</t>
    <rPh sb="7" eb="9">
      <t>シュッセキ</t>
    </rPh>
    <rPh sb="113" eb="114">
      <t>シタ</t>
    </rPh>
    <rPh sb="114" eb="115">
      <t>ワク</t>
    </rPh>
    <rPh sb="124" eb="126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</si>
</sst>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i/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CCFFFF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</xf>
    <xf numFmtId="49" fontId="3" fillId="2" borderId="0" xfId="0" applyNumberFormat="1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vertical="top" wrapText="1"/>
    </xf>
    <xf numFmtId="0" fontId="3" fillId="2" borderId="0" xfId="0" applyNumberFormat="1" applyFont="1" applyFill="1" applyProtection="1">
      <alignment vertical="center"/>
    </xf>
    <xf numFmtId="176" fontId="3" fillId="2" borderId="0" xfId="0" applyNumberFormat="1" applyFont="1" applyFill="1" applyProtection="1">
      <alignment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7" fillId="3" borderId="2" xfId="0" quotePrefix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shrinkToFit="1"/>
    </xf>
    <xf numFmtId="0" fontId="7" fillId="2" borderId="5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shrinkToFit="1"/>
    </xf>
    <xf numFmtId="0" fontId="3" fillId="2" borderId="0" xfId="0" applyNumberFormat="1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3"/>
  <sheetViews>
    <sheetView tabSelected="1" zoomScaleNormal="100" zoomScaleSheetLayoutView="100" workbookViewId="0">
      <selection activeCell="A25" sqref="A25:BJ30"/>
    </sheetView>
  </sheetViews>
  <sheetFormatPr defaultRowHeight="13.5" x14ac:dyDescent="0.15"/>
  <cols>
    <col min="1" max="62" width="1.375" style="1" customWidth="1"/>
    <col min="63" max="63" width="9.875" style="1" customWidth="1"/>
    <col min="64" max="64" width="9" style="1" hidden="1" customWidth="1"/>
    <col min="65" max="65" width="5.5" style="1" hidden="1" customWidth="1"/>
    <col min="66" max="66" width="5.5" style="5" hidden="1" customWidth="1"/>
    <col min="67" max="67" width="9" style="1" hidden="1" customWidth="1"/>
    <col min="68" max="68" width="3.5" style="5" hidden="1" customWidth="1"/>
    <col min="69" max="69" width="2.5" style="1" hidden="1" customWidth="1"/>
    <col min="70" max="70" width="3.5" style="1" hidden="1" customWidth="1"/>
    <col min="71" max="71" width="2.5" style="1" hidden="1" customWidth="1"/>
    <col min="72" max="72" width="3.5" style="1" hidden="1" customWidth="1"/>
    <col min="73" max="73" width="2.5" style="1" hidden="1" customWidth="1"/>
    <col min="74" max="74" width="3.5" style="1" hidden="1" customWidth="1"/>
    <col min="75" max="75" width="2.5" style="1" hidden="1" customWidth="1"/>
    <col min="76" max="76" width="3.5" style="1" hidden="1" customWidth="1"/>
    <col min="77" max="77" width="2.5" style="1" hidden="1" customWidth="1"/>
    <col min="78" max="78" width="3.5" style="1" hidden="1" customWidth="1"/>
    <col min="79" max="79" width="2.5" style="1" hidden="1" customWidth="1"/>
    <col min="80" max="80" width="3.5" style="1" hidden="1" customWidth="1"/>
    <col min="81" max="81" width="2.5" style="1" hidden="1" customWidth="1"/>
    <col min="82" max="82" width="3.5" style="1" hidden="1" customWidth="1"/>
    <col min="83" max="83" width="2.5" style="1" hidden="1" customWidth="1"/>
    <col min="84" max="84" width="3.5" style="1" hidden="1" customWidth="1"/>
    <col min="85" max="85" width="2.5" style="1" hidden="1" customWidth="1"/>
    <col min="86" max="86" width="3.5" style="1" hidden="1" customWidth="1"/>
    <col min="87" max="87" width="2.5" style="1" hidden="1" customWidth="1"/>
    <col min="88" max="88" width="3.5" style="1" hidden="1" customWidth="1"/>
    <col min="89" max="89" width="2.5" style="1" hidden="1" customWidth="1"/>
    <col min="90" max="90" width="3.5" style="1" hidden="1" customWidth="1"/>
    <col min="91" max="91" width="2.5" style="1" hidden="1" customWidth="1"/>
    <col min="92" max="16384" width="9" style="1"/>
  </cols>
  <sheetData>
    <row r="1" spans="1:91" ht="38.25" customHeight="1" x14ac:dyDescent="0.15">
      <c r="E1" s="2"/>
      <c r="F1" s="2"/>
      <c r="G1" s="2"/>
      <c r="H1" s="2"/>
      <c r="I1" s="2"/>
      <c r="J1" s="2"/>
      <c r="K1" s="2"/>
      <c r="L1" s="2"/>
      <c r="M1" s="2"/>
      <c r="N1" s="48" t="s">
        <v>103</v>
      </c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50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 t="s">
        <v>0</v>
      </c>
      <c r="BK1" s="4"/>
    </row>
    <row r="2" spans="1:91" ht="32.25" customHeight="1" x14ac:dyDescent="0.15">
      <c r="A2" s="6"/>
      <c r="B2" s="6"/>
      <c r="C2" s="6"/>
      <c r="D2" s="6"/>
      <c r="E2" s="41"/>
      <c r="F2" s="41"/>
      <c r="G2" s="41"/>
      <c r="H2" s="41"/>
      <c r="I2" s="6" t="s">
        <v>2</v>
      </c>
      <c r="J2" s="6"/>
      <c r="K2" s="6"/>
      <c r="L2" s="41"/>
      <c r="M2" s="41"/>
      <c r="N2" s="41"/>
      <c r="O2" s="41"/>
      <c r="P2" s="6" t="s">
        <v>3</v>
      </c>
      <c r="Q2" s="6"/>
      <c r="R2" s="6"/>
      <c r="S2" s="42" t="s">
        <v>62</v>
      </c>
      <c r="T2" s="42"/>
      <c r="U2" s="42"/>
      <c r="V2" s="42"/>
      <c r="W2" s="41"/>
      <c r="X2" s="41"/>
      <c r="Y2" s="41"/>
      <c r="Z2" s="41"/>
      <c r="AA2" s="42" t="s">
        <v>2</v>
      </c>
      <c r="AB2" s="42"/>
      <c r="AC2" s="42"/>
      <c r="AD2" s="41"/>
      <c r="AE2" s="41"/>
      <c r="AF2" s="41"/>
      <c r="AG2" s="41"/>
      <c r="AH2" s="6" t="s">
        <v>63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7" t="s">
        <v>87</v>
      </c>
      <c r="BM2" s="5" t="s">
        <v>20</v>
      </c>
      <c r="BN2" s="5" t="s">
        <v>38</v>
      </c>
      <c r="BO2" s="1" t="s">
        <v>84</v>
      </c>
      <c r="BP2" s="16"/>
    </row>
    <row r="3" spans="1:91" ht="29.25" customHeight="1" x14ac:dyDescent="0.15">
      <c r="A3" s="33" t="s">
        <v>1</v>
      </c>
      <c r="B3" s="34"/>
      <c r="C3" s="34"/>
      <c r="D3" s="35"/>
      <c r="E3" s="45" t="s">
        <v>89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33" t="s">
        <v>4</v>
      </c>
      <c r="T3" s="34"/>
      <c r="U3" s="34"/>
      <c r="V3" s="35"/>
      <c r="W3" s="33" t="s">
        <v>5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5"/>
      <c r="AQ3" s="55" t="s">
        <v>14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7"/>
      <c r="BL3" s="1" t="s">
        <v>86</v>
      </c>
      <c r="BM3" s="5" t="s">
        <v>22</v>
      </c>
      <c r="BN3" s="5" t="s">
        <v>40</v>
      </c>
      <c r="BO3" s="1" t="s">
        <v>64</v>
      </c>
      <c r="BP3" s="16"/>
    </row>
    <row r="4" spans="1:91" ht="29.25" customHeight="1" x14ac:dyDescent="0.15">
      <c r="A4" s="36" t="s">
        <v>37</v>
      </c>
      <c r="B4" s="37"/>
      <c r="C4" s="37"/>
      <c r="D4" s="38"/>
      <c r="E4" s="39"/>
      <c r="F4" s="40"/>
      <c r="G4" s="40"/>
      <c r="H4" s="40"/>
      <c r="I4" s="34" t="s">
        <v>2</v>
      </c>
      <c r="J4" s="34"/>
      <c r="K4" s="34"/>
      <c r="L4" s="40"/>
      <c r="M4" s="40"/>
      <c r="N4" s="40"/>
      <c r="O4" s="40"/>
      <c r="P4" s="34" t="s">
        <v>3</v>
      </c>
      <c r="Q4" s="34"/>
      <c r="R4" s="35"/>
      <c r="S4" s="43"/>
      <c r="T4" s="40"/>
      <c r="U4" s="40"/>
      <c r="V4" s="44"/>
      <c r="W4" s="30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2"/>
      <c r="AQ4" s="30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2"/>
      <c r="BL4" s="1" t="s">
        <v>6</v>
      </c>
      <c r="BM4" s="5" t="s">
        <v>24</v>
      </c>
      <c r="BN4" s="5" t="s">
        <v>42</v>
      </c>
      <c r="BO4" s="1" t="s">
        <v>65</v>
      </c>
      <c r="BP4" s="17" t="str">
        <f t="shared" ref="BP4:BP13" si="0">IF(W4=$BL$2,S4,"")</f>
        <v/>
      </c>
      <c r="BQ4" s="1" t="str">
        <f>IF(BP4="","",VALUE(BP4))</f>
        <v/>
      </c>
      <c r="BR4" s="17" t="str">
        <f t="shared" ref="BR4:BR13" si="1">IF(W4=$BL$3,S4,"")</f>
        <v/>
      </c>
      <c r="BS4" s="1" t="str">
        <f>IF(BR4="","",VALUE(BR4))</f>
        <v/>
      </c>
      <c r="BT4" s="17" t="str">
        <f t="shared" ref="BT4:BT13" si="2">IF(W4=$BL$4,S4,"")</f>
        <v/>
      </c>
      <c r="BU4" s="1" t="str">
        <f>IF(BT4="","",VALUE(BT4))</f>
        <v/>
      </c>
      <c r="BV4" s="17" t="str">
        <f t="shared" ref="BV4:BV13" si="3">IF(W4=$BL$5,S4,"")</f>
        <v/>
      </c>
      <c r="BW4" s="1" t="str">
        <f>IF(BV4="","",VALUE(BV4))</f>
        <v/>
      </c>
      <c r="BX4" s="17" t="str">
        <f t="shared" ref="BX4:BX13" si="4">IF(W4=$BL$6,S4,"")</f>
        <v/>
      </c>
      <c r="BY4" s="1" t="str">
        <f>IF(BX4="","",VALUE(BX4))</f>
        <v/>
      </c>
      <c r="BZ4" s="17" t="str">
        <f t="shared" ref="BZ4:BZ13" si="5">IF(W4=$BL$7,S4,"")</f>
        <v/>
      </c>
      <c r="CA4" s="1" t="str">
        <f>IF(BZ4="","",VALUE(BZ4))</f>
        <v/>
      </c>
      <c r="CB4" s="17" t="str">
        <f t="shared" ref="CB4:CB13" si="6">IF(W4=$BL$8,S4,"")</f>
        <v/>
      </c>
      <c r="CC4" s="1" t="str">
        <f>IF(CB4="","",VALUE(CB4))</f>
        <v/>
      </c>
      <c r="CD4" s="17" t="str">
        <f>IF(W4=$BL$9,S4,"")</f>
        <v/>
      </c>
      <c r="CE4" s="1" t="str">
        <f>IF(CD4="","",VALUE(CD4))</f>
        <v/>
      </c>
      <c r="CF4" s="17" t="str">
        <f>IF(W4=$BL$10,S4,"")</f>
        <v/>
      </c>
      <c r="CG4" s="1" t="str">
        <f>IF(CF4="","",VALUE(CF4))</f>
        <v/>
      </c>
      <c r="CH4" s="17" t="str">
        <f>IF(W4=$BL$11,S4,"")</f>
        <v/>
      </c>
      <c r="CI4" s="1" t="str">
        <f>IF(CH4="","",VALUE(CH4))</f>
        <v/>
      </c>
      <c r="CJ4" s="17" t="str">
        <f>IF(W4=$BL$12,S4,"")</f>
        <v/>
      </c>
      <c r="CK4" s="1" t="str">
        <f>IF(CJ4="","",VALUE(CJ4))</f>
        <v/>
      </c>
      <c r="CL4" s="17" t="str">
        <f>IF(W4=$BL$13,S4,"")</f>
        <v/>
      </c>
      <c r="CM4" s="1" t="str">
        <f>IF(CL4="","",VALUE(CL4))</f>
        <v/>
      </c>
    </row>
    <row r="5" spans="1:91" ht="29.25" customHeight="1" x14ac:dyDescent="0.15">
      <c r="A5" s="36" t="s">
        <v>39</v>
      </c>
      <c r="B5" s="37"/>
      <c r="C5" s="37"/>
      <c r="D5" s="38"/>
      <c r="E5" s="39"/>
      <c r="F5" s="40"/>
      <c r="G5" s="40"/>
      <c r="H5" s="40"/>
      <c r="I5" s="34" t="s">
        <v>2</v>
      </c>
      <c r="J5" s="34"/>
      <c r="K5" s="34"/>
      <c r="L5" s="40"/>
      <c r="M5" s="40"/>
      <c r="N5" s="40"/>
      <c r="O5" s="40"/>
      <c r="P5" s="34" t="s">
        <v>3</v>
      </c>
      <c r="Q5" s="34"/>
      <c r="R5" s="35"/>
      <c r="S5" s="39"/>
      <c r="T5" s="40"/>
      <c r="U5" s="40"/>
      <c r="V5" s="44"/>
      <c r="W5" s="30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2"/>
      <c r="AQ5" s="30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2"/>
      <c r="BL5" s="1" t="s">
        <v>85</v>
      </c>
      <c r="BM5" s="5" t="s">
        <v>26</v>
      </c>
      <c r="BN5" s="5" t="s">
        <v>19</v>
      </c>
      <c r="BO5" s="1" t="s">
        <v>66</v>
      </c>
      <c r="BP5" s="17" t="str">
        <f t="shared" si="0"/>
        <v/>
      </c>
      <c r="BQ5" s="1" t="str">
        <f t="shared" ref="BQ5:BQ13" si="7">IF(BP5="","",VALUE(BP5))</f>
        <v/>
      </c>
      <c r="BR5" s="17" t="str">
        <f t="shared" si="1"/>
        <v/>
      </c>
      <c r="BS5" s="1" t="str">
        <f t="shared" ref="BS5:BS13" si="8">IF(BR5="","",VALUE(BR5))</f>
        <v/>
      </c>
      <c r="BT5" s="17" t="str">
        <f t="shared" si="2"/>
        <v/>
      </c>
      <c r="BU5" s="1" t="str">
        <f t="shared" ref="BU5:BU13" si="9">IF(BT5="","",VALUE(BT5))</f>
        <v/>
      </c>
      <c r="BV5" s="17" t="str">
        <f t="shared" si="3"/>
        <v/>
      </c>
      <c r="BW5" s="1" t="str">
        <f t="shared" ref="BW5:BW13" si="10">IF(BV5="","",VALUE(BV5))</f>
        <v/>
      </c>
      <c r="BX5" s="17" t="str">
        <f t="shared" si="4"/>
        <v/>
      </c>
      <c r="BY5" s="1" t="str">
        <f t="shared" ref="BY5:BY13" si="11">IF(BX5="","",VALUE(BX5))</f>
        <v/>
      </c>
      <c r="BZ5" s="17" t="str">
        <f t="shared" si="5"/>
        <v/>
      </c>
      <c r="CA5" s="1" t="str">
        <f t="shared" ref="CA5:CA13" si="12">IF(BZ5="","",VALUE(BZ5))</f>
        <v/>
      </c>
      <c r="CB5" s="17" t="str">
        <f t="shared" si="6"/>
        <v/>
      </c>
      <c r="CC5" s="1" t="str">
        <f t="shared" ref="CC5:CC13" si="13">IF(CB5="","",VALUE(CB5))</f>
        <v/>
      </c>
      <c r="CD5" s="17" t="str">
        <f t="shared" ref="CD5:CD13" si="14">IF(W5=$BL$9,S5,"")</f>
        <v/>
      </c>
      <c r="CE5" s="1" t="str">
        <f t="shared" ref="CE5:CE13" si="15">IF(CD5="","",VALUE(CD5))</f>
        <v/>
      </c>
      <c r="CF5" s="17" t="str">
        <f t="shared" ref="CF5:CF13" si="16">IF(W5=$BL$10,S5,"")</f>
        <v/>
      </c>
      <c r="CG5" s="1" t="str">
        <f t="shared" ref="CG5:CG13" si="17">IF(CF5="","",VALUE(CF5))</f>
        <v/>
      </c>
      <c r="CH5" s="17" t="str">
        <f t="shared" ref="CH5:CH13" si="18">IF(W5=$BL$11,S5,"")</f>
        <v/>
      </c>
      <c r="CI5" s="1" t="str">
        <f t="shared" ref="CI5:CI13" si="19">IF(CH5="","",VALUE(CH5))</f>
        <v/>
      </c>
      <c r="CJ5" s="17" t="str">
        <f t="shared" ref="CJ5:CJ13" si="20">IF(W5=$BL$12,S5,"")</f>
        <v/>
      </c>
      <c r="CK5" s="1" t="str">
        <f t="shared" ref="CK5:CK13" si="21">IF(CJ5="","",VALUE(CJ5))</f>
        <v/>
      </c>
      <c r="CL5" s="17" t="str">
        <f t="shared" ref="CL5:CL13" si="22">IF(W5=$BL$13,S5,"")</f>
        <v/>
      </c>
      <c r="CM5" s="1" t="str">
        <f t="shared" ref="CM5:CM13" si="23">IF(CL5="","",VALUE(CL5))</f>
        <v/>
      </c>
    </row>
    <row r="6" spans="1:91" ht="29.25" customHeight="1" x14ac:dyDescent="0.15">
      <c r="A6" s="36" t="s">
        <v>41</v>
      </c>
      <c r="B6" s="37"/>
      <c r="C6" s="37"/>
      <c r="D6" s="38"/>
      <c r="E6" s="39"/>
      <c r="F6" s="40"/>
      <c r="G6" s="40"/>
      <c r="H6" s="40"/>
      <c r="I6" s="34" t="s">
        <v>2</v>
      </c>
      <c r="J6" s="34"/>
      <c r="K6" s="34"/>
      <c r="L6" s="40"/>
      <c r="M6" s="40"/>
      <c r="N6" s="40"/>
      <c r="O6" s="40"/>
      <c r="P6" s="34" t="s">
        <v>90</v>
      </c>
      <c r="Q6" s="34"/>
      <c r="R6" s="35"/>
      <c r="S6" s="39"/>
      <c r="T6" s="40"/>
      <c r="U6" s="40"/>
      <c r="V6" s="44"/>
      <c r="W6" s="30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2"/>
      <c r="AQ6" s="30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2"/>
      <c r="BL6" s="1" t="s">
        <v>7</v>
      </c>
      <c r="BM6" s="5" t="s">
        <v>28</v>
      </c>
      <c r="BN6" s="5" t="s">
        <v>21</v>
      </c>
      <c r="BO6" s="1" t="s">
        <v>67</v>
      </c>
      <c r="BP6" s="17" t="str">
        <f t="shared" si="0"/>
        <v/>
      </c>
      <c r="BQ6" s="1" t="str">
        <f t="shared" si="7"/>
        <v/>
      </c>
      <c r="BR6" s="17" t="str">
        <f t="shared" si="1"/>
        <v/>
      </c>
      <c r="BS6" s="1" t="str">
        <f t="shared" si="8"/>
        <v/>
      </c>
      <c r="BT6" s="17" t="str">
        <f t="shared" si="2"/>
        <v/>
      </c>
      <c r="BU6" s="1" t="str">
        <f t="shared" si="9"/>
        <v/>
      </c>
      <c r="BV6" s="17" t="str">
        <f t="shared" si="3"/>
        <v/>
      </c>
      <c r="BW6" s="1" t="str">
        <f t="shared" si="10"/>
        <v/>
      </c>
      <c r="BX6" s="17" t="str">
        <f t="shared" si="4"/>
        <v/>
      </c>
      <c r="BY6" s="1" t="str">
        <f t="shared" si="11"/>
        <v/>
      </c>
      <c r="BZ6" s="17" t="str">
        <f t="shared" si="5"/>
        <v/>
      </c>
      <c r="CA6" s="1" t="str">
        <f t="shared" si="12"/>
        <v/>
      </c>
      <c r="CB6" s="17" t="str">
        <f t="shared" si="6"/>
        <v/>
      </c>
      <c r="CC6" s="1" t="str">
        <f t="shared" si="13"/>
        <v/>
      </c>
      <c r="CD6" s="17" t="str">
        <f t="shared" si="14"/>
        <v/>
      </c>
      <c r="CE6" s="1" t="str">
        <f t="shared" si="15"/>
        <v/>
      </c>
      <c r="CF6" s="17" t="str">
        <f t="shared" si="16"/>
        <v/>
      </c>
      <c r="CG6" s="1" t="str">
        <f t="shared" si="17"/>
        <v/>
      </c>
      <c r="CH6" s="17" t="str">
        <f t="shared" si="18"/>
        <v/>
      </c>
      <c r="CI6" s="1" t="str">
        <f t="shared" si="19"/>
        <v/>
      </c>
      <c r="CJ6" s="17" t="str">
        <f t="shared" si="20"/>
        <v/>
      </c>
      <c r="CK6" s="1" t="str">
        <f t="shared" si="21"/>
        <v/>
      </c>
      <c r="CL6" s="17" t="str">
        <f t="shared" si="22"/>
        <v/>
      </c>
      <c r="CM6" s="1" t="str">
        <f t="shared" si="23"/>
        <v/>
      </c>
    </row>
    <row r="7" spans="1:91" ht="29.25" customHeight="1" x14ac:dyDescent="0.15">
      <c r="A7" s="36" t="s">
        <v>19</v>
      </c>
      <c r="B7" s="37"/>
      <c r="C7" s="37"/>
      <c r="D7" s="38"/>
      <c r="E7" s="39"/>
      <c r="F7" s="40"/>
      <c r="G7" s="40"/>
      <c r="H7" s="40"/>
      <c r="I7" s="34" t="s">
        <v>2</v>
      </c>
      <c r="J7" s="34"/>
      <c r="K7" s="34"/>
      <c r="L7" s="40"/>
      <c r="M7" s="40"/>
      <c r="N7" s="40"/>
      <c r="O7" s="40"/>
      <c r="P7" s="34" t="s">
        <v>90</v>
      </c>
      <c r="Q7" s="34"/>
      <c r="R7" s="35"/>
      <c r="S7" s="39"/>
      <c r="T7" s="40"/>
      <c r="U7" s="40"/>
      <c r="V7" s="44"/>
      <c r="W7" s="3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/>
      <c r="AQ7" s="30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2"/>
      <c r="BL7" s="1" t="s">
        <v>8</v>
      </c>
      <c r="BM7" s="5" t="s">
        <v>30</v>
      </c>
      <c r="BN7" s="5" t="s">
        <v>23</v>
      </c>
      <c r="BO7" s="1" t="s">
        <v>68</v>
      </c>
      <c r="BP7" s="17" t="str">
        <f t="shared" si="0"/>
        <v/>
      </c>
      <c r="BQ7" s="1" t="str">
        <f t="shared" si="7"/>
        <v/>
      </c>
      <c r="BR7" s="17" t="str">
        <f t="shared" si="1"/>
        <v/>
      </c>
      <c r="BS7" s="1" t="str">
        <f t="shared" si="8"/>
        <v/>
      </c>
      <c r="BT7" s="17" t="str">
        <f t="shared" si="2"/>
        <v/>
      </c>
      <c r="BU7" s="1" t="str">
        <f t="shared" si="9"/>
        <v/>
      </c>
      <c r="BV7" s="17" t="str">
        <f t="shared" si="3"/>
        <v/>
      </c>
      <c r="BW7" s="1" t="str">
        <f t="shared" si="10"/>
        <v/>
      </c>
      <c r="BX7" s="17" t="str">
        <f t="shared" si="4"/>
        <v/>
      </c>
      <c r="BY7" s="1" t="str">
        <f t="shared" si="11"/>
        <v/>
      </c>
      <c r="BZ7" s="17" t="str">
        <f t="shared" si="5"/>
        <v/>
      </c>
      <c r="CA7" s="1" t="str">
        <f t="shared" si="12"/>
        <v/>
      </c>
      <c r="CB7" s="17" t="str">
        <f t="shared" si="6"/>
        <v/>
      </c>
      <c r="CC7" s="1" t="str">
        <f t="shared" si="13"/>
        <v/>
      </c>
      <c r="CD7" s="17" t="str">
        <f t="shared" si="14"/>
        <v/>
      </c>
      <c r="CE7" s="1" t="str">
        <f t="shared" si="15"/>
        <v/>
      </c>
      <c r="CF7" s="17" t="str">
        <f t="shared" si="16"/>
        <v/>
      </c>
      <c r="CG7" s="1" t="str">
        <f t="shared" si="17"/>
        <v/>
      </c>
      <c r="CH7" s="17" t="str">
        <f t="shared" si="18"/>
        <v/>
      </c>
      <c r="CI7" s="1" t="str">
        <f t="shared" si="19"/>
        <v/>
      </c>
      <c r="CJ7" s="17" t="str">
        <f t="shared" si="20"/>
        <v/>
      </c>
      <c r="CK7" s="1" t="str">
        <f t="shared" si="21"/>
        <v/>
      </c>
      <c r="CL7" s="17" t="str">
        <f t="shared" si="22"/>
        <v/>
      </c>
      <c r="CM7" s="1" t="str">
        <f t="shared" si="23"/>
        <v/>
      </c>
    </row>
    <row r="8" spans="1:91" ht="29.25" customHeight="1" x14ac:dyDescent="0.15">
      <c r="A8" s="36" t="s">
        <v>21</v>
      </c>
      <c r="B8" s="37"/>
      <c r="C8" s="37"/>
      <c r="D8" s="38"/>
      <c r="E8" s="39"/>
      <c r="F8" s="40"/>
      <c r="G8" s="40"/>
      <c r="H8" s="40"/>
      <c r="I8" s="34" t="s">
        <v>2</v>
      </c>
      <c r="J8" s="34"/>
      <c r="K8" s="34"/>
      <c r="L8" s="40"/>
      <c r="M8" s="40"/>
      <c r="N8" s="40"/>
      <c r="O8" s="40"/>
      <c r="P8" s="34" t="s">
        <v>90</v>
      </c>
      <c r="Q8" s="34"/>
      <c r="R8" s="35"/>
      <c r="S8" s="39"/>
      <c r="T8" s="40"/>
      <c r="U8" s="40"/>
      <c r="V8" s="44"/>
      <c r="W8" s="30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2"/>
      <c r="AQ8" s="30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2"/>
      <c r="BL8" s="1" t="s">
        <v>13</v>
      </c>
      <c r="BM8" s="5" t="s">
        <v>32</v>
      </c>
      <c r="BN8" s="5" t="s">
        <v>25</v>
      </c>
      <c r="BO8" s="1" t="s">
        <v>69</v>
      </c>
      <c r="BP8" s="17" t="str">
        <f t="shared" si="0"/>
        <v/>
      </c>
      <c r="BQ8" s="1" t="str">
        <f t="shared" si="7"/>
        <v/>
      </c>
      <c r="BR8" s="17" t="str">
        <f t="shared" si="1"/>
        <v/>
      </c>
      <c r="BS8" s="1" t="str">
        <f t="shared" si="8"/>
        <v/>
      </c>
      <c r="BT8" s="17" t="str">
        <f t="shared" si="2"/>
        <v/>
      </c>
      <c r="BU8" s="1" t="str">
        <f t="shared" si="9"/>
        <v/>
      </c>
      <c r="BV8" s="17" t="str">
        <f t="shared" si="3"/>
        <v/>
      </c>
      <c r="BW8" s="1" t="str">
        <f t="shared" si="10"/>
        <v/>
      </c>
      <c r="BX8" s="17" t="str">
        <f t="shared" si="4"/>
        <v/>
      </c>
      <c r="BY8" s="1" t="str">
        <f t="shared" si="11"/>
        <v/>
      </c>
      <c r="BZ8" s="17" t="str">
        <f t="shared" si="5"/>
        <v/>
      </c>
      <c r="CA8" s="1" t="str">
        <f t="shared" si="12"/>
        <v/>
      </c>
      <c r="CB8" s="17" t="str">
        <f t="shared" si="6"/>
        <v/>
      </c>
      <c r="CC8" s="1" t="str">
        <f t="shared" si="13"/>
        <v/>
      </c>
      <c r="CD8" s="17" t="str">
        <f t="shared" si="14"/>
        <v/>
      </c>
      <c r="CE8" s="1" t="str">
        <f t="shared" si="15"/>
        <v/>
      </c>
      <c r="CF8" s="17" t="str">
        <f t="shared" si="16"/>
        <v/>
      </c>
      <c r="CG8" s="1" t="str">
        <f t="shared" si="17"/>
        <v/>
      </c>
      <c r="CH8" s="17" t="str">
        <f t="shared" si="18"/>
        <v/>
      </c>
      <c r="CI8" s="1" t="str">
        <f t="shared" si="19"/>
        <v/>
      </c>
      <c r="CJ8" s="17" t="str">
        <f t="shared" si="20"/>
        <v/>
      </c>
      <c r="CK8" s="1" t="str">
        <f t="shared" si="21"/>
        <v/>
      </c>
      <c r="CL8" s="17" t="str">
        <f t="shared" si="22"/>
        <v/>
      </c>
      <c r="CM8" s="1" t="str">
        <f t="shared" si="23"/>
        <v/>
      </c>
    </row>
    <row r="9" spans="1:91" ht="29.25" customHeight="1" x14ac:dyDescent="0.15">
      <c r="A9" s="36" t="s">
        <v>23</v>
      </c>
      <c r="B9" s="37"/>
      <c r="C9" s="37"/>
      <c r="D9" s="38"/>
      <c r="E9" s="39"/>
      <c r="F9" s="40"/>
      <c r="G9" s="40"/>
      <c r="H9" s="40"/>
      <c r="I9" s="34" t="s">
        <v>2</v>
      </c>
      <c r="J9" s="34"/>
      <c r="K9" s="34"/>
      <c r="L9" s="40"/>
      <c r="M9" s="40"/>
      <c r="N9" s="40"/>
      <c r="O9" s="40"/>
      <c r="P9" s="34" t="s">
        <v>90</v>
      </c>
      <c r="Q9" s="34"/>
      <c r="R9" s="35"/>
      <c r="S9" s="39"/>
      <c r="T9" s="40"/>
      <c r="U9" s="40"/>
      <c r="V9" s="44"/>
      <c r="W9" s="30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2"/>
      <c r="AQ9" s="30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2"/>
      <c r="BL9" s="1" t="s">
        <v>9</v>
      </c>
      <c r="BM9" s="5" t="s">
        <v>34</v>
      </c>
      <c r="BN9" s="5" t="s">
        <v>27</v>
      </c>
      <c r="BO9" s="1" t="s">
        <v>70</v>
      </c>
      <c r="BP9" s="17" t="str">
        <f t="shared" si="0"/>
        <v/>
      </c>
      <c r="BQ9" s="1" t="str">
        <f t="shared" si="7"/>
        <v/>
      </c>
      <c r="BR9" s="17" t="str">
        <f t="shared" si="1"/>
        <v/>
      </c>
      <c r="BS9" s="1" t="str">
        <f t="shared" si="8"/>
        <v/>
      </c>
      <c r="BT9" s="17" t="str">
        <f t="shared" si="2"/>
        <v/>
      </c>
      <c r="BU9" s="1" t="str">
        <f t="shared" si="9"/>
        <v/>
      </c>
      <c r="BV9" s="17" t="str">
        <f t="shared" si="3"/>
        <v/>
      </c>
      <c r="BW9" s="1" t="str">
        <f t="shared" si="10"/>
        <v/>
      </c>
      <c r="BX9" s="17" t="str">
        <f t="shared" si="4"/>
        <v/>
      </c>
      <c r="BY9" s="1" t="str">
        <f t="shared" si="11"/>
        <v/>
      </c>
      <c r="BZ9" s="17" t="str">
        <f t="shared" si="5"/>
        <v/>
      </c>
      <c r="CA9" s="1" t="str">
        <f t="shared" si="12"/>
        <v/>
      </c>
      <c r="CB9" s="17" t="str">
        <f t="shared" si="6"/>
        <v/>
      </c>
      <c r="CC9" s="1" t="str">
        <f t="shared" si="13"/>
        <v/>
      </c>
      <c r="CD9" s="17" t="str">
        <f t="shared" si="14"/>
        <v/>
      </c>
      <c r="CE9" s="1" t="str">
        <f t="shared" si="15"/>
        <v/>
      </c>
      <c r="CF9" s="17" t="str">
        <f t="shared" si="16"/>
        <v/>
      </c>
      <c r="CG9" s="1" t="str">
        <f t="shared" si="17"/>
        <v/>
      </c>
      <c r="CH9" s="17" t="str">
        <f t="shared" si="18"/>
        <v/>
      </c>
      <c r="CI9" s="1" t="str">
        <f t="shared" si="19"/>
        <v/>
      </c>
      <c r="CJ9" s="17" t="str">
        <f t="shared" si="20"/>
        <v/>
      </c>
      <c r="CK9" s="1" t="str">
        <f t="shared" si="21"/>
        <v/>
      </c>
      <c r="CL9" s="17" t="str">
        <f t="shared" si="22"/>
        <v/>
      </c>
      <c r="CM9" s="1" t="str">
        <f t="shared" si="23"/>
        <v/>
      </c>
    </row>
    <row r="10" spans="1:91" ht="29.25" customHeight="1" x14ac:dyDescent="0.15">
      <c r="A10" s="36" t="s">
        <v>25</v>
      </c>
      <c r="B10" s="37"/>
      <c r="C10" s="37"/>
      <c r="D10" s="38"/>
      <c r="E10" s="39"/>
      <c r="F10" s="40"/>
      <c r="G10" s="40"/>
      <c r="H10" s="40"/>
      <c r="I10" s="34" t="s">
        <v>2</v>
      </c>
      <c r="J10" s="34"/>
      <c r="K10" s="34"/>
      <c r="L10" s="40"/>
      <c r="M10" s="40"/>
      <c r="N10" s="40"/>
      <c r="O10" s="40"/>
      <c r="P10" s="34" t="s">
        <v>90</v>
      </c>
      <c r="Q10" s="34"/>
      <c r="R10" s="35"/>
      <c r="S10" s="39"/>
      <c r="T10" s="40"/>
      <c r="U10" s="40"/>
      <c r="V10" s="44"/>
      <c r="W10" s="30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2"/>
      <c r="AQ10" s="30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2"/>
      <c r="BL10" s="1" t="s">
        <v>10</v>
      </c>
      <c r="BM10" s="5" t="s">
        <v>36</v>
      </c>
      <c r="BN10" s="5" t="s">
        <v>29</v>
      </c>
      <c r="BO10" s="1" t="s">
        <v>71</v>
      </c>
      <c r="BP10" s="17" t="str">
        <f t="shared" si="0"/>
        <v/>
      </c>
      <c r="BQ10" s="1" t="str">
        <f t="shared" si="7"/>
        <v/>
      </c>
      <c r="BR10" s="17" t="str">
        <f t="shared" si="1"/>
        <v/>
      </c>
      <c r="BS10" s="1" t="str">
        <f t="shared" si="8"/>
        <v/>
      </c>
      <c r="BT10" s="17" t="str">
        <f t="shared" si="2"/>
        <v/>
      </c>
      <c r="BU10" s="1" t="str">
        <f t="shared" si="9"/>
        <v/>
      </c>
      <c r="BV10" s="17" t="str">
        <f t="shared" si="3"/>
        <v/>
      </c>
      <c r="BW10" s="1" t="str">
        <f t="shared" si="10"/>
        <v/>
      </c>
      <c r="BX10" s="17" t="str">
        <f t="shared" si="4"/>
        <v/>
      </c>
      <c r="BY10" s="1" t="str">
        <f t="shared" si="11"/>
        <v/>
      </c>
      <c r="BZ10" s="17" t="str">
        <f t="shared" si="5"/>
        <v/>
      </c>
      <c r="CA10" s="1" t="str">
        <f t="shared" si="12"/>
        <v/>
      </c>
      <c r="CB10" s="17" t="str">
        <f t="shared" si="6"/>
        <v/>
      </c>
      <c r="CC10" s="1" t="str">
        <f t="shared" si="13"/>
        <v/>
      </c>
      <c r="CD10" s="17" t="str">
        <f t="shared" si="14"/>
        <v/>
      </c>
      <c r="CE10" s="1" t="str">
        <f t="shared" si="15"/>
        <v/>
      </c>
      <c r="CF10" s="17" t="str">
        <f t="shared" si="16"/>
        <v/>
      </c>
      <c r="CG10" s="1" t="str">
        <f t="shared" si="17"/>
        <v/>
      </c>
      <c r="CH10" s="17" t="str">
        <f t="shared" si="18"/>
        <v/>
      </c>
      <c r="CI10" s="1" t="str">
        <f t="shared" si="19"/>
        <v/>
      </c>
      <c r="CJ10" s="17" t="str">
        <f t="shared" si="20"/>
        <v/>
      </c>
      <c r="CK10" s="1" t="str">
        <f t="shared" si="21"/>
        <v/>
      </c>
      <c r="CL10" s="17" t="str">
        <f t="shared" si="22"/>
        <v/>
      </c>
      <c r="CM10" s="1" t="str">
        <f t="shared" si="23"/>
        <v/>
      </c>
    </row>
    <row r="11" spans="1:91" ht="29.25" customHeight="1" x14ac:dyDescent="0.15">
      <c r="A11" s="36" t="s">
        <v>27</v>
      </c>
      <c r="B11" s="37"/>
      <c r="C11" s="37"/>
      <c r="D11" s="38"/>
      <c r="E11" s="39"/>
      <c r="F11" s="40"/>
      <c r="G11" s="40"/>
      <c r="H11" s="40"/>
      <c r="I11" s="34" t="s">
        <v>2</v>
      </c>
      <c r="J11" s="34"/>
      <c r="K11" s="34"/>
      <c r="L11" s="40"/>
      <c r="M11" s="40"/>
      <c r="N11" s="40"/>
      <c r="O11" s="40"/>
      <c r="P11" s="34" t="s">
        <v>90</v>
      </c>
      <c r="Q11" s="34"/>
      <c r="R11" s="35"/>
      <c r="S11" s="39"/>
      <c r="T11" s="40"/>
      <c r="U11" s="40"/>
      <c r="V11" s="44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2"/>
      <c r="AQ11" s="30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2"/>
      <c r="BL11" s="1" t="s">
        <v>11</v>
      </c>
      <c r="BM11" s="5" t="s">
        <v>38</v>
      </c>
      <c r="BN11" s="5" t="s">
        <v>31</v>
      </c>
      <c r="BO11" s="1" t="s">
        <v>72</v>
      </c>
      <c r="BP11" s="17" t="str">
        <f t="shared" si="0"/>
        <v/>
      </c>
      <c r="BQ11" s="1" t="str">
        <f t="shared" si="7"/>
        <v/>
      </c>
      <c r="BR11" s="17" t="str">
        <f t="shared" si="1"/>
        <v/>
      </c>
      <c r="BS11" s="1" t="str">
        <f t="shared" si="8"/>
        <v/>
      </c>
      <c r="BT11" s="17" t="str">
        <f t="shared" si="2"/>
        <v/>
      </c>
      <c r="BU11" s="1" t="str">
        <f t="shared" si="9"/>
        <v/>
      </c>
      <c r="BV11" s="17" t="str">
        <f t="shared" si="3"/>
        <v/>
      </c>
      <c r="BW11" s="1" t="str">
        <f t="shared" si="10"/>
        <v/>
      </c>
      <c r="BX11" s="17" t="str">
        <f t="shared" si="4"/>
        <v/>
      </c>
      <c r="BY11" s="1" t="str">
        <f t="shared" si="11"/>
        <v/>
      </c>
      <c r="BZ11" s="17" t="str">
        <f t="shared" si="5"/>
        <v/>
      </c>
      <c r="CA11" s="1" t="str">
        <f t="shared" si="12"/>
        <v/>
      </c>
      <c r="CB11" s="17" t="str">
        <f t="shared" si="6"/>
        <v/>
      </c>
      <c r="CC11" s="1" t="str">
        <f t="shared" si="13"/>
        <v/>
      </c>
      <c r="CD11" s="17" t="str">
        <f t="shared" si="14"/>
        <v/>
      </c>
      <c r="CE11" s="1" t="str">
        <f t="shared" si="15"/>
        <v/>
      </c>
      <c r="CF11" s="17" t="str">
        <f t="shared" si="16"/>
        <v/>
      </c>
      <c r="CG11" s="1" t="str">
        <f t="shared" si="17"/>
        <v/>
      </c>
      <c r="CH11" s="17" t="str">
        <f t="shared" si="18"/>
        <v/>
      </c>
      <c r="CI11" s="1" t="str">
        <f t="shared" si="19"/>
        <v/>
      </c>
      <c r="CJ11" s="17" t="str">
        <f t="shared" si="20"/>
        <v/>
      </c>
      <c r="CK11" s="1" t="str">
        <f t="shared" si="21"/>
        <v/>
      </c>
      <c r="CL11" s="17" t="str">
        <f t="shared" si="22"/>
        <v/>
      </c>
      <c r="CM11" s="1" t="str">
        <f t="shared" si="23"/>
        <v/>
      </c>
    </row>
    <row r="12" spans="1:91" ht="29.25" customHeight="1" x14ac:dyDescent="0.15">
      <c r="A12" s="36" t="s">
        <v>29</v>
      </c>
      <c r="B12" s="37"/>
      <c r="C12" s="37"/>
      <c r="D12" s="38"/>
      <c r="E12" s="39"/>
      <c r="F12" s="40"/>
      <c r="G12" s="40"/>
      <c r="H12" s="40"/>
      <c r="I12" s="34" t="s">
        <v>2</v>
      </c>
      <c r="J12" s="34"/>
      <c r="K12" s="34"/>
      <c r="L12" s="40"/>
      <c r="M12" s="40"/>
      <c r="N12" s="40"/>
      <c r="O12" s="40"/>
      <c r="P12" s="34" t="s">
        <v>90</v>
      </c>
      <c r="Q12" s="34"/>
      <c r="R12" s="35"/>
      <c r="S12" s="39"/>
      <c r="T12" s="40"/>
      <c r="U12" s="40"/>
      <c r="V12" s="44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/>
      <c r="AQ12" s="30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2"/>
      <c r="BL12" s="1" t="s">
        <v>12</v>
      </c>
      <c r="BM12" s="5" t="s">
        <v>40</v>
      </c>
      <c r="BN12" s="5" t="s">
        <v>33</v>
      </c>
      <c r="BO12" s="1" t="s">
        <v>73</v>
      </c>
      <c r="BP12" s="17" t="str">
        <f t="shared" si="0"/>
        <v/>
      </c>
      <c r="BQ12" s="1" t="str">
        <f t="shared" si="7"/>
        <v/>
      </c>
      <c r="BR12" s="17" t="str">
        <f t="shared" si="1"/>
        <v/>
      </c>
      <c r="BS12" s="1" t="str">
        <f t="shared" si="8"/>
        <v/>
      </c>
      <c r="BT12" s="17" t="str">
        <f t="shared" si="2"/>
        <v/>
      </c>
      <c r="BU12" s="1" t="str">
        <f t="shared" si="9"/>
        <v/>
      </c>
      <c r="BV12" s="17" t="str">
        <f t="shared" si="3"/>
        <v/>
      </c>
      <c r="BW12" s="1" t="str">
        <f t="shared" si="10"/>
        <v/>
      </c>
      <c r="BX12" s="17" t="str">
        <f t="shared" si="4"/>
        <v/>
      </c>
      <c r="BY12" s="1" t="str">
        <f t="shared" si="11"/>
        <v/>
      </c>
      <c r="BZ12" s="17" t="str">
        <f t="shared" si="5"/>
        <v/>
      </c>
      <c r="CA12" s="1" t="str">
        <f t="shared" si="12"/>
        <v/>
      </c>
      <c r="CB12" s="17" t="str">
        <f t="shared" si="6"/>
        <v/>
      </c>
      <c r="CC12" s="1" t="str">
        <f t="shared" si="13"/>
        <v/>
      </c>
      <c r="CD12" s="17" t="str">
        <f t="shared" si="14"/>
        <v/>
      </c>
      <c r="CE12" s="1" t="str">
        <f t="shared" si="15"/>
        <v/>
      </c>
      <c r="CF12" s="17" t="str">
        <f t="shared" si="16"/>
        <v/>
      </c>
      <c r="CG12" s="1" t="str">
        <f t="shared" si="17"/>
        <v/>
      </c>
      <c r="CH12" s="17" t="str">
        <f t="shared" si="18"/>
        <v/>
      </c>
      <c r="CI12" s="1" t="str">
        <f t="shared" si="19"/>
        <v/>
      </c>
      <c r="CJ12" s="17" t="str">
        <f t="shared" si="20"/>
        <v/>
      </c>
      <c r="CK12" s="1" t="str">
        <f t="shared" si="21"/>
        <v/>
      </c>
      <c r="CL12" s="17" t="str">
        <f t="shared" si="22"/>
        <v/>
      </c>
      <c r="CM12" s="1" t="str">
        <f t="shared" si="23"/>
        <v/>
      </c>
    </row>
    <row r="13" spans="1:91" ht="29.25" customHeight="1" x14ac:dyDescent="0.15">
      <c r="A13" s="36" t="s">
        <v>31</v>
      </c>
      <c r="B13" s="37"/>
      <c r="C13" s="37"/>
      <c r="D13" s="38"/>
      <c r="E13" s="39"/>
      <c r="F13" s="40"/>
      <c r="G13" s="40"/>
      <c r="H13" s="40"/>
      <c r="I13" s="34" t="s">
        <v>2</v>
      </c>
      <c r="J13" s="34"/>
      <c r="K13" s="34"/>
      <c r="L13" s="40"/>
      <c r="M13" s="40"/>
      <c r="N13" s="40"/>
      <c r="O13" s="40"/>
      <c r="P13" s="34" t="s">
        <v>90</v>
      </c>
      <c r="Q13" s="34"/>
      <c r="R13" s="35"/>
      <c r="S13" s="39"/>
      <c r="T13" s="40"/>
      <c r="U13" s="40"/>
      <c r="V13" s="44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2"/>
      <c r="AQ13" s="30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2"/>
      <c r="BL13" s="1" t="s">
        <v>15</v>
      </c>
      <c r="BM13" s="5" t="s">
        <v>42</v>
      </c>
      <c r="BN13" s="5" t="s">
        <v>35</v>
      </c>
      <c r="BO13" s="1" t="s">
        <v>74</v>
      </c>
      <c r="BP13" s="17" t="str">
        <f t="shared" si="0"/>
        <v/>
      </c>
      <c r="BQ13" s="1" t="str">
        <f t="shared" si="7"/>
        <v/>
      </c>
      <c r="BR13" s="17" t="str">
        <f t="shared" si="1"/>
        <v/>
      </c>
      <c r="BS13" s="1" t="str">
        <f t="shared" si="8"/>
        <v/>
      </c>
      <c r="BT13" s="17" t="str">
        <f t="shared" si="2"/>
        <v/>
      </c>
      <c r="BU13" s="1" t="str">
        <f t="shared" si="9"/>
        <v/>
      </c>
      <c r="BV13" s="17" t="str">
        <f t="shared" si="3"/>
        <v/>
      </c>
      <c r="BW13" s="1" t="str">
        <f t="shared" si="10"/>
        <v/>
      </c>
      <c r="BX13" s="17" t="str">
        <f t="shared" si="4"/>
        <v/>
      </c>
      <c r="BY13" s="1" t="str">
        <f t="shared" si="11"/>
        <v/>
      </c>
      <c r="BZ13" s="17" t="str">
        <f t="shared" si="5"/>
        <v/>
      </c>
      <c r="CA13" s="1" t="str">
        <f t="shared" si="12"/>
        <v/>
      </c>
      <c r="CB13" s="17" t="str">
        <f t="shared" si="6"/>
        <v/>
      </c>
      <c r="CC13" s="1" t="str">
        <f t="shared" si="13"/>
        <v/>
      </c>
      <c r="CD13" s="17" t="str">
        <f t="shared" si="14"/>
        <v/>
      </c>
      <c r="CE13" s="1" t="str">
        <f t="shared" si="15"/>
        <v/>
      </c>
      <c r="CF13" s="17" t="str">
        <f t="shared" si="16"/>
        <v/>
      </c>
      <c r="CG13" s="1" t="str">
        <f t="shared" si="17"/>
        <v/>
      </c>
      <c r="CH13" s="17" t="str">
        <f t="shared" si="18"/>
        <v/>
      </c>
      <c r="CI13" s="1" t="str">
        <f t="shared" si="19"/>
        <v/>
      </c>
      <c r="CJ13" s="17" t="str">
        <f t="shared" si="20"/>
        <v/>
      </c>
      <c r="CK13" s="1" t="str">
        <f t="shared" si="21"/>
        <v/>
      </c>
      <c r="CL13" s="17" t="str">
        <f t="shared" si="22"/>
        <v/>
      </c>
      <c r="CM13" s="1" t="str">
        <f t="shared" si="23"/>
        <v/>
      </c>
    </row>
    <row r="14" spans="1:91" x14ac:dyDescent="0.15">
      <c r="BN14" s="5" t="s">
        <v>43</v>
      </c>
      <c r="BO14" s="1" t="s">
        <v>75</v>
      </c>
      <c r="BP14" s="16"/>
      <c r="BQ14" s="1">
        <f>SUM(BQ4:BQ13)</f>
        <v>0</v>
      </c>
      <c r="BR14" s="17"/>
      <c r="BS14" s="1">
        <f>SUM(BS4:BS13)</f>
        <v>0</v>
      </c>
      <c r="BU14" s="1">
        <f>SUM(BU4:BU13)</f>
        <v>0</v>
      </c>
      <c r="BW14" s="1">
        <f>SUM(BW4:BW13)</f>
        <v>0</v>
      </c>
      <c r="BY14" s="1">
        <f>SUM(BY4:BY13)</f>
        <v>0</v>
      </c>
      <c r="CA14" s="1">
        <f>SUM(CA4:CA13)</f>
        <v>0</v>
      </c>
      <c r="CC14" s="1">
        <f>SUM(CC4:CC13)</f>
        <v>0</v>
      </c>
      <c r="CE14" s="1">
        <f>SUM(CE4:CE13)</f>
        <v>0</v>
      </c>
      <c r="CG14" s="1">
        <f>SUM(CG4:CG13)</f>
        <v>0</v>
      </c>
      <c r="CI14" s="1">
        <f>SUM(CI4:CI13)</f>
        <v>0</v>
      </c>
      <c r="CK14" s="1">
        <f>SUM(CK4:CK13)</f>
        <v>0</v>
      </c>
      <c r="CM14" s="1">
        <f>SUM(CM4:CM13)</f>
        <v>0</v>
      </c>
    </row>
    <row r="15" spans="1:91" ht="14.25" customHeight="1" x14ac:dyDescent="0.15">
      <c r="A15" s="8" t="str">
        <f>"麻疹："&amp;BW14</f>
        <v>麻疹：0</v>
      </c>
      <c r="B15" s="8"/>
      <c r="C15" s="8"/>
      <c r="D15" s="8"/>
      <c r="E15" s="8"/>
      <c r="F15" s="8"/>
      <c r="G15" s="8"/>
      <c r="H15" s="8"/>
      <c r="I15" s="9"/>
      <c r="J15" s="10" t="str">
        <f>"水痘："&amp;BY14</f>
        <v>水痘：0</v>
      </c>
      <c r="K15" s="10"/>
      <c r="L15" s="10"/>
      <c r="M15" s="10"/>
      <c r="N15" s="10"/>
      <c r="O15" s="10"/>
      <c r="P15" s="10"/>
      <c r="Q15" s="11"/>
      <c r="R15" s="9"/>
      <c r="S15" s="9"/>
      <c r="T15" s="10" t="str">
        <f>"風疹："&amp;CA14</f>
        <v>風疹：0</v>
      </c>
      <c r="U15" s="10"/>
      <c r="V15" s="10"/>
      <c r="W15" s="10"/>
      <c r="X15" s="10"/>
      <c r="Y15" s="10"/>
      <c r="Z15" s="10"/>
      <c r="AA15" s="9"/>
      <c r="AB15" s="9"/>
      <c r="AC15" s="9"/>
      <c r="AD15" s="12" t="str">
        <f>"耳下腺炎："&amp;CC14</f>
        <v>耳下腺炎：0</v>
      </c>
      <c r="AE15" s="9"/>
      <c r="AF15" s="9"/>
      <c r="AG15" s="9"/>
      <c r="AH15" s="9"/>
      <c r="AI15" s="9"/>
      <c r="AJ15" s="9"/>
      <c r="AK15" s="9"/>
      <c r="AL15" s="10"/>
      <c r="AM15" s="10"/>
      <c r="AN15" s="9"/>
      <c r="AO15" s="9"/>
      <c r="AP15" s="9"/>
      <c r="AQ15" s="9" t="str">
        <f>"インフルエンザ："&amp;BS14</f>
        <v>インフルエンザ：0</v>
      </c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10"/>
      <c r="BD15" s="10"/>
      <c r="BE15" s="9"/>
      <c r="BF15" s="9"/>
      <c r="BG15" s="9"/>
      <c r="BN15" s="5" t="s">
        <v>44</v>
      </c>
      <c r="BO15" s="1" t="s">
        <v>76</v>
      </c>
      <c r="BP15" s="60" t="s">
        <v>91</v>
      </c>
      <c r="BQ15" s="60"/>
      <c r="BR15" s="59" t="s">
        <v>92</v>
      </c>
      <c r="BS15" s="59"/>
      <c r="BT15" s="58" t="s">
        <v>93</v>
      </c>
      <c r="BU15" s="58"/>
      <c r="BV15" s="58" t="s">
        <v>94</v>
      </c>
      <c r="BW15" s="58"/>
      <c r="BX15" s="58" t="s">
        <v>95</v>
      </c>
      <c r="BY15" s="58"/>
      <c r="BZ15" s="58" t="s">
        <v>96</v>
      </c>
      <c r="CA15" s="58"/>
      <c r="CB15" s="59" t="s">
        <v>97</v>
      </c>
      <c r="CC15" s="59"/>
      <c r="CD15" s="59" t="s">
        <v>98</v>
      </c>
      <c r="CE15" s="59"/>
      <c r="CF15" s="59" t="s">
        <v>99</v>
      </c>
      <c r="CG15" s="59"/>
      <c r="CH15" s="58" t="s">
        <v>100</v>
      </c>
      <c r="CI15" s="58"/>
      <c r="CJ15" s="59" t="s">
        <v>101</v>
      </c>
      <c r="CK15" s="59"/>
      <c r="CL15" s="58" t="s">
        <v>102</v>
      </c>
      <c r="CM15" s="58"/>
    </row>
    <row r="16" spans="1:91" ht="3.75" customHeight="1" x14ac:dyDescent="0.15">
      <c r="E16" s="9"/>
      <c r="F16" s="11"/>
      <c r="G16" s="11"/>
      <c r="H16" s="9"/>
      <c r="I16" s="9"/>
      <c r="J16" s="9"/>
      <c r="K16" s="9"/>
      <c r="L16" s="9"/>
      <c r="M16" s="9"/>
      <c r="N16" s="9"/>
      <c r="O16" s="11"/>
      <c r="P16" s="11"/>
      <c r="Q16" s="11"/>
      <c r="R16" s="9"/>
      <c r="S16" s="9"/>
      <c r="T16" s="9"/>
      <c r="U16" s="9"/>
      <c r="V16" s="9"/>
      <c r="W16" s="9"/>
      <c r="X16" s="9"/>
      <c r="Y16" s="11"/>
      <c r="Z16" s="11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1"/>
      <c r="AM16" s="11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11"/>
      <c r="BD16" s="11"/>
      <c r="BE16" s="9"/>
      <c r="BF16" s="9"/>
      <c r="BG16" s="9"/>
      <c r="BN16" s="5" t="s">
        <v>45</v>
      </c>
      <c r="BO16" s="1" t="s">
        <v>77</v>
      </c>
      <c r="BP16" s="16"/>
      <c r="BS16" s="7"/>
    </row>
    <row r="17" spans="1:85" ht="14.25" x14ac:dyDescent="0.15">
      <c r="A17" s="1" t="str">
        <f>"結膜炎："&amp;SUM(CE14,CG14)</f>
        <v>結膜炎：0</v>
      </c>
      <c r="E17" s="9"/>
      <c r="F17" s="9"/>
      <c r="G17" s="9"/>
      <c r="H17" s="10"/>
      <c r="I17" s="10"/>
      <c r="J17" s="9"/>
      <c r="K17" s="9"/>
      <c r="L17" s="9"/>
      <c r="M17" s="9" t="str">
        <f>"紅斑："&amp;CI14</f>
        <v>紅斑：0</v>
      </c>
      <c r="N17" s="9"/>
      <c r="O17" s="9"/>
      <c r="P17" s="9"/>
      <c r="Q17" s="9"/>
      <c r="R17" s="10"/>
      <c r="S17" s="10"/>
      <c r="T17" s="9"/>
      <c r="U17" s="9"/>
      <c r="V17" s="9"/>
      <c r="W17" s="9" t="str">
        <f>"感染性胃腸炎："&amp;BU14</f>
        <v>感染性胃腸炎：0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10"/>
      <c r="AJ17" s="9"/>
      <c r="AK17" s="9"/>
      <c r="AL17" s="9"/>
      <c r="AM17" s="9" t="str">
        <f>"咽頭結膜熱："&amp;CK14</f>
        <v>咽頭結膜熱：0</v>
      </c>
      <c r="AN17" s="9"/>
      <c r="AO17" s="9"/>
      <c r="AP17" s="9"/>
      <c r="AQ17" s="9"/>
      <c r="AR17" s="9"/>
      <c r="AS17" s="9"/>
      <c r="AT17" s="9"/>
      <c r="AU17" s="9"/>
      <c r="AV17" s="9"/>
      <c r="AW17" s="10"/>
      <c r="AX17" s="10"/>
      <c r="AY17" s="9"/>
      <c r="AZ17" s="9"/>
      <c r="BA17" s="9"/>
      <c r="BB17" s="9"/>
      <c r="BC17" s="9"/>
      <c r="BD17" s="9"/>
      <c r="BE17" s="9"/>
      <c r="BF17" s="9"/>
      <c r="BG17" s="9"/>
      <c r="BN17" s="5" t="s">
        <v>46</v>
      </c>
      <c r="BO17" s="1" t="s">
        <v>78</v>
      </c>
      <c r="BP17" s="16"/>
      <c r="BS17" s="7"/>
      <c r="CG17" s="1">
        <f>SUM(CE14,CG14)</f>
        <v>0</v>
      </c>
    </row>
    <row r="18" spans="1:85" ht="3.75" customHeight="1" x14ac:dyDescent="0.15">
      <c r="E18" s="9"/>
      <c r="F18" s="9"/>
      <c r="G18" s="9"/>
      <c r="H18" s="11"/>
      <c r="I18" s="11"/>
      <c r="J18" s="9"/>
      <c r="K18" s="9"/>
      <c r="L18" s="9"/>
      <c r="M18" s="9"/>
      <c r="N18" s="9"/>
      <c r="O18" s="9"/>
      <c r="P18" s="9"/>
      <c r="Q18" s="9"/>
      <c r="R18" s="11"/>
      <c r="S18" s="11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1"/>
      <c r="AI18" s="11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11"/>
      <c r="AX18" s="11"/>
      <c r="AY18" s="9"/>
      <c r="AZ18" s="9"/>
      <c r="BA18" s="9"/>
      <c r="BB18" s="9"/>
      <c r="BC18" s="9"/>
      <c r="BD18" s="9"/>
      <c r="BE18" s="9"/>
      <c r="BF18" s="9"/>
      <c r="BG18" s="9"/>
      <c r="BN18" s="5" t="s">
        <v>47</v>
      </c>
      <c r="BO18" s="1" t="s">
        <v>79</v>
      </c>
      <c r="BP18" s="16"/>
      <c r="BS18" s="7"/>
    </row>
    <row r="19" spans="1:85" ht="14.25" x14ac:dyDescent="0.15">
      <c r="A19" s="1" t="str">
        <f>"コロナ（陽性者）："&amp;BQ14</f>
        <v>コロナ（陽性者）：0</v>
      </c>
      <c r="E19" s="9"/>
      <c r="F19" s="9"/>
      <c r="G19" s="9"/>
      <c r="H19" s="9"/>
      <c r="I19" s="9"/>
      <c r="J19" s="9"/>
      <c r="K19" s="9"/>
      <c r="L19" s="9"/>
      <c r="M19" s="9"/>
      <c r="N19" s="10"/>
      <c r="O19" s="10"/>
      <c r="P19" s="9"/>
      <c r="Q19" s="9"/>
      <c r="R19" s="9"/>
      <c r="S19" s="9" t="str">
        <f>"その他："&amp;CM14</f>
        <v>その他：0</v>
      </c>
      <c r="T19" s="9"/>
      <c r="U19" s="9"/>
      <c r="V19" s="9"/>
      <c r="W19" s="9"/>
      <c r="X19" s="9"/>
      <c r="Y19" s="9"/>
      <c r="Z19" s="10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N19" s="5" t="s">
        <v>48</v>
      </c>
      <c r="BO19" s="1" t="s">
        <v>80</v>
      </c>
      <c r="BP19" s="16"/>
      <c r="BS19" s="7"/>
    </row>
    <row r="20" spans="1:85" ht="14.25" x14ac:dyDescent="0.15">
      <c r="BN20" s="5" t="s">
        <v>49</v>
      </c>
      <c r="BO20" s="1" t="s">
        <v>81</v>
      </c>
      <c r="BP20" s="16"/>
      <c r="BS20" s="7"/>
    </row>
    <row r="21" spans="1:85" ht="29.25" customHeight="1" x14ac:dyDescent="0.15">
      <c r="J21" s="28" t="s">
        <v>16</v>
      </c>
      <c r="K21" s="29"/>
      <c r="L21" s="29"/>
      <c r="M21" s="29"/>
      <c r="N21" s="29"/>
      <c r="O21" s="29"/>
      <c r="P21" s="29"/>
      <c r="Q21" s="29"/>
      <c r="R21" s="29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2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7"/>
      <c r="BN21" s="5" t="s">
        <v>50</v>
      </c>
      <c r="BO21" s="1" t="s">
        <v>82</v>
      </c>
      <c r="BP21" s="16"/>
    </row>
    <row r="22" spans="1:85" ht="29.25" customHeight="1" x14ac:dyDescent="0.15">
      <c r="J22" s="28" t="s">
        <v>17</v>
      </c>
      <c r="K22" s="29"/>
      <c r="L22" s="29"/>
      <c r="M22" s="29"/>
      <c r="N22" s="29"/>
      <c r="O22" s="29"/>
      <c r="P22" s="29"/>
      <c r="Q22" s="29"/>
      <c r="R22" s="29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4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N22" s="5" t="s">
        <v>51</v>
      </c>
      <c r="BO22" s="1" t="s">
        <v>83</v>
      </c>
      <c r="BP22" s="16"/>
    </row>
    <row r="23" spans="1:85" ht="11.25" customHeight="1" x14ac:dyDescent="0.15">
      <c r="BN23" s="5" t="s">
        <v>52</v>
      </c>
      <c r="BP23" s="16"/>
    </row>
    <row r="24" spans="1:85" s="7" customFormat="1" ht="25.5" customHeight="1" x14ac:dyDescent="0.15">
      <c r="A24" s="7" t="s">
        <v>18</v>
      </c>
      <c r="BL24" s="1"/>
      <c r="BM24" s="1"/>
      <c r="BN24" s="5" t="s">
        <v>53</v>
      </c>
      <c r="BO24" s="1"/>
      <c r="BP24" s="16"/>
    </row>
    <row r="25" spans="1:85" ht="15.75" customHeight="1" x14ac:dyDescent="0.15">
      <c r="A25" s="27" t="s">
        <v>104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13"/>
      <c r="BM25" s="7"/>
      <c r="BN25" s="5" t="s">
        <v>54</v>
      </c>
      <c r="BP25" s="16"/>
    </row>
    <row r="26" spans="1:85" ht="15.75" customHeight="1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13"/>
      <c r="BN26" s="5" t="s">
        <v>55</v>
      </c>
      <c r="BP26" s="16"/>
    </row>
    <row r="27" spans="1:85" ht="15.75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3"/>
      <c r="BN27" s="5" t="s">
        <v>56</v>
      </c>
      <c r="BP27" s="16"/>
    </row>
    <row r="28" spans="1:85" ht="15.75" customHeight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13"/>
      <c r="BN28" s="5" t="s">
        <v>57</v>
      </c>
      <c r="BP28" s="16"/>
    </row>
    <row r="29" spans="1:85" ht="15.75" customHeight="1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13"/>
      <c r="BN29" s="5" t="s">
        <v>58</v>
      </c>
      <c r="BP29" s="16"/>
    </row>
    <row r="30" spans="1:85" ht="13.5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13"/>
      <c r="BN30" s="5" t="s">
        <v>59</v>
      </c>
      <c r="BP30" s="16"/>
    </row>
    <row r="31" spans="1:85" ht="7.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3"/>
      <c r="BN31" s="5" t="s">
        <v>60</v>
      </c>
      <c r="BP31" s="16"/>
    </row>
    <row r="32" spans="1:85" ht="14.25" customHeight="1" x14ac:dyDescent="0.15">
      <c r="A32" s="18" t="s">
        <v>88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20"/>
      <c r="BK32" s="7"/>
      <c r="BN32" s="5" t="s">
        <v>61</v>
      </c>
      <c r="BP32" s="16"/>
    </row>
    <row r="33" spans="1:68" ht="14.25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3"/>
      <c r="BK33" s="7"/>
    </row>
    <row r="34" spans="1:68" ht="14.25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3"/>
      <c r="BK34" s="7"/>
    </row>
    <row r="35" spans="1:68" ht="14.25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6"/>
      <c r="BK35" s="7"/>
    </row>
    <row r="39" spans="1:68" x14ac:dyDescent="0.15">
      <c r="BN39" s="1"/>
      <c r="BP39" s="1"/>
    </row>
    <row r="40" spans="1:68" x14ac:dyDescent="0.15">
      <c r="BN40" s="1"/>
      <c r="BP40" s="1"/>
    </row>
    <row r="41" spans="1:68" x14ac:dyDescent="0.15">
      <c r="BN41" s="1"/>
      <c r="BP41" s="1"/>
    </row>
    <row r="42" spans="1:68" x14ac:dyDescent="0.15">
      <c r="BN42" s="1"/>
      <c r="BP42" s="1"/>
    </row>
    <row r="43" spans="1:68" x14ac:dyDescent="0.15">
      <c r="BN43" s="1"/>
      <c r="BP43" s="1"/>
    </row>
    <row r="45" spans="1:68" ht="14.25" x14ac:dyDescent="0.15">
      <c r="A45" s="15"/>
      <c r="B45" s="15"/>
      <c r="C45" s="15"/>
      <c r="D45" s="15"/>
      <c r="E45" s="15"/>
      <c r="F45" s="15"/>
      <c r="G45" s="15"/>
      <c r="H45" s="15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3"/>
    </row>
    <row r="46" spans="1:68" ht="14.25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3"/>
    </row>
    <row r="47" spans="1:68" ht="14.25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3"/>
    </row>
    <row r="48" spans="1:68" ht="14.25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3"/>
    </row>
    <row r="49" spans="1:63" ht="14.25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3"/>
    </row>
    <row r="50" spans="1:63" ht="14.25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3"/>
    </row>
    <row r="51" spans="1:63" ht="14.25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3"/>
    </row>
    <row r="52" spans="1:63" ht="14.25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3"/>
    </row>
    <row r="53" spans="1:63" ht="14.25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3"/>
    </row>
  </sheetData>
  <mergeCells count="110">
    <mergeCell ref="W4:AP4"/>
    <mergeCell ref="W5:AP5"/>
    <mergeCell ref="W6:AP6"/>
    <mergeCell ref="P5:R5"/>
    <mergeCell ref="P6:R6"/>
    <mergeCell ref="CH15:CI15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P12:R12"/>
    <mergeCell ref="E3:R3"/>
    <mergeCell ref="P4:R4"/>
    <mergeCell ref="L12:O12"/>
    <mergeCell ref="L13:O13"/>
    <mergeCell ref="N1:AW1"/>
    <mergeCell ref="S21:AY21"/>
    <mergeCell ref="S22:AY22"/>
    <mergeCell ref="W11:AP11"/>
    <mergeCell ref="W12:AP12"/>
    <mergeCell ref="W13:AP13"/>
    <mergeCell ref="AQ3:BJ3"/>
    <mergeCell ref="AQ4:BJ4"/>
    <mergeCell ref="AQ5:BJ5"/>
    <mergeCell ref="AQ6:BJ6"/>
    <mergeCell ref="AQ7:BJ7"/>
    <mergeCell ref="AQ8:BJ8"/>
    <mergeCell ref="AQ9:BJ9"/>
    <mergeCell ref="AQ10:BJ10"/>
    <mergeCell ref="AQ11:BJ11"/>
    <mergeCell ref="AQ12:BJ12"/>
    <mergeCell ref="AQ13:BJ13"/>
    <mergeCell ref="AD2:AG2"/>
    <mergeCell ref="W3:AP3"/>
    <mergeCell ref="I4:K4"/>
    <mergeCell ref="I5:K5"/>
    <mergeCell ref="I6:K6"/>
    <mergeCell ref="I7:K7"/>
    <mergeCell ref="I8:K8"/>
    <mergeCell ref="S2:V2"/>
    <mergeCell ref="W2:Z2"/>
    <mergeCell ref="AA2:AC2"/>
    <mergeCell ref="P13:R13"/>
    <mergeCell ref="S3:V3"/>
    <mergeCell ref="S4:V4"/>
    <mergeCell ref="S5:V5"/>
    <mergeCell ref="S6:V6"/>
    <mergeCell ref="S7:V7"/>
    <mergeCell ref="S8:V8"/>
    <mergeCell ref="S9:V9"/>
    <mergeCell ref="S10:V10"/>
    <mergeCell ref="S11:V11"/>
    <mergeCell ref="S12:V12"/>
    <mergeCell ref="S13:V13"/>
    <mergeCell ref="P8:R8"/>
    <mergeCell ref="P9:R9"/>
    <mergeCell ref="P10:R10"/>
    <mergeCell ref="P11:R11"/>
    <mergeCell ref="E13:H13"/>
    <mergeCell ref="A11:D11"/>
    <mergeCell ref="I9:K9"/>
    <mergeCell ref="I10:K10"/>
    <mergeCell ref="I11:K11"/>
    <mergeCell ref="I12:K12"/>
    <mergeCell ref="I13:K13"/>
    <mergeCell ref="P7:R7"/>
    <mergeCell ref="L9:O9"/>
    <mergeCell ref="L10:O10"/>
    <mergeCell ref="L11:O11"/>
    <mergeCell ref="E7:H7"/>
    <mergeCell ref="E8:H8"/>
    <mergeCell ref="E9:H9"/>
    <mergeCell ref="E10:H10"/>
    <mergeCell ref="E11:H11"/>
    <mergeCell ref="L4:O4"/>
    <mergeCell ref="L5:O5"/>
    <mergeCell ref="L6:O6"/>
    <mergeCell ref="L7:O7"/>
    <mergeCell ref="L8:O8"/>
    <mergeCell ref="E2:H2"/>
    <mergeCell ref="L2:O2"/>
    <mergeCell ref="A32:BJ35"/>
    <mergeCell ref="A25:BJ30"/>
    <mergeCell ref="J21:R21"/>
    <mergeCell ref="J22:R22"/>
    <mergeCell ref="W7:AP7"/>
    <mergeCell ref="W8:AP8"/>
    <mergeCell ref="W9:AP9"/>
    <mergeCell ref="W10:AP10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13:D13"/>
    <mergeCell ref="E4:H4"/>
    <mergeCell ref="E5:H5"/>
    <mergeCell ref="E6:H6"/>
    <mergeCell ref="E12:H12"/>
  </mergeCells>
  <phoneticPr fontId="1"/>
  <dataValidations count="4">
    <dataValidation type="list" allowBlank="1" showInputMessage="1" showErrorMessage="1" sqref="E4:E13 W2 E2">
      <formula1>$BM$2:$BM$13</formula1>
    </dataValidation>
    <dataValidation type="list" allowBlank="1" showInputMessage="1" showErrorMessage="1" sqref="W4:W13">
      <formula1>$BL$2:$BL$13</formula1>
    </dataValidation>
    <dataValidation type="list" allowBlank="1" showInputMessage="1" showErrorMessage="1" sqref="S21">
      <formula1>$BO$2:$BO$22</formula1>
    </dataValidation>
    <dataValidation type="list" allowBlank="1" showInputMessage="1" showErrorMessage="1" sqref="L4:L13 L2 AD2 S4:V13">
      <formula1>$BN$2:$BN$32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9530603</cp:lastModifiedBy>
  <cp:lastPrinted>2023-02-13T01:30:02Z</cp:lastPrinted>
  <dcterms:created xsi:type="dcterms:W3CDTF">2020-11-10T04:07:05Z</dcterms:created>
  <dcterms:modified xsi:type="dcterms:W3CDTF">2024-04-17T05:35:11Z</dcterms:modified>
</cp:coreProperties>
</file>