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2総務課\29馬場\R7\市町村課\20260304【県市町村課〆312(木)】令和６年度財政状況資料集の作成について\【財政状況資料集】_435112_五木村_2024\"/>
    </mc:Choice>
  </mc:AlternateContent>
  <bookViews>
    <workbookView xWindow="-120" yWindow="-120" windowWidth="29040" windowHeight="15840" firstSheet="7" activeTab="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BE35" i="10"/>
  <c r="BW34" i="10"/>
  <c r="BW35" i="10" s="1"/>
  <c r="BW36" i="10" s="1"/>
  <c r="BW37" i="10" s="1"/>
  <c r="BW38" i="10" s="1"/>
  <c r="BE34" i="10"/>
  <c r="C34" i="10"/>
  <c r="CO34" i="10" l="1"/>
  <c r="CO35" i="10" s="1"/>
  <c r="C35" i="10"/>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alcChain>
</file>

<file path=xl/sharedStrings.xml><?xml version="1.0" encoding="utf-8"?>
<sst xmlns="http://schemas.openxmlformats.org/spreadsheetml/2006/main" count="1126" uniqueCount="565">
  <si>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</si>
  <si>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</si>
  <si>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</si>
  <si>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</si>
  <si>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</si>
  <si>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</si>
  <si>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</si>
  <si>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</si>
  <si>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</si>
  <si>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</si>
  <si>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</si>
  <si>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</si>
  <si>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</si>
  <si>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</si>
  <si>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</si>
  <si>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</si>
  <si>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</si>
  <si>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</si>
  <si>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</si>
  <si>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</si>
  <si>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</si>
  <si>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</si>
  <si>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</si>
  <si>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</si>
  <si>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</si>
  <si>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</si>
  <si>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</si>
  <si>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</si>
  <si>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</si>
  <si>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</si>
  <si>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</si>
  <si>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</si>
  <si>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</si>
  <si>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</si>
  <si>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</si>
  <si>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</si>
  <si>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</si>
  <si>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</si>
  <si>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</si>
  <si>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</si>
  <si>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</si>
  <si>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</si>
  <si>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</si>
  <si>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</si>
  <si>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</si>
  <si>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</si>
  <si>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</si>
  <si>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</si>
  <si>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</si>
  <si>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</si>
  <si>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</si>
  <si>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</si>
  <si>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</si>
  <si>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</si>
  <si>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</si>
  <si>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</si>
  <si>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</si>
  <si>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</si>
  <si>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</si>
  <si>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</si>
  <si>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</si>
  <si>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</si>
  <si>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</si>
  <si>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</si>
  <si>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</si>
  <si>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</si>
  <si>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</si>
  <si>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</si>
  <si>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</si>
  <si>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</si>
  <si>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</si>
  <si>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</si>
  <si>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</si>
  <si>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</si>
  <si>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</si>
  <si>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</si>
  <si>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</si>
  <si>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</si>
  <si>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</si>
  <si>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</si>
  <si>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</si>
  <si>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</si>
  <si>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</si>
  <si>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</si>
  <si>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</si>
  <si>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</si>
  <si>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</si>
  <si>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</si>
  <si>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</si>
  <si>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</si>
  <si>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</si>
  <si>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</si>
  <si>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</si>
  <si>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</si>
  <si>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</si>
  <si>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</si>
  <si>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</si>
  <si>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</si>
  <si>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</si>
  <si>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</si>
  <si>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</si>
  <si>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</si>
  <si>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</si>
  <si>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</si>
  <si>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</si>
  <si>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</si>
  <si>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</si>
  <si>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</si>
  <si>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</si>
  <si>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</si>
  <si>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</si>
  <si>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</si>
  <si>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</si>
  <si>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</si>
  <si>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</si>
  <si>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</si>
  <si>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</si>
  <si>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</si>
  <si>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</si>
  <si>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</si>
  <si>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</si>
  <si>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</si>
  <si>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</si>
  <si>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</si>
  <si>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</si>
  <si>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</si>
  <si>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</si>
  <si>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</si>
  <si>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</si>
  <si>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</si>
  <si>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</si>
  <si>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</si>
  <si>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</si>
  <si>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</si>
  <si>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</si>
  <si>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</si>
  <si>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</si>
  <si>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</si>
  <si>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</si>
  <si>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</si>
  <si>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</si>
  <si>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</si>
  <si>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</si>
  <si>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</si>
  <si>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</si>
  <si>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</si>
  <si>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</si>
  <si>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</si>
  <si>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</si>
  <si>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</si>
  <si>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</si>
  <si>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</si>
  <si>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</si>
  <si>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</si>
  <si>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</si>
  <si>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</si>
  <si>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</si>
  <si>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</si>
  <si>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</si>
  <si>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</si>
  <si>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</si>
  <si>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</si>
  <si>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</si>
  <si>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</si>
  <si>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</si>
  <si>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</si>
  <si>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</si>
  <si>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</si>
  <si>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</si>
  <si>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</si>
  <si>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</si>
  <si>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</si>
  <si>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</si>
  <si>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</si>
  <si>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</si>
  <si>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</si>
  <si>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</si>
  <si>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</si>
  <si>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</si>
  <si>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</si>
  <si>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</si>
  <si>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</si>
  <si>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</si>
  <si>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</si>
  <si>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</si>
  <si>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</si>
  <si>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</si>
  <si>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</si>
  <si>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</si>
  <si>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</si>
  <si>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</si>
  <si>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</si>
  <si>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</si>
  <si>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</si>
  <si>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</si>
  <si>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</si>
  <si>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</si>
  <si>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</si>
  <si>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</si>
  <si>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</si>
  <si>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</si>
  <si>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</si>
  <si>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</si>
  <si>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熊本県五木村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</si>
  <si>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</si>
  <si>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</si>
  <si>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</si>
  <si>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</si>
  <si>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</si>
  <si>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</si>
  <si>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</si>
  <si>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</si>
  <si>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</si>
  <si>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</si>
  <si>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</si>
  <si>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</si>
  <si>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</si>
  <si>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</si>
  <si>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</si>
  <si>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</si>
  <si>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</si>
  <si>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</si>
  <si>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</si>
  <si>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</si>
  <si>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</si>
  <si>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</si>
  <si>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</si>
  <si>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</si>
  <si>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</si>
  <si>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</si>
  <si>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</si>
  <si>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</si>
  <si>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</si>
  <si>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</si>
  <si>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</si>
  <si>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</si>
  <si>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</si>
  <si>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</si>
  <si>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</si>
  <si>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</si>
  <si>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</si>
  <si>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</si>
  <si>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</si>
  <si>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</si>
  <si>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</si>
  <si>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</si>
  <si>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</si>
  <si>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</si>
  <si>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</si>
  <si>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</si>
  <si>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</si>
  <si>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</si>
  <si>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</si>
  <si>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</si>
  <si>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</si>
  <si>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</si>
  <si>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</si>
  <si>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</si>
  <si>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</si>
  <si>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</si>
  <si>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</si>
  <si>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</si>
  <si>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</si>
  <si>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</si>
  <si>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</si>
  <si>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</si>
  <si>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</si>
  <si>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</si>
  <si>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</si>
  <si>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</si>
  <si>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</si>
  <si>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</si>
  <si>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</si>
  <si>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</si>
  <si>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</si>
  <si>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</si>
  <si>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</si>
  <si>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</si>
  <si>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</si>
  <si>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</si>
  <si>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</si>
  <si>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</si>
  <si>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</si>
  <si>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</si>
  <si>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</si>
  <si>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</si>
  <si>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</si>
  <si>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</si>
  <si>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</si>
  <si>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</si>
  <si>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</si>
  <si>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</si>
  <si>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</si>
  <si>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</si>
  <si>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</si>
  <si>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</si>
  <si>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</si>
  <si>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</si>
  <si>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</si>
  <si>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</si>
  <si>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</si>
  <si>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</si>
  <si>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</si>
  <si>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</si>
  <si>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</si>
  <si>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</si>
  <si>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</si>
  <si>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</si>
  <si>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</si>
  <si>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</si>
  <si>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</si>
  <si>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</si>
  <si>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</si>
  <si>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</si>
  <si>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</si>
  <si>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</si>
  <si>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</si>
  <si>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</si>
  <si>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</si>
  <si>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</si>
  <si>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</si>
  <si>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</si>
  <si>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</si>
  <si>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</si>
  <si>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</si>
  <si>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</si>
  <si>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</si>
  <si>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</si>
  <si>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</si>
  <si>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</si>
  <si>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</si>
  <si>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</si>
  <si>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</si>
  <si>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</si>
  <si>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</si>
  <si>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</si>
  <si>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</si>
  <si>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</si>
  <si>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</si>
  <si>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</si>
  <si>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</si>
  <si>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</si>
  <si>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</si>
  <si>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</si>
  <si>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</si>
  <si>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</si>
  <si>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</si>
  <si>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</si>
  <si>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</si>
  <si>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</si>
  <si>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</si>
  <si>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</si>
  <si>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</si>
  <si>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</si>
  <si>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熊本県五木村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</si>
  <si>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</si>
  <si>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</si>
  <si>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</si>
  <si>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</si>
  <si>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</si>
  <si>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</si>
  <si>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</si>
  <si>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</si>
  <si>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</si>
  <si>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</si>
  <si>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</si>
  <si>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</si>
  <si>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</si>
  <si>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</si>
  <si>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</si>
  <si>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</si>
  <si>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</si>
  <si>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</si>
  <si>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</si>
  <si>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</si>
  <si>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五木村ダム対策事業特別会計</t>
    <phoneticPr fontId="5"/>
  </si>
  <si>
    <t>五木村代替地上下水道事業特別会計</t>
    <phoneticPr fontId="5"/>
  </si>
  <si>
    <t>五木村墓地公園特別会計</t>
    <phoneticPr fontId="5"/>
  </si>
  <si>
    <t>五木村情報通信事業特別会計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</si>
  <si>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</si>
  <si>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</si>
  <si>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</si>
  <si>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</si>
  <si>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</si>
  <si>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</si>
  <si>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</si>
  <si>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</si>
  <si>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</si>
  <si>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</si>
  <si>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</si>
  <si>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</si>
  <si>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</si>
  <si>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五木村国民健康保険特別会計</t>
    <phoneticPr fontId="5"/>
  </si>
  <si>
    <t>五木村介護保険特別会計</t>
    <phoneticPr fontId="5"/>
  </si>
  <si>
    <t>五木村後期高齢者医療特別会計</t>
    <phoneticPr fontId="5"/>
  </si>
  <si>
    <t>五木村簡易水道事業特別会計</t>
    <phoneticPr fontId="5"/>
  </si>
  <si>
    <t>法適用企業</t>
    <phoneticPr fontId="5"/>
  </si>
  <si>
    <t>五木村農業集落排水事業特別会計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</si>
  <si>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</si>
  <si>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</si>
  <si>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</si>
  <si>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</si>
  <si>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</si>
  <si>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</si>
  <si>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</si>
  <si>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</si>
  <si>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</si>
  <si>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</si>
  <si>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</si>
  <si>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</si>
  <si>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</si>
  <si>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</si>
  <si>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</si>
  <si>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</si>
  <si>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</si>
  <si>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</si>
  <si>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</si>
  <si>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</si>
  <si>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</si>
  <si>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</si>
  <si>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</si>
  <si>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</si>
  <si>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</si>
  <si>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</si>
  <si>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</si>
  <si>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</si>
  <si>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</si>
  <si>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</si>
  <si>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</si>
  <si>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</si>
  <si>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</si>
  <si>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</si>
  <si>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</si>
  <si>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</si>
  <si>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</si>
  <si>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</si>
  <si>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</si>
  <si>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</si>
  <si>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</si>
  <si>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</si>
  <si>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</si>
  <si>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</si>
  <si>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</si>
  <si>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</si>
  <si>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</si>
  <si>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</si>
  <si>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</si>
  <si>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</si>
  <si>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</si>
  <si>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</si>
  <si>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</si>
  <si>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</si>
  <si>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</si>
  <si>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</si>
  <si>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</si>
  <si>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</si>
  <si>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</si>
  <si>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</si>
  <si>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</si>
  <si>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</si>
  <si>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</si>
  <si>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</si>
  <si>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</si>
  <si>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</si>
  <si>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</si>
  <si>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</si>
  <si>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</si>
  <si>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</si>
  <si>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</si>
  <si>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</si>
  <si>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</si>
  <si>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</si>
  <si>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</si>
  <si>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</si>
  <si>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</si>
  <si>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</si>
  <si>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</si>
  <si>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</si>
  <si>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</si>
  <si>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</si>
  <si>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</si>
  <si>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</si>
  <si>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</si>
  <si>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</si>
  <si>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</si>
  <si>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</si>
  <si>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</si>
  <si>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</si>
  <si>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</si>
  <si>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</si>
  <si>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</si>
  <si>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</si>
  <si>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</si>
  <si>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</si>
  <si>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</si>
  <si>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</si>
  <si>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</si>
  <si>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</si>
  <si>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</si>
  <si>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</si>
  <si>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</si>
  <si>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</si>
  <si>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</si>
  <si>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</si>
  <si>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</si>
  <si>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</si>
  <si>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</si>
  <si>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</si>
  <si>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</si>
  <si>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</si>
  <si>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</si>
  <si>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</si>
  <si>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</si>
  <si>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</si>
  <si>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</si>
  <si>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</si>
  <si>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</si>
  <si>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</si>
  <si>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</si>
  <si>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</si>
  <si>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</si>
  <si>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</si>
  <si>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</si>
  <si>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</si>
  <si>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</si>
  <si>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</si>
  <si>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</si>
  <si>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</si>
  <si>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</si>
  <si>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</si>
  <si>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</si>
  <si>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</si>
  <si>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</si>
  <si>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8.73</t>
  </si>
  <si>
    <t>▲ 3.52</t>
  </si>
  <si>
    <t>▲ 10.08</t>
  </si>
  <si>
    <t>一般会計</t>
  </si>
  <si>
    <t>五木村簡易水道事業特別会計</t>
  </si>
  <si>
    <t>五木村介護保険特別会計</t>
  </si>
  <si>
    <t>五木村農業集落排水事業特別会計</t>
  </si>
  <si>
    <t>五木村情報通信事業特別会計</t>
  </si>
  <si>
    <t>▲ 0.06</t>
  </si>
  <si>
    <t>五木村後期高齢者医療特別会計</t>
  </si>
  <si>
    <t>五木村国民健康保険特別会計</t>
  </si>
  <si>
    <t>五木村ダム対策事業特別会計</t>
  </si>
  <si>
    <t>その他会計（赤字）</t>
  </si>
  <si>
    <t>その他会計（黒字）</t>
  </si>
  <si>
    <t>R02</t>
    <phoneticPr fontId="5"/>
  </si>
  <si>
    <t>R03</t>
    <phoneticPr fontId="5"/>
  </si>
  <si>
    <t>R04</t>
    <phoneticPr fontId="5"/>
  </si>
  <si>
    <t>R05</t>
    <phoneticPr fontId="5"/>
  </si>
  <si>
    <t>R06</t>
    <phoneticPr fontId="5"/>
  </si>
  <si>
    <t>五木村振興基金</t>
    <rPh sb="0" eb="2">
      <t>イツキ</t>
    </rPh>
    <rPh sb="2" eb="3">
      <t>ムラ</t>
    </rPh>
    <rPh sb="3" eb="5">
      <t>シンコウ</t>
    </rPh>
    <rPh sb="5" eb="7">
      <t>キキン</t>
    </rPh>
    <phoneticPr fontId="5"/>
  </si>
  <si>
    <t>公共施設整備基金</t>
    <rPh sb="0" eb="2">
      <t>コウキョウ</t>
    </rPh>
    <rPh sb="2" eb="4">
      <t>シセツ</t>
    </rPh>
    <rPh sb="4" eb="6">
      <t>セイビ</t>
    </rPh>
    <rPh sb="6" eb="8">
      <t>キキン</t>
    </rPh>
    <phoneticPr fontId="38"/>
  </si>
  <si>
    <t>ダム対策事業特別会計基金</t>
    <rPh sb="2" eb="4">
      <t>タイサク</t>
    </rPh>
    <rPh sb="4" eb="6">
      <t>ジギョウ</t>
    </rPh>
    <rPh sb="6" eb="8">
      <t>トクベツ</t>
    </rPh>
    <rPh sb="8" eb="10">
      <t>カイケイ</t>
    </rPh>
    <rPh sb="10" eb="12">
      <t>キキン</t>
    </rPh>
    <phoneticPr fontId="38"/>
  </si>
  <si>
    <t>林業振興基金</t>
    <rPh sb="0" eb="2">
      <t>リンギョウ</t>
    </rPh>
    <rPh sb="2" eb="4">
      <t>シンコウ</t>
    </rPh>
    <rPh sb="4" eb="6">
      <t>キキン</t>
    </rPh>
    <phoneticPr fontId="38"/>
  </si>
  <si>
    <t>社会福祉振興基金</t>
    <rPh sb="0" eb="2">
      <t>シャカイ</t>
    </rPh>
    <rPh sb="2" eb="4">
      <t>フクシ</t>
    </rPh>
    <rPh sb="4" eb="6">
      <t>シンコウ</t>
    </rPh>
    <rPh sb="6" eb="8">
      <t>キキン</t>
    </rPh>
    <phoneticPr fontId="38"/>
  </si>
  <si>
    <t>（一財）五木村振興公社</t>
    <rPh sb="1" eb="3">
      <t>イチザイ</t>
    </rPh>
    <rPh sb="4" eb="6">
      <t>イツキ</t>
    </rPh>
    <rPh sb="6" eb="7">
      <t>ムラ</t>
    </rPh>
    <rPh sb="7" eb="9">
      <t>シンコウ</t>
    </rPh>
    <rPh sb="9" eb="11">
      <t>コウシャ</t>
    </rPh>
    <phoneticPr fontId="2"/>
  </si>
  <si>
    <t>（株）子守唄の里五木</t>
    <rPh sb="1" eb="2">
      <t>カブ</t>
    </rPh>
    <rPh sb="3" eb="6">
      <t>コモリウタ</t>
    </rPh>
    <rPh sb="7" eb="8">
      <t>サト</t>
    </rPh>
    <rPh sb="8" eb="10">
      <t>イツキ</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</si>
  <si>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</si>
  <si>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5">
      <t>シモクマ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</si>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</sst>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9BA-411E-8C9A-AAD63186EC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701163</c:v>
                </c:pt>
                <c:pt idx="1">
                  <c:v>499237</c:v>
                </c:pt>
                <c:pt idx="2">
                  <c:v>629655</c:v>
                </c:pt>
                <c:pt idx="3">
                  <c:v>813434</c:v>
                </c:pt>
                <c:pt idx="4">
                  <c:v>845981</c:v>
                </c:pt>
              </c:numCache>
            </c:numRef>
          </c:val>
          <c:smooth val="0"/>
          <c:extLst>
            <c:ext xmlns:c16="http://schemas.microsoft.com/office/drawing/2014/chart" uri="{C3380CC4-5D6E-409C-BE32-E72D297353CC}">
              <c16:uniqueId val="{00000001-09BA-411E-8C9A-AAD63186EC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23.93</c:v>
                </c:pt>
                <c:pt idx="1">
                  <c:v>23.37</c:v>
                </c:pt>
                <c:pt idx="2">
                  <c:v>14.21</c:v>
                </c:pt>
                <c:pt idx="3">
                  <c:v>13.8</c:v>
                </c:pt>
                <c:pt idx="4">
                  <c:v>12.46</c:v>
                </c:pt>
              </c:numCache>
            </c:numRef>
          </c:val>
          <c:extLst>
            <c:ext xmlns:c16="http://schemas.microsoft.com/office/drawing/2014/chart" uri="{C3380CC4-5D6E-409C-BE32-E72D297353CC}">
              <c16:uniqueId val="{00000000-FD6E-458D-95FF-637007F1D4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41.75</c:v>
                </c:pt>
                <c:pt idx="1">
                  <c:v>48.38</c:v>
                </c:pt>
                <c:pt idx="2">
                  <c:v>61.57</c:v>
                </c:pt>
                <c:pt idx="3">
                  <c:v>66.62</c:v>
                </c:pt>
                <c:pt idx="4">
                  <c:v>61.74</c:v>
                </c:pt>
              </c:numCache>
            </c:numRef>
          </c:val>
          <c:extLst>
            <c:ext xmlns:c16="http://schemas.microsoft.com/office/drawing/2014/chart" uri="{C3380CC4-5D6E-409C-BE32-E72D297353CC}">
              <c16:uniqueId val="{00000001-FD6E-458D-95FF-637007F1D4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15.06</c:v>
                </c:pt>
                <c:pt idx="1">
                  <c:v>0.83</c:v>
                </c:pt>
                <c:pt idx="2">
                  <c:v>-8.73</c:v>
                </c:pt>
                <c:pt idx="3">
                  <c:v>-3.52</c:v>
                </c:pt>
                <c:pt idx="4">
                  <c:v>-10.08</c:v>
                </c:pt>
              </c:numCache>
            </c:numRef>
          </c:val>
          <c:smooth val="0"/>
          <c:extLst>
            <c:ext xmlns:c16="http://schemas.microsoft.com/office/drawing/2014/chart" uri="{C3380CC4-5D6E-409C-BE32-E72D297353CC}">
              <c16:uniqueId val="{00000002-FD6E-458D-95FF-637007F1D4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0.05</c:v>
                </c:pt>
                <c:pt idx="4">
                  <c:v>#N/A</c:v>
                </c:pt>
                <c:pt idx="5">
                  <c:v>0.14000000000000001</c:v>
                </c:pt>
                <c:pt idx="6">
                  <c:v>#N/A</c:v>
                </c:pt>
                <c:pt idx="7">
                  <c:v>0.11</c:v>
                </c:pt>
                <c:pt idx="8">
                  <c:v>#N/A</c:v>
                </c:pt>
                <c:pt idx="9">
                  <c:v>0</c:v>
                </c:pt>
              </c:numCache>
            </c:numRef>
          </c:val>
          <c:extLst>
            <c:ext xmlns:c16="http://schemas.microsoft.com/office/drawing/2014/chart" uri="{C3380CC4-5D6E-409C-BE32-E72D297353CC}">
              <c16:uniqueId val="{00000000-44C3-468B-9868-B3C8B74DE0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C3-468B-9868-B3C8B74DE09E}"/>
            </c:ext>
          </c:extLst>
        </c:ser>
        <c:ser>
          <c:idx val="2"/>
          <c:order val="2"/>
          <c:tx>
            <c:strRef>
              <c:f>データシート!$A$29</c:f>
              <c:strCache>
                <c:ptCount val="1"/>
                <c:pt idx="0">
                  <c:v>五木村ダム対策事業特別会計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4C3-468B-9868-B3C8B74DE09E}"/>
            </c:ext>
          </c:extLst>
        </c:ser>
        <c:ser>
          <c:idx val="3"/>
          <c:order val="3"/>
          <c:tx>
            <c:strRef>
              <c:f>データシート!$A$30</c:f>
              <c:strCache>
                <c:ptCount val="1"/>
                <c:pt idx="0">
                  <c:v>五木村国民健康保険特別会計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0.08</c:v>
                </c:pt>
                <c:pt idx="4">
                  <c:v>#N/A</c:v>
                </c:pt>
                <c:pt idx="5">
                  <c:v>0.19</c:v>
                </c:pt>
                <c:pt idx="6">
                  <c:v>#N/A</c:v>
                </c:pt>
                <c:pt idx="7">
                  <c:v>0.18</c:v>
                </c:pt>
                <c:pt idx="8">
                  <c:v>#N/A</c:v>
                </c:pt>
                <c:pt idx="9">
                  <c:v>0</c:v>
                </c:pt>
              </c:numCache>
            </c:numRef>
          </c:val>
          <c:extLst>
            <c:ext xmlns:c16="http://schemas.microsoft.com/office/drawing/2014/chart" uri="{C3380CC4-5D6E-409C-BE32-E72D297353CC}">
              <c16:uniqueId val="{00000003-44C3-468B-9868-B3C8B74DE09E}"/>
            </c:ext>
          </c:extLst>
        </c:ser>
        <c:ser>
          <c:idx val="4"/>
          <c:order val="4"/>
          <c:tx>
            <c:strRef>
              <c:f>データシート!$A$31</c:f>
              <c:strCache>
                <c:ptCount val="1"/>
                <c:pt idx="0">
                  <c:v>五木村後期高齢者医療特別会計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4-44C3-468B-9868-B3C8B74DE09E}"/>
            </c:ext>
          </c:extLst>
        </c:ser>
        <c:ser>
          <c:idx val="5"/>
          <c:order val="5"/>
          <c:tx>
            <c:strRef>
              <c:f>データシート!$A$32</c:f>
              <c:strCache>
                <c:ptCount val="1"/>
                <c:pt idx="0">
                  <c:v>五木村情報通信事業特別会計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0.06</c:v>
                </c:pt>
                <c:pt idx="5">
                  <c:v>#N/A</c:v>
                </c:pt>
                <c:pt idx="6">
                  <c:v>#N/A</c:v>
                </c:pt>
                <c:pt idx="7">
                  <c:v>0</c:v>
                </c:pt>
                <c:pt idx="8">
                  <c:v>#N/A</c:v>
                </c:pt>
                <c:pt idx="9">
                  <c:v>0.01</c:v>
                </c:pt>
              </c:numCache>
            </c:numRef>
          </c:val>
          <c:extLst>
            <c:ext xmlns:c16="http://schemas.microsoft.com/office/drawing/2014/chart" uri="{C3380CC4-5D6E-409C-BE32-E72D297353CC}">
              <c16:uniqueId val="{00000005-44C3-468B-9868-B3C8B74DE09E}"/>
            </c:ext>
          </c:extLst>
        </c:ser>
        <c:ser>
          <c:idx val="6"/>
          <c:order val="6"/>
          <c:tx>
            <c:strRef>
              <c:f>データシート!$A$33</c:f>
              <c:strCache>
                <c:ptCount val="1"/>
                <c:pt idx="0">
                  <c:v>五木村農業集落排水事業特別会計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0.02</c:v>
                </c:pt>
                <c:pt idx="4">
                  <c:v>#N/A</c:v>
                </c:pt>
                <c:pt idx="5">
                  <c:v>0.02</c:v>
                </c:pt>
                <c:pt idx="6">
                  <c:v>#N/A</c:v>
                </c:pt>
                <c:pt idx="7">
                  <c:v>7.0000000000000007E-2</c:v>
                </c:pt>
                <c:pt idx="8">
                  <c:v>#N/A</c:v>
                </c:pt>
                <c:pt idx="9">
                  <c:v>0.54</c:v>
                </c:pt>
              </c:numCache>
            </c:numRef>
          </c:val>
          <c:extLst>
            <c:ext xmlns:c16="http://schemas.microsoft.com/office/drawing/2014/chart" uri="{C3380CC4-5D6E-409C-BE32-E72D297353CC}">
              <c16:uniqueId val="{00000006-44C3-468B-9868-B3C8B74DE09E}"/>
            </c:ext>
          </c:extLst>
        </c:ser>
        <c:ser>
          <c:idx val="7"/>
          <c:order val="7"/>
          <c:tx>
            <c:strRef>
              <c:f>データシート!$A$34</c:f>
              <c:strCache>
                <c:ptCount val="1"/>
                <c:pt idx="0">
                  <c:v>五木村介護保険特別会計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0.38</c:v>
                </c:pt>
                <c:pt idx="2">
                  <c:v>#N/A</c:v>
                </c:pt>
                <c:pt idx="3">
                  <c:v>0.95</c:v>
                </c:pt>
                <c:pt idx="4">
                  <c:v>#N/A</c:v>
                </c:pt>
                <c:pt idx="5">
                  <c:v>0.97</c:v>
                </c:pt>
                <c:pt idx="6">
                  <c:v>#N/A</c:v>
                </c:pt>
                <c:pt idx="7">
                  <c:v>1.18</c:v>
                </c:pt>
                <c:pt idx="8">
                  <c:v>#N/A</c:v>
                </c:pt>
                <c:pt idx="9">
                  <c:v>0.88</c:v>
                </c:pt>
              </c:numCache>
            </c:numRef>
          </c:val>
          <c:extLst>
            <c:ext xmlns:c16="http://schemas.microsoft.com/office/drawing/2014/chart" uri="{C3380CC4-5D6E-409C-BE32-E72D297353CC}">
              <c16:uniqueId val="{00000007-44C3-468B-9868-B3C8B74DE09E}"/>
            </c:ext>
          </c:extLst>
        </c:ser>
        <c:ser>
          <c:idx val="8"/>
          <c:order val="8"/>
          <c:tx>
            <c:strRef>
              <c:f>データシート!$A$35</c:f>
              <c:strCache>
                <c:ptCount val="1"/>
                <c:pt idx="0">
                  <c:v>五木村簡易水道事業特別会計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0.05</c:v>
                </c:pt>
                <c:pt idx="4">
                  <c:v>#N/A</c:v>
                </c:pt>
                <c:pt idx="5">
                  <c:v>0.02</c:v>
                </c:pt>
                <c:pt idx="6">
                  <c:v>#N/A</c:v>
                </c:pt>
                <c:pt idx="7">
                  <c:v>0.17</c:v>
                </c:pt>
                <c:pt idx="8">
                  <c:v>#N/A</c:v>
                </c:pt>
                <c:pt idx="9">
                  <c:v>1.18</c:v>
                </c:pt>
              </c:numCache>
            </c:numRef>
          </c:val>
          <c:extLst>
            <c:ext xmlns:c16="http://schemas.microsoft.com/office/drawing/2014/chart" uri="{C3380CC4-5D6E-409C-BE32-E72D297353CC}">
              <c16:uniqueId val="{00000008-44C3-468B-9868-B3C8B74DE0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23.84</c:v>
                </c:pt>
                <c:pt idx="2">
                  <c:v>#N/A</c:v>
                </c:pt>
                <c:pt idx="3">
                  <c:v>23.31</c:v>
                </c:pt>
                <c:pt idx="4">
                  <c:v>#N/A</c:v>
                </c:pt>
                <c:pt idx="5">
                  <c:v>14.12</c:v>
                </c:pt>
                <c:pt idx="6">
                  <c:v>#N/A</c:v>
                </c:pt>
                <c:pt idx="7">
                  <c:v>13.67</c:v>
                </c:pt>
                <c:pt idx="8">
                  <c:v>#N/A</c:v>
                </c:pt>
                <c:pt idx="9">
                  <c:v>12.36</c:v>
                </c:pt>
              </c:numCache>
            </c:numRef>
          </c:val>
          <c:extLst>
            <c:ext xmlns:c16="http://schemas.microsoft.com/office/drawing/2014/chart" uri="{C3380CC4-5D6E-409C-BE32-E72D297353CC}">
              <c16:uniqueId val="{00000009-44C3-468B-9868-B3C8B74DE0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178</c:v>
                </c:pt>
                <c:pt idx="5">
                  <c:v>194</c:v>
                </c:pt>
                <c:pt idx="8">
                  <c:v>223</c:v>
                </c:pt>
                <c:pt idx="11">
                  <c:v>230</c:v>
                </c:pt>
                <c:pt idx="14">
                  <c:v>238</c:v>
                </c:pt>
              </c:numCache>
            </c:numRef>
          </c:val>
          <c:extLst>
            <c:ext xmlns:c16="http://schemas.microsoft.com/office/drawing/2014/chart" uri="{C3380CC4-5D6E-409C-BE32-E72D297353CC}">
              <c16:uniqueId val="{00000000-B8EF-487A-828B-0BA0BE11A1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B8EF-487A-828B-0BA0BE11A1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EF-487A-828B-0BA0BE11A1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7</c:v>
                </c:pt>
                <c:pt idx="6">
                  <c:v>2</c:v>
                </c:pt>
                <c:pt idx="9">
                  <c:v>2</c:v>
                </c:pt>
                <c:pt idx="12">
                  <c:v>3</c:v>
                </c:pt>
              </c:numCache>
            </c:numRef>
          </c:val>
          <c:extLst>
            <c:ext xmlns:c16="http://schemas.microsoft.com/office/drawing/2014/chart" uri="{C3380CC4-5D6E-409C-BE32-E72D297353CC}">
              <c16:uniqueId val="{00000003-B8EF-487A-828B-0BA0BE11A1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c:v>
                </c:pt>
                <c:pt idx="3">
                  <c:v>7</c:v>
                </c:pt>
                <c:pt idx="6">
                  <c:v>7</c:v>
                </c:pt>
                <c:pt idx="9">
                  <c:v>8</c:v>
                </c:pt>
                <c:pt idx="12">
                  <c:v>14</c:v>
                </c:pt>
              </c:numCache>
            </c:numRef>
          </c:val>
          <c:extLst>
            <c:ext xmlns:c16="http://schemas.microsoft.com/office/drawing/2014/chart" uri="{C3380CC4-5D6E-409C-BE32-E72D297353CC}">
              <c16:uniqueId val="{00000004-B8EF-487A-828B-0BA0BE11A1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EF-487A-828B-0BA0BE11A1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EF-487A-828B-0BA0BE11A1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266</c:v>
                </c:pt>
                <c:pt idx="3">
                  <c:v>318</c:v>
                </c:pt>
                <c:pt idx="6">
                  <c:v>346</c:v>
                </c:pt>
                <c:pt idx="9">
                  <c:v>387</c:v>
                </c:pt>
                <c:pt idx="12">
                  <c:v>380</c:v>
                </c:pt>
              </c:numCache>
            </c:numRef>
          </c:val>
          <c:extLst>
            <c:ext xmlns:c16="http://schemas.microsoft.com/office/drawing/2014/chart" uri="{C3380CC4-5D6E-409C-BE32-E72D297353CC}">
              <c16:uniqueId val="{00000007-B8EF-487A-828B-0BA0BE11A1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c:v>
                </c:pt>
                <c:pt idx="2">
                  <c:v>#N/A</c:v>
                </c:pt>
                <c:pt idx="3">
                  <c:v>#N/A</c:v>
                </c:pt>
                <c:pt idx="4">
                  <c:v>138</c:v>
                </c:pt>
                <c:pt idx="5">
                  <c:v>#N/A</c:v>
                </c:pt>
                <c:pt idx="6">
                  <c:v>#N/A</c:v>
                </c:pt>
                <c:pt idx="7">
                  <c:v>132</c:v>
                </c:pt>
                <c:pt idx="8">
                  <c:v>#N/A</c:v>
                </c:pt>
                <c:pt idx="9">
                  <c:v>#N/A</c:v>
                </c:pt>
                <c:pt idx="10">
                  <c:v>168</c:v>
                </c:pt>
                <c:pt idx="11">
                  <c:v>#N/A</c:v>
                </c:pt>
                <c:pt idx="12">
                  <c:v>#N/A</c:v>
                </c:pt>
                <c:pt idx="13">
                  <c:v>160</c:v>
                </c:pt>
                <c:pt idx="14">
                  <c:v>#N/A</c:v>
                </c:pt>
              </c:numCache>
            </c:numRef>
          </c:val>
          <c:smooth val="0"/>
          <c:extLst>
            <c:ext xmlns:c16="http://schemas.microsoft.com/office/drawing/2014/chart" uri="{C3380CC4-5D6E-409C-BE32-E72D297353CC}">
              <c16:uniqueId val="{00000008-B8EF-487A-828B-0BA0BE11A1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2594</c:v>
                </c:pt>
                <c:pt idx="5">
                  <c:v>2554</c:v>
                </c:pt>
                <c:pt idx="8">
                  <c:v>2648</c:v>
                </c:pt>
                <c:pt idx="11">
                  <c:v>2765</c:v>
                </c:pt>
                <c:pt idx="14">
                  <c:v>2680</c:v>
                </c:pt>
              </c:numCache>
            </c:numRef>
          </c:val>
          <c:extLst>
            <c:ext xmlns:c16="http://schemas.microsoft.com/office/drawing/2014/chart" uri="{C3380CC4-5D6E-409C-BE32-E72D297353CC}">
              <c16:uniqueId val="{00000000-837F-4467-BAB4-81B1C9B67D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13</c:v>
                </c:pt>
                <c:pt idx="8">
                  <c:v>9</c:v>
                </c:pt>
                <c:pt idx="11">
                  <c:v>5</c:v>
                </c:pt>
                <c:pt idx="14">
                  <c:v>2</c:v>
                </c:pt>
              </c:numCache>
            </c:numRef>
          </c:val>
          <c:extLst>
            <c:ext xmlns:c16="http://schemas.microsoft.com/office/drawing/2014/chart" uri="{C3380CC4-5D6E-409C-BE32-E72D297353CC}">
              <c16:uniqueId val="{00000001-837F-4467-BAB4-81B1C9B67D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1947</c:v>
                </c:pt>
                <c:pt idx="5">
                  <c:v>2047</c:v>
                </c:pt>
                <c:pt idx="8">
                  <c:v>2220</c:v>
                </c:pt>
                <c:pt idx="11">
                  <c:v>2237</c:v>
                </c:pt>
                <c:pt idx="14">
                  <c:v>2633</c:v>
                </c:pt>
              </c:numCache>
            </c:numRef>
          </c:val>
          <c:extLst>
            <c:ext xmlns:c16="http://schemas.microsoft.com/office/drawing/2014/chart" uri="{C3380CC4-5D6E-409C-BE32-E72D297353CC}">
              <c16:uniqueId val="{00000002-837F-4467-BAB4-81B1C9B67D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7F-4467-BAB4-81B1C9B67D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7F-4467-BAB4-81B1C9B67D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7F-4467-BAB4-81B1C9B67D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463</c:v>
                </c:pt>
                <c:pt idx="3">
                  <c:v>395</c:v>
                </c:pt>
                <c:pt idx="6">
                  <c:v>348</c:v>
                </c:pt>
                <c:pt idx="9">
                  <c:v>382</c:v>
                </c:pt>
                <c:pt idx="12">
                  <c:v>399</c:v>
                </c:pt>
              </c:numCache>
            </c:numRef>
          </c:val>
          <c:extLst>
            <c:ext xmlns:c16="http://schemas.microsoft.com/office/drawing/2014/chart" uri="{C3380CC4-5D6E-409C-BE32-E72D297353CC}">
              <c16:uniqueId val="{00000006-837F-4467-BAB4-81B1C9B67D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9</c:v>
                </c:pt>
                <c:pt idx="6">
                  <c:v>14</c:v>
                </c:pt>
                <c:pt idx="9">
                  <c:v>22</c:v>
                </c:pt>
                <c:pt idx="12">
                  <c:v>29</c:v>
                </c:pt>
              </c:numCache>
            </c:numRef>
          </c:val>
          <c:extLst>
            <c:ext xmlns:c16="http://schemas.microsoft.com/office/drawing/2014/chart" uri="{C3380CC4-5D6E-409C-BE32-E72D297353CC}">
              <c16:uniqueId val="{00000007-837F-4467-BAB4-81B1C9B67D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c:v>
                </c:pt>
                <c:pt idx="3">
                  <c:v>54</c:v>
                </c:pt>
                <c:pt idx="6">
                  <c:v>67</c:v>
                </c:pt>
                <c:pt idx="9">
                  <c:v>144</c:v>
                </c:pt>
                <c:pt idx="12">
                  <c:v>131</c:v>
                </c:pt>
              </c:numCache>
            </c:numRef>
          </c:val>
          <c:extLst>
            <c:ext xmlns:c16="http://schemas.microsoft.com/office/drawing/2014/chart" uri="{C3380CC4-5D6E-409C-BE32-E72D297353CC}">
              <c16:uniqueId val="{00000008-837F-4467-BAB4-81B1C9B67D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9-837F-4467-BAB4-81B1C9B67D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3484</c:v>
                </c:pt>
                <c:pt idx="3">
                  <c:v>3400</c:v>
                </c:pt>
                <c:pt idx="6">
                  <c:v>3480</c:v>
                </c:pt>
                <c:pt idx="9">
                  <c:v>3521</c:v>
                </c:pt>
                <c:pt idx="12">
                  <c:v>3643</c:v>
                </c:pt>
              </c:numCache>
            </c:numRef>
          </c:val>
          <c:extLst>
            <c:ext xmlns:c16="http://schemas.microsoft.com/office/drawing/2014/chart" uri="{C3380CC4-5D6E-409C-BE32-E72D297353CC}">
              <c16:uniqueId val="{0000000A-837F-4467-BAB4-81B1C9B67D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7F-4467-BAB4-81B1C9B67D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883</c:v>
                </c:pt>
                <c:pt idx="1">
                  <c:v>949</c:v>
                </c:pt>
                <c:pt idx="2">
                  <c:v>912</c:v>
                </c:pt>
              </c:numCache>
            </c:numRef>
          </c:val>
          <c:extLst>
            <c:ext xmlns:c16="http://schemas.microsoft.com/office/drawing/2014/chart" uri="{C3380CC4-5D6E-409C-BE32-E72D297353CC}">
              <c16:uniqueId val="{00000000-61DF-49CE-B2CD-C17B6E72CA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354</c:v>
                </c:pt>
                <c:pt idx="1">
                  <c:v>334</c:v>
                </c:pt>
                <c:pt idx="2">
                  <c:v>298</c:v>
                </c:pt>
              </c:numCache>
            </c:numRef>
          </c:val>
          <c:extLst>
            <c:ext xmlns:c16="http://schemas.microsoft.com/office/drawing/2014/chart" uri="{C3380CC4-5D6E-409C-BE32-E72D297353CC}">
              <c16:uniqueId val="{00000001-61DF-49CE-B2CD-C17B6E72CA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1487</c:v>
                </c:pt>
                <c:pt idx="1">
                  <c:v>2304</c:v>
                </c:pt>
                <c:pt idx="2">
                  <c:v>1916</c:v>
                </c:pt>
              </c:numCache>
            </c:numRef>
          </c:val>
          <c:extLst>
            <c:ext xmlns:c16="http://schemas.microsoft.com/office/drawing/2014/chart" uri="{C3380CC4-5D6E-409C-BE32-E72D297353CC}">
              <c16:uniqueId val="{00000002-61DF-49CE-B2CD-C17B6E72CA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年度より増加傾向にあったが、令和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380</a:t>
          </a:r>
          <a:r>
            <a:rPr kumimoji="1" lang="ja-JP" altLang="en-US" sz="1200">
              <a:latin typeface="ＭＳ ゴシック" pitchFamily="49" charset="-128"/>
              <a:ea typeface="ＭＳ ゴシック" pitchFamily="49" charset="-128"/>
            </a:rPr>
            <a:t>百万円と前年度から</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百万円減少に転じた。一方、公営企業債の元利償還金に対する繰入金は</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百万円から</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百万円に増加している。</a:t>
          </a:r>
        </a:p>
        <a:p>
          <a:r>
            <a:rPr kumimoji="1" lang="ja-JP" altLang="en-US" sz="1200">
              <a:latin typeface="ＭＳ ゴシック" pitchFamily="49" charset="-128"/>
              <a:ea typeface="ＭＳ ゴシック" pitchFamily="49" charset="-128"/>
            </a:rPr>
            <a:t>算入公債費等は</a:t>
          </a:r>
          <a:r>
            <a:rPr kumimoji="1" lang="en-US" altLang="ja-JP" sz="1200">
              <a:latin typeface="ＭＳ ゴシック" pitchFamily="49" charset="-128"/>
              <a:ea typeface="ＭＳ ゴシック" pitchFamily="49" charset="-128"/>
            </a:rPr>
            <a:t>238</a:t>
          </a:r>
          <a:r>
            <a:rPr kumimoji="1" lang="ja-JP" altLang="en-US" sz="1200">
              <a:latin typeface="ＭＳ ゴシック" pitchFamily="49" charset="-128"/>
              <a:ea typeface="ＭＳ ゴシック" pitchFamily="49" charset="-128"/>
            </a:rPr>
            <a:t>百万円と前年度から</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百万円増加しており、実質公債費比率の分子は</a:t>
          </a:r>
          <a:r>
            <a:rPr kumimoji="1" lang="en-US" altLang="ja-JP" sz="1200">
              <a:latin typeface="ＭＳ ゴシック" pitchFamily="49" charset="-128"/>
              <a:ea typeface="ＭＳ ゴシック" pitchFamily="49" charset="-128"/>
            </a:rPr>
            <a:t>160</a:t>
          </a:r>
          <a:r>
            <a:rPr kumimoji="1" lang="ja-JP" altLang="en-US" sz="1200">
              <a:latin typeface="ＭＳ ゴシック" pitchFamily="49" charset="-128"/>
              <a:ea typeface="ＭＳ ゴシック" pitchFamily="49" charset="-128"/>
            </a:rPr>
            <a:t>百万円と前年度から</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今後も、令和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に伴う災害復旧事業及び五木村振興計画に基づく公共施設の新設整備事業に伴う地方債の元利償還が見込まれることから、事業の計画的な見直しを含め新規発行債の抑制や地方債現在高の総枠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将来負担額については、地方債現在高の増加等により前年度から</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百万円の増となった。一方で、充当可能基金が</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百万円増加したことにより、充当可能財源等が将来負担額を大きく上回り、改善傾向がみられる。</a:t>
          </a:r>
        </a:p>
        <a:p>
          <a:r>
            <a:rPr kumimoji="1" lang="ja-JP" altLang="en-US" sz="1400">
              <a:latin typeface="ＭＳ ゴシック" pitchFamily="49" charset="-128"/>
              <a:ea typeface="ＭＳ ゴシック" pitchFamily="49" charset="-128"/>
            </a:rPr>
            <a:t>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年度以降生じておらず、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年度も分子が▲</a:t>
          </a:r>
          <a:r>
            <a:rPr kumimoji="1" lang="en-US" altLang="ja-JP" sz="1400">
              <a:latin typeface="ＭＳ ゴシック" pitchFamily="49" charset="-128"/>
              <a:ea typeface="ＭＳ ゴシック" pitchFamily="49" charset="-128"/>
            </a:rPr>
            <a:t>1,112</a:t>
          </a:r>
          <a:r>
            <a:rPr kumimoji="1" lang="ja-JP" altLang="en-US" sz="1400">
              <a:latin typeface="ＭＳ ゴシック" pitchFamily="49" charset="-128"/>
              <a:ea typeface="ＭＳ ゴシック" pitchFamily="49" charset="-128"/>
            </a:rPr>
            <a:t>百万円と前年度からさらに改善した。今後も、地方債の新規発行と基金残高のバランスに留意しながら、健全な財政運営に努めていく。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新たな五木村計画に基づく事業に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百万円取り崩したほか、公共施設整備基金を公共施設の維持管理等により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の振興計画に基づき、取り組んでいる村の振興事業の進捗により五木村振興基金も変動することとなるため、適宜各種事業の状況把握を行う。物価高騰や人件費上昇等の社会情勢の変化や自然災害発生リスクの想定を行いながら各基金の積み立て及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また、これまで整備してきた公共施設やインフラ施設の更新及び維持管理費を想定し、公共施設整備基金に一定額の積み増しを行い適正な運用を図っていく。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新たな五木村を実現する事業の財源に充てる。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公共施設整備基金：公共施設の建設事業費及び将来の維持管理費の財源に充てる。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ダム対策事業特別会計基金：ダム建設に伴う水没者の生活再建対策、村振興に資するための財源に充てる。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林業振興基金：林業・林産業の振興活性化を図る事業の財源に充てる。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社会福祉振興基金：高齢者の住宅福祉と生きがいづくり等に要する事業の財源に充てる。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新たな五木村計画に基づく事業の実施により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公共施設整備基金：公共施設の維持管理及び改修工事等により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ダム対策事業特別会計基金：運用益等の積み立てにより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林業振興基金：村有林等の管理経費への充当により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五木村振興基金：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ひかり輝く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新たな五木村計画に基づき、新規事業・補助事業に充てる。計画期間内の事業進捗と基金残高のバランスに留意しながら計画的な活用を図る。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公共施設整備基金：公共施設総合管理計画及び公共施設総合管理個別計画に基づき、公共施設の維持管理に充てる。取り崩しが続いているため、一定額の積み増しについても検討していく。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百万円の減となった。歳計剰余金の積み立てを行ったものの、財源調整のための取り崩しが上回ったことによる。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将来的な経済情勢の変動や大規模災害等を想定し、実質的な基金残高の目標値を標準財政規模の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百万円と目標値を上回っており、引き続き適正な水準の維持に努める。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百万円の減となった。地方債の元利償還金に充当するための取り崩しによる。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起債償還計画に基づき、必要な額の積み立てや取り崩しを行う。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令和６年度決算における財政力指数は、０．２１（対前年度比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０）となっ た。急激な人口構造の変化や県内でも高い高齢化率５１．４％ （</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）に加え、村内に基盤となる産業もないことなどにより、慢性的に財 源が脆弱で、全国や熊本県市町村平均を大きく下回っている。 現在、財政の健全化を確保しながら「”ひかり輝く”新たな五木村振興計画」等に基づく事業を推進しており、今後も歳入の確保と歳出削減の取り組みを継続し、財政基盤の安定と強化に努める。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年度決算において、対前年度比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．８ポイントの悪化となり、経常収支比率が９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％と高くなった。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８０％後半を維持していたが、令和５年度においてはじめての９０％を上回る状況とな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、財政が硬直化しないよう村の振興計画等に基づ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事業の点検・見直しを推進し、民間委託の検討や指定管理制度の積極的な活用、維持管理経費の削減を図りながら経常経費の削減に努める。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141394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5347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65</xdr:row>
      <xdr:rowOff>109220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021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64</xdr:row>
      <xdr:rowOff>47413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95542"/>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94192</xdr:rowOff>
    </xdr:from>
    <xdr:to>
      <xdr:col>11</xdr:col>
      <xdr:colOff>31750</xdr:colOff>
      <xdr:row>64</xdr:row>
      <xdr:rowOff>67521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9554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129769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103098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前年度より増加し、類似団体平均よりも大きく上回っている。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R7.1.1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少ないため相対的に高くならざるを得ず、当該指標を用いた団体間比較は実用性に乏しい。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また、人口に対して面積が２５２．９Ｋ㎡と広大で、集落も広範囲に点在して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、道路や公共施設等の維持管理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を増大させる要因となっている。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133908</xdr:rowOff>
    </xdr:from>
    <xdr:to>
      <xdr:col>23</xdr:col>
      <xdr:colOff>133350</xdr:colOff>
      <xdr:row>85</xdr:row>
      <xdr:rowOff>101905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35708"/>
          <a:ext cx="838200" cy="1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123758</xdr:rowOff>
    </xdr:from>
    <xdr:to>
      <xdr:col>19</xdr:col>
      <xdr:colOff>133350</xdr:colOff>
      <xdr:row>84</xdr:row>
      <xdr:rowOff>133908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555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92506</xdr:rowOff>
    </xdr:from>
    <xdr:to>
      <xdr:col>15</xdr:col>
      <xdr:colOff>82550</xdr:colOff>
      <xdr:row>84</xdr:row>
      <xdr:rowOff>123758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94306"/>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168774</xdr:rowOff>
    </xdr:from>
    <xdr:to>
      <xdr:col>11</xdr:col>
      <xdr:colOff>31750</xdr:colOff>
      <xdr:row>84</xdr:row>
      <xdr:rowOff>92506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99124"/>
          <a:ext cx="889000" cy="9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51105</xdr:rowOff>
    </xdr:from>
    <xdr:to>
      <xdr:col>23</xdr:col>
      <xdr:colOff>184150</xdr:colOff>
      <xdr:row>85</xdr:row>
      <xdr:rowOff>152705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23182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9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83108</xdr:rowOff>
    </xdr:from>
    <xdr:to>
      <xdr:col>19</xdr:col>
      <xdr:colOff>184150</xdr:colOff>
      <xdr:row>85</xdr:row>
      <xdr:rowOff>13258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169485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72958</xdr:rowOff>
    </xdr:from>
    <xdr:to>
      <xdr:col>15</xdr:col>
      <xdr:colOff>133350</xdr:colOff>
      <xdr:row>85</xdr:row>
      <xdr:rowOff>3108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159335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41706</xdr:rowOff>
    </xdr:from>
    <xdr:to>
      <xdr:col>11</xdr:col>
      <xdr:colOff>82550</xdr:colOff>
      <xdr:row>84</xdr:row>
      <xdr:rowOff>143306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128083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117974</xdr:rowOff>
    </xdr:from>
    <xdr:to>
      <xdr:col>7</xdr:col>
      <xdr:colOff>31750</xdr:colOff>
      <xdr:row>84</xdr:row>
      <xdr:rowOff>48124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32901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3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令和６年度決算におけるラスパイレス指数は、類似団体平均よりも０．４ポイント低い数値となり、全国町村平均値を下回っている状況が続いている。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国・県の動向に準じた給与体系の見直しを行いながら適正な給与水準の確保に努める。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9652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9339"/>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103887</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20037"/>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137668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20037"/>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137668</xdr:rowOff>
    </xdr:from>
    <xdr:to>
      <xdr:col>68</xdr:col>
      <xdr:colOff>152400</xdr:colOff>
      <xdr:row>88</xdr:row>
      <xdr:rowOff>77215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818"/>
          <a:ext cx="889000" cy="1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130302</xdr:rowOff>
    </xdr:from>
    <xdr:to>
      <xdr:col>81</xdr:col>
      <xdr:colOff>95250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146829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5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53087</xdr:rowOff>
    </xdr:from>
    <xdr:to>
      <xdr:col>73</xdr:col>
      <xdr:colOff>44450</xdr:colOff>
      <xdr:row>87</xdr:row>
      <xdr:rowOff>154687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164864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86868</xdr:rowOff>
    </xdr:from>
    <xdr:to>
      <xdr:col>68</xdr:col>
      <xdr:colOff>203200</xdr:colOff>
      <xdr:row>88</xdr:row>
      <xdr:rowOff>17018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27195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26415</xdr:rowOff>
    </xdr:from>
    <xdr:to>
      <xdr:col>64</xdr:col>
      <xdr:colOff>152400</xdr:colOff>
      <xdr:row>88</xdr:row>
      <xdr:rowOff>128015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112792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類似団体平均を大きく上回っているが人口が</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人と少ないため、相対的に高くならざるを得ず、当該指標を用いた団体間比率は実用性に乏しい。</a:t>
          </a:r>
        </a:p>
        <a:p>
          <a:r>
            <a:rPr kumimoji="1" lang="ja-JP" altLang="en-US" sz="1300">
              <a:latin typeface="ＭＳ Ｐゴシック" panose="020B0600070205080204" pitchFamily="50" charset="-128"/>
              <a:ea typeface="ＭＳ Ｐゴシック" panose="020B0600070205080204" pitchFamily="50" charset="-128"/>
            </a:rPr>
            <a:t>　今後は、ＤＸの推進を含めた事務体系の見直し、民間委託を含めた機構改革により適正な定員管理に努める。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120131</xdr:rowOff>
    </xdr:from>
    <xdr:to>
      <xdr:col>81</xdr:col>
      <xdr:colOff>44450</xdr:colOff>
      <xdr:row>63</xdr:row>
      <xdr:rowOff>128577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921481"/>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97610</xdr:rowOff>
    </xdr:from>
    <xdr:to>
      <xdr:col>77</xdr:col>
      <xdr:colOff>44450</xdr:colOff>
      <xdr:row>63</xdr:row>
      <xdr:rowOff>128577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898960"/>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20595</xdr:rowOff>
    </xdr:from>
    <xdr:to>
      <xdr:col>72</xdr:col>
      <xdr:colOff>203200</xdr:colOff>
      <xdr:row>63</xdr:row>
      <xdr:rowOff>97610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821945"/>
          <a:ext cx="889000" cy="7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6921</xdr:rowOff>
    </xdr:from>
    <xdr:to>
      <xdr:col>68</xdr:col>
      <xdr:colOff>152400</xdr:colOff>
      <xdr:row>63</xdr:row>
      <xdr:rowOff>20595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0827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69331</xdr:rowOff>
    </xdr:from>
    <xdr:to>
      <xdr:col>81</xdr:col>
      <xdr:colOff>95250</xdr:colOff>
      <xdr:row>63</xdr:row>
      <xdr:rowOff>170931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8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41408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4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77777</xdr:rowOff>
    </xdr:from>
    <xdr:to>
      <xdr:col>77</xdr:col>
      <xdr:colOff>95250</xdr:colOff>
      <xdr:row>64</xdr:row>
      <xdr:rowOff>7927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164154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6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46810</xdr:rowOff>
    </xdr:from>
    <xdr:to>
      <xdr:col>73</xdr:col>
      <xdr:colOff>44450</xdr:colOff>
      <xdr:row>63</xdr:row>
      <xdr:rowOff>148410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8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133187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93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141245</xdr:rowOff>
    </xdr:from>
    <xdr:to>
      <xdr:col>68</xdr:col>
      <xdr:colOff>203200</xdr:colOff>
      <xdr:row>63</xdr:row>
      <xdr:rowOff>71395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7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56172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85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127571</xdr:rowOff>
    </xdr:from>
    <xdr:to>
      <xdr:col>64</xdr:col>
      <xdr:colOff>152400</xdr:colOff>
      <xdr:row>63</xdr:row>
      <xdr:rowOff>57721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7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42498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4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令和６年度決算における実質公債費比率は、対前年度から０．６ポイント悪化し、１２．５％となった。</a:t>
          </a:r>
        </a:p>
        <a:p>
          <a:r>
            <a:rPr kumimoji="1" lang="ja-JP" altLang="en-US" sz="1300">
              <a:latin typeface="ＭＳ Ｐゴシック" panose="020B0600070205080204" pitchFamily="50" charset="-128"/>
              <a:ea typeface="ＭＳ Ｐゴシック" panose="020B0600070205080204" pitchFamily="50" charset="-128"/>
            </a:rPr>
            <a:t>　過疎対策事業等に係る地方債の元利償還金の増加が主な要因であり、今後は新規地方債の発行を抑制するとともに、交付税措置のある有利な起債の活用を図り、公債費負担の適正化に努める。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117094</xdr:rowOff>
    </xdr:from>
    <xdr:to>
      <xdr:col>81</xdr:col>
      <xdr:colOff>44450</xdr:colOff>
      <xdr:row>42</xdr:row>
      <xdr:rowOff>146050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1799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30226</xdr:rowOff>
    </xdr:from>
    <xdr:to>
      <xdr:col>77</xdr:col>
      <xdr:colOff>44450</xdr:colOff>
      <xdr:row>42</xdr:row>
      <xdr:rowOff>117094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3112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143764</xdr:rowOff>
    </xdr:from>
    <xdr:to>
      <xdr:col>72</xdr:col>
      <xdr:colOff>203200</xdr:colOff>
      <xdr:row>42</xdr:row>
      <xdr:rowOff>30226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732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81026</xdr:rowOff>
    </xdr:from>
    <xdr:to>
      <xdr:col>68</xdr:col>
      <xdr:colOff>152400</xdr:colOff>
      <xdr:row>41</xdr:row>
      <xdr:rowOff>143764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104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150876</xdr:rowOff>
    </xdr:from>
    <xdr:to>
      <xdr:col>73</xdr:col>
      <xdr:colOff>44450</xdr:colOff>
      <xdr:row>42</xdr:row>
      <xdr:rowOff>81026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65803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92964</xdr:rowOff>
    </xdr:from>
    <xdr:to>
      <xdr:col>68</xdr:col>
      <xdr:colOff>203200</xdr:colOff>
      <xdr:row>42</xdr:row>
      <xdr:rowOff>23114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将来負担比率は、平成２６年度決算以降、充当可能財源等が将来負担額を上回っているため算定されず比率は出ていない。</a:t>
          </a:r>
        </a:p>
        <a:p>
          <a:r>
            <a:rPr kumimoji="1" lang="ja-JP" altLang="en-US" sz="1300">
              <a:latin typeface="ＭＳ Ｐゴシック" panose="020B0600070205080204" pitchFamily="50" charset="-128"/>
              <a:ea typeface="ＭＳ Ｐゴシック" panose="020B0600070205080204" pitchFamily="50" charset="-128"/>
            </a:rPr>
            <a:t>　前年度と比較すると地方債現在高の増加や財政調整基金等の積立金が減少しているが、引き続き今後も地方債発行額の総枠管理に努め、将来負担の軽減を図っていく。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要因としては給与改定のほかに、地域おこし協力隊を令和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名増の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名としたためである。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今後、新規採用、会計年度任用職員、再雇用も含め職員の人員配置については、見直しを含め精査する必要がある。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95250</xdr:rowOff>
    </xdr:from>
    <xdr:to>
      <xdr:col>6</xdr:col>
      <xdr:colOff>171450</xdr:colOff>
      <xdr:row>37</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対前年度比４．９ポイントの減で２６．３％となった。</a:t>
          </a:r>
        </a:p>
        <a:p>
          <a:r>
            <a:rPr kumimoji="1" lang="ja-JP" altLang="en-US" sz="1300">
              <a:latin typeface="ＭＳ Ｐゴシック" panose="020B0600070205080204" pitchFamily="50" charset="-128"/>
              <a:ea typeface="ＭＳ Ｐゴシック" panose="020B0600070205080204" pitchFamily="50" charset="-128"/>
            </a:rPr>
            <a:t>　主な要因としては、保有する施設の修繕・改修による経費が増えたためである。</a:t>
          </a:r>
        </a:p>
        <a:p>
          <a:r>
            <a:rPr kumimoji="1" lang="ja-JP" altLang="en-US" sz="1300">
              <a:latin typeface="ＭＳ Ｐゴシック" panose="020B0600070205080204" pitchFamily="50" charset="-128"/>
              <a:ea typeface="ＭＳ Ｐゴシック" panose="020B0600070205080204" pitchFamily="50" charset="-128"/>
            </a:rPr>
            <a:t>　今後は、村有施設の維持管理費について中長期的な見込みを行うとともに施設管理の民間委託や指定管理制度の導入を進め経費削減を図っていく。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19558</xdr:rowOff>
    </xdr:from>
    <xdr:to>
      <xdr:col>82</xdr:col>
      <xdr:colOff>107950</xdr:colOff>
      <xdr:row>20</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77108"/>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19558</xdr:rowOff>
    </xdr:from>
    <xdr:to>
      <xdr:col>78</xdr:col>
      <xdr:colOff>69850</xdr:colOff>
      <xdr:row>19</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77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19</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335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335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21336</xdr:rowOff>
    </xdr:from>
    <xdr:to>
      <xdr:col>82</xdr:col>
      <xdr:colOff>158750</xdr:colOff>
      <xdr:row>20</xdr:row>
      <xdr:rowOff>122936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101363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5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140208</xdr:rowOff>
    </xdr:from>
    <xdr:to>
      <xdr:col>78</xdr:col>
      <xdr:colOff>120650</xdr:colOff>
      <xdr:row>19</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55135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1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前年度から変わらず１．５％となった。</a:t>
          </a:r>
        </a:p>
        <a:p>
          <a:r>
            <a:rPr kumimoji="1" lang="ja-JP" altLang="en-US" sz="1300">
              <a:latin typeface="ＭＳ Ｐゴシック" panose="020B0600070205080204" pitchFamily="50" charset="-128"/>
              <a:ea typeface="ＭＳ Ｐゴシック" panose="020B0600070205080204" pitchFamily="50" charset="-128"/>
            </a:rPr>
            <a:t>　本村では、高齢化が進んでいるものの、介護予防事業にも積極的にとりくんでいることから、類似団体平均よりも低水準で推移しており、今後もその状況が続くとみられる。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対前年度比１．１ポイント減の１．３％であり、類似団体と比較して低水準で推移している。</a:t>
          </a:r>
        </a:p>
        <a:p>
          <a:r>
            <a:rPr kumimoji="1" lang="ja-JP" altLang="en-US" sz="1300">
              <a:latin typeface="ＭＳ Ｐゴシック" panose="020B0600070205080204" pitchFamily="50" charset="-128"/>
              <a:ea typeface="ＭＳ Ｐゴシック" panose="020B0600070205080204" pitchFamily="50" charset="-128"/>
            </a:rPr>
            <a:t>　要因としては他会計への基準外繰出しが増加傾向にあるためである。</a:t>
          </a:r>
        </a:p>
        <a:p>
          <a:r>
            <a:rPr kumimoji="1" lang="ja-JP" altLang="en-US" sz="1300">
              <a:latin typeface="ＭＳ Ｐゴシック" panose="020B0600070205080204" pitchFamily="50" charset="-128"/>
              <a:ea typeface="ＭＳ Ｐゴシック" panose="020B0600070205080204" pitchFamily="50" charset="-128"/>
            </a:rPr>
            <a:t>　引き続き、一般会計を圧迫しないよう他会計についても財政の健全化を図るように努める。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92710</xdr:rowOff>
    </xdr:from>
    <xdr:to>
      <xdr:col>82</xdr:col>
      <xdr:colOff>107950</xdr:colOff>
      <xdr:row>54</xdr:row>
      <xdr:rowOff>5080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179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54</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248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55</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2481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91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41910</xdr:rowOff>
    </xdr:from>
    <xdr:to>
      <xdr:col>82</xdr:col>
      <xdr:colOff>158750</xdr:colOff>
      <xdr:row>53</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121937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125730</xdr:rowOff>
    </xdr:from>
    <xdr:to>
      <xdr:col>78</xdr:col>
      <xdr:colOff>120650</xdr:colOff>
      <xdr:row>54</xdr:row>
      <xdr:rowOff>55880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66057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98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110490</xdr:rowOff>
    </xdr:from>
    <xdr:to>
      <xdr:col>74</xdr:col>
      <xdr:colOff>31750</xdr:colOff>
      <xdr:row>54</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xdr:rowOff>
    </xdr:from>
    <xdr:to>
      <xdr:col>69</xdr:col>
      <xdr:colOff>142875</xdr:colOff>
      <xdr:row>55</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123207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対前年度比２．９ポイント減の１４．１％となった。</a:t>
          </a:r>
        </a:p>
        <a:p>
          <a:r>
            <a:rPr kumimoji="1" lang="ja-JP" altLang="en-US" sz="1300">
              <a:latin typeface="ＭＳ Ｐゴシック" panose="020B0600070205080204" pitchFamily="50" charset="-128"/>
              <a:ea typeface="ＭＳ Ｐゴシック" panose="020B0600070205080204" pitchFamily="50" charset="-128"/>
            </a:rPr>
            <a:t>　これは、商品券補助金の減によるものである。次年度以降の振興計画に基づき補助費の新規・継続事業に対し、見直しを進めていく。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723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005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対前年度比１．３ポイント減の２５．８％となった。</a:t>
          </a:r>
        </a:p>
        <a:p>
          <a:r>
            <a:rPr kumimoji="1" lang="ja-JP" altLang="en-US" sz="1300">
              <a:latin typeface="ＭＳ Ｐゴシック" panose="020B0600070205080204" pitchFamily="50" charset="-128"/>
              <a:ea typeface="ＭＳ Ｐゴシック" panose="020B0600070205080204" pitchFamily="50" charset="-128"/>
            </a:rPr>
            <a:t>　これは、災害復旧事業債の償還が終了したためである。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今後、償還額は増加傾向にあり、比率は上昇する見込みであるため、事業の見直しを行いながら新規発行の抑制等に努める。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78</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924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54611</xdr:rowOff>
    </xdr:from>
    <xdr:to>
      <xdr:col>19</xdr:col>
      <xdr:colOff>187325</xdr:colOff>
      <xdr:row>78</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4277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400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118111</xdr:rowOff>
    </xdr:from>
    <xdr:to>
      <xdr:col>20</xdr:col>
      <xdr:colOff>38100</xdr:colOff>
      <xdr:row>79</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33038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対前年度比２．１ポイント悪化し、６６．４％となった。</a:t>
          </a:r>
        </a:p>
        <a:p>
          <a:r>
            <a:rPr kumimoji="1" lang="ja-JP" altLang="en-US" sz="1300">
              <a:latin typeface="ＭＳ Ｐゴシック" panose="020B0600070205080204" pitchFamily="50" charset="-128"/>
              <a:ea typeface="ＭＳ Ｐゴシック" panose="020B0600070205080204" pitchFamily="50" charset="-128"/>
            </a:rPr>
            <a:t>　物件費、補助費、繰出金などの抑制に努め健全な財政運営を目指す。</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86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100874</xdr:rowOff>
    </xdr:from>
    <xdr:to>
      <xdr:col>73</xdr:col>
      <xdr:colOff>180975</xdr:colOff>
      <xdr:row>76</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31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100874</xdr:rowOff>
    </xdr:from>
    <xdr:to>
      <xdr:col>69</xdr:col>
      <xdr:colOff>92075</xdr:colOff>
      <xdr:row>77</xdr:row>
      <xdr:rowOff>112305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3107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50074</xdr:rowOff>
    </xdr:from>
    <xdr:to>
      <xdr:col>69</xdr:col>
      <xdr:colOff>142875</xdr:colOff>
      <xdr:row>76</xdr:row>
      <xdr:rowOff>151674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161851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4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108689</xdr:rowOff>
    </xdr:from>
    <xdr:to>
      <xdr:col>29</xdr:col>
      <xdr:colOff>127000</xdr:colOff>
      <xdr:row>17</xdr:row>
      <xdr:rowOff>24764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9514"/>
          <a:ext cx="647700" cy="87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24764</xdr:rowOff>
    </xdr:from>
    <xdr:to>
      <xdr:col>26</xdr:col>
      <xdr:colOff>50800</xdr:colOff>
      <xdr:row>17</xdr:row>
      <xdr:rowOff>51867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7039"/>
          <a:ext cx="698500" cy="2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51867</xdr:rowOff>
    </xdr:from>
    <xdr:to>
      <xdr:col>22</xdr:col>
      <xdr:colOff>114300</xdr:colOff>
      <xdr:row>17</xdr:row>
      <xdr:rowOff>85814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4142"/>
          <a:ext cx="698500" cy="33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54549</xdr:rowOff>
    </xdr:from>
    <xdr:to>
      <xdr:col>18</xdr:col>
      <xdr:colOff>177800</xdr:colOff>
      <xdr:row>17</xdr:row>
      <xdr:rowOff>85814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6824"/>
          <a:ext cx="698500" cy="3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57889</xdr:rowOff>
    </xdr:from>
    <xdr:to>
      <xdr:col>29</xdr:col>
      <xdr:colOff>177800</xdr:colOff>
      <xdr:row>16</xdr:row>
      <xdr:rowOff>159489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74416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145414</xdr:rowOff>
    </xdr:from>
    <xdr:to>
      <xdr:col>26</xdr:col>
      <xdr:colOff>101600</xdr:colOff>
      <xdr:row>17</xdr:row>
      <xdr:rowOff>75564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85741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5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1067</xdr:rowOff>
    </xdr:from>
    <xdr:to>
      <xdr:col>22</xdr:col>
      <xdr:colOff>165100</xdr:colOff>
      <xdr:row>17</xdr:row>
      <xdr:rowOff>102667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3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112844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35014</xdr:rowOff>
    </xdr:from>
    <xdr:to>
      <xdr:col>19</xdr:col>
      <xdr:colOff>38100</xdr:colOff>
      <xdr:row>17</xdr:row>
      <xdr:rowOff>136614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146791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3749</xdr:rowOff>
    </xdr:from>
    <xdr:to>
      <xdr:col>15</xdr:col>
      <xdr:colOff>101600</xdr:colOff>
      <xdr:row>17</xdr:row>
      <xdr:rowOff>105349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115526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284908</xdr:rowOff>
    </xdr:from>
    <xdr:to>
      <xdr:col>29</xdr:col>
      <xdr:colOff>127000</xdr:colOff>
      <xdr:row>33</xdr:row>
      <xdr:rowOff>304960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209458"/>
          <a:ext cx="647700" cy="20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284908</xdr:rowOff>
    </xdr:from>
    <xdr:to>
      <xdr:col>26</xdr:col>
      <xdr:colOff>50800</xdr:colOff>
      <xdr:row>34</xdr:row>
      <xdr:rowOff>139367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209458"/>
          <a:ext cx="698500" cy="197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131037</xdr:rowOff>
    </xdr:from>
    <xdr:to>
      <xdr:col>22</xdr:col>
      <xdr:colOff>114300</xdr:colOff>
      <xdr:row>34</xdr:row>
      <xdr:rowOff>139367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98487"/>
          <a:ext cx="698500" cy="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131037</xdr:rowOff>
    </xdr:from>
    <xdr:to>
      <xdr:col>18</xdr:col>
      <xdr:colOff>177800</xdr:colOff>
      <xdr:row>34</xdr:row>
      <xdr:rowOff>313744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398487"/>
          <a:ext cx="698500" cy="18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254160</xdr:rowOff>
    </xdr:from>
    <xdr:to>
      <xdr:col>29</xdr:col>
      <xdr:colOff>177800</xdr:colOff>
      <xdr:row>34</xdr:row>
      <xdr:rowOff>12860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7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162737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234108</xdr:rowOff>
    </xdr:from>
    <xdr:to>
      <xdr:col>26</xdr:col>
      <xdr:colOff>101600</xdr:colOff>
      <xdr:row>33</xdr:row>
      <xdr:rowOff>335708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15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2985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927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88567</xdr:rowOff>
    </xdr:from>
    <xdr:to>
      <xdr:col>22</xdr:col>
      <xdr:colOff>165100</xdr:colOff>
      <xdr:row>34</xdr:row>
      <xdr:rowOff>190167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5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200344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2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80237</xdr:rowOff>
    </xdr:from>
    <xdr:to>
      <xdr:col>19</xdr:col>
      <xdr:colOff>38100</xdr:colOff>
      <xdr:row>34</xdr:row>
      <xdr:rowOff>181837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4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192014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262944</xdr:rowOff>
    </xdr:from>
    <xdr:to>
      <xdr:col>15</xdr:col>
      <xdr:colOff>101600</xdr:colOff>
      <xdr:row>35</xdr:row>
      <xdr:rowOff>21644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30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9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43628</xdr:rowOff>
    </xdr:from>
    <xdr:to>
      <xdr:col>24</xdr:col>
      <xdr:colOff>63500</xdr:colOff>
      <xdr:row>35</xdr:row>
      <xdr:rowOff>145583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044378"/>
          <a:ext cx="8382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124697</xdr:rowOff>
    </xdr:from>
    <xdr:to>
      <xdr:col>19</xdr:col>
      <xdr:colOff>177800</xdr:colOff>
      <xdr:row>35</xdr:row>
      <xdr:rowOff>145583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25447"/>
          <a:ext cx="8890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124697</xdr:rowOff>
    </xdr:from>
    <xdr:to>
      <xdr:col>15</xdr:col>
      <xdr:colOff>50800</xdr:colOff>
      <xdr:row>35</xdr:row>
      <xdr:rowOff>143144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25447"/>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143144</xdr:rowOff>
    </xdr:from>
    <xdr:to>
      <xdr:col>10</xdr:col>
      <xdr:colOff>114300</xdr:colOff>
      <xdr:row>35</xdr:row>
      <xdr:rowOff>153029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43894"/>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164278</xdr:rowOff>
    </xdr:from>
    <xdr:to>
      <xdr:col>24</xdr:col>
      <xdr:colOff>114300</xdr:colOff>
      <xdr:row>35</xdr:row>
      <xdr:rowOff>94428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15705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84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94783</xdr:rowOff>
    </xdr:from>
    <xdr:to>
      <xdr:col>20</xdr:col>
      <xdr:colOff>38100</xdr:colOff>
      <xdr:row>36</xdr:row>
      <xdr:rowOff>24933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41460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73897</xdr:rowOff>
    </xdr:from>
    <xdr:to>
      <xdr:col>15</xdr:col>
      <xdr:colOff>101600</xdr:colOff>
      <xdr:row>36</xdr:row>
      <xdr:rowOff>4047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20574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4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92344</xdr:rowOff>
    </xdr:from>
    <xdr:to>
      <xdr:col>10</xdr:col>
      <xdr:colOff>165100</xdr:colOff>
      <xdr:row>36</xdr:row>
      <xdr:rowOff>22494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9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39021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6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102229</xdr:rowOff>
    </xdr:from>
    <xdr:to>
      <xdr:col>6</xdr:col>
      <xdr:colOff>38100</xdr:colOff>
      <xdr:row>36</xdr:row>
      <xdr:rowOff>32379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48906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87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68613</xdr:rowOff>
    </xdr:from>
    <xdr:to>
      <xdr:col>24</xdr:col>
      <xdr:colOff>63500</xdr:colOff>
      <xdr:row>54</xdr:row>
      <xdr:rowOff>74748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55463"/>
          <a:ext cx="83820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74748</xdr:rowOff>
    </xdr:from>
    <xdr:to>
      <xdr:col>19</xdr:col>
      <xdr:colOff>177800</xdr:colOff>
      <xdr:row>54</xdr:row>
      <xdr:rowOff>84549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33048"/>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84549</xdr:rowOff>
    </xdr:from>
    <xdr:to>
      <xdr:col>15</xdr:col>
      <xdr:colOff>50800</xdr:colOff>
      <xdr:row>54</xdr:row>
      <xdr:rowOff>170728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42849"/>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170728</xdr:rowOff>
    </xdr:from>
    <xdr:to>
      <xdr:col>10</xdr:col>
      <xdr:colOff>114300</xdr:colOff>
      <xdr:row>55</xdr:row>
      <xdr:rowOff>167290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29028"/>
          <a:ext cx="889000" cy="16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17813</xdr:rowOff>
    </xdr:from>
    <xdr:to>
      <xdr:col>24</xdr:col>
      <xdr:colOff>114300</xdr:colOff>
      <xdr:row>53</xdr:row>
      <xdr:rowOff>119413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40690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5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23948</xdr:rowOff>
    </xdr:from>
    <xdr:to>
      <xdr:col>20</xdr:col>
      <xdr:colOff>38100</xdr:colOff>
      <xdr:row>54</xdr:row>
      <xdr:rowOff>125548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142075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05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33749</xdr:rowOff>
    </xdr:from>
    <xdr:to>
      <xdr:col>15</xdr:col>
      <xdr:colOff>101600</xdr:colOff>
      <xdr:row>54</xdr:row>
      <xdr:rowOff>135349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151876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6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119928</xdr:rowOff>
    </xdr:from>
    <xdr:to>
      <xdr:col>10</xdr:col>
      <xdr:colOff>165100</xdr:colOff>
      <xdr:row>55</xdr:row>
      <xdr:rowOff>50078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66605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5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116490</xdr:rowOff>
    </xdr:from>
    <xdr:to>
      <xdr:col>6</xdr:col>
      <xdr:colOff>38100</xdr:colOff>
      <xdr:row>56</xdr:row>
      <xdr:rowOff>46640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63167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2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158308</xdr:rowOff>
    </xdr:from>
    <xdr:to>
      <xdr:col>24</xdr:col>
      <xdr:colOff>63500</xdr:colOff>
      <xdr:row>77</xdr:row>
      <xdr:rowOff>82088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88508"/>
          <a:ext cx="838200" cy="9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69208</xdr:rowOff>
    </xdr:from>
    <xdr:to>
      <xdr:col>19</xdr:col>
      <xdr:colOff>177800</xdr:colOff>
      <xdr:row>77</xdr:row>
      <xdr:rowOff>82088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0858"/>
          <a:ext cx="8890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59558</xdr:rowOff>
    </xdr:from>
    <xdr:to>
      <xdr:col>15</xdr:col>
      <xdr:colOff>50800</xdr:colOff>
      <xdr:row>77</xdr:row>
      <xdr:rowOff>69208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89758"/>
          <a:ext cx="889000" cy="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53107</xdr:rowOff>
    </xdr:from>
    <xdr:to>
      <xdr:col>10</xdr:col>
      <xdr:colOff>114300</xdr:colOff>
      <xdr:row>76</xdr:row>
      <xdr:rowOff>59558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83307"/>
          <a:ext cx="8890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107508</xdr:rowOff>
    </xdr:from>
    <xdr:to>
      <xdr:col>24</xdr:col>
      <xdr:colOff>114300</xdr:colOff>
      <xdr:row>77</xdr:row>
      <xdr:rowOff>37658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130385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31288</xdr:rowOff>
    </xdr:from>
    <xdr:to>
      <xdr:col>20</xdr:col>
      <xdr:colOff>38100</xdr:colOff>
      <xdr:row>77</xdr:row>
      <xdr:rowOff>132888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149415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18408</xdr:rowOff>
    </xdr:from>
    <xdr:to>
      <xdr:col>15</xdr:col>
      <xdr:colOff>101600</xdr:colOff>
      <xdr:row>77</xdr:row>
      <xdr:rowOff>120008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136535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9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8758</xdr:rowOff>
    </xdr:from>
    <xdr:to>
      <xdr:col>10</xdr:col>
      <xdr:colOff>165100</xdr:colOff>
      <xdr:row>76</xdr:row>
      <xdr:rowOff>110358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126885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1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2307</xdr:rowOff>
    </xdr:from>
    <xdr:to>
      <xdr:col>6</xdr:col>
      <xdr:colOff>38100</xdr:colOff>
      <xdr:row>76</xdr:row>
      <xdr:rowOff>103907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120433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939</xdr:rowOff>
    </xdr:from>
    <xdr:to>
      <xdr:col>24</xdr:col>
      <xdr:colOff>63500</xdr:colOff>
      <xdr:row>96</xdr:row>
      <xdr:rowOff>62044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60139"/>
          <a:ext cx="8382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62044</xdr:rowOff>
    </xdr:from>
    <xdr:to>
      <xdr:col>19</xdr:col>
      <xdr:colOff>177800</xdr:colOff>
      <xdr:row>96</xdr:row>
      <xdr:rowOff>68934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21244"/>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133894</xdr:rowOff>
    </xdr:from>
    <xdr:to>
      <xdr:col>15</xdr:col>
      <xdr:colOff>50800</xdr:colOff>
      <xdr:row>96</xdr:row>
      <xdr:rowOff>68934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21644"/>
          <a:ext cx="889000" cy="10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133894</xdr:rowOff>
    </xdr:from>
    <xdr:to>
      <xdr:col>10</xdr:col>
      <xdr:colOff>114300</xdr:colOff>
      <xdr:row>96</xdr:row>
      <xdr:rowOff>46729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1644"/>
          <a:ext cx="8890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121589</xdr:rowOff>
    </xdr:from>
    <xdr:to>
      <xdr:col>24</xdr:col>
      <xdr:colOff>114300</xdr:colOff>
      <xdr:row>96</xdr:row>
      <xdr:rowOff>51739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100016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11244</xdr:rowOff>
    </xdr:from>
    <xdr:to>
      <xdr:col>20</xdr:col>
      <xdr:colOff>38100</xdr:colOff>
      <xdr:row>96</xdr:row>
      <xdr:rowOff>112844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103971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18134</xdr:rowOff>
    </xdr:from>
    <xdr:to>
      <xdr:col>15</xdr:col>
      <xdr:colOff>101600</xdr:colOff>
      <xdr:row>96</xdr:row>
      <xdr:rowOff>119734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110861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83094</xdr:rowOff>
    </xdr:from>
    <xdr:to>
      <xdr:col>10</xdr:col>
      <xdr:colOff>165100</xdr:colOff>
      <xdr:row>96</xdr:row>
      <xdr:rowOff>13244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4371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167379</xdr:rowOff>
    </xdr:from>
    <xdr:to>
      <xdr:col>6</xdr:col>
      <xdr:colOff>38100</xdr:colOff>
      <xdr:row>96</xdr:row>
      <xdr:rowOff>97529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88656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30542</xdr:rowOff>
    </xdr:from>
    <xdr:to>
      <xdr:col>55</xdr:col>
      <xdr:colOff>0</xdr:colOff>
      <xdr:row>34</xdr:row>
      <xdr:rowOff>159445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59842"/>
          <a:ext cx="838200" cy="1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159445</xdr:rowOff>
    </xdr:from>
    <xdr:to>
      <xdr:col>50</xdr:col>
      <xdr:colOff>114300</xdr:colOff>
      <xdr:row>35</xdr:row>
      <xdr:rowOff>56343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88745"/>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56343</xdr:rowOff>
    </xdr:from>
    <xdr:to>
      <xdr:col>45</xdr:col>
      <xdr:colOff>177800</xdr:colOff>
      <xdr:row>35</xdr:row>
      <xdr:rowOff>129508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57093"/>
          <a:ext cx="889000" cy="7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88881</xdr:rowOff>
    </xdr:from>
    <xdr:to>
      <xdr:col>41</xdr:col>
      <xdr:colOff>50800</xdr:colOff>
      <xdr:row>35</xdr:row>
      <xdr:rowOff>129508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18181"/>
          <a:ext cx="889000" cy="2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151192</xdr:rowOff>
    </xdr:from>
    <xdr:to>
      <xdr:col>55</xdr:col>
      <xdr:colOff>50800</xdr:colOff>
      <xdr:row>34</xdr:row>
      <xdr:rowOff>81342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2619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108645</xdr:rowOff>
    </xdr:from>
    <xdr:to>
      <xdr:col>50</xdr:col>
      <xdr:colOff>165100</xdr:colOff>
      <xdr:row>35</xdr:row>
      <xdr:rowOff>38795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55322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1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5543</xdr:rowOff>
    </xdr:from>
    <xdr:to>
      <xdr:col>46</xdr:col>
      <xdr:colOff>38100</xdr:colOff>
      <xdr:row>35</xdr:row>
      <xdr:rowOff>107143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123670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7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78708</xdr:rowOff>
    </xdr:from>
    <xdr:to>
      <xdr:col>41</xdr:col>
      <xdr:colOff>101600</xdr:colOff>
      <xdr:row>36</xdr:row>
      <xdr:rowOff>8858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25385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5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38081</xdr:rowOff>
    </xdr:from>
    <xdr:to>
      <xdr:col>36</xdr:col>
      <xdr:colOff>165100</xdr:colOff>
      <xdr:row>34</xdr:row>
      <xdr:rowOff>139681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156208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4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85613</xdr:rowOff>
    </xdr:from>
    <xdr:to>
      <xdr:col>55</xdr:col>
      <xdr:colOff>0</xdr:colOff>
      <xdr:row>55</xdr:row>
      <xdr:rowOff>110413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15363"/>
          <a:ext cx="838200" cy="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110413</xdr:rowOff>
    </xdr:from>
    <xdr:to>
      <xdr:col>50</xdr:col>
      <xdr:colOff>114300</xdr:colOff>
      <xdr:row>56</xdr:row>
      <xdr:rowOff>79003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40163"/>
          <a:ext cx="889000" cy="14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79003</xdr:rowOff>
    </xdr:from>
    <xdr:to>
      <xdr:col>45</xdr:col>
      <xdr:colOff>177800</xdr:colOff>
      <xdr:row>57</xdr:row>
      <xdr:rowOff>6931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80203"/>
          <a:ext cx="889000" cy="9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24514</xdr:rowOff>
    </xdr:from>
    <xdr:to>
      <xdr:col>41</xdr:col>
      <xdr:colOff>50800</xdr:colOff>
      <xdr:row>57</xdr:row>
      <xdr:rowOff>6931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25714"/>
          <a:ext cx="889000" cy="15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34813</xdr:rowOff>
    </xdr:from>
    <xdr:to>
      <xdr:col>55</xdr:col>
      <xdr:colOff>50800</xdr:colOff>
      <xdr:row>55</xdr:row>
      <xdr:rowOff>136413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57690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1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59613</xdr:rowOff>
    </xdr:from>
    <xdr:to>
      <xdr:col>50</xdr:col>
      <xdr:colOff>165100</xdr:colOff>
      <xdr:row>55</xdr:row>
      <xdr:rowOff>161213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6290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6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28203</xdr:rowOff>
    </xdr:from>
    <xdr:to>
      <xdr:col>46</xdr:col>
      <xdr:colOff>38100</xdr:colOff>
      <xdr:row>56</xdr:row>
      <xdr:rowOff>129803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146330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0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127581</xdr:rowOff>
    </xdr:from>
    <xdr:to>
      <xdr:col>41</xdr:col>
      <xdr:colOff>101600</xdr:colOff>
      <xdr:row>57</xdr:row>
      <xdr:rowOff>57731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74258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0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145164</xdr:rowOff>
    </xdr:from>
    <xdr:to>
      <xdr:col>36</xdr:col>
      <xdr:colOff>165100</xdr:colOff>
      <xdr:row>56</xdr:row>
      <xdr:rowOff>75314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91841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5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80635</xdr:rowOff>
    </xdr:from>
    <xdr:to>
      <xdr:col>55</xdr:col>
      <xdr:colOff>0</xdr:colOff>
      <xdr:row>78</xdr:row>
      <xdr:rowOff>152445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82285"/>
          <a:ext cx="838200" cy="2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152445</xdr:rowOff>
    </xdr:from>
    <xdr:to>
      <xdr:col>50</xdr:col>
      <xdr:colOff>114300</xdr:colOff>
      <xdr:row>78</xdr:row>
      <xdr:rowOff>171066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25545"/>
          <a:ext cx="889000" cy="1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171066</xdr:rowOff>
    </xdr:from>
    <xdr:to>
      <xdr:col>45</xdr:col>
      <xdr:colOff>177800</xdr:colOff>
      <xdr:row>79</xdr:row>
      <xdr:rowOff>21213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44166"/>
          <a:ext cx="8890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13708</xdr:rowOff>
    </xdr:from>
    <xdr:to>
      <xdr:col>41</xdr:col>
      <xdr:colOff>50800</xdr:colOff>
      <xdr:row>79</xdr:row>
      <xdr:rowOff>21213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43908"/>
          <a:ext cx="889000" cy="5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29835</xdr:rowOff>
    </xdr:from>
    <xdr:to>
      <xdr:col>55</xdr:col>
      <xdr:colOff>50800</xdr:colOff>
      <xdr:row>77</xdr:row>
      <xdr:rowOff>131435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52712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8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101645</xdr:rowOff>
    </xdr:from>
    <xdr:to>
      <xdr:col>50</xdr:col>
      <xdr:colOff>165100</xdr:colOff>
      <xdr:row>79</xdr:row>
      <xdr:rowOff>31795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22922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120266</xdr:rowOff>
    </xdr:from>
    <xdr:to>
      <xdr:col>46</xdr:col>
      <xdr:colOff>38100</xdr:colOff>
      <xdr:row>79</xdr:row>
      <xdr:rowOff>50416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41543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141863</xdr:rowOff>
    </xdr:from>
    <xdr:to>
      <xdr:col>41</xdr:col>
      <xdr:colOff>101600</xdr:colOff>
      <xdr:row>79</xdr:row>
      <xdr:rowOff>72013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63140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134358</xdr:rowOff>
    </xdr:from>
    <xdr:to>
      <xdr:col>36</xdr:col>
      <xdr:colOff>165100</xdr:colOff>
      <xdr:row>76</xdr:row>
      <xdr:rowOff>64508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81035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7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114219</xdr:rowOff>
    </xdr:from>
    <xdr:to>
      <xdr:col>55</xdr:col>
      <xdr:colOff>0</xdr:colOff>
      <xdr:row>94</xdr:row>
      <xdr:rowOff>148431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059069"/>
          <a:ext cx="838200" cy="20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114219</xdr:rowOff>
    </xdr:from>
    <xdr:to>
      <xdr:col>50</xdr:col>
      <xdr:colOff>114300</xdr:colOff>
      <xdr:row>94</xdr:row>
      <xdr:rowOff>159121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059069"/>
          <a:ext cx="889000" cy="21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159121</xdr:rowOff>
    </xdr:from>
    <xdr:to>
      <xdr:col>45</xdr:col>
      <xdr:colOff>177800</xdr:colOff>
      <xdr:row>95</xdr:row>
      <xdr:rowOff>127228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75421"/>
          <a:ext cx="889000" cy="1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127228</xdr:rowOff>
    </xdr:from>
    <xdr:to>
      <xdr:col>41</xdr:col>
      <xdr:colOff>50800</xdr:colOff>
      <xdr:row>97</xdr:row>
      <xdr:rowOff>62615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14978"/>
          <a:ext cx="889000" cy="27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97631</xdr:rowOff>
    </xdr:from>
    <xdr:to>
      <xdr:col>55</xdr:col>
      <xdr:colOff>50800</xdr:colOff>
      <xdr:row>95</xdr:row>
      <xdr:rowOff>27781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120508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6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63419</xdr:rowOff>
    </xdr:from>
    <xdr:to>
      <xdr:col>50</xdr:col>
      <xdr:colOff>165100</xdr:colOff>
      <xdr:row>93</xdr:row>
      <xdr:rowOff>165019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0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10096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78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108321</xdr:rowOff>
    </xdr:from>
    <xdr:to>
      <xdr:col>46</xdr:col>
      <xdr:colOff>38100</xdr:colOff>
      <xdr:row>95</xdr:row>
      <xdr:rowOff>38471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54998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9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76428</xdr:rowOff>
    </xdr:from>
    <xdr:to>
      <xdr:col>41</xdr:col>
      <xdr:colOff>101600</xdr:colOff>
      <xdr:row>96</xdr:row>
      <xdr:rowOff>6578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23105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3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11815</xdr:rowOff>
    </xdr:from>
    <xdr:to>
      <xdr:col>36</xdr:col>
      <xdr:colOff>165100</xdr:colOff>
      <xdr:row>97</xdr:row>
      <xdr:rowOff>113415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129942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103759</xdr:rowOff>
    </xdr:from>
    <xdr:to>
      <xdr:col>85</xdr:col>
      <xdr:colOff>127000</xdr:colOff>
      <xdr:row>30</xdr:row>
      <xdr:rowOff>154162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247259"/>
          <a:ext cx="838200" cy="5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154162</xdr:rowOff>
    </xdr:from>
    <xdr:to>
      <xdr:col>81</xdr:col>
      <xdr:colOff>50800</xdr:colOff>
      <xdr:row>33</xdr:row>
      <xdr:rowOff>64957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297662"/>
          <a:ext cx="889000" cy="4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64957</xdr:rowOff>
    </xdr:from>
    <xdr:to>
      <xdr:col>76</xdr:col>
      <xdr:colOff>114300</xdr:colOff>
      <xdr:row>36</xdr:row>
      <xdr:rowOff>107395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722807"/>
          <a:ext cx="889000" cy="5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25719</xdr:rowOff>
    </xdr:from>
    <xdr:to>
      <xdr:col>71</xdr:col>
      <xdr:colOff>177800</xdr:colOff>
      <xdr:row>36</xdr:row>
      <xdr:rowOff>107395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197919"/>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52959</xdr:rowOff>
    </xdr:from>
    <xdr:to>
      <xdr:col>85</xdr:col>
      <xdr:colOff>177800</xdr:colOff>
      <xdr:row>30</xdr:row>
      <xdr:rowOff>154559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1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5986</xdr:rowOff>
    </xdr:from>
    <xdr:ext cx="69018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149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103362</xdr:rowOff>
    </xdr:from>
    <xdr:to>
      <xdr:col>81</xdr:col>
      <xdr:colOff>101600</xdr:colOff>
      <xdr:row>31</xdr:row>
      <xdr:rowOff>33512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2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29</xdr:row>
      <xdr:rowOff>50039</xdr:rowOff>
    </xdr:from>
    <xdr:ext cx="69018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36205" y="5022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14157</xdr:rowOff>
    </xdr:from>
    <xdr:to>
      <xdr:col>76</xdr:col>
      <xdr:colOff>165100</xdr:colOff>
      <xdr:row>33</xdr:row>
      <xdr:rowOff>115757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6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132284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4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56595</xdr:rowOff>
    </xdr:from>
    <xdr:to>
      <xdr:col>72</xdr:col>
      <xdr:colOff>38100</xdr:colOff>
      <xdr:row>36</xdr:row>
      <xdr:rowOff>158195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3272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0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146369</xdr:rowOff>
    </xdr:from>
    <xdr:to>
      <xdr:col>67</xdr:col>
      <xdr:colOff>101600</xdr:colOff>
      <xdr:row>36</xdr:row>
      <xdr:rowOff>76519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1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93046</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9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118469</xdr:rowOff>
    </xdr:from>
    <xdr:to>
      <xdr:col>85</xdr:col>
      <xdr:colOff>127000</xdr:colOff>
      <xdr:row>74</xdr:row>
      <xdr:rowOff>119825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805769"/>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118469</xdr:rowOff>
    </xdr:from>
    <xdr:to>
      <xdr:col>81</xdr:col>
      <xdr:colOff>50800</xdr:colOff>
      <xdr:row>75</xdr:row>
      <xdr:rowOff>53093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805769"/>
          <a:ext cx="889000" cy="1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53093</xdr:rowOff>
    </xdr:from>
    <xdr:to>
      <xdr:col>76</xdr:col>
      <xdr:colOff>114300</xdr:colOff>
      <xdr:row>75</xdr:row>
      <xdr:rowOff>133282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911843"/>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133282</xdr:rowOff>
    </xdr:from>
    <xdr:to>
      <xdr:col>71</xdr:col>
      <xdr:colOff>177800</xdr:colOff>
      <xdr:row>76</xdr:row>
      <xdr:rowOff>68599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92032"/>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69025</xdr:rowOff>
    </xdr:from>
    <xdr:to>
      <xdr:col>85</xdr:col>
      <xdr:colOff>177800</xdr:colOff>
      <xdr:row>74</xdr:row>
      <xdr:rowOff>170625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91902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60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67669</xdr:rowOff>
    </xdr:from>
    <xdr:to>
      <xdr:col>81</xdr:col>
      <xdr:colOff>101600</xdr:colOff>
      <xdr:row>74</xdr:row>
      <xdr:rowOff>169269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14346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53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2293</xdr:rowOff>
    </xdr:from>
    <xdr:to>
      <xdr:col>76</xdr:col>
      <xdr:colOff>165100</xdr:colOff>
      <xdr:row>75</xdr:row>
      <xdr:rowOff>103893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8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120420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6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82482</xdr:rowOff>
    </xdr:from>
    <xdr:to>
      <xdr:col>72</xdr:col>
      <xdr:colOff>38100</xdr:colOff>
      <xdr:row>76</xdr:row>
      <xdr:rowOff>12632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29159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71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17799</xdr:rowOff>
    </xdr:from>
    <xdr:to>
      <xdr:col>67</xdr:col>
      <xdr:colOff>101600</xdr:colOff>
      <xdr:row>76</xdr:row>
      <xdr:rowOff>119399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135927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8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93590</xdr:rowOff>
    </xdr:from>
    <xdr:to>
      <xdr:col>85</xdr:col>
      <xdr:colOff>127000</xdr:colOff>
      <xdr:row>98</xdr:row>
      <xdr:rowOff>109649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866990"/>
          <a:ext cx="838200" cy="104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93590</xdr:rowOff>
    </xdr:from>
    <xdr:to>
      <xdr:col>81</xdr:col>
      <xdr:colOff>50800</xdr:colOff>
      <xdr:row>98</xdr:row>
      <xdr:rowOff>43010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5866990"/>
          <a:ext cx="889000" cy="9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43010</xdr:rowOff>
    </xdr:from>
    <xdr:to>
      <xdr:col>76</xdr:col>
      <xdr:colOff>114300</xdr:colOff>
      <xdr:row>98</xdr:row>
      <xdr:rowOff>53127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5110"/>
          <a:ext cx="88900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31542</xdr:rowOff>
    </xdr:from>
    <xdr:to>
      <xdr:col>71</xdr:col>
      <xdr:colOff>177800</xdr:colOff>
      <xdr:row>98</xdr:row>
      <xdr:rowOff>53127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33642"/>
          <a:ext cx="8890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58849</xdr:rowOff>
    </xdr:from>
    <xdr:to>
      <xdr:col>85</xdr:col>
      <xdr:colOff>177800</xdr:colOff>
      <xdr:row>98</xdr:row>
      <xdr:rowOff>160449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145226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42790</xdr:rowOff>
    </xdr:from>
    <xdr:to>
      <xdr:col>81</xdr:col>
      <xdr:colOff>101600</xdr:colOff>
      <xdr:row>92</xdr:row>
      <xdr:rowOff>144390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8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160917</xdr:rowOff>
    </xdr:from>
    <xdr:ext cx="69018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36205" y="155914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163660</xdr:rowOff>
    </xdr:from>
    <xdr:to>
      <xdr:col>76</xdr:col>
      <xdr:colOff>165100</xdr:colOff>
      <xdr:row>98</xdr:row>
      <xdr:rowOff>93810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84937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8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2327</xdr:rowOff>
    </xdr:from>
    <xdr:to>
      <xdr:col>72</xdr:col>
      <xdr:colOff>38100</xdr:colOff>
      <xdr:row>98</xdr:row>
      <xdr:rowOff>103927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95054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152192</xdr:rowOff>
    </xdr:from>
    <xdr:to>
      <xdr:col>67</xdr:col>
      <xdr:colOff>101600</xdr:colOff>
      <xdr:row>98</xdr:row>
      <xdr:rowOff>82342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98869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158972</xdr:rowOff>
    </xdr:from>
    <xdr:to>
      <xdr:col>116</xdr:col>
      <xdr:colOff>63500</xdr:colOff>
      <xdr:row>76</xdr:row>
      <xdr:rowOff>39249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17722"/>
          <a:ext cx="8382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134351</xdr:rowOff>
    </xdr:from>
    <xdr:to>
      <xdr:col>111</xdr:col>
      <xdr:colOff>177800</xdr:colOff>
      <xdr:row>75</xdr:row>
      <xdr:rowOff>158972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993101"/>
          <a:ext cx="8890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134351</xdr:rowOff>
    </xdr:from>
    <xdr:to>
      <xdr:col>107</xdr:col>
      <xdr:colOff>50800</xdr:colOff>
      <xdr:row>76</xdr:row>
      <xdr:rowOff>56691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93101"/>
          <a:ext cx="889000" cy="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56691</xdr:rowOff>
    </xdr:from>
    <xdr:to>
      <xdr:col>102</xdr:col>
      <xdr:colOff>114300</xdr:colOff>
      <xdr:row>76</xdr:row>
      <xdr:rowOff>81535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6891"/>
          <a:ext cx="889000" cy="2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159899</xdr:rowOff>
    </xdr:from>
    <xdr:to>
      <xdr:col>116</xdr:col>
      <xdr:colOff>114300</xdr:colOff>
      <xdr:row>76</xdr:row>
      <xdr:rowOff>90049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11326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108171</xdr:rowOff>
    </xdr:from>
    <xdr:to>
      <xdr:col>112</xdr:col>
      <xdr:colOff>38100</xdr:colOff>
      <xdr:row>76</xdr:row>
      <xdr:rowOff>38320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69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29449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305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83551</xdr:rowOff>
    </xdr:from>
    <xdr:to>
      <xdr:col>107</xdr:col>
      <xdr:colOff>101600</xdr:colOff>
      <xdr:row>76</xdr:row>
      <xdr:rowOff>13701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4828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3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5891</xdr:rowOff>
    </xdr:from>
    <xdr:to>
      <xdr:col>102</xdr:col>
      <xdr:colOff>165100</xdr:colOff>
      <xdr:row>76</xdr:row>
      <xdr:rowOff>107491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98618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30735</xdr:rowOff>
    </xdr:from>
    <xdr:to>
      <xdr:col>98</xdr:col>
      <xdr:colOff>38100</xdr:colOff>
      <xdr:row>76</xdr:row>
      <xdr:rowOff>132335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123462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歳出決算総額は、</a:t>
          </a:r>
          <a:r>
            <a:rPr kumimoji="1" lang="en-US" altLang="ja-JP" sz="1300">
              <a:latin typeface="ＭＳ Ｐゴシック" panose="020B0600070205080204" pitchFamily="50" charset="-128"/>
              <a:ea typeface="ＭＳ Ｐゴシック" panose="020B0600070205080204" pitchFamily="50" charset="-128"/>
            </a:rPr>
            <a:t>4,190,117</a:t>
          </a:r>
          <a:r>
            <a:rPr kumimoji="1" lang="ja-JP" altLang="en-US" sz="1300">
              <a:latin typeface="ＭＳ Ｐゴシック" panose="020B0600070205080204" pitchFamily="50" charset="-128"/>
              <a:ea typeface="ＭＳ Ｐゴシック" panose="020B0600070205080204" pitchFamily="50" charset="-128"/>
            </a:rPr>
            <a:t>千円、住民一人当たり</a:t>
          </a:r>
          <a:r>
            <a:rPr kumimoji="1" lang="en-US" altLang="ja-JP" sz="1300">
              <a:latin typeface="ＭＳ Ｐゴシック" panose="020B0600070205080204" pitchFamily="50" charset="-128"/>
              <a:ea typeface="ＭＳ Ｐゴシック" panose="020B0600070205080204" pitchFamily="50" charset="-128"/>
            </a:rPr>
            <a:t>4,510</a:t>
          </a:r>
          <a:r>
            <a:rPr kumimoji="1" lang="ja-JP" altLang="en-US" sz="1300">
              <a:latin typeface="ＭＳ Ｐゴシック" panose="020B0600070205080204" pitchFamily="50" charset="-128"/>
              <a:ea typeface="ＭＳ Ｐゴシック" panose="020B0600070205080204" pitchFamily="50" charset="-128"/>
            </a:rPr>
            <a:t>千円と前年度に比べ減額となっている。これは五木村振興交付金の振興基金積立金の減によるものが主な要因である。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一方、物件費の増は施設修繕及び公用車購入によるもので、普通建設事業費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の増は告知タブレット導入及び設置工事によるものである。また、地方債現在高は</a:t>
          </a:r>
          <a:r>
            <a:rPr kumimoji="1" lang="en-US" altLang="ja-JP" sz="1300">
              <a:latin typeface="ＭＳ Ｐゴシック" panose="020B0600070205080204" pitchFamily="50" charset="-128"/>
              <a:ea typeface="ＭＳ Ｐゴシック" panose="020B0600070205080204" pitchFamily="50" charset="-128"/>
            </a:rPr>
            <a:t>3,643,314</a:t>
          </a:r>
          <a:r>
            <a:rPr kumimoji="1" lang="ja-JP" altLang="en-US" sz="1300">
              <a:latin typeface="ＭＳ Ｐゴシック" panose="020B0600070205080204" pitchFamily="50" charset="-128"/>
              <a:ea typeface="ＭＳ Ｐゴシック" panose="020B0600070205080204" pitchFamily="50" charset="-128"/>
            </a:rPr>
            <a:t>千円と前年度から増加し、実質公債費比率も</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今年も五木村振興計画に基づき公共施設の新設・更新整備を検討していることから、普通建設事業費は高い水準が続くと思われる。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公共施設総合管理計画等における更新費用推計を活用しながら、実質公債費比率の上昇に留意し、事業の取捨選択と事業量の適正管理を進めていく。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929
922
252.92
4,424,845
4,190,117
184,214
1,477,877
3,643,314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13513</xdr:rowOff>
    </xdr:from>
    <xdr:to>
      <xdr:col>24</xdr:col>
      <xdr:colOff>63500</xdr:colOff>
      <xdr:row>33</xdr:row>
      <xdr:rowOff>53518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671363"/>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26714</xdr:rowOff>
    </xdr:from>
    <xdr:to>
      <xdr:col>19</xdr:col>
      <xdr:colOff>177800</xdr:colOff>
      <xdr:row>33</xdr:row>
      <xdr:rowOff>53518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684564"/>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26714</xdr:rowOff>
    </xdr:from>
    <xdr:to>
      <xdr:col>15</xdr:col>
      <xdr:colOff>50800</xdr:colOff>
      <xdr:row>33</xdr:row>
      <xdr:rowOff>158655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684564"/>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158655</xdr:rowOff>
    </xdr:from>
    <xdr:to>
      <xdr:col>10</xdr:col>
      <xdr:colOff>114300</xdr:colOff>
      <xdr:row>33</xdr:row>
      <xdr:rowOff>166122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816505"/>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134163</xdr:rowOff>
    </xdr:from>
    <xdr:to>
      <xdr:col>24</xdr:col>
      <xdr:colOff>114300</xdr:colOff>
      <xdr:row>33</xdr:row>
      <xdr:rowOff>64313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62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157040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7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2718</xdr:rowOff>
    </xdr:from>
    <xdr:to>
      <xdr:col>20</xdr:col>
      <xdr:colOff>38100</xdr:colOff>
      <xdr:row>33</xdr:row>
      <xdr:rowOff>104318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6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120845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43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147364</xdr:rowOff>
    </xdr:from>
    <xdr:to>
      <xdr:col>15</xdr:col>
      <xdr:colOff>101600</xdr:colOff>
      <xdr:row>33</xdr:row>
      <xdr:rowOff>77514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63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94041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40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107855</xdr:rowOff>
    </xdr:from>
    <xdr:to>
      <xdr:col>10</xdr:col>
      <xdr:colOff>165100</xdr:colOff>
      <xdr:row>34</xdr:row>
      <xdr:rowOff>38005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7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54532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54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115322</xdr:rowOff>
    </xdr:from>
    <xdr:to>
      <xdr:col>6</xdr:col>
      <xdr:colOff>38100</xdr:colOff>
      <xdr:row>34</xdr:row>
      <xdr:rowOff>45472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61999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4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95187</xdr:rowOff>
    </xdr:from>
    <xdr:to>
      <xdr:col>24</xdr:col>
      <xdr:colOff>63500</xdr:colOff>
      <xdr:row>56</xdr:row>
      <xdr:rowOff>9337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182037"/>
          <a:ext cx="838200" cy="42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95187</xdr:rowOff>
    </xdr:from>
    <xdr:to>
      <xdr:col>19</xdr:col>
      <xdr:colOff>177800</xdr:colOff>
      <xdr:row>57</xdr:row>
      <xdr:rowOff>27094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182037"/>
          <a:ext cx="889000" cy="61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27094</xdr:rowOff>
    </xdr:from>
    <xdr:to>
      <xdr:col>15</xdr:col>
      <xdr:colOff>50800</xdr:colOff>
      <xdr:row>57</xdr:row>
      <xdr:rowOff>82750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99744"/>
          <a:ext cx="889000" cy="5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40954</xdr:rowOff>
    </xdr:from>
    <xdr:to>
      <xdr:col>10</xdr:col>
      <xdr:colOff>114300</xdr:colOff>
      <xdr:row>57</xdr:row>
      <xdr:rowOff>82750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13604"/>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129987</xdr:rowOff>
    </xdr:from>
    <xdr:to>
      <xdr:col>24</xdr:col>
      <xdr:colOff>114300</xdr:colOff>
      <xdr:row>56</xdr:row>
      <xdr:rowOff>60137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152864</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111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44387</xdr:rowOff>
    </xdr:from>
    <xdr:to>
      <xdr:col>20</xdr:col>
      <xdr:colOff>38100</xdr:colOff>
      <xdr:row>53</xdr:row>
      <xdr:rowOff>145987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1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162514</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8906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147744</xdr:rowOff>
    </xdr:from>
    <xdr:to>
      <xdr:col>15</xdr:col>
      <xdr:colOff>101600</xdr:colOff>
      <xdr:row>57</xdr:row>
      <xdr:rowOff>77894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94421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31950</xdr:rowOff>
    </xdr:from>
    <xdr:to>
      <xdr:col>10</xdr:col>
      <xdr:colOff>165100</xdr:colOff>
      <xdr:row>57</xdr:row>
      <xdr:rowOff>133550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150077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7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161604</xdr:rowOff>
    </xdr:from>
    <xdr:to>
      <xdr:col>6</xdr:col>
      <xdr:colOff>38100</xdr:colOff>
      <xdr:row>57</xdr:row>
      <xdr:rowOff>91754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108281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3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27856</xdr:rowOff>
    </xdr:from>
    <xdr:to>
      <xdr:col>24</xdr:col>
      <xdr:colOff>63500</xdr:colOff>
      <xdr:row>74</xdr:row>
      <xdr:rowOff>153824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15156"/>
          <a:ext cx="838200" cy="12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153824</xdr:rowOff>
    </xdr:from>
    <xdr:to>
      <xdr:col>19</xdr:col>
      <xdr:colOff>177800</xdr:colOff>
      <xdr:row>75</xdr:row>
      <xdr:rowOff>113281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41124"/>
          <a:ext cx="889000" cy="1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102912</xdr:rowOff>
    </xdr:from>
    <xdr:to>
      <xdr:col>15</xdr:col>
      <xdr:colOff>50800</xdr:colOff>
      <xdr:row>75</xdr:row>
      <xdr:rowOff>113281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61662"/>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102912</xdr:rowOff>
    </xdr:from>
    <xdr:to>
      <xdr:col>10</xdr:col>
      <xdr:colOff>114300</xdr:colOff>
      <xdr:row>75</xdr:row>
      <xdr:rowOff>143047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61662"/>
          <a:ext cx="889000" cy="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148506</xdr:rowOff>
    </xdr:from>
    <xdr:to>
      <xdr:col>24</xdr:col>
      <xdr:colOff>114300</xdr:colOff>
      <xdr:row>74</xdr:row>
      <xdr:rowOff>78656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171383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1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103024</xdr:rowOff>
    </xdr:from>
    <xdr:to>
      <xdr:col>20</xdr:col>
      <xdr:colOff>38100</xdr:colOff>
      <xdr:row>75</xdr:row>
      <xdr:rowOff>33174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49701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62481</xdr:rowOff>
    </xdr:from>
    <xdr:to>
      <xdr:col>15</xdr:col>
      <xdr:colOff>101600</xdr:colOff>
      <xdr:row>75</xdr:row>
      <xdr:rowOff>164080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212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9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52112</xdr:rowOff>
    </xdr:from>
    <xdr:to>
      <xdr:col>10</xdr:col>
      <xdr:colOff>165100</xdr:colOff>
      <xdr:row>75</xdr:row>
      <xdr:rowOff>153712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170239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8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92247</xdr:rowOff>
    </xdr:from>
    <xdr:to>
      <xdr:col>6</xdr:col>
      <xdr:colOff>38100</xdr:colOff>
      <xdr:row>76</xdr:row>
      <xdr:rowOff>22397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38924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2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72792</xdr:rowOff>
    </xdr:from>
    <xdr:to>
      <xdr:col>24</xdr:col>
      <xdr:colOff>63500</xdr:colOff>
      <xdr:row>97</xdr:row>
      <xdr:rowOff>100848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31992"/>
          <a:ext cx="838200" cy="19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26619</xdr:rowOff>
    </xdr:from>
    <xdr:to>
      <xdr:col>19</xdr:col>
      <xdr:colOff>177800</xdr:colOff>
      <xdr:row>97</xdr:row>
      <xdr:rowOff>100848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57269"/>
          <a:ext cx="889000" cy="7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26619</xdr:rowOff>
    </xdr:from>
    <xdr:to>
      <xdr:col>15</xdr:col>
      <xdr:colOff>50800</xdr:colOff>
      <xdr:row>97</xdr:row>
      <xdr:rowOff>114356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57269"/>
          <a:ext cx="889000" cy="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70810</xdr:rowOff>
    </xdr:from>
    <xdr:to>
      <xdr:col>10</xdr:col>
      <xdr:colOff>114300</xdr:colOff>
      <xdr:row>97</xdr:row>
      <xdr:rowOff>114356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01460"/>
          <a:ext cx="889000" cy="4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21992</xdr:rowOff>
    </xdr:from>
    <xdr:to>
      <xdr:col>24</xdr:col>
      <xdr:colOff>114300</xdr:colOff>
      <xdr:row>96</xdr:row>
      <xdr:rowOff>123592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44869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50048</xdr:rowOff>
    </xdr:from>
    <xdr:to>
      <xdr:col>20</xdr:col>
      <xdr:colOff>38100</xdr:colOff>
      <xdr:row>97</xdr:row>
      <xdr:rowOff>151648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168175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147269</xdr:rowOff>
    </xdr:from>
    <xdr:to>
      <xdr:col>15</xdr:col>
      <xdr:colOff>101600</xdr:colOff>
      <xdr:row>97</xdr:row>
      <xdr:rowOff>77419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93946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8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63556</xdr:rowOff>
    </xdr:from>
    <xdr:to>
      <xdr:col>10</xdr:col>
      <xdr:colOff>165100</xdr:colOff>
      <xdr:row>97</xdr:row>
      <xdr:rowOff>165156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10233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20010</xdr:rowOff>
    </xdr:from>
    <xdr:to>
      <xdr:col>6</xdr:col>
      <xdr:colOff>38100</xdr:colOff>
      <xdr:row>97</xdr:row>
      <xdr:rowOff>121610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138137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2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33401</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19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30734</xdr:rowOff>
    </xdr:from>
    <xdr:to>
      <xdr:col>41</xdr:col>
      <xdr:colOff>50800</xdr:colOff>
      <xdr:row>39</xdr:row>
      <xdr:rowOff>33401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1728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154051</xdr:rowOff>
    </xdr:from>
    <xdr:to>
      <xdr:col>41</xdr:col>
      <xdr:colOff>101600</xdr:colOff>
      <xdr:row>39</xdr:row>
      <xdr:rowOff>84201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75328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151384</xdr:rowOff>
    </xdr:from>
    <xdr:to>
      <xdr:col>36</xdr:col>
      <xdr:colOff>165100</xdr:colOff>
      <xdr:row>39</xdr:row>
      <xdr:rowOff>81534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72661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5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145710</xdr:rowOff>
    </xdr:from>
    <xdr:to>
      <xdr:col>55</xdr:col>
      <xdr:colOff>0</xdr:colOff>
      <xdr:row>56</xdr:row>
      <xdr:rowOff>127416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75460"/>
          <a:ext cx="838200" cy="15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145710</xdr:rowOff>
    </xdr:from>
    <xdr:to>
      <xdr:col>50</xdr:col>
      <xdr:colOff>114300</xdr:colOff>
      <xdr:row>56</xdr:row>
      <xdr:rowOff>46837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75460"/>
          <a:ext cx="889000" cy="7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1017</xdr:rowOff>
    </xdr:from>
    <xdr:to>
      <xdr:col>45</xdr:col>
      <xdr:colOff>177800</xdr:colOff>
      <xdr:row>56</xdr:row>
      <xdr:rowOff>46837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02217"/>
          <a:ext cx="889000" cy="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1017</xdr:rowOff>
    </xdr:from>
    <xdr:to>
      <xdr:col>41</xdr:col>
      <xdr:colOff>50800</xdr:colOff>
      <xdr:row>56</xdr:row>
      <xdr:rowOff>169373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2217"/>
          <a:ext cx="889000" cy="16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76616</xdr:rowOff>
    </xdr:from>
    <xdr:to>
      <xdr:col>55</xdr:col>
      <xdr:colOff>50800</xdr:colOff>
      <xdr:row>57</xdr:row>
      <xdr:rowOff>6766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99493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94910</xdr:rowOff>
    </xdr:from>
    <xdr:to>
      <xdr:col>50</xdr:col>
      <xdr:colOff>165100</xdr:colOff>
      <xdr:row>56</xdr:row>
      <xdr:rowOff>25060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41587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167487</xdr:rowOff>
    </xdr:from>
    <xdr:to>
      <xdr:col>46</xdr:col>
      <xdr:colOff>38100</xdr:colOff>
      <xdr:row>56</xdr:row>
      <xdr:rowOff>97637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114164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7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121667</xdr:rowOff>
    </xdr:from>
    <xdr:to>
      <xdr:col>41</xdr:col>
      <xdr:colOff>101600</xdr:colOff>
      <xdr:row>56</xdr:row>
      <xdr:rowOff>51817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68344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2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118573</xdr:rowOff>
    </xdr:from>
    <xdr:to>
      <xdr:col>36</xdr:col>
      <xdr:colOff>165100</xdr:colOff>
      <xdr:row>57</xdr:row>
      <xdr:rowOff>48723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65250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9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127409</xdr:rowOff>
    </xdr:from>
    <xdr:to>
      <xdr:col>55</xdr:col>
      <xdr:colOff>0</xdr:colOff>
      <xdr:row>77</xdr:row>
      <xdr:rowOff>33652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57609"/>
          <a:ext cx="838200" cy="7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86196</xdr:rowOff>
    </xdr:from>
    <xdr:to>
      <xdr:col>50</xdr:col>
      <xdr:colOff>114300</xdr:colOff>
      <xdr:row>76</xdr:row>
      <xdr:rowOff>127409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1639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86196</xdr:rowOff>
    </xdr:from>
    <xdr:to>
      <xdr:col>45</xdr:col>
      <xdr:colOff>177800</xdr:colOff>
      <xdr:row>76</xdr:row>
      <xdr:rowOff>107186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16396"/>
          <a:ext cx="889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161113</xdr:rowOff>
    </xdr:from>
    <xdr:to>
      <xdr:col>41</xdr:col>
      <xdr:colOff>50800</xdr:colOff>
      <xdr:row>76</xdr:row>
      <xdr:rowOff>107186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19863"/>
          <a:ext cx="889000" cy="11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154302</xdr:rowOff>
    </xdr:from>
    <xdr:to>
      <xdr:col>55</xdr:col>
      <xdr:colOff>50800</xdr:colOff>
      <xdr:row>77</xdr:row>
      <xdr:rowOff>84452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5729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76609</xdr:rowOff>
    </xdr:from>
    <xdr:to>
      <xdr:col>50</xdr:col>
      <xdr:colOff>165100</xdr:colOff>
      <xdr:row>77</xdr:row>
      <xdr:rowOff>6759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23286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35396</xdr:rowOff>
    </xdr:from>
    <xdr:to>
      <xdr:col>46</xdr:col>
      <xdr:colOff>38100</xdr:colOff>
      <xdr:row>76</xdr:row>
      <xdr:rowOff>136996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153523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84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56386</xdr:rowOff>
    </xdr:from>
    <xdr:to>
      <xdr:col>41</xdr:col>
      <xdr:colOff>101600</xdr:colOff>
      <xdr:row>76</xdr:row>
      <xdr:rowOff>157986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3063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86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110312</xdr:rowOff>
    </xdr:from>
    <xdr:to>
      <xdr:col>36</xdr:col>
      <xdr:colOff>165100</xdr:colOff>
      <xdr:row>76</xdr:row>
      <xdr:rowOff>40463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69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56989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7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170630</xdr:rowOff>
    </xdr:from>
    <xdr:to>
      <xdr:col>55</xdr:col>
      <xdr:colOff>0</xdr:colOff>
      <xdr:row>96</xdr:row>
      <xdr:rowOff>55945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58380"/>
          <a:ext cx="838200" cy="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170630</xdr:rowOff>
    </xdr:from>
    <xdr:to>
      <xdr:col>50</xdr:col>
      <xdr:colOff>114300</xdr:colOff>
      <xdr:row>96</xdr:row>
      <xdr:rowOff>107519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58380"/>
          <a:ext cx="889000" cy="10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120839</xdr:rowOff>
    </xdr:from>
    <xdr:to>
      <xdr:col>45</xdr:col>
      <xdr:colOff>177800</xdr:colOff>
      <xdr:row>96</xdr:row>
      <xdr:rowOff>107519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8589"/>
          <a:ext cx="889000" cy="1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120839</xdr:rowOff>
    </xdr:from>
    <xdr:to>
      <xdr:col>41</xdr:col>
      <xdr:colOff>50800</xdr:colOff>
      <xdr:row>96</xdr:row>
      <xdr:rowOff>114036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08589"/>
          <a:ext cx="889000" cy="16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5145</xdr:rowOff>
    </xdr:from>
    <xdr:to>
      <xdr:col>55</xdr:col>
      <xdr:colOff>50800</xdr:colOff>
      <xdr:row>96</xdr:row>
      <xdr:rowOff>106745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28022</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1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119830</xdr:rowOff>
    </xdr:from>
    <xdr:to>
      <xdr:col>50</xdr:col>
      <xdr:colOff>165100</xdr:colOff>
      <xdr:row>96</xdr:row>
      <xdr:rowOff>49980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66507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8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56719</xdr:rowOff>
    </xdr:from>
    <xdr:to>
      <xdr:col>46</xdr:col>
      <xdr:colOff>38100</xdr:colOff>
      <xdr:row>96</xdr:row>
      <xdr:rowOff>158319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3396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70039</xdr:rowOff>
    </xdr:from>
    <xdr:to>
      <xdr:col>41</xdr:col>
      <xdr:colOff>101600</xdr:colOff>
      <xdr:row>96</xdr:row>
      <xdr:rowOff>189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16716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3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63236</xdr:rowOff>
    </xdr:from>
    <xdr:to>
      <xdr:col>36</xdr:col>
      <xdr:colOff>165100</xdr:colOff>
      <xdr:row>96</xdr:row>
      <xdr:rowOff>164836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9913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29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147270</xdr:rowOff>
    </xdr:from>
    <xdr:to>
      <xdr:col>85</xdr:col>
      <xdr:colOff>127000</xdr:colOff>
      <xdr:row>37</xdr:row>
      <xdr:rowOff>30593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48020"/>
          <a:ext cx="838200" cy="2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59442</xdr:rowOff>
    </xdr:from>
    <xdr:to>
      <xdr:col>81</xdr:col>
      <xdr:colOff>50800</xdr:colOff>
      <xdr:row>37</xdr:row>
      <xdr:rowOff>30593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717292"/>
          <a:ext cx="889000" cy="65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59442</xdr:rowOff>
    </xdr:from>
    <xdr:to>
      <xdr:col>76</xdr:col>
      <xdr:colOff>114300</xdr:colOff>
      <xdr:row>37</xdr:row>
      <xdr:rowOff>772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717292"/>
          <a:ext cx="889000" cy="62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102617</xdr:rowOff>
    </xdr:from>
    <xdr:to>
      <xdr:col>71</xdr:col>
      <xdr:colOff>177800</xdr:colOff>
      <xdr:row>37</xdr:row>
      <xdr:rowOff>772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246117"/>
          <a:ext cx="889000" cy="109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96470</xdr:rowOff>
    </xdr:from>
    <xdr:to>
      <xdr:col>85</xdr:col>
      <xdr:colOff>177800</xdr:colOff>
      <xdr:row>36</xdr:row>
      <xdr:rowOff>26620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119347</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4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151243</xdr:rowOff>
    </xdr:from>
    <xdr:to>
      <xdr:col>81</xdr:col>
      <xdr:colOff>101600</xdr:colOff>
      <xdr:row>37</xdr:row>
      <xdr:rowOff>81393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97920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8642</xdr:rowOff>
    </xdr:from>
    <xdr:to>
      <xdr:col>76</xdr:col>
      <xdr:colOff>165100</xdr:colOff>
      <xdr:row>33</xdr:row>
      <xdr:rowOff>110242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6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126769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44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121422</xdr:rowOff>
    </xdr:from>
    <xdr:to>
      <xdr:col>72</xdr:col>
      <xdr:colOff>38100</xdr:colOff>
      <xdr:row>37</xdr:row>
      <xdr:rowOff>51572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68099</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6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51817</xdr:rowOff>
    </xdr:from>
    <xdr:to>
      <xdr:col>67</xdr:col>
      <xdr:colOff>101600</xdr:colOff>
      <xdr:row>30</xdr:row>
      <xdr:rowOff>153417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1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169944</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497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6176</xdr:rowOff>
    </xdr:from>
    <xdr:to>
      <xdr:col>85</xdr:col>
      <xdr:colOff>127000</xdr:colOff>
      <xdr:row>57</xdr:row>
      <xdr:rowOff>151551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8826"/>
          <a:ext cx="838200" cy="14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138356</xdr:rowOff>
    </xdr:from>
    <xdr:to>
      <xdr:col>81</xdr:col>
      <xdr:colOff>50800</xdr:colOff>
      <xdr:row>57</xdr:row>
      <xdr:rowOff>151551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1100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138356</xdr:rowOff>
    </xdr:from>
    <xdr:to>
      <xdr:col>76</xdr:col>
      <xdr:colOff>114300</xdr:colOff>
      <xdr:row>58</xdr:row>
      <xdr:rowOff>5655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11006"/>
          <a:ext cx="889000" cy="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153188</xdr:rowOff>
    </xdr:from>
    <xdr:to>
      <xdr:col>71</xdr:col>
      <xdr:colOff>177800</xdr:colOff>
      <xdr:row>58</xdr:row>
      <xdr:rowOff>5655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25838"/>
          <a:ext cx="8890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126826</xdr:rowOff>
    </xdr:from>
    <xdr:to>
      <xdr:col>85</xdr:col>
      <xdr:colOff>177800</xdr:colOff>
      <xdr:row>57</xdr:row>
      <xdr:rowOff>56976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149703</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7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100751</xdr:rowOff>
    </xdr:from>
    <xdr:to>
      <xdr:col>81</xdr:col>
      <xdr:colOff>101600</xdr:colOff>
      <xdr:row>58</xdr:row>
      <xdr:rowOff>30901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47428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4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87556</xdr:rowOff>
    </xdr:from>
    <xdr:to>
      <xdr:col>76</xdr:col>
      <xdr:colOff>165100</xdr:colOff>
      <xdr:row>58</xdr:row>
      <xdr:rowOff>17706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34233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126305</xdr:rowOff>
    </xdr:from>
    <xdr:to>
      <xdr:col>72</xdr:col>
      <xdr:colOff>38100</xdr:colOff>
      <xdr:row>58</xdr:row>
      <xdr:rowOff>56455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72982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7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102388</xdr:rowOff>
    </xdr:from>
    <xdr:to>
      <xdr:col>67</xdr:col>
      <xdr:colOff>101600</xdr:colOff>
      <xdr:row>58</xdr:row>
      <xdr:rowOff>32538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49065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5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93716</xdr:rowOff>
    </xdr:from>
    <xdr:to>
      <xdr:col>85</xdr:col>
      <xdr:colOff>127000</xdr:colOff>
      <xdr:row>70</xdr:row>
      <xdr:rowOff>154161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095216"/>
          <a:ext cx="838200" cy="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154161</xdr:rowOff>
    </xdr:from>
    <xdr:to>
      <xdr:col>81</xdr:col>
      <xdr:colOff>50800</xdr:colOff>
      <xdr:row>73</xdr:row>
      <xdr:rowOff>64957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155661"/>
          <a:ext cx="889000" cy="4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64957</xdr:rowOff>
    </xdr:from>
    <xdr:to>
      <xdr:col>76</xdr:col>
      <xdr:colOff>114300</xdr:colOff>
      <xdr:row>76</xdr:row>
      <xdr:rowOff>107395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580807"/>
          <a:ext cx="889000" cy="5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25719</xdr:rowOff>
    </xdr:from>
    <xdr:to>
      <xdr:col>71</xdr:col>
      <xdr:colOff>177800</xdr:colOff>
      <xdr:row>76</xdr:row>
      <xdr:rowOff>107395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055919"/>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42916</xdr:rowOff>
    </xdr:from>
    <xdr:to>
      <xdr:col>85</xdr:col>
      <xdr:colOff>177800</xdr:colOff>
      <xdr:row>70</xdr:row>
      <xdr:rowOff>144516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0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167393</xdr:rowOff>
    </xdr:from>
    <xdr:ext cx="69018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1997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103361</xdr:rowOff>
    </xdr:from>
    <xdr:to>
      <xdr:col>81</xdr:col>
      <xdr:colOff>101600</xdr:colOff>
      <xdr:row>71</xdr:row>
      <xdr:rowOff>33511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1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69</xdr:row>
      <xdr:rowOff>50038</xdr:rowOff>
    </xdr:from>
    <xdr:ext cx="69018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36205" y="118800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14157</xdr:rowOff>
    </xdr:from>
    <xdr:to>
      <xdr:col>76</xdr:col>
      <xdr:colOff>165100</xdr:colOff>
      <xdr:row>73</xdr:row>
      <xdr:rowOff>115757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5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132284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3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56595</xdr:rowOff>
    </xdr:from>
    <xdr:to>
      <xdr:col>72</xdr:col>
      <xdr:colOff>38100</xdr:colOff>
      <xdr:row>76</xdr:row>
      <xdr:rowOff>158195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3272</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86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146369</xdr:rowOff>
    </xdr:from>
    <xdr:to>
      <xdr:col>67</xdr:col>
      <xdr:colOff>101600</xdr:colOff>
      <xdr:row>76</xdr:row>
      <xdr:rowOff>76519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0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93046</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278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118469</xdr:rowOff>
    </xdr:from>
    <xdr:to>
      <xdr:col>85</xdr:col>
      <xdr:colOff>127000</xdr:colOff>
      <xdr:row>94</xdr:row>
      <xdr:rowOff>119825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34769"/>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118469</xdr:rowOff>
    </xdr:from>
    <xdr:to>
      <xdr:col>81</xdr:col>
      <xdr:colOff>50800</xdr:colOff>
      <xdr:row>95</xdr:row>
      <xdr:rowOff>53093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234769"/>
          <a:ext cx="889000" cy="10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53093</xdr:rowOff>
    </xdr:from>
    <xdr:to>
      <xdr:col>76</xdr:col>
      <xdr:colOff>114300</xdr:colOff>
      <xdr:row>95</xdr:row>
      <xdr:rowOff>133282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340843"/>
          <a:ext cx="889000" cy="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133282</xdr:rowOff>
    </xdr:from>
    <xdr:to>
      <xdr:col>71</xdr:col>
      <xdr:colOff>177800</xdr:colOff>
      <xdr:row>96</xdr:row>
      <xdr:rowOff>68599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21032"/>
          <a:ext cx="889000" cy="10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69025</xdr:rowOff>
    </xdr:from>
    <xdr:to>
      <xdr:col>85</xdr:col>
      <xdr:colOff>177800</xdr:colOff>
      <xdr:row>94</xdr:row>
      <xdr:rowOff>170625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91902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3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67669</xdr:rowOff>
    </xdr:from>
    <xdr:to>
      <xdr:col>81</xdr:col>
      <xdr:colOff>101600</xdr:colOff>
      <xdr:row>94</xdr:row>
      <xdr:rowOff>169269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14346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95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2293</xdr:rowOff>
    </xdr:from>
    <xdr:to>
      <xdr:col>76</xdr:col>
      <xdr:colOff>165100</xdr:colOff>
      <xdr:row>95</xdr:row>
      <xdr:rowOff>103893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120420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06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82482</xdr:rowOff>
    </xdr:from>
    <xdr:to>
      <xdr:col>72</xdr:col>
      <xdr:colOff>38100</xdr:colOff>
      <xdr:row>96</xdr:row>
      <xdr:rowOff>12632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29159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14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17799</xdr:rowOff>
    </xdr:from>
    <xdr:to>
      <xdr:col>67</xdr:col>
      <xdr:colOff>101600</xdr:colOff>
      <xdr:row>96</xdr:row>
      <xdr:rowOff>119399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135926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2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a:t>
          </a:r>
          <a:r>
            <a:rPr kumimoji="1" lang="en-US" altLang="ja-JP" sz="1300">
              <a:latin typeface="ＭＳ Ｐゴシック" panose="020B0600070205080204" pitchFamily="50" charset="-128"/>
              <a:ea typeface="ＭＳ Ｐゴシック" panose="020B0600070205080204" pitchFamily="50" charset="-128"/>
            </a:rPr>
            <a:t>929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現在）と少ないため、ほとんどの項目で類似団体平均を大きく上回っている。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歳出決算総額は前年度に比べ大幅に減額となっている。特に、対前年度と比較して、大幅に減額している費用が総務費である。また、増額している費用が消防費、民生費及び衛生費である。</a:t>
          </a:r>
        </a:p>
        <a:p>
          <a:r>
            <a:rPr kumimoji="1" lang="ja-JP" altLang="en-US" sz="1300">
              <a:latin typeface="ＭＳ Ｐゴシック" panose="020B0600070205080204" pitchFamily="50" charset="-128"/>
              <a:ea typeface="ＭＳ Ｐゴシック" panose="020B0600070205080204" pitchFamily="50" charset="-128"/>
            </a:rPr>
            <a:t>総務費においては、五木村振興交付金の振興基金への積み立てが皆減したことが主な要因である。</a:t>
          </a:r>
        </a:p>
        <a:p>
          <a:r>
            <a:rPr kumimoji="1" lang="ja-JP" altLang="en-US" sz="1300">
              <a:latin typeface="ＭＳ Ｐゴシック" panose="020B0600070205080204" pitchFamily="50" charset="-128"/>
              <a:ea typeface="ＭＳ Ｐゴシック" panose="020B0600070205080204" pitchFamily="50" charset="-128"/>
            </a:rPr>
            <a:t>消防費においては、デジタル防災行政無線の修繕及び支局新設工事による増が要因である。民生費においては、保健センターの空調設備改修工事による増が要因である。衛生費においては、簡易給水施設の改修による増が要因である。</a:t>
          </a:r>
        </a:p>
        <a:p>
          <a:r>
            <a:rPr kumimoji="1" lang="ja-JP" altLang="en-US" sz="1300">
              <a:latin typeface="ＭＳ Ｐゴシック" panose="020B0600070205080204" pitchFamily="50" charset="-128"/>
              <a:ea typeface="ＭＳ Ｐゴシック" panose="020B0600070205080204" pitchFamily="50" charset="-128"/>
            </a:rPr>
            <a:t>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月豪雨災害の復旧費に加え令和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年度災害の復旧費により、前年同様高い水準となっている。</a:t>
          </a:r>
        </a:p>
        <a:p>
          <a:r>
            <a:rPr kumimoji="1" lang="ja-JP" altLang="en-US" sz="1300">
              <a:latin typeface="ＭＳ Ｐゴシック" panose="020B0600070205080204" pitchFamily="50" charset="-128"/>
              <a:ea typeface="ＭＳ Ｐゴシック" panose="020B0600070205080204" pitchFamily="50" charset="-128"/>
            </a:rPr>
            <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財政調整基金については、中長期的な見通しのもと決算剰余金を中心に積み立てるとともに、適正な基金管理を進め最低限の取り崩しに努めている。標準財政規模比は</a:t>
          </a:r>
          <a:r>
            <a:rPr kumimoji="1" lang="en-US" altLang="ja-JP" sz="1200">
              <a:latin typeface="ＭＳ ゴシック" pitchFamily="49" charset="-128"/>
              <a:ea typeface="ＭＳ ゴシック" pitchFamily="49" charset="-128"/>
            </a:rPr>
            <a:t>61.74</a:t>
          </a:r>
          <a:r>
            <a:rPr kumimoji="1" lang="ja-JP" altLang="en-US" sz="1200">
              <a:latin typeface="ＭＳ ゴシック" pitchFamily="49" charset="-128"/>
              <a:ea typeface="ＭＳ ゴシック" pitchFamily="49" charset="-128"/>
            </a:rPr>
            <a:t>％と前年度から</a:t>
          </a:r>
          <a:r>
            <a:rPr kumimoji="1" lang="en-US" altLang="ja-JP" sz="1200">
              <a:latin typeface="ＭＳ ゴシック" pitchFamily="49" charset="-128"/>
              <a:ea typeface="ＭＳ ゴシック" pitchFamily="49" charset="-128"/>
            </a:rPr>
            <a:t>4.88</a:t>
          </a:r>
          <a:r>
            <a:rPr kumimoji="1" lang="ja-JP" altLang="en-US" sz="1200">
              <a:latin typeface="ＭＳ ゴシック" pitchFamily="49" charset="-128"/>
              <a:ea typeface="ＭＳ ゴシック" pitchFamily="49" charset="-128"/>
            </a:rPr>
            <a:t>ポイント低下したものの、一定水準を確保している。</a:t>
          </a:r>
        </a:p>
        <a:p>
          <a:r>
            <a:rPr kumimoji="1" lang="ja-JP" altLang="en-US" sz="1200">
              <a:latin typeface="ＭＳ ゴシック" pitchFamily="49" charset="-128"/>
              <a:ea typeface="ＭＳ ゴシック" pitchFamily="49" charset="-128"/>
            </a:rPr>
            <a:t>実質収支額は、標準財政規模比</a:t>
          </a:r>
          <a:r>
            <a:rPr kumimoji="1" lang="en-US" altLang="ja-JP" sz="1200">
              <a:latin typeface="ＭＳ ゴシック" pitchFamily="49" charset="-128"/>
              <a:ea typeface="ＭＳ ゴシック" pitchFamily="49" charset="-128"/>
            </a:rPr>
            <a:t>12.46</a:t>
          </a:r>
          <a:r>
            <a:rPr kumimoji="1" lang="ja-JP" altLang="en-US" sz="1200">
              <a:latin typeface="ＭＳ ゴシック" pitchFamily="49" charset="-128"/>
              <a:ea typeface="ＭＳ ゴシック" pitchFamily="49" charset="-128"/>
            </a:rPr>
            <a:t>％と前年度から</a:t>
          </a:r>
          <a:r>
            <a:rPr kumimoji="1" lang="en-US" altLang="ja-JP" sz="1200">
              <a:latin typeface="ＭＳ ゴシック" pitchFamily="49" charset="-128"/>
              <a:ea typeface="ＭＳ ゴシック" pitchFamily="49" charset="-128"/>
            </a:rPr>
            <a:t>1.34</a:t>
          </a:r>
          <a:r>
            <a:rPr kumimoji="1" lang="ja-JP" altLang="en-US" sz="1200">
              <a:latin typeface="ＭＳ ゴシック" pitchFamily="49" charset="-128"/>
              <a:ea typeface="ＭＳ ゴシック" pitchFamily="49" charset="-128"/>
            </a:rPr>
            <a:t>ポイント低下したものの、黒字を維持している。一方、実質単年度収支は対前年度比</a:t>
          </a:r>
          <a:r>
            <a:rPr kumimoji="1" lang="en-US" altLang="ja-JP" sz="1200">
              <a:latin typeface="ＭＳ ゴシック" pitchFamily="49" charset="-128"/>
              <a:ea typeface="ＭＳ ゴシック" pitchFamily="49" charset="-128"/>
            </a:rPr>
            <a:t>6.56</a:t>
          </a:r>
          <a:r>
            <a:rPr kumimoji="1" lang="ja-JP" altLang="en-US" sz="1200">
              <a:latin typeface="ＭＳ ゴシック" pitchFamily="49" charset="-128"/>
              <a:ea typeface="ＭＳ ゴシック" pitchFamily="49" charset="-128"/>
            </a:rPr>
            <a:t>ポイント悪化し、▲</a:t>
          </a:r>
          <a:r>
            <a:rPr kumimoji="1" lang="en-US" altLang="ja-JP" sz="1200">
              <a:latin typeface="ＭＳ ゴシック" pitchFamily="49" charset="-128"/>
              <a:ea typeface="ＭＳ ゴシック" pitchFamily="49" charset="-128"/>
            </a:rPr>
            <a:t>10.08</a:t>
          </a:r>
          <a:r>
            <a:rPr kumimoji="1" lang="ja-JP" altLang="en-US" sz="1200">
              <a:latin typeface="ＭＳ ゴシック" pitchFamily="49" charset="-128"/>
              <a:ea typeface="ＭＳ ゴシック" pitchFamily="49" charset="-128"/>
            </a:rPr>
            <a:t>％と赤字幅が拡大した。</a:t>
          </a:r>
        </a:p>
        <a:p>
          <a:r>
            <a:rPr kumimoji="1" lang="ja-JP" altLang="en-US" sz="1200">
              <a:latin typeface="ＭＳ ゴシック" pitchFamily="49" charset="-128"/>
              <a:ea typeface="ＭＳ ゴシック" pitchFamily="49" charset="-128"/>
            </a:rPr>
            <a:t>令和９年の川辺川のダム本体工事着工計画を踏まえ、五木村振興計画に基づき村の振興に取り組んでいるが健全な財政運営を図るため、歳入の確保と歳出の適正管理に努めていく。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年度決算においては、全会計黒字となっている。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一般会計の黒字幅は標準財政規模比</a:t>
          </a:r>
          <a:r>
            <a:rPr kumimoji="1" lang="en-US" altLang="ja-JP" sz="1400">
              <a:latin typeface="ＭＳ ゴシック" pitchFamily="49" charset="-128"/>
              <a:ea typeface="ＭＳ ゴシック" pitchFamily="49" charset="-128"/>
            </a:rPr>
            <a:t>12.36</a:t>
          </a:r>
          <a:r>
            <a:rPr kumimoji="1" lang="ja-JP" altLang="en-US" sz="1400">
              <a:latin typeface="ＭＳ ゴシック" pitchFamily="49" charset="-128"/>
              <a:ea typeface="ＭＳ ゴシック" pitchFamily="49" charset="-128"/>
            </a:rPr>
            <a:t>％と、令和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23.84</a:t>
          </a:r>
          <a:r>
            <a:rPr kumimoji="1" lang="ja-JP" altLang="en-US" sz="1400">
              <a:latin typeface="ＭＳ ゴシック" pitchFamily="49" charset="-128"/>
              <a:ea typeface="ＭＳ ゴシック" pitchFamily="49" charset="-128"/>
            </a:rPr>
            <a:t>％）と比較して約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ポイント縮小しており、縮小傾向が継続している。今後、歳入面における自主財源の確保や歳出面における経費の見直し等により、安定的な財政基盤の維持に取り組む必要がある。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特別会計については、五木村簡易水道事業特別会計が</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％）、五木村国民健康保険特別会計が</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％）と黒字幅が拡大している。一方、五木村介護保険特別会計は</a:t>
          </a:r>
          <a:r>
            <a:rPr kumimoji="1" lang="en-US" altLang="ja-JP" sz="1400">
              <a:latin typeface="ＭＳ ゴシック" pitchFamily="49" charset="-128"/>
              <a:ea typeface="ＭＳ ゴシック" pitchFamily="49" charset="-128"/>
            </a:rPr>
            <a:t>0.88</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％（前年度</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％）と黒字幅が縮小しており、今後の推移に留意が必要である。各会計において適正な財政運営に努めていく。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4424845</v>
      </c>
      <c r="BO4" s="449"/>
      <c r="BP4" s="449"/>
      <c r="BQ4" s="449"/>
      <c r="BR4" s="449"/>
      <c r="BS4" s="449"/>
      <c r="BT4" s="449"/>
      <c r="BU4" s="450"/>
      <c r="BV4" s="448">
        <v>5188255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12.5</v>
      </c>
      <c r="CU4" s="589"/>
      <c r="CV4" s="589"/>
      <c r="CW4" s="589"/>
      <c r="CX4" s="589"/>
      <c r="CY4" s="589"/>
      <c r="CZ4" s="589"/>
      <c r="DA4" s="590"/>
      <c r="DB4" s="588">
        <v>13.8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4190117</v>
      </c>
      <c r="BO5" s="420"/>
      <c r="BP5" s="420"/>
      <c r="BQ5" s="420"/>
      <c r="BR5" s="420"/>
      <c r="BS5" s="420"/>
      <c r="BT5" s="420"/>
      <c r="BU5" s="421"/>
      <c r="BV5" s="419">
        <v>4976250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92.2</v>
      </c>
      <c r="CU5" s="417"/>
      <c r="CV5" s="417"/>
      <c r="CW5" s="417"/>
      <c r="CX5" s="417"/>
      <c r="CY5" s="417"/>
      <c r="CZ5" s="417"/>
      <c r="DA5" s="418"/>
      <c r="DB5" s="416">
        <v>91.4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234728</v>
      </c>
      <c r="BO6" s="420"/>
      <c r="BP6" s="420"/>
      <c r="BQ6" s="420"/>
      <c r="BR6" s="420"/>
      <c r="BS6" s="420"/>
      <c r="BT6" s="420"/>
      <c r="BU6" s="421"/>
      <c r="BV6" s="419">
        <v>212005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92.4</v>
      </c>
      <c r="CU6" s="563"/>
      <c r="CV6" s="563"/>
      <c r="CW6" s="563"/>
      <c r="CX6" s="563"/>
      <c r="CY6" s="563"/>
      <c r="CZ6" s="563"/>
      <c r="DA6" s="564"/>
      <c r="DB6" s="562">
        <v>91.8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50514</v>
      </c>
      <c r="BO7" s="420"/>
      <c r="BP7" s="420"/>
      <c r="BQ7" s="420"/>
      <c r="BR7" s="420"/>
      <c r="BS7" s="420"/>
      <c r="BT7" s="420"/>
      <c r="BU7" s="421"/>
      <c r="BV7" s="419">
        <v>15441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1477877</v>
      </c>
      <c r="CU7" s="420"/>
      <c r="CV7" s="420"/>
      <c r="CW7" s="420"/>
      <c r="CX7" s="420"/>
      <c r="CY7" s="420"/>
      <c r="CZ7" s="420"/>
      <c r="DA7" s="421"/>
      <c r="DB7" s="419">
        <v>1424521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184214</v>
      </c>
      <c r="BO8" s="420"/>
      <c r="BP8" s="420"/>
      <c r="BQ8" s="420"/>
      <c r="BR8" s="420"/>
      <c r="BS8" s="420"/>
      <c r="BT8" s="420"/>
      <c r="BU8" s="421"/>
      <c r="BV8" s="419">
        <v>196564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0.21</v>
      </c>
      <c r="CU8" s="523"/>
      <c r="CV8" s="523"/>
      <c r="CW8" s="523"/>
      <c r="CX8" s="523"/>
      <c r="CY8" s="523"/>
      <c r="CZ8" s="523"/>
      <c r="DA8" s="524"/>
      <c r="DB8" s="522">
        <v>0.21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931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-12350</v>
      </c>
      <c r="BO9" s="420"/>
      <c r="BP9" s="420"/>
      <c r="BQ9" s="420"/>
      <c r="BR9" s="420"/>
      <c r="BS9" s="420"/>
      <c r="BT9" s="420"/>
      <c r="BU9" s="421"/>
      <c r="BV9" s="419">
        <v>-7170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18.899999999999999</v>
      </c>
      <c r="CU9" s="417"/>
      <c r="CV9" s="417"/>
      <c r="CW9" s="417"/>
      <c r="CX9" s="417"/>
      <c r="CY9" s="417"/>
      <c r="CZ9" s="417"/>
      <c r="DA9" s="418"/>
      <c r="DB9" s="416">
        <v>20.6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1055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110</v>
      </c>
      <c r="BO10" s="420"/>
      <c r="BP10" s="420"/>
      <c r="BQ10" s="420"/>
      <c r="BR10" s="420"/>
      <c r="BS10" s="420"/>
      <c r="BT10" s="420"/>
      <c r="BU10" s="421"/>
      <c r="BV10" s="419">
        <v>7020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929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136713</v>
      </c>
      <c r="BO12" s="420"/>
      <c r="BP12" s="420"/>
      <c r="BQ12" s="420"/>
      <c r="BR12" s="420"/>
      <c r="BS12" s="420"/>
      <c r="BT12" s="420"/>
      <c r="BU12" s="421"/>
      <c r="BV12" s="419">
        <v>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922</v>
      </c>
      <c r="S13" s="507"/>
      <c r="T13" s="507"/>
      <c r="U13" s="507"/>
      <c r="V13" s="508"/>
      <c r="W13" s="509" t="s">
        <v>131</v>
      </c>
      <c r="X13" s="405"/>
      <c r="Y13" s="405"/>
      <c r="Z13" s="405"/>
      <c r="AA13" s="405"/>
      <c r="AB13" s="406"/>
      <c r="AC13" s="372">
        <v>86</v>
      </c>
      <c r="AD13" s="373"/>
      <c r="AE13" s="373"/>
      <c r="AF13" s="373"/>
      <c r="AG13" s="374"/>
      <c r="AH13" s="372">
        <v>119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-148953</v>
      </c>
      <c r="BO13" s="420"/>
      <c r="BP13" s="420"/>
      <c r="BQ13" s="420"/>
      <c r="BR13" s="420"/>
      <c r="BS13" s="420"/>
      <c r="BT13" s="420"/>
      <c r="BU13" s="421"/>
      <c r="BV13" s="419">
        <v>-50150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12.5</v>
      </c>
      <c r="CU13" s="417"/>
      <c r="CV13" s="417"/>
      <c r="CW13" s="417"/>
      <c r="CX13" s="417"/>
      <c r="CY13" s="417"/>
      <c r="CZ13" s="417"/>
      <c r="DA13" s="418"/>
      <c r="DB13" s="416">
        <v>11.9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942</v>
      </c>
      <c r="S14" s="507"/>
      <c r="T14" s="507"/>
      <c r="U14" s="507"/>
      <c r="V14" s="508"/>
      <c r="W14" s="510"/>
      <c r="X14" s="408"/>
      <c r="Y14" s="408"/>
      <c r="Z14" s="408"/>
      <c r="AA14" s="408"/>
      <c r="AB14" s="409"/>
      <c r="AC14" s="499">
        <v>20</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938</v>
      </c>
      <c r="S15" s="507"/>
      <c r="T15" s="507"/>
      <c r="U15" s="507"/>
      <c r="V15" s="508"/>
      <c r="W15" s="509" t="s">
        <v>137</v>
      </c>
      <c r="X15" s="405"/>
      <c r="Y15" s="405"/>
      <c r="Z15" s="405"/>
      <c r="AA15" s="405"/>
      <c r="AB15" s="406"/>
      <c r="AC15" s="372">
        <v>85</v>
      </c>
      <c r="AD15" s="373"/>
      <c r="AE15" s="373"/>
      <c r="AF15" s="373"/>
      <c r="AG15" s="374"/>
      <c r="AH15" s="372">
        <v>101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312518</v>
      </c>
      <c r="BO15" s="449"/>
      <c r="BP15" s="449"/>
      <c r="BQ15" s="449"/>
      <c r="BR15" s="449"/>
      <c r="BS15" s="449"/>
      <c r="BT15" s="449"/>
      <c r="BU15" s="450"/>
      <c r="BV15" s="448">
        <v>286826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19.8</v>
      </c>
      <c r="AD16" s="500"/>
      <c r="AE16" s="500"/>
      <c r="AF16" s="500"/>
      <c r="AG16" s="501"/>
      <c r="AH16" s="499">
        <v>20.3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1410625</v>
      </c>
      <c r="BO16" s="420"/>
      <c r="BP16" s="420"/>
      <c r="BQ16" s="420"/>
      <c r="BR16" s="420"/>
      <c r="BS16" s="420"/>
      <c r="BT16" s="420"/>
      <c r="BU16" s="421"/>
      <c r="BV16" s="419">
        <v>1365991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258</v>
      </c>
      <c r="AD17" s="373"/>
      <c r="AE17" s="373"/>
      <c r="AF17" s="373"/>
      <c r="AG17" s="374"/>
      <c r="AH17" s="372">
        <v>278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377029</v>
      </c>
      <c r="BO17" s="420"/>
      <c r="BP17" s="420"/>
      <c r="BQ17" s="420"/>
      <c r="BR17" s="420"/>
      <c r="BS17" s="420"/>
      <c r="BT17" s="420"/>
      <c r="BU17" s="421"/>
      <c r="BV17" s="419">
        <v>348861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252.92</v>
      </c>
      <c r="M18" s="472"/>
      <c r="N18" s="472"/>
      <c r="O18" s="472"/>
      <c r="P18" s="472"/>
      <c r="Q18" s="472"/>
      <c r="R18" s="473"/>
      <c r="S18" s="473"/>
      <c r="T18" s="473"/>
      <c r="U18" s="473"/>
      <c r="V18" s="474"/>
      <c r="W18" s="490"/>
      <c r="X18" s="491"/>
      <c r="Y18" s="491"/>
      <c r="Z18" s="491"/>
      <c r="AA18" s="491"/>
      <c r="AB18" s="515"/>
      <c r="AC18" s="389">
        <v>60.1</v>
      </c>
      <c r="AD18" s="390"/>
      <c r="AE18" s="390"/>
      <c r="AF18" s="390"/>
      <c r="AG18" s="475"/>
      <c r="AH18" s="389">
        <v>55.8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1361877</v>
      </c>
      <c r="BO18" s="420"/>
      <c r="BP18" s="420"/>
      <c r="BQ18" s="420"/>
      <c r="BR18" s="420"/>
      <c r="BS18" s="420"/>
      <c r="BT18" s="420"/>
      <c r="BU18" s="421"/>
      <c r="BV18" s="419">
        <v>1304255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2014076</v>
      </c>
      <c r="BO19" s="420"/>
      <c r="BP19" s="420"/>
      <c r="BQ19" s="420"/>
      <c r="BR19" s="420"/>
      <c r="BS19" s="420"/>
      <c r="BT19" s="420"/>
      <c r="BU19" s="421"/>
      <c r="BV19" s="419">
        <v>1876545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3643314</v>
      </c>
      <c r="BO22" s="449"/>
      <c r="BP22" s="449"/>
      <c r="BQ22" s="449"/>
      <c r="BR22" s="449"/>
      <c r="BS22" s="449"/>
      <c r="BT22" s="449"/>
      <c r="BU22" s="450"/>
      <c r="BV22" s="448">
        <v>3521047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3627768</v>
      </c>
      <c r="BO23" s="420"/>
      <c r="BP23" s="420"/>
      <c r="BQ23" s="420"/>
      <c r="BR23" s="420"/>
      <c r="BS23" s="420"/>
      <c r="BT23" s="420"/>
      <c r="BU23" s="421"/>
      <c r="BV23" s="419">
        <v>3503515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6760</v>
      </c>
      <c r="R24" s="373"/>
      <c r="S24" s="373"/>
      <c r="T24" s="373"/>
      <c r="U24" s="373"/>
      <c r="V24" s="374"/>
      <c r="W24" s="462"/>
      <c r="X24" s="399"/>
      <c r="Y24" s="400"/>
      <c r="Z24" s="375" t="s">
        <v>162</v>
      </c>
      <c r="AA24" s="376"/>
      <c r="AB24" s="376"/>
      <c r="AC24" s="376"/>
      <c r="AD24" s="376"/>
      <c r="AE24" s="376"/>
      <c r="AF24" s="376"/>
      <c r="AG24" s="377"/>
      <c r="AH24" s="372">
        <v>43</v>
      </c>
      <c r="AI24" s="373"/>
      <c r="AJ24" s="373"/>
      <c r="AK24" s="373"/>
      <c r="AL24" s="374"/>
      <c r="AM24" s="372">
        <v>131322</v>
      </c>
      <c r="AN24" s="373"/>
      <c r="AO24" s="373"/>
      <c r="AP24" s="373"/>
      <c r="AQ24" s="373"/>
      <c r="AR24" s="374"/>
      <c r="AS24" s="372">
        <v>3054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3087893</v>
      </c>
      <c r="BO24" s="420"/>
      <c r="BP24" s="420"/>
      <c r="BQ24" s="420"/>
      <c r="BR24" s="420"/>
      <c r="BS24" s="420"/>
      <c r="BT24" s="420"/>
      <c r="BU24" s="421"/>
      <c r="BV24" s="419">
        <v>2889630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5340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197324</v>
      </c>
      <c r="BO25" s="449"/>
      <c r="BP25" s="449"/>
      <c r="BQ25" s="449"/>
      <c r="BR25" s="449"/>
      <c r="BS25" s="449"/>
      <c r="BT25" s="449"/>
      <c r="BU25" s="450"/>
      <c r="BV25" s="448">
        <v>101748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4800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2840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2340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912474</v>
      </c>
      <c r="BO28" s="449"/>
      <c r="BP28" s="449"/>
      <c r="BQ28" s="449"/>
      <c r="BR28" s="449"/>
      <c r="BS28" s="449"/>
      <c r="BT28" s="449"/>
      <c r="BU28" s="450"/>
      <c r="BV28" s="448">
        <v>949077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v>
      </c>
      <c r="M29" s="373"/>
      <c r="N29" s="373"/>
      <c r="O29" s="373"/>
      <c r="P29" s="374"/>
      <c r="Q29" s="372">
        <v>2130</v>
      </c>
      <c r="R29" s="373"/>
      <c r="S29" s="373"/>
      <c r="T29" s="373"/>
      <c r="U29" s="373"/>
      <c r="V29" s="374"/>
      <c r="W29" s="463"/>
      <c r="X29" s="464"/>
      <c r="Y29" s="465"/>
      <c r="Z29" s="375" t="s">
        <v>177</v>
      </c>
      <c r="AA29" s="376"/>
      <c r="AB29" s="376"/>
      <c r="AC29" s="376"/>
      <c r="AD29" s="376"/>
      <c r="AE29" s="376"/>
      <c r="AF29" s="376"/>
      <c r="AG29" s="377"/>
      <c r="AH29" s="372">
        <v>43</v>
      </c>
      <c r="AI29" s="373"/>
      <c r="AJ29" s="373"/>
      <c r="AK29" s="373"/>
      <c r="AL29" s="374"/>
      <c r="AM29" s="372">
        <v>131322</v>
      </c>
      <c r="AN29" s="373"/>
      <c r="AO29" s="373"/>
      <c r="AP29" s="373"/>
      <c r="AQ29" s="373"/>
      <c r="AR29" s="374"/>
      <c r="AS29" s="372">
        <v>3054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298066</v>
      </c>
      <c r="BO29" s="420"/>
      <c r="BP29" s="420"/>
      <c r="BQ29" s="420"/>
      <c r="BR29" s="420"/>
      <c r="BS29" s="420"/>
      <c r="BT29" s="420"/>
      <c r="BU29" s="421"/>
      <c r="BV29" s="419">
        <v>334418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1916169</v>
      </c>
      <c r="BO30" s="454"/>
      <c r="BP30" s="454"/>
      <c r="BQ30" s="454"/>
      <c r="BR30" s="454"/>
      <c r="BS30" s="454"/>
      <c r="BT30" s="454"/>
      <c r="BU30" s="455"/>
      <c r="BV30" s="453">
        <v>2304187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五木村国民健康保険特別会計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IF('各会計、関係団体の財政状況及び健全化判断比率'!B31="","",'各会計、関係団体の財政状況及び健全化判断比率'!B31)</f>
        <v>五木村簡易水道事業特別会計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（一財）五木村振興公社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五木村ダム対策事業特別会計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五木村介護保険特別会計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IF('各会計、関係団体の財政状況及び健全化判断比率'!B32="","",'各会計、関係団体の財政状況及び健全化判断比率'!B32)</f>
        <v>五木村農業集落排水事業特別会計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人吉下球磨消防組合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（株）子守唄の里五木</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五木村代替地上下水道事業特別会計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五木村後期高齢者医療特別会計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五木村墓地公園特別会計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五木村情報通信事業特別会計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1gyzngi9B6xgPIQDd7NHZWH7LD5wPPf5yi1WjrWCRncM1DTU3zPBYAVWgVe5a055lVD0MX63IhiUISxpbZ49Q==" saltValue="MN1KuS2GwV487bjYJKjz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23.84</v>
      </c>
      <c r="G34" s="33">
        <v>23.31</v>
      </c>
      <c r="H34" s="33">
        <v>14.12</v>
      </c>
      <c r="I34" s="33">
        <v>13.67</v>
      </c>
      <c r="J34" s="34">
        <v>12.36</v>
      </c>
      <c r="K34" s="22"/>
      <c r="L34" s="22"/>
      <c r="M34" s="22"/>
      <c r="N34" s="22"/>
      <c r="O34" s="22"/>
      <c r="P34" s="22"/>
    </row>
    <row r="35" spans="1:16" ht="39" customHeight="1" x14ac:dyDescent="0.15">
      <c r="A35" s="22"/>
      <c r="B35" s="35"/>
      <c r="C35" s="1145" t="s">
        <v>537</v>
      </c>
      <c r="D35" s="1146"/>
      <c r="E35" s="1147"/>
      <c r="F35" s="36">
        <v>0</v>
      </c>
      <c r="G35" s="37">
        <v>0.05</v>
      </c>
      <c r="H35" s="37">
        <v>0.02</v>
      </c>
      <c r="I35" s="37">
        <v>0.17</v>
      </c>
      <c r="J35" s="38">
        <v>1.18</v>
      </c>
      <c r="K35" s="22"/>
      <c r="L35" s="22"/>
      <c r="M35" s="22"/>
      <c r="N35" s="22"/>
      <c r="O35" s="22"/>
      <c r="P35" s="22"/>
    </row>
    <row r="36" spans="1:16" ht="39" customHeight="1" x14ac:dyDescent="0.15">
      <c r="A36" s="22"/>
      <c r="B36" s="35"/>
      <c r="C36" s="1145" t="s">
        <v>538</v>
      </c>
      <c r="D36" s="1146"/>
      <c r="E36" s="1147"/>
      <c r="F36" s="36">
        <v>0.38</v>
      </c>
      <c r="G36" s="37">
        <v>0.95</v>
      </c>
      <c r="H36" s="37">
        <v>0.97</v>
      </c>
      <c r="I36" s="37">
        <v>1.18</v>
      </c>
      <c r="J36" s="38">
        <v>0.88</v>
      </c>
      <c r="K36" s="22"/>
      <c r="L36" s="22"/>
      <c r="M36" s="22"/>
      <c r="N36" s="22"/>
      <c r="O36" s="22"/>
      <c r="P36" s="22"/>
    </row>
    <row r="37" spans="1:16" ht="39" customHeight="1" x14ac:dyDescent="0.15">
      <c r="A37" s="22"/>
      <c r="B37" s="35"/>
      <c r="C37" s="1145" t="s">
        <v>539</v>
      </c>
      <c r="D37" s="1146"/>
      <c r="E37" s="1147"/>
      <c r="F37" s="36">
        <v>0</v>
      </c>
      <c r="G37" s="37">
        <v>0.02</v>
      </c>
      <c r="H37" s="37">
        <v>0.02</v>
      </c>
      <c r="I37" s="37">
        <v>7.0000000000000007E-2</v>
      </c>
      <c r="J37" s="38">
        <v>0.54</v>
      </c>
      <c r="K37" s="22"/>
      <c r="L37" s="22"/>
      <c r="M37" s="22"/>
      <c r="N37" s="22"/>
      <c r="O37" s="22"/>
      <c r="P37" s="22"/>
    </row>
    <row r="38" spans="1:16" ht="39" customHeight="1" x14ac:dyDescent="0.15">
      <c r="A38" s="22"/>
      <c r="B38" s="35"/>
      <c r="C38" s="1145" t="s">
        <v>540</v>
      </c>
      <c r="D38" s="1146"/>
      <c r="E38" s="1147"/>
      <c r="F38" s="36">
        <v>0</v>
      </c>
      <c r="G38" s="37">
        <v>0</v>
      </c>
      <c r="H38" s="37" t="s">
        <v>541</v>
      </c>
      <c r="I38" s="37">
        <v>0</v>
      </c>
      <c r="J38" s="38">
        <v>0.01</v>
      </c>
      <c r="K38" s="22"/>
      <c r="L38" s="22"/>
      <c r="M38" s="22"/>
      <c r="N38" s="22"/>
      <c r="O38" s="22"/>
      <c r="P38" s="22"/>
    </row>
    <row r="39" spans="1:16" ht="39" customHeight="1" x14ac:dyDescent="0.15">
      <c r="A39" s="22"/>
      <c r="B39" s="35"/>
      <c r="C39" s="1145" t="s">
        <v>542</v>
      </c>
      <c r="D39" s="1146"/>
      <c r="E39" s="1147"/>
      <c r="F39" s="36">
        <v>0.01</v>
      </c>
      <c r="G39" s="37">
        <v>0.02</v>
      </c>
      <c r="H39" s="37">
        <v>0.02</v>
      </c>
      <c r="I39" s="37">
        <v>0.01</v>
      </c>
      <c r="J39" s="38">
        <v>0.01</v>
      </c>
      <c r="K39" s="22"/>
      <c r="L39" s="22"/>
      <c r="M39" s="22"/>
      <c r="N39" s="22"/>
      <c r="O39" s="22"/>
      <c r="P39" s="22"/>
    </row>
    <row r="40" spans="1:16" ht="39" customHeight="1" x14ac:dyDescent="0.15">
      <c r="A40" s="22"/>
      <c r="B40" s="35"/>
      <c r="C40" s="1145" t="s">
        <v>543</v>
      </c>
      <c r="D40" s="1146"/>
      <c r="E40" s="1147"/>
      <c r="F40" s="36">
        <v>0.12</v>
      </c>
      <c r="G40" s="37">
        <v>0.08</v>
      </c>
      <c r="H40" s="37">
        <v>0.19</v>
      </c>
      <c r="I40" s="37">
        <v>0.18</v>
      </c>
      <c r="J40" s="38">
        <v>0</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0.08</v>
      </c>
      <c r="G43" s="42">
        <v>0.05</v>
      </c>
      <c r="H43" s="42">
        <v>0.14000000000000001</v>
      </c>
      <c r="I43" s="42">
        <v>0.11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K1szE4G3N15lCjl3Qc09IKHpU5ZjpRt1EdD3JpBQP7/sL0hlyw5nJWCcLJcKZQRCkp/YKjYGzU5EV0gSTpPJw==" saltValue="vyKSek3abN4aGycff+4O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266</v>
      </c>
      <c r="L45" s="60">
        <v>318</v>
      </c>
      <c r="M45" s="60">
        <v>346</v>
      </c>
      <c r="N45" s="60">
        <v>387</v>
      </c>
      <c r="O45" s="61">
        <v>380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7</v>
      </c>
      <c r="L48" s="64">
        <v>7</v>
      </c>
      <c r="M48" s="64">
        <v>7</v>
      </c>
      <c r="N48" s="64">
        <v>8</v>
      </c>
      <c r="O48" s="65">
        <v>14</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7</v>
      </c>
      <c r="M49" s="64">
        <v>2</v>
      </c>
      <c r="N49" s="64">
        <v>2</v>
      </c>
      <c r="O49" s="65">
        <v>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1</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178</v>
      </c>
      <c r="L52" s="64">
        <v>194</v>
      </c>
      <c r="M52" s="64">
        <v>223</v>
      </c>
      <c r="N52" s="64">
        <v>230</v>
      </c>
      <c r="O52" s="65">
        <v>238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101</v>
      </c>
      <c r="L53" s="69">
        <v>138</v>
      </c>
      <c r="M53" s="69">
        <v>132</v>
      </c>
      <c r="N53" s="69">
        <v>168</v>
      </c>
      <c r="O53" s="70">
        <v>160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r6aYWHkZBOYkh0HoUjikGPLUt30hUbeDRQ1f6h1iKv/JKQpygmTZWVIPpf7rhjRLql4qF2XvZk1qF1uc+KTvA==" saltValue="nt7BIjCwHd7zgp4ubtcq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3484</v>
      </c>
      <c r="J41" s="344">
        <v>3400</v>
      </c>
      <c r="K41" s="344">
        <v>3480</v>
      </c>
      <c r="L41" s="344">
        <v>3521</v>
      </c>
      <c r="M41" s="345">
        <v>3643</v>
      </c>
    </row>
    <row r="42" spans="2:13" ht="27.75" customHeight="1" x14ac:dyDescent="0.15">
      <c r="B42" s="1186"/>
      <c r="C42" s="1187"/>
      <c r="D42" s="106"/>
      <c r="E42" s="1190" t="s">
        <v>32</v>
      </c>
      <c r="F42" s="1190"/>
      <c r="G42" s="1190"/>
      <c r="H42" s="1191"/>
      <c r="I42" s="346">
        <v>3</v>
      </c>
      <c r="J42" s="347">
        <v>3</v>
      </c>
      <c r="K42" s="347" t="s">
        <v>489</v>
      </c>
      <c r="L42" s="347" t="s">
        <v>489</v>
      </c>
      <c r="M42" s="348" t="s">
        <v>489</v>
      </c>
    </row>
    <row r="43" spans="2:13" ht="27.75" customHeight="1" x14ac:dyDescent="0.15">
      <c r="B43" s="1186"/>
      <c r="C43" s="1187"/>
      <c r="D43" s="106"/>
      <c r="E43" s="1190" t="s">
        <v>33</v>
      </c>
      <c r="F43" s="1190"/>
      <c r="G43" s="1190"/>
      <c r="H43" s="1191"/>
      <c r="I43" s="346">
        <v>58</v>
      </c>
      <c r="J43" s="347">
        <v>54</v>
      </c>
      <c r="K43" s="347">
        <v>67</v>
      </c>
      <c r="L43" s="347">
        <v>144</v>
      </c>
      <c r="M43" s="348">
        <v>131</v>
      </c>
    </row>
    <row r="44" spans="2:13" ht="27.75" customHeight="1" x14ac:dyDescent="0.15">
      <c r="B44" s="1186"/>
      <c r="C44" s="1187"/>
      <c r="D44" s="106"/>
      <c r="E44" s="1190" t="s">
        <v>34</v>
      </c>
      <c r="F44" s="1190"/>
      <c r="G44" s="1190"/>
      <c r="H44" s="1191"/>
      <c r="I44" s="346">
        <v>15</v>
      </c>
      <c r="J44" s="347">
        <v>9</v>
      </c>
      <c r="K44" s="347">
        <v>14</v>
      </c>
      <c r="L44" s="347">
        <v>22</v>
      </c>
      <c r="M44" s="348">
        <v>29</v>
      </c>
    </row>
    <row r="45" spans="2:13" ht="27.75" customHeight="1" x14ac:dyDescent="0.15">
      <c r="B45" s="1186"/>
      <c r="C45" s="1187"/>
      <c r="D45" s="106"/>
      <c r="E45" s="1190" t="s">
        <v>35</v>
      </c>
      <c r="F45" s="1190"/>
      <c r="G45" s="1190"/>
      <c r="H45" s="1191"/>
      <c r="I45" s="346">
        <v>463</v>
      </c>
      <c r="J45" s="347">
        <v>395</v>
      </c>
      <c r="K45" s="347">
        <v>348</v>
      </c>
      <c r="L45" s="347">
        <v>382</v>
      </c>
      <c r="M45" s="348">
        <v>399</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1947</v>
      </c>
      <c r="J50" s="347">
        <v>2047</v>
      </c>
      <c r="K50" s="347">
        <v>2220</v>
      </c>
      <c r="L50" s="347">
        <v>2237</v>
      </c>
      <c r="M50" s="348">
        <v>2633</v>
      </c>
    </row>
    <row r="51" spans="2:13" ht="27.75" customHeight="1" x14ac:dyDescent="0.15">
      <c r="B51" s="1186"/>
      <c r="C51" s="1187"/>
      <c r="D51" s="106"/>
      <c r="E51" s="1190" t="s">
        <v>42</v>
      </c>
      <c r="F51" s="1190"/>
      <c r="G51" s="1190"/>
      <c r="H51" s="1191"/>
      <c r="I51" s="346">
        <v>17</v>
      </c>
      <c r="J51" s="347">
        <v>13</v>
      </c>
      <c r="K51" s="347">
        <v>9</v>
      </c>
      <c r="L51" s="347">
        <v>5</v>
      </c>
      <c r="M51" s="348">
        <v>2</v>
      </c>
    </row>
    <row r="52" spans="2:13" ht="27.75" customHeight="1" x14ac:dyDescent="0.15">
      <c r="B52" s="1188"/>
      <c r="C52" s="1189"/>
      <c r="D52" s="106"/>
      <c r="E52" s="1190" t="s">
        <v>43</v>
      </c>
      <c r="F52" s="1190"/>
      <c r="G52" s="1190"/>
      <c r="H52" s="1191"/>
      <c r="I52" s="346">
        <v>2594</v>
      </c>
      <c r="J52" s="347">
        <v>2554</v>
      </c>
      <c r="K52" s="347">
        <v>2648</v>
      </c>
      <c r="L52" s="347">
        <v>2765</v>
      </c>
      <c r="M52" s="348">
        <v>2680</v>
      </c>
    </row>
    <row r="53" spans="2:13" ht="27.75" customHeight="1" thickBot="1" x14ac:dyDescent="0.2">
      <c r="B53" s="1192" t="s">
        <v>19</v>
      </c>
      <c r="C53" s="1193"/>
      <c r="D53" s="110"/>
      <c r="E53" s="1194" t="s">
        <v>44</v>
      </c>
      <c r="F53" s="1194"/>
      <c r="G53" s="1194"/>
      <c r="H53" s="1195"/>
      <c r="I53" s="349">
        <v>-535</v>
      </c>
      <c r="J53" s="350">
        <v>-753</v>
      </c>
      <c r="K53" s="350">
        <v>-967</v>
      </c>
      <c r="L53" s="350">
        <v>-938</v>
      </c>
      <c r="M53" s="351">
        <v>-1112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PFj7N12SnhsxXg3IFcCxvImyS7g++iy/4pFF2H29JVFsGFuoivHnr0YvTzU1IPiitm5Vt3qf/0of3rcOyUAMg==" saltValue="7oJmOgjWhn3vJc6LoSrs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883</v>
      </c>
      <c r="G55" s="352">
        <v>949</v>
      </c>
      <c r="H55" s="353">
        <v>912</v>
      </c>
    </row>
    <row r="56" spans="2:8" ht="52.5" customHeight="1" x14ac:dyDescent="0.15">
      <c r="B56" s="122"/>
      <c r="C56" s="1213" t="s">
        <v>47</v>
      </c>
      <c r="D56" s="1213"/>
      <c r="E56" s="1214"/>
      <c r="F56" s="354">
        <v>354</v>
      </c>
      <c r="G56" s="354">
        <v>334</v>
      </c>
      <c r="H56" s="355">
        <v>298</v>
      </c>
    </row>
    <row r="57" spans="2:8" ht="53.25" customHeight="1" x14ac:dyDescent="0.15">
      <c r="B57" s="122"/>
      <c r="C57" s="1215" t="s">
        <v>48</v>
      </c>
      <c r="D57" s="1215"/>
      <c r="E57" s="1216"/>
      <c r="F57" s="356">
        <v>1487</v>
      </c>
      <c r="G57" s="356">
        <v>2304</v>
      </c>
      <c r="H57" s="357">
        <v>1916</v>
      </c>
    </row>
    <row r="58" spans="2:8" ht="45.75" customHeight="1" x14ac:dyDescent="0.15">
      <c r="B58" s="123"/>
      <c r="C58" s="1203" t="s">
        <v>552</v>
      </c>
      <c r="D58" s="1204"/>
      <c r="E58" s="1205"/>
      <c r="F58" s="358">
        <v>0</v>
      </c>
      <c r="G58" s="358">
        <v>846</v>
      </c>
      <c r="H58" s="359">
        <v>668</v>
      </c>
    </row>
    <row r="59" spans="2:8" ht="45.75" customHeight="1" x14ac:dyDescent="0.15">
      <c r="B59" s="123"/>
      <c r="C59" s="1203" t="s">
        <v>553</v>
      </c>
      <c r="D59" s="1204"/>
      <c r="E59" s="1205"/>
      <c r="F59" s="358">
        <v>649</v>
      </c>
      <c r="G59" s="358">
        <v>590</v>
      </c>
      <c r="H59" s="359">
        <v>380</v>
      </c>
    </row>
    <row r="60" spans="2:8" ht="45.75" customHeight="1" x14ac:dyDescent="0.15">
      <c r="B60" s="123"/>
      <c r="C60" s="1203" t="s">
        <v>554</v>
      </c>
      <c r="D60" s="1204"/>
      <c r="E60" s="1205"/>
      <c r="F60" s="358">
        <v>318</v>
      </c>
      <c r="G60" s="358">
        <v>318</v>
      </c>
      <c r="H60" s="359">
        <v>327</v>
      </c>
    </row>
    <row r="61" spans="2:8" ht="45.75" customHeight="1" x14ac:dyDescent="0.15">
      <c r="B61" s="123"/>
      <c r="C61" s="1203" t="s">
        <v>555</v>
      </c>
      <c r="D61" s="1204"/>
      <c r="E61" s="1205"/>
      <c r="F61" s="358">
        <v>231</v>
      </c>
      <c r="G61" s="358">
        <v>259</v>
      </c>
      <c r="H61" s="359">
        <v>243</v>
      </c>
    </row>
    <row r="62" spans="2:8" ht="45.75" customHeight="1" thickBot="1" x14ac:dyDescent="0.2">
      <c r="B62" s="124"/>
      <c r="C62" s="1206" t="s">
        <v>556</v>
      </c>
      <c r="D62" s="1207"/>
      <c r="E62" s="1208"/>
      <c r="F62" s="360">
        <v>102</v>
      </c>
      <c r="G62" s="360">
        <v>102</v>
      </c>
      <c r="H62" s="361">
        <v>102</v>
      </c>
    </row>
    <row r="63" spans="2:8" ht="52.5" customHeight="1" thickBot="1" x14ac:dyDescent="0.2">
      <c r="B63" s="125"/>
      <c r="C63" s="1209" t="s">
        <v>49</v>
      </c>
      <c r="D63" s="1209"/>
      <c r="E63" s="1210"/>
      <c r="F63" s="362">
        <v>2724</v>
      </c>
      <c r="G63" s="362">
        <v>3588</v>
      </c>
      <c r="H63" s="363">
        <v>3127</v>
      </c>
    </row>
    <row r="64" spans="2:8" x14ac:dyDescent="0.15"/>
  </sheetData>
  <sheetProtection algorithmName="SHA-512" hashValue="47cNuT8kZe0mLDclVES8LsHiEfLXmFcfRWWCCa4mpgbiQxJmEjfmdWVemXe7WCWIuieIGs0p0R0y+rW0Yh3ERQ==" saltValue="HprI2d1z81UqtP1hJXqS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701163</v>
      </c>
      <c r="E3" s="144"/>
      <c r="F3" s="145">
        <v>301035</v>
      </c>
      <c r="G3" s="146"/>
      <c r="H3" s="147"/>
    </row>
    <row r="4" spans="1:8" x14ac:dyDescent="0.15">
      <c r="A4" s="148"/>
      <c r="B4" s="149"/>
      <c r="C4" s="150"/>
      <c r="D4" s="151">
        <v>442248</v>
      </c>
      <c r="E4" s="152"/>
      <c r="F4" s="153">
        <v>154376</v>
      </c>
      <c r="G4" s="154"/>
      <c r="H4" s="155"/>
    </row>
    <row r="5" spans="1:8" x14ac:dyDescent="0.15">
      <c r="A5" s="136" t="s">
        <v>522</v>
      </c>
      <c r="B5" s="141"/>
      <c r="C5" s="142"/>
      <c r="D5" s="143">
        <v>499237</v>
      </c>
      <c r="E5" s="144"/>
      <c r="F5" s="145">
        <v>277467</v>
      </c>
      <c r="G5" s="146"/>
      <c r="H5" s="147"/>
    </row>
    <row r="6" spans="1:8" x14ac:dyDescent="0.15">
      <c r="A6" s="148"/>
      <c r="B6" s="149"/>
      <c r="C6" s="150"/>
      <c r="D6" s="151">
        <v>159065</v>
      </c>
      <c r="E6" s="152"/>
      <c r="F6" s="153">
        <v>128378</v>
      </c>
      <c r="G6" s="154"/>
      <c r="H6" s="155"/>
    </row>
    <row r="7" spans="1:8" x14ac:dyDescent="0.15">
      <c r="A7" s="136" t="s">
        <v>523</v>
      </c>
      <c r="B7" s="141"/>
      <c r="C7" s="142"/>
      <c r="D7" s="143">
        <v>629655</v>
      </c>
      <c r="E7" s="144"/>
      <c r="F7" s="145">
        <v>282256</v>
      </c>
      <c r="G7" s="146"/>
      <c r="H7" s="147"/>
    </row>
    <row r="8" spans="1:8" x14ac:dyDescent="0.15">
      <c r="A8" s="148"/>
      <c r="B8" s="149"/>
      <c r="C8" s="150"/>
      <c r="D8" s="151">
        <v>370036</v>
      </c>
      <c r="E8" s="152"/>
      <c r="F8" s="153">
        <v>145453</v>
      </c>
      <c r="G8" s="154"/>
      <c r="H8" s="155"/>
    </row>
    <row r="9" spans="1:8" x14ac:dyDescent="0.15">
      <c r="A9" s="136" t="s">
        <v>524</v>
      </c>
      <c r="B9" s="141"/>
      <c r="C9" s="142"/>
      <c r="D9" s="143">
        <v>813434</v>
      </c>
      <c r="E9" s="144"/>
      <c r="F9" s="145">
        <v>295341</v>
      </c>
      <c r="G9" s="146"/>
      <c r="H9" s="147"/>
    </row>
    <row r="10" spans="1:8" x14ac:dyDescent="0.15">
      <c r="A10" s="148"/>
      <c r="B10" s="149"/>
      <c r="C10" s="150"/>
      <c r="D10" s="151">
        <v>538019</v>
      </c>
      <c r="E10" s="152"/>
      <c r="F10" s="153">
        <v>137402</v>
      </c>
      <c r="G10" s="154"/>
      <c r="H10" s="155"/>
    </row>
    <row r="11" spans="1:8" x14ac:dyDescent="0.15">
      <c r="A11" s="136" t="s">
        <v>525</v>
      </c>
      <c r="B11" s="141"/>
      <c r="C11" s="142"/>
      <c r="D11" s="143">
        <v>845981</v>
      </c>
      <c r="E11" s="144"/>
      <c r="F11" s="145">
        <v>292845</v>
      </c>
      <c r="G11" s="146"/>
      <c r="H11" s="147"/>
    </row>
    <row r="12" spans="1:8" x14ac:dyDescent="0.15">
      <c r="A12" s="148"/>
      <c r="B12" s="149"/>
      <c r="C12" s="156"/>
      <c r="D12" s="151">
        <v>460274</v>
      </c>
      <c r="E12" s="152"/>
      <c r="F12" s="153">
        <v>143187</v>
      </c>
      <c r="G12" s="154"/>
      <c r="H12" s="155"/>
    </row>
    <row r="13" spans="1:8" x14ac:dyDescent="0.15">
      <c r="A13" s="136"/>
      <c r="B13" s="141"/>
      <c r="C13" s="157"/>
      <c r="D13" s="158">
        <v>697894</v>
      </c>
      <c r="E13" s="159"/>
      <c r="F13" s="160">
        <v>289789</v>
      </c>
      <c r="G13" s="161"/>
      <c r="H13" s="147"/>
    </row>
    <row r="14" spans="1:8" x14ac:dyDescent="0.15">
      <c r="A14" s="148"/>
      <c r="B14" s="149"/>
      <c r="C14" s="150"/>
      <c r="D14" s="151">
        <v>393928</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23.93</v>
      </c>
      <c r="C19" s="162">
        <f>ROUND(VALUE(SUBSTITUTE(実質収支比率等に係る経年分析!G$48,"▲","-")),2)</f>
        <v>23.37</v>
      </c>
      <c r="D19" s="162">
        <f>ROUND(VALUE(SUBSTITUTE(実質収支比率等に係る経年分析!H$48,"▲","-")),2)</f>
        <v>14.21</v>
      </c>
      <c r="E19" s="162">
        <f>ROUND(VALUE(SUBSTITUTE(実質収支比率等に係る経年分析!I$48,"▲","-")),2)</f>
        <v>13.8</v>
      </c>
      <c r="F19" s="162">
        <f>ROUND(VALUE(SUBSTITUTE(実質収支比率等に係る経年分析!J$48,"▲","-")),2)</f>
        <v>12.46</v>
      </c>
    </row>
    <row r="20" spans="1:11" x14ac:dyDescent="0.15">
      <c r="A20" s="162" t="s">
        <v>53</v>
      </c>
      <c r="B20" s="162">
        <f>ROUND(VALUE(SUBSTITUTE(実質収支比率等に係る経年分析!F$47,"▲","-")),2)</f>
        <v>41.75</v>
      </c>
      <c r="C20" s="162">
        <f>ROUND(VALUE(SUBSTITUTE(実質収支比率等に係る経年分析!G$47,"▲","-")),2)</f>
        <v>48.38</v>
      </c>
      <c r="D20" s="162">
        <f>ROUND(VALUE(SUBSTITUTE(実質収支比率等に係る経年分析!H$47,"▲","-")),2)</f>
        <v>61.57</v>
      </c>
      <c r="E20" s="162">
        <f>ROUND(VALUE(SUBSTITUTE(実質収支比率等に係る経年分析!I$47,"▲","-")),2)</f>
        <v>66.62</v>
      </c>
      <c r="F20" s="162">
        <f>ROUND(VALUE(SUBSTITUTE(実質収支比率等に係る経年分析!J$47,"▲","-")),2)</f>
        <v>61.74</v>
      </c>
    </row>
    <row r="21" spans="1:11" x14ac:dyDescent="0.15">
      <c r="A21" s="162" t="s">
        <v>54</v>
      </c>
      <c r="B21" s="162">
        <f>IF(ISNUMBER(VALUE(SUBSTITUTE(実質収支比率等に係る経年分析!F$49,"▲","-"))),ROUND(VALUE(SUBSTITUTE(実質収支比率等に係る経年分析!F$49,"▲","-")),2),NA())</f>
        <v>15.06</v>
      </c>
      <c r="C21" s="162">
        <f>IF(ISNUMBER(VALUE(SUBSTITUTE(実質収支比率等に係る経年分析!G$49,"▲","-"))),ROUND(VALUE(SUBSTITUTE(実質収支比率等に係る経年分析!G$49,"▲","-")),2),NA())</f>
        <v>0.83</v>
      </c>
      <c r="D21" s="162">
        <f>IF(ISNUMBER(VALUE(SUBSTITUTE(実質収支比率等に係る経年分析!H$49,"▲","-"))),ROUND(VALUE(SUBSTITUTE(実質収支比率等に係る経年分析!H$49,"▲","-")),2),NA())</f>
        <v>-8.73</v>
      </c>
      <c r="E21" s="162">
        <f>IF(ISNUMBER(VALUE(SUBSTITUTE(実質収支比率等に係る経年分析!I$49,"▲","-"))),ROUND(VALUE(SUBSTITUTE(実質収支比率等に係る経年分析!I$49,"▲","-")),2),NA())</f>
        <v>-3.52</v>
      </c>
      <c r="F21" s="162">
        <f>IF(ISNUMBER(VALUE(SUBSTITUTE(実質収支比率等に係る経年分析!J$49,"▲","-"))),ROUND(VALUE(SUBSTITUTE(実質収支比率等に係る経年分析!J$49,"▲","-")),2),NA())</f>
        <v>-10.08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五木村ダム対策事業特別会計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五木村国民健康保険特別会計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五木村後期高齢者医療特別会計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五木村情報通信事業特別会計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f>IF(ROUND(VALUE(SUBSTITUTE(連結実質赤字比率に係る赤字・黒字の構成分析!H$38,"▲", "-")), 2) &lt; 0, ABS(ROUND(VALUE(SUBSTITUTE(連結実質赤字比率に係る赤字・黒字の構成分析!H$38,"▲", "-")), 2)), NA())</f>
        <v>0.06</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15">
      <c r="A33" s="163" t="str">
        <f>IF(連結実質赤字比率に係る赤字・黒字の構成分析!C$37="",NA(),連結実質赤字比率に係る赤字・黒字の構成分析!C$37)</f>
        <v>五木村農業集落排水事業特別会計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7.0000000000000007E-2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15">
      <c r="A34" s="163" t="str">
        <f>IF(連結実質赤字比率に係る赤字・黒字の構成分析!C$36="",NA(),連結実質赤字比率に係る赤字・黒字の構成分析!C$36)</f>
        <v>五木村介護保険特別会計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0.88</v>
      </c>
    </row>
    <row r="35" spans="1:16" x14ac:dyDescent="0.15">
      <c r="A35" s="163" t="str">
        <f>IF(連結実質赤字比率に係る赤字・黒字の構成分析!C$35="",NA(),連結実質赤字比率に係る赤字・黒字の構成分析!C$35)</f>
        <v>五木村簡易水道事業特別会計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23.84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14.12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12.36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178</v>
      </c>
      <c r="E42" s="164"/>
      <c r="F42" s="164"/>
      <c r="G42" s="164">
        <f>'実質公債費比率（分子）の構造'!L$52</f>
        <v>194</v>
      </c>
      <c r="H42" s="164"/>
      <c r="I42" s="164"/>
      <c r="J42" s="164">
        <f>'実質公債費比率（分子）の構造'!M$52</f>
        <v>223</v>
      </c>
      <c r="K42" s="164"/>
      <c r="L42" s="164"/>
      <c r="M42" s="164">
        <f>'実質公債費比率（分子）の構造'!N$52</f>
        <v>230</v>
      </c>
      <c r="N42" s="164"/>
      <c r="O42" s="164"/>
      <c r="P42" s="164">
        <f>'実質公債費比率（分子）の構造'!O$52</f>
        <v>238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f>'実質公債費比率（分子）の構造'!K$50</f>
        <v>0</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v>
      </c>
      <c r="C45" s="164"/>
      <c r="D45" s="164"/>
      <c r="E45" s="164">
        <f>'実質公債費比率（分子）の構造'!L$49</f>
        <v>7</v>
      </c>
      <c r="F45" s="164"/>
      <c r="G45" s="164"/>
      <c r="H45" s="164">
        <f>'実質公債費比率（分子）の構造'!M$49</f>
        <v>2</v>
      </c>
      <c r="I45" s="164"/>
      <c r="J45" s="164"/>
      <c r="K45" s="164">
        <f>'実質公債費比率（分子）の構造'!N$49</f>
        <v>2</v>
      </c>
      <c r="L45" s="164"/>
      <c r="M45" s="164"/>
      <c r="N45" s="164">
        <f>'実質公債費比率（分子）の構造'!O$49</f>
        <v>3</v>
      </c>
      <c r="O45" s="164"/>
      <c r="P45" s="164"/>
    </row>
    <row r="46" spans="1:16" x14ac:dyDescent="0.15">
      <c r="A46" s="164" t="s">
        <v>64</v>
      </c>
      <c r="B46" s="164">
        <f>'実質公債費比率（分子）の構造'!K$48</f>
        <v>7</v>
      </c>
      <c r="C46" s="164"/>
      <c r="D46" s="164"/>
      <c r="E46" s="164">
        <f>'実質公債費比率（分子）の構造'!L$48</f>
        <v>7</v>
      </c>
      <c r="F46" s="164"/>
      <c r="G46" s="164"/>
      <c r="H46" s="164">
        <f>'実質公債費比率（分子）の構造'!M$48</f>
        <v>7</v>
      </c>
      <c r="I46" s="164"/>
      <c r="J46" s="164"/>
      <c r="K46" s="164">
        <f>'実質公債費比率（分子）の構造'!N$48</f>
        <v>8</v>
      </c>
      <c r="L46" s="164"/>
      <c r="M46" s="164"/>
      <c r="N46" s="164">
        <f>'実質公債費比率（分子）の構造'!O$48</f>
        <v>14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266</v>
      </c>
      <c r="C49" s="164"/>
      <c r="D49" s="164"/>
      <c r="E49" s="164">
        <f>'実質公債費比率（分子）の構造'!L$45</f>
        <v>318</v>
      </c>
      <c r="F49" s="164"/>
      <c r="G49" s="164"/>
      <c r="H49" s="164">
        <f>'実質公債費比率（分子）の構造'!M$45</f>
        <v>346</v>
      </c>
      <c r="I49" s="164"/>
      <c r="J49" s="164"/>
      <c r="K49" s="164">
        <f>'実質公債費比率（分子）の構造'!N$45</f>
        <v>387</v>
      </c>
      <c r="L49" s="164"/>
      <c r="M49" s="164"/>
      <c r="N49" s="164">
        <f>'実質公債費比率（分子）の構造'!O$45</f>
        <v>380</v>
      </c>
      <c r="O49" s="164"/>
      <c r="P49" s="164"/>
    </row>
    <row r="50" spans="1:16" x14ac:dyDescent="0.15">
      <c r="A50" s="164" t="s">
        <v>67</v>
      </c>
      <c r="B50" s="164" t="e">
        <f>NA()</f>
        <v>#N/A</v>
      </c>
      <c r="C50" s="164">
        <f>IF(ISNUMBER('実質公債費比率（分子）の構造'!K$53),'実質公債費比率（分子）の構造'!K$53,NA())</f>
        <v>101</v>
      </c>
      <c r="D50" s="164" t="e">
        <f>NA()</f>
        <v>#N/A</v>
      </c>
      <c r="E50" s="164" t="e">
        <f>NA()</f>
        <v>#N/A</v>
      </c>
      <c r="F50" s="164">
        <f>IF(ISNUMBER('実質公債費比率（分子）の構造'!L$53),'実質公債費比率（分子）の構造'!L$53,NA())</f>
        <v>138</v>
      </c>
      <c r="G50" s="164" t="e">
        <f>NA()</f>
        <v>#N/A</v>
      </c>
      <c r="H50" s="164" t="e">
        <f>NA()</f>
        <v>#N/A</v>
      </c>
      <c r="I50" s="164">
        <f>IF(ISNUMBER('実質公債費比率（分子）の構造'!M$53),'実質公債費比率（分子）の構造'!M$53,NA())</f>
        <v>132</v>
      </c>
      <c r="J50" s="164" t="e">
        <f>NA()</f>
        <v>#N/A</v>
      </c>
      <c r="K50" s="164" t="e">
        <f>NA()</f>
        <v>#N/A</v>
      </c>
      <c r="L50" s="164">
        <f>IF(ISNUMBER('実質公債費比率（分子）の構造'!N$53),'実質公債費比率（分子）の構造'!N$53,NA())</f>
        <v>168</v>
      </c>
      <c r="M50" s="164" t="e">
        <f>NA()</f>
        <v>#N/A</v>
      </c>
      <c r="N50" s="164" t="e">
        <f>NA()</f>
        <v>#N/A</v>
      </c>
      <c r="O50" s="164">
        <f>IF(ISNUMBER('実質公債費比率（分子）の構造'!O$53),'実質公債費比率（分子）の構造'!O$53,NA())</f>
        <v>160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2594</v>
      </c>
      <c r="E56" s="163"/>
      <c r="F56" s="163"/>
      <c r="G56" s="163">
        <f>'将来負担比率（分子）の構造'!J$52</f>
        <v>2554</v>
      </c>
      <c r="H56" s="163"/>
      <c r="I56" s="163"/>
      <c r="J56" s="163">
        <f>'将来負担比率（分子）の構造'!K$52</f>
        <v>2648</v>
      </c>
      <c r="K56" s="163"/>
      <c r="L56" s="163"/>
      <c r="M56" s="163">
        <f>'将来負担比率（分子）の構造'!L$52</f>
        <v>2765</v>
      </c>
      <c r="N56" s="163"/>
      <c r="O56" s="163"/>
      <c r="P56" s="163">
        <f>'将来負担比率（分子）の構造'!M$52</f>
        <v>2680</v>
      </c>
    </row>
    <row r="57" spans="1:16" x14ac:dyDescent="0.15">
      <c r="A57" s="163" t="s">
        <v>42</v>
      </c>
      <c r="B57" s="163"/>
      <c r="C57" s="163"/>
      <c r="D57" s="163">
        <f>'将来負担比率（分子）の構造'!I$51</f>
        <v>17</v>
      </c>
      <c r="E57" s="163"/>
      <c r="F57" s="163"/>
      <c r="G57" s="163">
        <f>'将来負担比率（分子）の構造'!J$51</f>
        <v>13</v>
      </c>
      <c r="H57" s="163"/>
      <c r="I57" s="163"/>
      <c r="J57" s="163">
        <f>'将来負担比率（分子）の構造'!K$51</f>
        <v>9</v>
      </c>
      <c r="K57" s="163"/>
      <c r="L57" s="163"/>
      <c r="M57" s="163">
        <f>'将来負担比率（分子）の構造'!L$51</f>
        <v>5</v>
      </c>
      <c r="N57" s="163"/>
      <c r="O57" s="163"/>
      <c r="P57" s="163">
        <f>'将来負担比率（分子）の構造'!M$51</f>
        <v>2</v>
      </c>
    </row>
    <row r="58" spans="1:16" x14ac:dyDescent="0.15">
      <c r="A58" s="163" t="s">
        <v>41</v>
      </c>
      <c r="B58" s="163"/>
      <c r="C58" s="163"/>
      <c r="D58" s="163">
        <f>'将来負担比率（分子）の構造'!I$50</f>
        <v>1947</v>
      </c>
      <c r="E58" s="163"/>
      <c r="F58" s="163"/>
      <c r="G58" s="163">
        <f>'将来負担比率（分子）の構造'!J$50</f>
        <v>2047</v>
      </c>
      <c r="H58" s="163"/>
      <c r="I58" s="163"/>
      <c r="J58" s="163">
        <f>'将来負担比率（分子）の構造'!K$50</f>
        <v>2220</v>
      </c>
      <c r="K58" s="163"/>
      <c r="L58" s="163"/>
      <c r="M58" s="163">
        <f>'将来負担比率（分子）の構造'!L$50</f>
        <v>2237</v>
      </c>
      <c r="N58" s="163"/>
      <c r="O58" s="163"/>
      <c r="P58" s="163">
        <f>'将来負担比率（分子）の構造'!M$50</f>
        <v>2633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463</v>
      </c>
      <c r="C62" s="163"/>
      <c r="D62" s="163"/>
      <c r="E62" s="163">
        <f>'将来負担比率（分子）の構造'!J$45</f>
        <v>395</v>
      </c>
      <c r="F62" s="163"/>
      <c r="G62" s="163"/>
      <c r="H62" s="163">
        <f>'将来負担比率（分子）の構造'!K$45</f>
        <v>348</v>
      </c>
      <c r="I62" s="163"/>
      <c r="J62" s="163"/>
      <c r="K62" s="163">
        <f>'将来負担比率（分子）の構造'!L$45</f>
        <v>382</v>
      </c>
      <c r="L62" s="163"/>
      <c r="M62" s="163"/>
      <c r="N62" s="163">
        <f>'将来負担比率（分子）の構造'!M$45</f>
        <v>399</v>
      </c>
      <c r="O62" s="163"/>
      <c r="P62" s="163"/>
    </row>
    <row r="63" spans="1:16" x14ac:dyDescent="0.15">
      <c r="A63" s="163" t="s">
        <v>34</v>
      </c>
      <c r="B63" s="163">
        <f>'将来負担比率（分子）の構造'!I$44</f>
        <v>15</v>
      </c>
      <c r="C63" s="163"/>
      <c r="D63" s="163"/>
      <c r="E63" s="163">
        <f>'将来負担比率（分子）の構造'!J$44</f>
        <v>9</v>
      </c>
      <c r="F63" s="163"/>
      <c r="G63" s="163"/>
      <c r="H63" s="163">
        <f>'将来負担比率（分子）の構造'!K$44</f>
        <v>14</v>
      </c>
      <c r="I63" s="163"/>
      <c r="J63" s="163"/>
      <c r="K63" s="163">
        <f>'将来負担比率（分子）の構造'!L$44</f>
        <v>22</v>
      </c>
      <c r="L63" s="163"/>
      <c r="M63" s="163"/>
      <c r="N63" s="163">
        <f>'将来負担比率（分子）の構造'!M$44</f>
        <v>29</v>
      </c>
      <c r="O63" s="163"/>
      <c r="P63" s="163"/>
    </row>
    <row r="64" spans="1:16" x14ac:dyDescent="0.15">
      <c r="A64" s="163" t="s">
        <v>33</v>
      </c>
      <c r="B64" s="163">
        <f>'将来負担比率（分子）の構造'!I$43</f>
        <v>58</v>
      </c>
      <c r="C64" s="163"/>
      <c r="D64" s="163"/>
      <c r="E64" s="163">
        <f>'将来負担比率（分子）の構造'!J$43</f>
        <v>54</v>
      </c>
      <c r="F64" s="163"/>
      <c r="G64" s="163"/>
      <c r="H64" s="163">
        <f>'将来負担比率（分子）の構造'!K$43</f>
        <v>67</v>
      </c>
      <c r="I64" s="163"/>
      <c r="J64" s="163"/>
      <c r="K64" s="163">
        <f>'将来負担比率（分子）の構造'!L$43</f>
        <v>144</v>
      </c>
      <c r="L64" s="163"/>
      <c r="M64" s="163"/>
      <c r="N64" s="163">
        <f>'将来負担比率（分子）の構造'!M$43</f>
        <v>131</v>
      </c>
      <c r="O64" s="163"/>
      <c r="P64" s="163"/>
    </row>
    <row r="65" spans="1:16" x14ac:dyDescent="0.15">
      <c r="A65" s="163" t="s">
        <v>32</v>
      </c>
      <c r="B65" s="163">
        <f>'将来負担比率（分子）の構造'!I$42</f>
        <v>3</v>
      </c>
      <c r="C65" s="163"/>
      <c r="D65" s="163"/>
      <c r="E65" s="163">
        <f>'将来負担比率（分子）の構造'!J$42</f>
        <v>3</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3484</v>
      </c>
      <c r="C66" s="163"/>
      <c r="D66" s="163"/>
      <c r="E66" s="163">
        <f>'将来負担比率（分子）の構造'!J$41</f>
        <v>3400</v>
      </c>
      <c r="F66" s="163"/>
      <c r="G66" s="163"/>
      <c r="H66" s="163">
        <f>'将来負担比率（分子）の構造'!K$41</f>
        <v>3480</v>
      </c>
      <c r="I66" s="163"/>
      <c r="J66" s="163"/>
      <c r="K66" s="163">
        <f>'将来負担比率（分子）の構造'!L$41</f>
        <v>3521</v>
      </c>
      <c r="L66" s="163"/>
      <c r="M66" s="163"/>
      <c r="N66" s="163">
        <f>'将来負担比率（分子）の構造'!M$41</f>
        <v>3643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883</v>
      </c>
      <c r="C72" s="167">
        <f>基金残高に係る経年分析!G55</f>
        <v>949</v>
      </c>
      <c r="D72" s="167">
        <f>基金残高に係る経年分析!H55</f>
        <v>912</v>
      </c>
    </row>
    <row r="73" spans="1:16" x14ac:dyDescent="0.15">
      <c r="A73" s="166" t="s">
        <v>74</v>
      </c>
      <c r="B73" s="167">
        <f>基金残高に係る経年分析!F56</f>
        <v>354</v>
      </c>
      <c r="C73" s="167">
        <f>基金残高に係る経年分析!G56</f>
        <v>334</v>
      </c>
      <c r="D73" s="167">
        <f>基金残高に係る経年分析!H56</f>
        <v>298</v>
      </c>
    </row>
    <row r="74" spans="1:16" x14ac:dyDescent="0.15">
      <c r="A74" s="166" t="s">
        <v>75</v>
      </c>
      <c r="B74" s="167">
        <f>基金残高に係る経年分析!F57</f>
        <v>1487</v>
      </c>
      <c r="C74" s="167">
        <f>基金残高に係る経年分析!G57</f>
        <v>2304</v>
      </c>
      <c r="D74" s="167">
        <f>基金残高に係る経年分析!H57</f>
        <v>1916</v>
      </c>
    </row>
  </sheetData>
  <sheetProtection algorithmName="SHA-512" hashValue="72Eb52KodR99UJR4n8y9rciX3NZQMuOfC92SAwu2RXFZCotlA2B9P1v09e7FmF1D+xgQL7vHJVV1+zRstQZWoA==" saltValue="pbkWTXFueA11Tjb1wIQd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CR26" sqref="CR26:CY2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243449</v>
      </c>
      <c r="S5" s="674"/>
      <c r="T5" s="674"/>
      <c r="U5" s="674"/>
      <c r="V5" s="674"/>
      <c r="W5" s="674"/>
      <c r="X5" s="674"/>
      <c r="Y5" s="702"/>
      <c r="Z5" s="715">
        <v>5.5</v>
      </c>
      <c r="AA5" s="715"/>
      <c r="AB5" s="715"/>
      <c r="AC5" s="715"/>
      <c r="AD5" s="716">
        <v>243449</v>
      </c>
      <c r="AE5" s="716"/>
      <c r="AF5" s="716"/>
      <c r="AG5" s="716"/>
      <c r="AH5" s="716"/>
      <c r="AI5" s="716"/>
      <c r="AJ5" s="716"/>
      <c r="AK5" s="716"/>
      <c r="AL5" s="703">
        <v>16.5</v>
      </c>
      <c r="AM5" s="685"/>
      <c r="AN5" s="685"/>
      <c r="AO5" s="704"/>
      <c r="AP5" s="676" t="s">
        <v>216</v>
      </c>
      <c r="AQ5" s="677"/>
      <c r="AR5" s="677"/>
      <c r="AS5" s="677"/>
      <c r="AT5" s="677"/>
      <c r="AU5" s="677"/>
      <c r="AV5" s="677"/>
      <c r="AW5" s="677"/>
      <c r="AX5" s="677"/>
      <c r="AY5" s="677"/>
      <c r="AZ5" s="677"/>
      <c r="BA5" s="677"/>
      <c r="BB5" s="677"/>
      <c r="BC5" s="677"/>
      <c r="BD5" s="677"/>
      <c r="BE5" s="677"/>
      <c r="BF5" s="678"/>
      <c r="BG5" s="621">
        <v>243449</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94504</v>
      </c>
      <c r="S6" s="622"/>
      <c r="T6" s="622"/>
      <c r="U6" s="622"/>
      <c r="V6" s="622"/>
      <c r="W6" s="622"/>
      <c r="X6" s="622"/>
      <c r="Y6" s="623"/>
      <c r="Z6" s="659">
        <v>2.1</v>
      </c>
      <c r="AA6" s="659"/>
      <c r="AB6" s="659"/>
      <c r="AC6" s="659"/>
      <c r="AD6" s="660">
        <v>94504</v>
      </c>
      <c r="AE6" s="660"/>
      <c r="AF6" s="660"/>
      <c r="AG6" s="660"/>
      <c r="AH6" s="660"/>
      <c r="AI6" s="660"/>
      <c r="AJ6" s="660"/>
      <c r="AK6" s="660"/>
      <c r="AL6" s="624">
        <v>6.4</v>
      </c>
      <c r="AM6" s="625"/>
      <c r="AN6" s="625"/>
      <c r="AO6" s="661"/>
      <c r="AP6" s="618" t="s">
        <v>221</v>
      </c>
      <c r="AQ6" s="619"/>
      <c r="AR6" s="619"/>
      <c r="AS6" s="619"/>
      <c r="AT6" s="619"/>
      <c r="AU6" s="619"/>
      <c r="AV6" s="619"/>
      <c r="AW6" s="619"/>
      <c r="AX6" s="619"/>
      <c r="AY6" s="619"/>
      <c r="AZ6" s="619"/>
      <c r="BA6" s="619"/>
      <c r="BB6" s="619"/>
      <c r="BC6" s="619"/>
      <c r="BD6" s="619"/>
      <c r="BE6" s="619"/>
      <c r="BF6" s="620"/>
      <c r="BG6" s="621">
        <v>243449</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51675</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51675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29</v>
      </c>
      <c r="S7" s="622"/>
      <c r="T7" s="622"/>
      <c r="U7" s="622"/>
      <c r="V7" s="622"/>
      <c r="W7" s="622"/>
      <c r="X7" s="622"/>
      <c r="Y7" s="623"/>
      <c r="Z7" s="659">
        <v>0</v>
      </c>
      <c r="AA7" s="659"/>
      <c r="AB7" s="659"/>
      <c r="AC7" s="659"/>
      <c r="AD7" s="660">
        <v>29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38790</v>
      </c>
      <c r="BH7" s="622"/>
      <c r="BI7" s="622"/>
      <c r="BJ7" s="622"/>
      <c r="BK7" s="622"/>
      <c r="BL7" s="622"/>
      <c r="BM7" s="622"/>
      <c r="BN7" s="623"/>
      <c r="BO7" s="659">
        <v>15.9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961639</v>
      </c>
      <c r="CS7" s="622"/>
      <c r="CT7" s="622"/>
      <c r="CU7" s="622"/>
      <c r="CV7" s="622"/>
      <c r="CW7" s="622"/>
      <c r="CX7" s="622"/>
      <c r="CY7" s="623"/>
      <c r="CZ7" s="659">
        <v>23</v>
      </c>
      <c r="DA7" s="659"/>
      <c r="DB7" s="659"/>
      <c r="DC7" s="659"/>
      <c r="DD7" s="627">
        <v>393776</v>
      </c>
      <c r="DE7" s="622"/>
      <c r="DF7" s="622"/>
      <c r="DG7" s="622"/>
      <c r="DH7" s="622"/>
      <c r="DI7" s="622"/>
      <c r="DJ7" s="622"/>
      <c r="DK7" s="622"/>
      <c r="DL7" s="622"/>
      <c r="DM7" s="622"/>
      <c r="DN7" s="622"/>
      <c r="DO7" s="622"/>
      <c r="DP7" s="623"/>
      <c r="DQ7" s="627">
        <v>430867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372</v>
      </c>
      <c r="S8" s="622"/>
      <c r="T8" s="622"/>
      <c r="U8" s="622"/>
      <c r="V8" s="622"/>
      <c r="W8" s="622"/>
      <c r="X8" s="622"/>
      <c r="Y8" s="623"/>
      <c r="Z8" s="659">
        <v>0</v>
      </c>
      <c r="AA8" s="659"/>
      <c r="AB8" s="659"/>
      <c r="AC8" s="659"/>
      <c r="AD8" s="660">
        <v>372</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1345</v>
      </c>
      <c r="BH8" s="622"/>
      <c r="BI8" s="622"/>
      <c r="BJ8" s="622"/>
      <c r="BK8" s="622"/>
      <c r="BL8" s="622"/>
      <c r="BM8" s="622"/>
      <c r="BN8" s="623"/>
      <c r="BO8" s="659">
        <v>0.6</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356966</v>
      </c>
      <c r="CS8" s="622"/>
      <c r="CT8" s="622"/>
      <c r="CU8" s="622"/>
      <c r="CV8" s="622"/>
      <c r="CW8" s="622"/>
      <c r="CX8" s="622"/>
      <c r="CY8" s="623"/>
      <c r="CZ8" s="659">
        <v>8.5</v>
      </c>
      <c r="DA8" s="659"/>
      <c r="DB8" s="659"/>
      <c r="DC8" s="659"/>
      <c r="DD8" s="627" t="s">
        <v>122</v>
      </c>
      <c r="DE8" s="622"/>
      <c r="DF8" s="622"/>
      <c r="DG8" s="622"/>
      <c r="DH8" s="622"/>
      <c r="DI8" s="622"/>
      <c r="DJ8" s="622"/>
      <c r="DK8" s="622"/>
      <c r="DL8" s="622"/>
      <c r="DM8" s="622"/>
      <c r="DN8" s="622"/>
      <c r="DO8" s="622"/>
      <c r="DP8" s="623"/>
      <c r="DQ8" s="627">
        <v>207286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633</v>
      </c>
      <c r="S9" s="622"/>
      <c r="T9" s="622"/>
      <c r="U9" s="622"/>
      <c r="V9" s="622"/>
      <c r="W9" s="622"/>
      <c r="X9" s="622"/>
      <c r="Y9" s="623"/>
      <c r="Z9" s="659">
        <v>0</v>
      </c>
      <c r="AA9" s="659"/>
      <c r="AB9" s="659"/>
      <c r="AC9" s="659"/>
      <c r="AD9" s="660">
        <v>633</v>
      </c>
      <c r="AE9" s="660"/>
      <c r="AF9" s="660"/>
      <c r="AG9" s="660"/>
      <c r="AH9" s="660"/>
      <c r="AI9" s="660"/>
      <c r="AJ9" s="660"/>
      <c r="AK9" s="660"/>
      <c r="AL9" s="624">
        <v>0</v>
      </c>
      <c r="AM9" s="625"/>
      <c r="AN9" s="625"/>
      <c r="AO9" s="661"/>
      <c r="AP9" s="618" t="s">
        <v>230</v>
      </c>
      <c r="AQ9" s="619"/>
      <c r="AR9" s="619"/>
      <c r="AS9" s="619"/>
      <c r="AT9" s="619"/>
      <c r="AU9" s="619"/>
      <c r="AV9" s="619"/>
      <c r="AW9" s="619"/>
      <c r="AX9" s="619"/>
      <c r="AY9" s="619"/>
      <c r="AZ9" s="619"/>
      <c r="BA9" s="619"/>
      <c r="BB9" s="619"/>
      <c r="BC9" s="619"/>
      <c r="BD9" s="619"/>
      <c r="BE9" s="619"/>
      <c r="BF9" s="620"/>
      <c r="BG9" s="621">
        <v>31130</v>
      </c>
      <c r="BH9" s="622"/>
      <c r="BI9" s="622"/>
      <c r="BJ9" s="622"/>
      <c r="BK9" s="622"/>
      <c r="BL9" s="622"/>
      <c r="BM9" s="622"/>
      <c r="BN9" s="623"/>
      <c r="BO9" s="659">
        <v>12.8</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237008</v>
      </c>
      <c r="CS9" s="622"/>
      <c r="CT9" s="622"/>
      <c r="CU9" s="622"/>
      <c r="CV9" s="622"/>
      <c r="CW9" s="622"/>
      <c r="CX9" s="622"/>
      <c r="CY9" s="623"/>
      <c r="CZ9" s="659">
        <v>5.7</v>
      </c>
      <c r="DA9" s="659"/>
      <c r="DB9" s="659"/>
      <c r="DC9" s="659"/>
      <c r="DD9" s="627">
        <v>20760</v>
      </c>
      <c r="DE9" s="622"/>
      <c r="DF9" s="622"/>
      <c r="DG9" s="622"/>
      <c r="DH9" s="622"/>
      <c r="DI9" s="622"/>
      <c r="DJ9" s="622"/>
      <c r="DK9" s="622"/>
      <c r="DL9" s="622"/>
      <c r="DM9" s="622"/>
      <c r="DN9" s="622"/>
      <c r="DO9" s="622"/>
      <c r="DP9" s="623"/>
      <c r="DQ9" s="627">
        <v>173009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3164</v>
      </c>
      <c r="BH10" s="622"/>
      <c r="BI10" s="622"/>
      <c r="BJ10" s="622"/>
      <c r="BK10" s="622"/>
      <c r="BL10" s="622"/>
      <c r="BM10" s="622"/>
      <c r="BN10" s="623"/>
      <c r="BO10" s="659">
        <v>1.3</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25919</v>
      </c>
      <c r="S11" s="622"/>
      <c r="T11" s="622"/>
      <c r="U11" s="622"/>
      <c r="V11" s="622"/>
      <c r="W11" s="622"/>
      <c r="X11" s="622"/>
      <c r="Y11" s="623"/>
      <c r="Z11" s="624">
        <v>0.6</v>
      </c>
      <c r="AA11" s="625"/>
      <c r="AB11" s="625"/>
      <c r="AC11" s="626"/>
      <c r="AD11" s="627">
        <v>25919</v>
      </c>
      <c r="AE11" s="622"/>
      <c r="AF11" s="622"/>
      <c r="AG11" s="622"/>
      <c r="AH11" s="622"/>
      <c r="AI11" s="622"/>
      <c r="AJ11" s="622"/>
      <c r="AK11" s="623"/>
      <c r="AL11" s="624">
        <v>1.8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3151</v>
      </c>
      <c r="BH11" s="622"/>
      <c r="BI11" s="622"/>
      <c r="BJ11" s="622"/>
      <c r="BK11" s="622"/>
      <c r="BL11" s="622"/>
      <c r="BM11" s="622"/>
      <c r="BN11" s="623"/>
      <c r="BO11" s="659">
        <v>1.3</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315555</v>
      </c>
      <c r="CS11" s="622"/>
      <c r="CT11" s="622"/>
      <c r="CU11" s="622"/>
      <c r="CV11" s="622"/>
      <c r="CW11" s="622"/>
      <c r="CX11" s="622"/>
      <c r="CY11" s="623"/>
      <c r="CZ11" s="659">
        <v>7.5</v>
      </c>
      <c r="DA11" s="659"/>
      <c r="DB11" s="659"/>
      <c r="DC11" s="659"/>
      <c r="DD11" s="627">
        <v>79968</v>
      </c>
      <c r="DE11" s="622"/>
      <c r="DF11" s="622"/>
      <c r="DG11" s="622"/>
      <c r="DH11" s="622"/>
      <c r="DI11" s="622"/>
      <c r="DJ11" s="622"/>
      <c r="DK11" s="622"/>
      <c r="DL11" s="622"/>
      <c r="DM11" s="622"/>
      <c r="DN11" s="622"/>
      <c r="DO11" s="622"/>
      <c r="DP11" s="623"/>
      <c r="DQ11" s="627">
        <v>166051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195586</v>
      </c>
      <c r="BH12" s="622"/>
      <c r="BI12" s="622"/>
      <c r="BJ12" s="622"/>
      <c r="BK12" s="622"/>
      <c r="BL12" s="622"/>
      <c r="BM12" s="622"/>
      <c r="BN12" s="623"/>
      <c r="BO12" s="659">
        <v>80.3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86243</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61804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194796</v>
      </c>
      <c r="BH13" s="622"/>
      <c r="BI13" s="622"/>
      <c r="BJ13" s="622"/>
      <c r="BK13" s="622"/>
      <c r="BL13" s="622"/>
      <c r="BM13" s="622"/>
      <c r="BN13" s="623"/>
      <c r="BO13" s="659">
        <v>80</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317061</v>
      </c>
      <c r="CS13" s="622"/>
      <c r="CT13" s="622"/>
      <c r="CU13" s="622"/>
      <c r="CV13" s="622"/>
      <c r="CW13" s="622"/>
      <c r="CX13" s="622"/>
      <c r="CY13" s="623"/>
      <c r="CZ13" s="659">
        <v>7.6</v>
      </c>
      <c r="DA13" s="659"/>
      <c r="DB13" s="659"/>
      <c r="DC13" s="659"/>
      <c r="DD13" s="627">
        <v>230630</v>
      </c>
      <c r="DE13" s="622"/>
      <c r="DF13" s="622"/>
      <c r="DG13" s="622"/>
      <c r="DH13" s="622"/>
      <c r="DI13" s="622"/>
      <c r="DJ13" s="622"/>
      <c r="DK13" s="622"/>
      <c r="DL13" s="622"/>
      <c r="DM13" s="622"/>
      <c r="DN13" s="622"/>
      <c r="DO13" s="622"/>
      <c r="DP13" s="623"/>
      <c r="DQ13" s="627">
        <v>44965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5574</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142149</v>
      </c>
      <c r="CS14" s="622"/>
      <c r="CT14" s="622"/>
      <c r="CU14" s="622"/>
      <c r="CV14" s="622"/>
      <c r="CW14" s="622"/>
      <c r="CX14" s="622"/>
      <c r="CY14" s="623"/>
      <c r="CZ14" s="659">
        <v>3.4</v>
      </c>
      <c r="DA14" s="659"/>
      <c r="DB14" s="659"/>
      <c r="DC14" s="659"/>
      <c r="DD14" s="627">
        <v>16714</v>
      </c>
      <c r="DE14" s="622"/>
      <c r="DF14" s="622"/>
      <c r="DG14" s="622"/>
      <c r="DH14" s="622"/>
      <c r="DI14" s="622"/>
      <c r="DJ14" s="622"/>
      <c r="DK14" s="622"/>
      <c r="DL14" s="622"/>
      <c r="DM14" s="622"/>
      <c r="DN14" s="622"/>
      <c r="DO14" s="622"/>
      <c r="DP14" s="623"/>
      <c r="DQ14" s="627">
        <v>74364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4714</v>
      </c>
      <c r="S15" s="622"/>
      <c r="T15" s="622"/>
      <c r="U15" s="622"/>
      <c r="V15" s="622"/>
      <c r="W15" s="622"/>
      <c r="X15" s="622"/>
      <c r="Y15" s="623"/>
      <c r="Z15" s="659">
        <v>0.1</v>
      </c>
      <c r="AA15" s="659"/>
      <c r="AB15" s="659"/>
      <c r="AC15" s="659"/>
      <c r="AD15" s="660">
        <v>4714</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3499</v>
      </c>
      <c r="BH15" s="622"/>
      <c r="BI15" s="622"/>
      <c r="BJ15" s="622"/>
      <c r="BK15" s="622"/>
      <c r="BL15" s="622"/>
      <c r="BM15" s="622"/>
      <c r="BN15" s="623"/>
      <c r="BO15" s="659">
        <v>1.4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247832</v>
      </c>
      <c r="CS15" s="622"/>
      <c r="CT15" s="622"/>
      <c r="CU15" s="622"/>
      <c r="CV15" s="622"/>
      <c r="CW15" s="622"/>
      <c r="CX15" s="622"/>
      <c r="CY15" s="623"/>
      <c r="CZ15" s="659">
        <v>5.9</v>
      </c>
      <c r="DA15" s="659"/>
      <c r="DB15" s="659"/>
      <c r="DC15" s="659"/>
      <c r="DD15" s="627">
        <v>44068</v>
      </c>
      <c r="DE15" s="622"/>
      <c r="DF15" s="622"/>
      <c r="DG15" s="622"/>
      <c r="DH15" s="622"/>
      <c r="DI15" s="622"/>
      <c r="DJ15" s="622"/>
      <c r="DK15" s="622"/>
      <c r="DL15" s="622"/>
      <c r="DM15" s="622"/>
      <c r="DN15" s="622"/>
      <c r="DO15" s="622"/>
      <c r="DP15" s="623"/>
      <c r="DQ15" s="627">
        <v>177004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2395</v>
      </c>
      <c r="S16" s="622"/>
      <c r="T16" s="622"/>
      <c r="U16" s="622"/>
      <c r="V16" s="622"/>
      <c r="W16" s="622"/>
      <c r="X16" s="622"/>
      <c r="Y16" s="623"/>
      <c r="Z16" s="659">
        <v>0.1</v>
      </c>
      <c r="AA16" s="659"/>
      <c r="AB16" s="659"/>
      <c r="AC16" s="659"/>
      <c r="AD16" s="660">
        <v>2395</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1092697</v>
      </c>
      <c r="CS16" s="622"/>
      <c r="CT16" s="622"/>
      <c r="CU16" s="622"/>
      <c r="CV16" s="622"/>
      <c r="CW16" s="622"/>
      <c r="CX16" s="622"/>
      <c r="CY16" s="623"/>
      <c r="CZ16" s="659">
        <v>26.1</v>
      </c>
      <c r="DA16" s="659"/>
      <c r="DB16" s="659"/>
      <c r="DC16" s="659"/>
      <c r="DD16" s="627" t="s">
        <v>122</v>
      </c>
      <c r="DE16" s="622"/>
      <c r="DF16" s="622"/>
      <c r="DG16" s="622"/>
      <c r="DH16" s="622"/>
      <c r="DI16" s="622"/>
      <c r="DJ16" s="622"/>
      <c r="DK16" s="622"/>
      <c r="DL16" s="622"/>
      <c r="DM16" s="622"/>
      <c r="DN16" s="622"/>
      <c r="DO16" s="622"/>
      <c r="DP16" s="623"/>
      <c r="DQ16" s="627">
        <v>11031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3584</v>
      </c>
      <c r="S17" s="622"/>
      <c r="T17" s="622"/>
      <c r="U17" s="622"/>
      <c r="V17" s="622"/>
      <c r="W17" s="622"/>
      <c r="X17" s="622"/>
      <c r="Y17" s="623"/>
      <c r="Z17" s="659">
        <v>0.1</v>
      </c>
      <c r="AA17" s="659"/>
      <c r="AB17" s="659"/>
      <c r="AC17" s="659"/>
      <c r="AD17" s="660">
        <v>3584</v>
      </c>
      <c r="AE17" s="660"/>
      <c r="AF17" s="660"/>
      <c r="AG17" s="660"/>
      <c r="AH17" s="660"/>
      <c r="AI17" s="660"/>
      <c r="AJ17" s="660"/>
      <c r="AK17" s="660"/>
      <c r="AL17" s="624">
        <v>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381292</v>
      </c>
      <c r="CS17" s="622"/>
      <c r="CT17" s="622"/>
      <c r="CU17" s="622"/>
      <c r="CV17" s="622"/>
      <c r="CW17" s="622"/>
      <c r="CX17" s="622"/>
      <c r="CY17" s="623"/>
      <c r="CZ17" s="659">
        <v>9.1</v>
      </c>
      <c r="DA17" s="659"/>
      <c r="DB17" s="659"/>
      <c r="DC17" s="659"/>
      <c r="DD17" s="627" t="s">
        <v>122</v>
      </c>
      <c r="DE17" s="622"/>
      <c r="DF17" s="622"/>
      <c r="DG17" s="622"/>
      <c r="DH17" s="622"/>
      <c r="DI17" s="622"/>
      <c r="DJ17" s="622"/>
      <c r="DK17" s="622"/>
      <c r="DL17" s="622"/>
      <c r="DM17" s="622"/>
      <c r="DN17" s="622"/>
      <c r="DO17" s="622"/>
      <c r="DP17" s="623"/>
      <c r="DQ17" s="627">
        <v>381292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57</v>
      </c>
      <c r="S18" s="622"/>
      <c r="T18" s="622"/>
      <c r="U18" s="622"/>
      <c r="V18" s="622"/>
      <c r="W18" s="622"/>
      <c r="X18" s="622"/>
      <c r="Y18" s="623"/>
      <c r="Z18" s="659">
        <v>0</v>
      </c>
      <c r="AA18" s="659"/>
      <c r="AB18" s="659"/>
      <c r="AC18" s="659"/>
      <c r="AD18" s="660">
        <v>57</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3527</v>
      </c>
      <c r="S19" s="622"/>
      <c r="T19" s="622"/>
      <c r="U19" s="622"/>
      <c r="V19" s="622"/>
      <c r="W19" s="622"/>
      <c r="X19" s="622"/>
      <c r="Y19" s="623"/>
      <c r="Z19" s="659">
        <v>0.1</v>
      </c>
      <c r="AA19" s="659"/>
      <c r="AB19" s="659"/>
      <c r="AC19" s="659"/>
      <c r="AD19" s="660">
        <v>3527</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4190117</v>
      </c>
      <c r="CS20" s="622"/>
      <c r="CT20" s="622"/>
      <c r="CU20" s="622"/>
      <c r="CV20" s="622"/>
      <c r="CW20" s="622"/>
      <c r="CX20" s="622"/>
      <c r="CY20" s="623"/>
      <c r="CZ20" s="659">
        <v>100</v>
      </c>
      <c r="DA20" s="659"/>
      <c r="DB20" s="659"/>
      <c r="DC20" s="659"/>
      <c r="DD20" s="627">
        <v>785916</v>
      </c>
      <c r="DE20" s="622"/>
      <c r="DF20" s="622"/>
      <c r="DG20" s="622"/>
      <c r="DH20" s="622"/>
      <c r="DI20" s="622"/>
      <c r="DJ20" s="622"/>
      <c r="DK20" s="622"/>
      <c r="DL20" s="622"/>
      <c r="DM20" s="622"/>
      <c r="DN20" s="622"/>
      <c r="DO20" s="622"/>
      <c r="DP20" s="623"/>
      <c r="DQ20" s="627">
        <v>1779348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1331224</v>
      </c>
      <c r="S21" s="622"/>
      <c r="T21" s="622"/>
      <c r="U21" s="622"/>
      <c r="V21" s="622"/>
      <c r="W21" s="622"/>
      <c r="X21" s="622"/>
      <c r="Y21" s="623"/>
      <c r="Z21" s="659">
        <v>30.1</v>
      </c>
      <c r="AA21" s="659"/>
      <c r="AB21" s="659"/>
      <c r="AC21" s="659"/>
      <c r="AD21" s="660">
        <v>1098107</v>
      </c>
      <c r="AE21" s="660"/>
      <c r="AF21" s="660"/>
      <c r="AG21" s="660"/>
      <c r="AH21" s="660"/>
      <c r="AI21" s="660"/>
      <c r="AJ21" s="660"/>
      <c r="AK21" s="660"/>
      <c r="AL21" s="624">
        <v>74.5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1098107</v>
      </c>
      <c r="S22" s="622"/>
      <c r="T22" s="622"/>
      <c r="U22" s="622"/>
      <c r="V22" s="622"/>
      <c r="W22" s="622"/>
      <c r="X22" s="622"/>
      <c r="Y22" s="623"/>
      <c r="Z22" s="659">
        <v>24.8</v>
      </c>
      <c r="AA22" s="659"/>
      <c r="AB22" s="659"/>
      <c r="AC22" s="659"/>
      <c r="AD22" s="660">
        <v>1098107</v>
      </c>
      <c r="AE22" s="660"/>
      <c r="AF22" s="660"/>
      <c r="AG22" s="660"/>
      <c r="AH22" s="660"/>
      <c r="AI22" s="660"/>
      <c r="AJ22" s="660"/>
      <c r="AK22" s="660"/>
      <c r="AL22" s="624">
        <v>74.5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233117</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870919</v>
      </c>
      <c r="CS24" s="674"/>
      <c r="CT24" s="674"/>
      <c r="CU24" s="674"/>
      <c r="CV24" s="674"/>
      <c r="CW24" s="674"/>
      <c r="CX24" s="674"/>
      <c r="CY24" s="702"/>
      <c r="CZ24" s="703">
        <v>20.8</v>
      </c>
      <c r="DA24" s="685"/>
      <c r="DB24" s="685"/>
      <c r="DC24" s="705"/>
      <c r="DD24" s="701">
        <v>814222</v>
      </c>
      <c r="DE24" s="674"/>
      <c r="DF24" s="674"/>
      <c r="DG24" s="674"/>
      <c r="DH24" s="674"/>
      <c r="DI24" s="674"/>
      <c r="DJ24" s="674"/>
      <c r="DK24" s="702"/>
      <c r="DL24" s="701">
        <v>745766</v>
      </c>
      <c r="DM24" s="674"/>
      <c r="DN24" s="674"/>
      <c r="DO24" s="674"/>
      <c r="DP24" s="674"/>
      <c r="DQ24" s="674"/>
      <c r="DR24" s="674"/>
      <c r="DS24" s="674"/>
      <c r="DT24" s="674"/>
      <c r="DU24" s="674"/>
      <c r="DV24" s="702"/>
      <c r="DW24" s="703">
        <v>50.5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1706823</v>
      </c>
      <c r="S25" s="622"/>
      <c r="T25" s="622"/>
      <c r="U25" s="622"/>
      <c r="V25" s="622"/>
      <c r="W25" s="622"/>
      <c r="X25" s="622"/>
      <c r="Y25" s="623"/>
      <c r="Z25" s="659">
        <v>38.6</v>
      </c>
      <c r="AA25" s="659"/>
      <c r="AB25" s="659"/>
      <c r="AC25" s="659"/>
      <c r="AD25" s="660">
        <v>1473706</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421615</v>
      </c>
      <c r="CS25" s="634"/>
      <c r="CT25" s="634"/>
      <c r="CU25" s="634"/>
      <c r="CV25" s="634"/>
      <c r="CW25" s="634"/>
      <c r="CX25" s="634"/>
      <c r="CY25" s="635"/>
      <c r="CZ25" s="624">
        <v>10.1</v>
      </c>
      <c r="DA25" s="636"/>
      <c r="DB25" s="636"/>
      <c r="DC25" s="637"/>
      <c r="DD25" s="627">
        <v>407977</v>
      </c>
      <c r="DE25" s="634"/>
      <c r="DF25" s="634"/>
      <c r="DG25" s="634"/>
      <c r="DH25" s="634"/>
      <c r="DI25" s="634"/>
      <c r="DJ25" s="634"/>
      <c r="DK25" s="635"/>
      <c r="DL25" s="627">
        <v>343061</v>
      </c>
      <c r="DM25" s="634"/>
      <c r="DN25" s="634"/>
      <c r="DO25" s="634"/>
      <c r="DP25" s="634"/>
      <c r="DQ25" s="634"/>
      <c r="DR25" s="634"/>
      <c r="DS25" s="634"/>
      <c r="DT25" s="634"/>
      <c r="DU25" s="634"/>
      <c r="DV25" s="635"/>
      <c r="DW25" s="624">
        <v>23.2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202938</v>
      </c>
      <c r="CS26" s="622"/>
      <c r="CT26" s="622"/>
      <c r="CU26" s="622"/>
      <c r="CV26" s="622"/>
      <c r="CW26" s="622"/>
      <c r="CX26" s="622"/>
      <c r="CY26" s="623"/>
      <c r="CZ26" s="624">
        <v>4.8</v>
      </c>
      <c r="DA26" s="636"/>
      <c r="DB26" s="636"/>
      <c r="DC26" s="637"/>
      <c r="DD26" s="627">
        <v>198689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4965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243449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68012</v>
      </c>
      <c r="CS27" s="634"/>
      <c r="CT27" s="634"/>
      <c r="CU27" s="634"/>
      <c r="CV27" s="634"/>
      <c r="CW27" s="634"/>
      <c r="CX27" s="634"/>
      <c r="CY27" s="635"/>
      <c r="CZ27" s="624">
        <v>1.6</v>
      </c>
      <c r="DA27" s="636"/>
      <c r="DB27" s="636"/>
      <c r="DC27" s="637"/>
      <c r="DD27" s="627">
        <v>24953</v>
      </c>
      <c r="DE27" s="634"/>
      <c r="DF27" s="634"/>
      <c r="DG27" s="634"/>
      <c r="DH27" s="634"/>
      <c r="DI27" s="634"/>
      <c r="DJ27" s="634"/>
      <c r="DK27" s="635"/>
      <c r="DL27" s="627">
        <v>21413</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34392</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381292</v>
      </c>
      <c r="CS28" s="622"/>
      <c r="CT28" s="622"/>
      <c r="CU28" s="622"/>
      <c r="CV28" s="622"/>
      <c r="CW28" s="622"/>
      <c r="CX28" s="622"/>
      <c r="CY28" s="623"/>
      <c r="CZ28" s="624">
        <v>9.1</v>
      </c>
      <c r="DA28" s="636"/>
      <c r="DB28" s="636"/>
      <c r="DC28" s="637"/>
      <c r="DD28" s="627">
        <v>381292</v>
      </c>
      <c r="DE28" s="622"/>
      <c r="DF28" s="622"/>
      <c r="DG28" s="622"/>
      <c r="DH28" s="622"/>
      <c r="DI28" s="622"/>
      <c r="DJ28" s="622"/>
      <c r="DK28" s="623"/>
      <c r="DL28" s="627">
        <v>381292</v>
      </c>
      <c r="DM28" s="622"/>
      <c r="DN28" s="622"/>
      <c r="DO28" s="622"/>
      <c r="DP28" s="622"/>
      <c r="DQ28" s="622"/>
      <c r="DR28" s="622"/>
      <c r="DS28" s="622"/>
      <c r="DT28" s="622"/>
      <c r="DU28" s="622"/>
      <c r="DV28" s="623"/>
      <c r="DW28" s="624">
        <v>25.8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1031</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380205</v>
      </c>
      <c r="CS29" s="634"/>
      <c r="CT29" s="634"/>
      <c r="CU29" s="634"/>
      <c r="CV29" s="634"/>
      <c r="CW29" s="634"/>
      <c r="CX29" s="634"/>
      <c r="CY29" s="635"/>
      <c r="CZ29" s="624">
        <v>9.1</v>
      </c>
      <c r="DA29" s="636"/>
      <c r="DB29" s="636"/>
      <c r="DC29" s="637"/>
      <c r="DD29" s="627">
        <v>380205</v>
      </c>
      <c r="DE29" s="634"/>
      <c r="DF29" s="634"/>
      <c r="DG29" s="634"/>
      <c r="DH29" s="634"/>
      <c r="DI29" s="634"/>
      <c r="DJ29" s="634"/>
      <c r="DK29" s="635"/>
      <c r="DL29" s="627">
        <v>380205</v>
      </c>
      <c r="DM29" s="634"/>
      <c r="DN29" s="634"/>
      <c r="DO29" s="634"/>
      <c r="DP29" s="634"/>
      <c r="DQ29" s="634"/>
      <c r="DR29" s="634"/>
      <c r="DS29" s="634"/>
      <c r="DT29" s="634"/>
      <c r="DU29" s="634"/>
      <c r="DV29" s="635"/>
      <c r="DW29" s="624">
        <v>25.7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810906</v>
      </c>
      <c r="S30" s="622"/>
      <c r="T30" s="622"/>
      <c r="U30" s="622"/>
      <c r="V30" s="622"/>
      <c r="W30" s="622"/>
      <c r="X30" s="622"/>
      <c r="Y30" s="623"/>
      <c r="Z30" s="659">
        <v>18.3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367974</v>
      </c>
      <c r="CS30" s="622"/>
      <c r="CT30" s="622"/>
      <c r="CU30" s="622"/>
      <c r="CV30" s="622"/>
      <c r="CW30" s="622"/>
      <c r="CX30" s="622"/>
      <c r="CY30" s="623"/>
      <c r="CZ30" s="624">
        <v>8.8000000000000007</v>
      </c>
      <c r="DA30" s="636"/>
      <c r="DB30" s="636"/>
      <c r="DC30" s="637"/>
      <c r="DD30" s="627">
        <v>367974</v>
      </c>
      <c r="DE30" s="622"/>
      <c r="DF30" s="622"/>
      <c r="DG30" s="622"/>
      <c r="DH30" s="622"/>
      <c r="DI30" s="622"/>
      <c r="DJ30" s="622"/>
      <c r="DK30" s="623"/>
      <c r="DL30" s="627">
        <v>367974</v>
      </c>
      <c r="DM30" s="622"/>
      <c r="DN30" s="622"/>
      <c r="DO30" s="622"/>
      <c r="DP30" s="622"/>
      <c r="DQ30" s="622"/>
      <c r="DR30" s="622"/>
      <c r="DS30" s="622"/>
      <c r="DT30" s="622"/>
      <c r="DU30" s="622"/>
      <c r="DV30" s="623"/>
      <c r="DW30" s="624">
        <v>24.9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100</v>
      </c>
      <c r="BH31" s="684"/>
      <c r="BI31" s="684"/>
      <c r="BJ31" s="684"/>
      <c r="BK31" s="684"/>
      <c r="BL31" s="684"/>
      <c r="BM31" s="685">
        <v>99.9</v>
      </c>
      <c r="BN31" s="684"/>
      <c r="BO31" s="684"/>
      <c r="BP31" s="684"/>
      <c r="BQ31" s="686"/>
      <c r="BR31" s="683">
        <v>100</v>
      </c>
      <c r="BS31" s="684"/>
      <c r="BT31" s="684"/>
      <c r="BU31" s="684"/>
      <c r="BV31" s="684"/>
      <c r="BW31" s="684"/>
      <c r="BX31" s="685">
        <v>99.9</v>
      </c>
      <c r="BY31" s="684"/>
      <c r="BZ31" s="684"/>
      <c r="CA31" s="684"/>
      <c r="CB31" s="686"/>
      <c r="CD31" s="642"/>
      <c r="CE31" s="643"/>
      <c r="CF31" s="618" t="s">
        <v>300</v>
      </c>
      <c r="CG31" s="619"/>
      <c r="CH31" s="619"/>
      <c r="CI31" s="619"/>
      <c r="CJ31" s="619"/>
      <c r="CK31" s="619"/>
      <c r="CL31" s="619"/>
      <c r="CM31" s="619"/>
      <c r="CN31" s="619"/>
      <c r="CO31" s="619"/>
      <c r="CP31" s="619"/>
      <c r="CQ31" s="620"/>
      <c r="CR31" s="621">
        <v>12231</v>
      </c>
      <c r="CS31" s="634"/>
      <c r="CT31" s="634"/>
      <c r="CU31" s="634"/>
      <c r="CV31" s="634"/>
      <c r="CW31" s="634"/>
      <c r="CX31" s="634"/>
      <c r="CY31" s="635"/>
      <c r="CZ31" s="624">
        <v>0.3</v>
      </c>
      <c r="DA31" s="636"/>
      <c r="DB31" s="636"/>
      <c r="DC31" s="637"/>
      <c r="DD31" s="627">
        <v>12231</v>
      </c>
      <c r="DE31" s="634"/>
      <c r="DF31" s="634"/>
      <c r="DG31" s="634"/>
      <c r="DH31" s="634"/>
      <c r="DI31" s="634"/>
      <c r="DJ31" s="634"/>
      <c r="DK31" s="635"/>
      <c r="DL31" s="627">
        <v>12231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586987</v>
      </c>
      <c r="S32" s="622"/>
      <c r="T32" s="622"/>
      <c r="U32" s="622"/>
      <c r="V32" s="622"/>
      <c r="W32" s="622"/>
      <c r="X32" s="622"/>
      <c r="Y32" s="623"/>
      <c r="Z32" s="659">
        <v>13.3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99.9</v>
      </c>
      <c r="BH32" s="634"/>
      <c r="BI32" s="634"/>
      <c r="BJ32" s="634"/>
      <c r="BK32" s="634"/>
      <c r="BL32" s="634"/>
      <c r="BM32" s="625">
        <v>99.4</v>
      </c>
      <c r="BN32" s="634"/>
      <c r="BO32" s="634"/>
      <c r="BP32" s="634"/>
      <c r="BQ32" s="657"/>
      <c r="BR32" s="692">
        <v>99.9</v>
      </c>
      <c r="BS32" s="634"/>
      <c r="BT32" s="634"/>
      <c r="BU32" s="634"/>
      <c r="BV32" s="634"/>
      <c r="BW32" s="634"/>
      <c r="BX32" s="625">
        <v>99.5</v>
      </c>
      <c r="BY32" s="634"/>
      <c r="BZ32" s="634"/>
      <c r="CA32" s="634"/>
      <c r="CB32" s="657"/>
      <c r="CD32" s="644"/>
      <c r="CE32" s="645"/>
      <c r="CF32" s="618" t="s">
        <v>304</v>
      </c>
      <c r="CG32" s="619"/>
      <c r="CH32" s="619"/>
      <c r="CI32" s="619"/>
      <c r="CJ32" s="619"/>
      <c r="CK32" s="619"/>
      <c r="CL32" s="619"/>
      <c r="CM32" s="619"/>
      <c r="CN32" s="619"/>
      <c r="CO32" s="619"/>
      <c r="CP32" s="619"/>
      <c r="CQ32" s="620"/>
      <c r="CR32" s="621">
        <v>1087</v>
      </c>
      <c r="CS32" s="622"/>
      <c r="CT32" s="622"/>
      <c r="CU32" s="622"/>
      <c r="CV32" s="622"/>
      <c r="CW32" s="622"/>
      <c r="CX32" s="622"/>
      <c r="CY32" s="623"/>
      <c r="CZ32" s="624">
        <v>0</v>
      </c>
      <c r="DA32" s="636"/>
      <c r="DB32" s="636"/>
      <c r="DC32" s="637"/>
      <c r="DD32" s="627">
        <v>1087</v>
      </c>
      <c r="DE32" s="622"/>
      <c r="DF32" s="622"/>
      <c r="DG32" s="622"/>
      <c r="DH32" s="622"/>
      <c r="DI32" s="622"/>
      <c r="DJ32" s="622"/>
      <c r="DK32" s="623"/>
      <c r="DL32" s="627">
        <v>1087</v>
      </c>
      <c r="DM32" s="622"/>
      <c r="DN32" s="622"/>
      <c r="DO32" s="622"/>
      <c r="DP32" s="622"/>
      <c r="DQ32" s="622"/>
      <c r="DR32" s="622"/>
      <c r="DS32" s="622"/>
      <c r="DT32" s="622"/>
      <c r="DU32" s="622"/>
      <c r="DV32" s="623"/>
      <c r="DW32" s="624">
        <v>0.1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19375</v>
      </c>
      <c r="S33" s="622"/>
      <c r="T33" s="622"/>
      <c r="U33" s="622"/>
      <c r="V33" s="622"/>
      <c r="W33" s="622"/>
      <c r="X33" s="622"/>
      <c r="Y33" s="623"/>
      <c r="Z33" s="659">
        <v>0.4</v>
      </c>
      <c r="AA33" s="659"/>
      <c r="AB33" s="659"/>
      <c r="AC33" s="659"/>
      <c r="AD33" s="660">
        <v>28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100</v>
      </c>
      <c r="BH33" s="606"/>
      <c r="BI33" s="606"/>
      <c r="BJ33" s="606"/>
      <c r="BK33" s="606"/>
      <c r="BL33" s="606"/>
      <c r="BM33" s="652">
        <v>100</v>
      </c>
      <c r="BN33" s="606"/>
      <c r="BO33" s="606"/>
      <c r="BP33" s="606"/>
      <c r="BQ33" s="669"/>
      <c r="BR33" s="682">
        <v>100</v>
      </c>
      <c r="BS33" s="606"/>
      <c r="BT33" s="606"/>
      <c r="BU33" s="606"/>
      <c r="BV33" s="606"/>
      <c r="BW33" s="606"/>
      <c r="BX33" s="652">
        <v>100</v>
      </c>
      <c r="BY33" s="606"/>
      <c r="BZ33" s="606"/>
      <c r="CA33" s="606"/>
      <c r="CB33" s="669"/>
      <c r="CD33" s="618" t="s">
        <v>307</v>
      </c>
      <c r="CE33" s="619"/>
      <c r="CF33" s="619"/>
      <c r="CG33" s="619"/>
      <c r="CH33" s="619"/>
      <c r="CI33" s="619"/>
      <c r="CJ33" s="619"/>
      <c r="CK33" s="619"/>
      <c r="CL33" s="619"/>
      <c r="CM33" s="619"/>
      <c r="CN33" s="619"/>
      <c r="CO33" s="619"/>
      <c r="CP33" s="619"/>
      <c r="CQ33" s="620"/>
      <c r="CR33" s="621">
        <v>1447931</v>
      </c>
      <c r="CS33" s="634"/>
      <c r="CT33" s="634"/>
      <c r="CU33" s="634"/>
      <c r="CV33" s="634"/>
      <c r="CW33" s="634"/>
      <c r="CX33" s="634"/>
      <c r="CY33" s="635"/>
      <c r="CZ33" s="624">
        <v>34.6</v>
      </c>
      <c r="DA33" s="636"/>
      <c r="DB33" s="636"/>
      <c r="DC33" s="637"/>
      <c r="DD33" s="627">
        <v>887416</v>
      </c>
      <c r="DE33" s="634"/>
      <c r="DF33" s="634"/>
      <c r="DG33" s="634"/>
      <c r="DH33" s="634"/>
      <c r="DI33" s="634"/>
      <c r="DJ33" s="634"/>
      <c r="DK33" s="635"/>
      <c r="DL33" s="627">
        <v>616111</v>
      </c>
      <c r="DM33" s="634"/>
      <c r="DN33" s="634"/>
      <c r="DO33" s="634"/>
      <c r="DP33" s="634"/>
      <c r="DQ33" s="634"/>
      <c r="DR33" s="634"/>
      <c r="DS33" s="634"/>
      <c r="DT33" s="634"/>
      <c r="DU33" s="634"/>
      <c r="DV33" s="635"/>
      <c r="DW33" s="624">
        <v>41.7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18335</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734815</v>
      </c>
      <c r="CS34" s="622"/>
      <c r="CT34" s="622"/>
      <c r="CU34" s="622"/>
      <c r="CV34" s="622"/>
      <c r="CW34" s="622"/>
      <c r="CX34" s="622"/>
      <c r="CY34" s="623"/>
      <c r="CZ34" s="624">
        <v>17.5</v>
      </c>
      <c r="DA34" s="636"/>
      <c r="DB34" s="636"/>
      <c r="DC34" s="637"/>
      <c r="DD34" s="627">
        <v>441966</v>
      </c>
      <c r="DE34" s="622"/>
      <c r="DF34" s="622"/>
      <c r="DG34" s="622"/>
      <c r="DH34" s="622"/>
      <c r="DI34" s="622"/>
      <c r="DJ34" s="622"/>
      <c r="DK34" s="623"/>
      <c r="DL34" s="627">
        <v>388474</v>
      </c>
      <c r="DM34" s="622"/>
      <c r="DN34" s="622"/>
      <c r="DO34" s="622"/>
      <c r="DP34" s="622"/>
      <c r="DQ34" s="622"/>
      <c r="DR34" s="622"/>
      <c r="DS34" s="622"/>
      <c r="DT34" s="622"/>
      <c r="DU34" s="622"/>
      <c r="DV34" s="623"/>
      <c r="DW34" s="624">
        <v>26.3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593075</v>
      </c>
      <c r="S35" s="622"/>
      <c r="T35" s="622"/>
      <c r="U35" s="622"/>
      <c r="V35" s="622"/>
      <c r="W35" s="622"/>
      <c r="X35" s="622"/>
      <c r="Y35" s="623"/>
      <c r="Z35" s="659">
        <v>13.4</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65894</v>
      </c>
      <c r="CS35" s="634"/>
      <c r="CT35" s="634"/>
      <c r="CU35" s="634"/>
      <c r="CV35" s="634"/>
      <c r="CW35" s="634"/>
      <c r="CX35" s="634"/>
      <c r="CY35" s="635"/>
      <c r="CZ35" s="624">
        <v>1.6</v>
      </c>
      <c r="DA35" s="636"/>
      <c r="DB35" s="636"/>
      <c r="DC35" s="637"/>
      <c r="DD35" s="627">
        <v>1447</v>
      </c>
      <c r="DE35" s="634"/>
      <c r="DF35" s="634"/>
      <c r="DG35" s="634"/>
      <c r="DH35" s="634"/>
      <c r="DI35" s="634"/>
      <c r="DJ35" s="634"/>
      <c r="DK35" s="635"/>
      <c r="DL35" s="627">
        <v>201</v>
      </c>
      <c r="DM35" s="634"/>
      <c r="DN35" s="634"/>
      <c r="DO35" s="634"/>
      <c r="DP35" s="634"/>
      <c r="DQ35" s="634"/>
      <c r="DR35" s="634"/>
      <c r="DS35" s="634"/>
      <c r="DT35" s="634"/>
      <c r="DU35" s="634"/>
      <c r="DV35" s="635"/>
      <c r="DW35" s="624">
        <v>0</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110605</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150594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7229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526605</v>
      </c>
      <c r="CS36" s="622"/>
      <c r="CT36" s="622"/>
      <c r="CU36" s="622"/>
      <c r="CV36" s="622"/>
      <c r="CW36" s="622"/>
      <c r="CX36" s="622"/>
      <c r="CY36" s="623"/>
      <c r="CZ36" s="624">
        <v>12.6</v>
      </c>
      <c r="DA36" s="636"/>
      <c r="DB36" s="636"/>
      <c r="DC36" s="637"/>
      <c r="DD36" s="627">
        <v>364028</v>
      </c>
      <c r="DE36" s="622"/>
      <c r="DF36" s="622"/>
      <c r="DG36" s="622"/>
      <c r="DH36" s="622"/>
      <c r="DI36" s="622"/>
      <c r="DJ36" s="622"/>
      <c r="DK36" s="623"/>
      <c r="DL36" s="627">
        <v>208065</v>
      </c>
      <c r="DM36" s="622"/>
      <c r="DN36" s="622"/>
      <c r="DO36" s="622"/>
      <c r="DP36" s="622"/>
      <c r="DQ36" s="622"/>
      <c r="DR36" s="622"/>
      <c r="DS36" s="622"/>
      <c r="DT36" s="622"/>
      <c r="DU36" s="622"/>
      <c r="DV36" s="623"/>
      <c r="DW36" s="624">
        <v>14.1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48110</v>
      </c>
      <c r="S37" s="622"/>
      <c r="T37" s="622"/>
      <c r="U37" s="622"/>
      <c r="V37" s="622"/>
      <c r="W37" s="622"/>
      <c r="X37" s="622"/>
      <c r="Y37" s="623"/>
      <c r="Z37" s="659">
        <v>1.1000000000000001</v>
      </c>
      <c r="AA37" s="659"/>
      <c r="AB37" s="659"/>
      <c r="AC37" s="659"/>
      <c r="AD37" s="660">
        <v>213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38381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7229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124082</v>
      </c>
      <c r="CS37" s="634"/>
      <c r="CT37" s="634"/>
      <c r="CU37" s="634"/>
      <c r="CV37" s="634"/>
      <c r="CW37" s="634"/>
      <c r="CX37" s="634"/>
      <c r="CY37" s="635"/>
      <c r="CZ37" s="624">
        <v>3</v>
      </c>
      <c r="DA37" s="636"/>
      <c r="DB37" s="636"/>
      <c r="DC37" s="637"/>
      <c r="DD37" s="627">
        <v>88382</v>
      </c>
      <c r="DE37" s="634"/>
      <c r="DF37" s="634"/>
      <c r="DG37" s="634"/>
      <c r="DH37" s="634"/>
      <c r="DI37" s="634"/>
      <c r="DJ37" s="634"/>
      <c r="DK37" s="635"/>
      <c r="DL37" s="627">
        <v>36987</v>
      </c>
      <c r="DM37" s="634"/>
      <c r="DN37" s="634"/>
      <c r="DO37" s="634"/>
      <c r="DP37" s="634"/>
      <c r="DQ37" s="634"/>
      <c r="DR37" s="634"/>
      <c r="DS37" s="634"/>
      <c r="DT37" s="634"/>
      <c r="DU37" s="634"/>
      <c r="DV37" s="635"/>
      <c r="DW37" s="624">
        <v>2.5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490241</v>
      </c>
      <c r="S38" s="622"/>
      <c r="T38" s="622"/>
      <c r="U38" s="622"/>
      <c r="V38" s="622"/>
      <c r="W38" s="622"/>
      <c r="X38" s="622"/>
      <c r="Y38" s="623"/>
      <c r="Z38" s="659">
        <v>11.1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22127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130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90086</v>
      </c>
      <c r="CS38" s="622"/>
      <c r="CT38" s="622"/>
      <c r="CU38" s="622"/>
      <c r="CV38" s="622"/>
      <c r="CW38" s="622"/>
      <c r="CX38" s="622"/>
      <c r="CY38" s="623"/>
      <c r="CZ38" s="624">
        <v>2.1</v>
      </c>
      <c r="DA38" s="636"/>
      <c r="DB38" s="636"/>
      <c r="DC38" s="637"/>
      <c r="DD38" s="627">
        <v>76405</v>
      </c>
      <c r="DE38" s="622"/>
      <c r="DF38" s="622"/>
      <c r="DG38" s="622"/>
      <c r="DH38" s="622"/>
      <c r="DI38" s="622"/>
      <c r="DJ38" s="622"/>
      <c r="DK38" s="623"/>
      <c r="DL38" s="627">
        <v>19371</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30531</v>
      </c>
      <c r="CS39" s="634"/>
      <c r="CT39" s="634"/>
      <c r="CU39" s="634"/>
      <c r="CV39" s="634"/>
      <c r="CW39" s="634"/>
      <c r="CX39" s="634"/>
      <c r="CY39" s="635"/>
      <c r="CZ39" s="624">
        <v>0.7</v>
      </c>
      <c r="DA39" s="636"/>
      <c r="DB39" s="636"/>
      <c r="DC39" s="637"/>
      <c r="DD39" s="627">
        <v>3570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2741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56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4424845</v>
      </c>
      <c r="S41" s="646"/>
      <c r="T41" s="646"/>
      <c r="U41" s="646"/>
      <c r="V41" s="646"/>
      <c r="W41" s="646"/>
      <c r="X41" s="646"/>
      <c r="Y41" s="649"/>
      <c r="Z41" s="650">
        <v>100</v>
      </c>
      <c r="AA41" s="650"/>
      <c r="AB41" s="650"/>
      <c r="AC41" s="650"/>
      <c r="AD41" s="651">
        <v>1473947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14307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75779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1871267</v>
      </c>
      <c r="CS42" s="634"/>
      <c r="CT42" s="634"/>
      <c r="CU42" s="634"/>
      <c r="CV42" s="634"/>
      <c r="CW42" s="634"/>
      <c r="CX42" s="634"/>
      <c r="CY42" s="635"/>
      <c r="CZ42" s="624">
        <v>44.7</v>
      </c>
      <c r="DA42" s="636"/>
      <c r="DB42" s="636"/>
      <c r="DC42" s="637"/>
      <c r="DD42" s="627">
        <v>77710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60289</v>
      </c>
      <c r="CS43" s="634"/>
      <c r="CT43" s="634"/>
      <c r="CU43" s="634"/>
      <c r="CV43" s="634"/>
      <c r="CW43" s="634"/>
      <c r="CX43" s="634"/>
      <c r="CY43" s="635"/>
      <c r="CZ43" s="624">
        <v>1.4</v>
      </c>
      <c r="DA43" s="636"/>
      <c r="DB43" s="636"/>
      <c r="DC43" s="637"/>
      <c r="DD43" s="627">
        <v>57103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785916</v>
      </c>
      <c r="CS44" s="622"/>
      <c r="CT44" s="622"/>
      <c r="CU44" s="622"/>
      <c r="CV44" s="622"/>
      <c r="CW44" s="622"/>
      <c r="CX44" s="622"/>
      <c r="CY44" s="623"/>
      <c r="CZ44" s="624">
        <v>18.8</v>
      </c>
      <c r="DA44" s="625"/>
      <c r="DB44" s="625"/>
      <c r="DC44" s="626"/>
      <c r="DD44" s="627">
        <v>74025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358321</v>
      </c>
      <c r="CS45" s="634"/>
      <c r="CT45" s="634"/>
      <c r="CU45" s="634"/>
      <c r="CV45" s="634"/>
      <c r="CW45" s="634"/>
      <c r="CX45" s="634"/>
      <c r="CY45" s="635"/>
      <c r="CZ45" s="624">
        <v>8.6</v>
      </c>
      <c r="DA45" s="636"/>
      <c r="DB45" s="636"/>
      <c r="DC45" s="637"/>
      <c r="DD45" s="627">
        <v>3681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427595</v>
      </c>
      <c r="CS46" s="622"/>
      <c r="CT46" s="622"/>
      <c r="CU46" s="622"/>
      <c r="CV46" s="622"/>
      <c r="CW46" s="622"/>
      <c r="CX46" s="622"/>
      <c r="CY46" s="623"/>
      <c r="CZ46" s="624">
        <v>10.199999999999999</v>
      </c>
      <c r="DA46" s="625"/>
      <c r="DB46" s="625"/>
      <c r="DC46" s="626"/>
      <c r="DD46" s="627">
        <v>70344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1085351</v>
      </c>
      <c r="CS47" s="634"/>
      <c r="CT47" s="634"/>
      <c r="CU47" s="634"/>
      <c r="CV47" s="634"/>
      <c r="CW47" s="634"/>
      <c r="CX47" s="634"/>
      <c r="CY47" s="635"/>
      <c r="CZ47" s="624">
        <v>25.9</v>
      </c>
      <c r="DA47" s="636"/>
      <c r="DB47" s="636"/>
      <c r="DC47" s="637"/>
      <c r="DD47" s="627">
        <v>3685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4190117</v>
      </c>
      <c r="CS49" s="606"/>
      <c r="CT49" s="606"/>
      <c r="CU49" s="606"/>
      <c r="CV49" s="606"/>
      <c r="CW49" s="606"/>
      <c r="CX49" s="606"/>
      <c r="CY49" s="607"/>
      <c r="CZ49" s="608">
        <v>100</v>
      </c>
      <c r="DA49" s="609"/>
      <c r="DB49" s="609"/>
      <c r="DC49" s="610"/>
      <c r="DD49" s="611">
        <v>1779348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YTQ5r+lABSfd+VJ72mA4zxjzT96nuXAqjjpVKk/GYLD3tZYmD5LIoXQPAx9xAAduxrfcdscLFbn5Tvf6YKz5w==" saltValue="aWdEWhzVQa4+uA7ln2w9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40" zoomScaleNormal="40" zoomScaleSheetLayoutView="70" workbookViewId="0">
      <selection activeCell="AZ72" sqref="AZ72:BD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4403</v>
      </c>
      <c r="R7" s="1103"/>
      <c r="S7" s="1103"/>
      <c r="T7" s="1103"/>
      <c r="U7" s="1103"/>
      <c r="V7" s="1103">
        <v>4169</v>
      </c>
      <c r="W7" s="1103"/>
      <c r="X7" s="1103"/>
      <c r="Y7" s="1103"/>
      <c r="Z7" s="1103"/>
      <c r="AA7" s="1103">
        <v>234</v>
      </c>
      <c r="AB7" s="1103"/>
      <c r="AC7" s="1103"/>
      <c r="AD7" s="1103"/>
      <c r="AE7" s="1104"/>
      <c r="AF7" s="1105">
        <v>183</v>
      </c>
      <c r="AG7" s="1106"/>
      <c r="AH7" s="1106"/>
      <c r="AI7" s="1106"/>
      <c r="AJ7" s="1107"/>
      <c r="AK7" s="1108" t="s">
        <v>564</v>
      </c>
      <c r="AL7" s="1109"/>
      <c r="AM7" s="1109"/>
      <c r="AN7" s="1109"/>
      <c r="AO7" s="1109"/>
      <c r="AP7" s="1109">
        <v>3643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40</v>
      </c>
      <c r="CI7" s="1097"/>
      <c r="CJ7" s="1097"/>
      <c r="CK7" s="1097"/>
      <c r="CL7" s="1098"/>
      <c r="CM7" s="1096">
        <v>253</v>
      </c>
      <c r="CN7" s="1097"/>
      <c r="CO7" s="1097"/>
      <c r="CP7" s="1097"/>
      <c r="CQ7" s="1098"/>
      <c r="CR7" s="1096">
        <v>9</v>
      </c>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v>0</v>
      </c>
      <c r="AB8" s="1039"/>
      <c r="AC8" s="1039"/>
      <c r="AD8" s="1039"/>
      <c r="AE8" s="1040"/>
      <c r="AF8" s="1035">
        <v>0</v>
      </c>
      <c r="AG8" s="1036"/>
      <c r="AH8" s="1036"/>
      <c r="AI8" s="1036"/>
      <c r="AJ8" s="1037"/>
      <c r="AK8" s="1080" t="s">
        <v>564</v>
      </c>
      <c r="AL8" s="1081"/>
      <c r="AM8" s="1081"/>
      <c r="AN8" s="1081"/>
      <c r="AO8" s="1081"/>
      <c r="AP8" s="1081" t="s">
        <v>564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-7</v>
      </c>
      <c r="CI8" s="990"/>
      <c r="CJ8" s="990"/>
      <c r="CK8" s="990"/>
      <c r="CL8" s="991"/>
      <c r="CM8" s="989">
        <v>-28</v>
      </c>
      <c r="CN8" s="990"/>
      <c r="CO8" s="990"/>
      <c r="CP8" s="990"/>
      <c r="CQ8" s="991"/>
      <c r="CR8" s="989">
        <v>41</v>
      </c>
      <c r="CS8" s="990"/>
      <c r="CT8" s="990"/>
      <c r="CU8" s="990"/>
      <c r="CV8" s="991"/>
      <c r="CW8" s="989"/>
      <c r="CX8" s="990"/>
      <c r="CY8" s="990"/>
      <c r="CZ8" s="990"/>
      <c r="DA8" s="991"/>
      <c r="DB8" s="989">
        <v>8</v>
      </c>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16</v>
      </c>
      <c r="R9" s="1039"/>
      <c r="S9" s="1039"/>
      <c r="T9" s="1039"/>
      <c r="U9" s="1039"/>
      <c r="V9" s="1039">
        <v>15</v>
      </c>
      <c r="W9" s="1039"/>
      <c r="X9" s="1039"/>
      <c r="Y9" s="1039"/>
      <c r="Z9" s="1039"/>
      <c r="AA9" s="1039">
        <v>1</v>
      </c>
      <c r="AB9" s="1039"/>
      <c r="AC9" s="1039"/>
      <c r="AD9" s="1039"/>
      <c r="AE9" s="1040"/>
      <c r="AF9" s="1035" t="s">
        <v>122</v>
      </c>
      <c r="AG9" s="1036"/>
      <c r="AH9" s="1036"/>
      <c r="AI9" s="1036"/>
      <c r="AJ9" s="1037"/>
      <c r="AK9" s="1080" t="s">
        <v>564</v>
      </c>
      <c r="AL9" s="1081"/>
      <c r="AM9" s="1081"/>
      <c r="AN9" s="1081"/>
      <c r="AO9" s="1081"/>
      <c r="AP9" s="1081" t="s">
        <v>564</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1</v>
      </c>
      <c r="R10" s="1039"/>
      <c r="S10" s="1039"/>
      <c r="T10" s="1039"/>
      <c r="U10" s="1039"/>
      <c r="V10" s="1039">
        <v>1</v>
      </c>
      <c r="W10" s="1039"/>
      <c r="X10" s="1039"/>
      <c r="Y10" s="1039"/>
      <c r="Z10" s="1039"/>
      <c r="AA10" s="1039">
        <v>0</v>
      </c>
      <c r="AB10" s="1039"/>
      <c r="AC10" s="1039"/>
      <c r="AD10" s="1039"/>
      <c r="AE10" s="1040"/>
      <c r="AF10" s="1035" t="s">
        <v>122</v>
      </c>
      <c r="AG10" s="1036"/>
      <c r="AH10" s="1036"/>
      <c r="AI10" s="1036"/>
      <c r="AJ10" s="1037"/>
      <c r="AK10" s="1080" t="s">
        <v>564</v>
      </c>
      <c r="AL10" s="1081"/>
      <c r="AM10" s="1081"/>
      <c r="AN10" s="1081"/>
      <c r="AO10" s="1081"/>
      <c r="AP10" s="1081" t="s">
        <v>564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198</v>
      </c>
      <c r="R11" s="1039"/>
      <c r="S11" s="1039"/>
      <c r="T11" s="1039"/>
      <c r="U11" s="1039"/>
      <c r="V11" s="1039">
        <v>198</v>
      </c>
      <c r="W11" s="1039"/>
      <c r="X11" s="1039"/>
      <c r="Y11" s="1039"/>
      <c r="Z11" s="1039"/>
      <c r="AA11" s="1039" t="s">
        <v>564</v>
      </c>
      <c r="AB11" s="1039"/>
      <c r="AC11" s="1039"/>
      <c r="AD11" s="1039"/>
      <c r="AE11" s="1040"/>
      <c r="AF11" s="1035">
        <v>0</v>
      </c>
      <c r="AG11" s="1036"/>
      <c r="AH11" s="1036"/>
      <c r="AI11" s="1036"/>
      <c r="AJ11" s="1037"/>
      <c r="AK11" s="1080">
        <v>185</v>
      </c>
      <c r="AL11" s="1081"/>
      <c r="AM11" s="1081"/>
      <c r="AN11" s="1081"/>
      <c r="AO11" s="1081"/>
      <c r="AP11" s="1081" t="s">
        <v>564</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103</v>
      </c>
      <c r="R28" s="1051"/>
      <c r="S28" s="1051"/>
      <c r="T28" s="1051"/>
      <c r="U28" s="1051"/>
      <c r="V28" s="1051">
        <v>103</v>
      </c>
      <c r="W28" s="1051"/>
      <c r="X28" s="1051"/>
      <c r="Y28" s="1051"/>
      <c r="Z28" s="1051"/>
      <c r="AA28" s="1051">
        <v>0</v>
      </c>
      <c r="AB28" s="1051"/>
      <c r="AC28" s="1051"/>
      <c r="AD28" s="1051"/>
      <c r="AE28" s="1052"/>
      <c r="AF28" s="1053">
        <v>0</v>
      </c>
      <c r="AG28" s="1051"/>
      <c r="AH28" s="1051"/>
      <c r="AI28" s="1051"/>
      <c r="AJ28" s="1054"/>
      <c r="AK28" s="1042" t="s">
        <v>564</v>
      </c>
      <c r="AL28" s="1043"/>
      <c r="AM28" s="1043"/>
      <c r="AN28" s="1043"/>
      <c r="AO28" s="1043"/>
      <c r="AP28" s="1043" t="s">
        <v>564</v>
      </c>
      <c r="AQ28" s="1043"/>
      <c r="AR28" s="1043"/>
      <c r="AS28" s="1043"/>
      <c r="AT28" s="1043"/>
      <c r="AU28" s="1043" t="s">
        <v>564</v>
      </c>
      <c r="AV28" s="1043"/>
      <c r="AW28" s="1043"/>
      <c r="AX28" s="1043"/>
      <c r="AY28" s="1043"/>
      <c r="AZ28" s="1044" t="s">
        <v>564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242</v>
      </c>
      <c r="R29" s="1039"/>
      <c r="S29" s="1039"/>
      <c r="T29" s="1039"/>
      <c r="U29" s="1039"/>
      <c r="V29" s="1039">
        <v>229</v>
      </c>
      <c r="W29" s="1039"/>
      <c r="X29" s="1039"/>
      <c r="Y29" s="1039"/>
      <c r="Z29" s="1039"/>
      <c r="AA29" s="1039">
        <v>13</v>
      </c>
      <c r="AB29" s="1039"/>
      <c r="AC29" s="1039"/>
      <c r="AD29" s="1039"/>
      <c r="AE29" s="1040"/>
      <c r="AF29" s="1035">
        <v>13</v>
      </c>
      <c r="AG29" s="1036"/>
      <c r="AH29" s="1036"/>
      <c r="AI29" s="1036"/>
      <c r="AJ29" s="1037"/>
      <c r="AK29" s="980" t="s">
        <v>564</v>
      </c>
      <c r="AL29" s="971"/>
      <c r="AM29" s="971"/>
      <c r="AN29" s="971"/>
      <c r="AO29" s="971"/>
      <c r="AP29" s="971" t="s">
        <v>564</v>
      </c>
      <c r="AQ29" s="971"/>
      <c r="AR29" s="971"/>
      <c r="AS29" s="971"/>
      <c r="AT29" s="971"/>
      <c r="AU29" s="971" t="s">
        <v>564</v>
      </c>
      <c r="AV29" s="971"/>
      <c r="AW29" s="971"/>
      <c r="AX29" s="971"/>
      <c r="AY29" s="971"/>
      <c r="AZ29" s="1041" t="s">
        <v>564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32</v>
      </c>
      <c r="R30" s="1039"/>
      <c r="S30" s="1039"/>
      <c r="T30" s="1039"/>
      <c r="U30" s="1039"/>
      <c r="V30" s="1039">
        <v>32</v>
      </c>
      <c r="W30" s="1039"/>
      <c r="X30" s="1039"/>
      <c r="Y30" s="1039"/>
      <c r="Z30" s="1039"/>
      <c r="AA30" s="1039">
        <v>0</v>
      </c>
      <c r="AB30" s="1039"/>
      <c r="AC30" s="1039"/>
      <c r="AD30" s="1039"/>
      <c r="AE30" s="1040"/>
      <c r="AF30" s="1035">
        <v>0</v>
      </c>
      <c r="AG30" s="1036"/>
      <c r="AH30" s="1036"/>
      <c r="AI30" s="1036"/>
      <c r="AJ30" s="1037"/>
      <c r="AK30" s="980" t="s">
        <v>564</v>
      </c>
      <c r="AL30" s="971"/>
      <c r="AM30" s="971"/>
      <c r="AN30" s="971"/>
      <c r="AO30" s="971"/>
      <c r="AP30" s="971" t="s">
        <v>564</v>
      </c>
      <c r="AQ30" s="971"/>
      <c r="AR30" s="971"/>
      <c r="AS30" s="971"/>
      <c r="AT30" s="971"/>
      <c r="AU30" s="971" t="s">
        <v>564</v>
      </c>
      <c r="AV30" s="971"/>
      <c r="AW30" s="971"/>
      <c r="AX30" s="971"/>
      <c r="AY30" s="971"/>
      <c r="AZ30" s="1041" t="s">
        <v>564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395</v>
      </c>
      <c r="C31" s="1031"/>
      <c r="D31" s="1031"/>
      <c r="E31" s="1031"/>
      <c r="F31" s="1031"/>
      <c r="G31" s="1031"/>
      <c r="H31" s="1031"/>
      <c r="I31" s="1031"/>
      <c r="J31" s="1031"/>
      <c r="K31" s="1031"/>
      <c r="L31" s="1031"/>
      <c r="M31" s="1031"/>
      <c r="N31" s="1031"/>
      <c r="O31" s="1031"/>
      <c r="P31" s="1032"/>
      <c r="Q31" s="1038">
        <v>65</v>
      </c>
      <c r="R31" s="1039"/>
      <c r="S31" s="1039"/>
      <c r="T31" s="1039"/>
      <c r="U31" s="1039"/>
      <c r="V31" s="1039">
        <v>48</v>
      </c>
      <c r="W31" s="1039"/>
      <c r="X31" s="1039"/>
      <c r="Y31" s="1039"/>
      <c r="Z31" s="1039"/>
      <c r="AA31" s="1039">
        <v>17</v>
      </c>
      <c r="AB31" s="1039"/>
      <c r="AC31" s="1039"/>
      <c r="AD31" s="1039"/>
      <c r="AE31" s="1040"/>
      <c r="AF31" s="1035">
        <v>17</v>
      </c>
      <c r="AG31" s="1036"/>
      <c r="AH31" s="1036"/>
      <c r="AI31" s="1036"/>
      <c r="AJ31" s="1037"/>
      <c r="AK31" s="980">
        <v>39</v>
      </c>
      <c r="AL31" s="971"/>
      <c r="AM31" s="971"/>
      <c r="AN31" s="971"/>
      <c r="AO31" s="971"/>
      <c r="AP31" s="971">
        <v>120</v>
      </c>
      <c r="AQ31" s="971"/>
      <c r="AR31" s="971"/>
      <c r="AS31" s="971"/>
      <c r="AT31" s="971"/>
      <c r="AU31" s="971" t="s">
        <v>564</v>
      </c>
      <c r="AV31" s="971"/>
      <c r="AW31" s="971"/>
      <c r="AX31" s="971"/>
      <c r="AY31" s="971"/>
      <c r="AZ31" s="1041" t="s">
        <v>564</v>
      </c>
      <c r="BA31" s="1041"/>
      <c r="BB31" s="1041"/>
      <c r="BC31" s="1041"/>
      <c r="BD31" s="1041"/>
      <c r="BE31" s="972" t="s">
        <v>396</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397</v>
      </c>
      <c r="C32" s="1031"/>
      <c r="D32" s="1031"/>
      <c r="E32" s="1031"/>
      <c r="F32" s="1031"/>
      <c r="G32" s="1031"/>
      <c r="H32" s="1031"/>
      <c r="I32" s="1031"/>
      <c r="J32" s="1031"/>
      <c r="K32" s="1031"/>
      <c r="L32" s="1031"/>
      <c r="M32" s="1031"/>
      <c r="N32" s="1031"/>
      <c r="O32" s="1031"/>
      <c r="P32" s="1032"/>
      <c r="Q32" s="1038">
        <v>28</v>
      </c>
      <c r="R32" s="1039"/>
      <c r="S32" s="1039"/>
      <c r="T32" s="1039"/>
      <c r="U32" s="1039"/>
      <c r="V32" s="1039">
        <v>20</v>
      </c>
      <c r="W32" s="1039"/>
      <c r="X32" s="1039"/>
      <c r="Y32" s="1039"/>
      <c r="Z32" s="1039"/>
      <c r="AA32" s="1039">
        <v>8</v>
      </c>
      <c r="AB32" s="1039"/>
      <c r="AC32" s="1039"/>
      <c r="AD32" s="1039"/>
      <c r="AE32" s="1040"/>
      <c r="AF32" s="1035">
        <v>8</v>
      </c>
      <c r="AG32" s="1036"/>
      <c r="AH32" s="1036"/>
      <c r="AI32" s="1036"/>
      <c r="AJ32" s="1037"/>
      <c r="AK32" s="980">
        <v>0</v>
      </c>
      <c r="AL32" s="971"/>
      <c r="AM32" s="971"/>
      <c r="AN32" s="971"/>
      <c r="AO32" s="971"/>
      <c r="AP32" s="971">
        <v>50</v>
      </c>
      <c r="AQ32" s="971"/>
      <c r="AR32" s="971"/>
      <c r="AS32" s="971"/>
      <c r="AT32" s="971"/>
      <c r="AU32" s="971" t="s">
        <v>564</v>
      </c>
      <c r="AV32" s="971"/>
      <c r="AW32" s="971"/>
      <c r="AX32" s="971"/>
      <c r="AY32" s="971"/>
      <c r="AZ32" s="1041" t="s">
        <v>564</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559</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v>1065</v>
      </c>
      <c r="AB68" s="982"/>
      <c r="AC68" s="982"/>
      <c r="AD68" s="982"/>
      <c r="AE68" s="982"/>
      <c r="AF68" s="982">
        <v>1065</v>
      </c>
      <c r="AG68" s="982"/>
      <c r="AH68" s="982"/>
      <c r="AI68" s="982"/>
      <c r="AJ68" s="982"/>
      <c r="AK68" s="982">
        <v>208</v>
      </c>
      <c r="AL68" s="982"/>
      <c r="AM68" s="982"/>
      <c r="AN68" s="982"/>
      <c r="AO68" s="982"/>
      <c r="AP68" s="982" t="s">
        <v>564</v>
      </c>
      <c r="AQ68" s="982"/>
      <c r="AR68" s="982"/>
      <c r="AS68" s="982"/>
      <c r="AT68" s="982"/>
      <c r="AU68" s="982" t="s">
        <v>564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560</v>
      </c>
      <c r="C69" s="975"/>
      <c r="D69" s="975"/>
      <c r="E69" s="975"/>
      <c r="F69" s="975"/>
      <c r="G69" s="975"/>
      <c r="H69" s="975"/>
      <c r="I69" s="975"/>
      <c r="J69" s="975"/>
      <c r="K69" s="975"/>
      <c r="L69" s="975"/>
      <c r="M69" s="975"/>
      <c r="N69" s="975"/>
      <c r="O69" s="975"/>
      <c r="P69" s="976"/>
      <c r="Q69" s="977">
        <v>1416</v>
      </c>
      <c r="R69" s="971"/>
      <c r="S69" s="971"/>
      <c r="T69" s="971"/>
      <c r="U69" s="971"/>
      <c r="V69" s="971">
        <v>1409</v>
      </c>
      <c r="W69" s="971"/>
      <c r="X69" s="971"/>
      <c r="Y69" s="971"/>
      <c r="Z69" s="971"/>
      <c r="AA69" s="971">
        <v>7</v>
      </c>
      <c r="AB69" s="971"/>
      <c r="AC69" s="971"/>
      <c r="AD69" s="971"/>
      <c r="AE69" s="971"/>
      <c r="AF69" s="971">
        <v>7</v>
      </c>
      <c r="AG69" s="971"/>
      <c r="AH69" s="971"/>
      <c r="AI69" s="971"/>
      <c r="AJ69" s="971"/>
      <c r="AK69" s="971">
        <v>5</v>
      </c>
      <c r="AL69" s="971"/>
      <c r="AM69" s="971"/>
      <c r="AN69" s="971"/>
      <c r="AO69" s="971"/>
      <c r="AP69" s="971">
        <v>841</v>
      </c>
      <c r="AQ69" s="971"/>
      <c r="AR69" s="971"/>
      <c r="AS69" s="971"/>
      <c r="AT69" s="971"/>
      <c r="AU69" s="971" t="s">
        <v>564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561</v>
      </c>
      <c r="C70" s="975"/>
      <c r="D70" s="975"/>
      <c r="E70" s="975"/>
      <c r="F70" s="975"/>
      <c r="G70" s="975"/>
      <c r="H70" s="975"/>
      <c r="I70" s="975"/>
      <c r="J70" s="975"/>
      <c r="K70" s="975"/>
      <c r="L70" s="975"/>
      <c r="M70" s="975"/>
      <c r="N70" s="975"/>
      <c r="O70" s="975"/>
      <c r="P70" s="976"/>
      <c r="Q70" s="977">
        <v>1799</v>
      </c>
      <c r="R70" s="971"/>
      <c r="S70" s="971"/>
      <c r="T70" s="971"/>
      <c r="U70" s="971"/>
      <c r="V70" s="971">
        <v>1532</v>
      </c>
      <c r="W70" s="971"/>
      <c r="X70" s="971"/>
      <c r="Y70" s="971"/>
      <c r="Z70" s="971"/>
      <c r="AA70" s="971">
        <v>267</v>
      </c>
      <c r="AB70" s="971"/>
      <c r="AC70" s="971"/>
      <c r="AD70" s="971"/>
      <c r="AE70" s="971"/>
      <c r="AF70" s="971">
        <v>267</v>
      </c>
      <c r="AG70" s="971"/>
      <c r="AH70" s="971"/>
      <c r="AI70" s="971"/>
      <c r="AJ70" s="971"/>
      <c r="AK70" s="971">
        <v>0</v>
      </c>
      <c r="AL70" s="971"/>
      <c r="AM70" s="971"/>
      <c r="AN70" s="971"/>
      <c r="AO70" s="971"/>
      <c r="AP70" s="971">
        <v>905</v>
      </c>
      <c r="AQ70" s="971"/>
      <c r="AR70" s="971"/>
      <c r="AS70" s="971"/>
      <c r="AT70" s="971"/>
      <c r="AU70" s="971" t="s">
        <v>564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562</v>
      </c>
      <c r="C71" s="975"/>
      <c r="D71" s="975"/>
      <c r="E71" s="975"/>
      <c r="F71" s="975"/>
      <c r="G71" s="975"/>
      <c r="H71" s="975"/>
      <c r="I71" s="975"/>
      <c r="J71" s="975"/>
      <c r="K71" s="975"/>
      <c r="L71" s="975"/>
      <c r="M71" s="975"/>
      <c r="N71" s="975"/>
      <c r="O71" s="975"/>
      <c r="P71" s="976"/>
      <c r="Q71" s="977">
        <v>312</v>
      </c>
      <c r="R71" s="971"/>
      <c r="S71" s="971"/>
      <c r="T71" s="971"/>
      <c r="U71" s="971"/>
      <c r="V71" s="971">
        <v>290</v>
      </c>
      <c r="W71" s="971"/>
      <c r="X71" s="971"/>
      <c r="Y71" s="971"/>
      <c r="Z71" s="971"/>
      <c r="AA71" s="971">
        <v>22</v>
      </c>
      <c r="AB71" s="971"/>
      <c r="AC71" s="971"/>
      <c r="AD71" s="971"/>
      <c r="AE71" s="971"/>
      <c r="AF71" s="971">
        <v>22</v>
      </c>
      <c r="AG71" s="971"/>
      <c r="AH71" s="971"/>
      <c r="AI71" s="971"/>
      <c r="AJ71" s="971"/>
      <c r="AK71" s="971" t="s">
        <v>564</v>
      </c>
      <c r="AL71" s="971"/>
      <c r="AM71" s="971"/>
      <c r="AN71" s="971"/>
      <c r="AO71" s="971"/>
      <c r="AP71" s="971" t="s">
        <v>564</v>
      </c>
      <c r="AQ71" s="971"/>
      <c r="AR71" s="971"/>
      <c r="AS71" s="971"/>
      <c r="AT71" s="971"/>
      <c r="AU71" s="971" t="s">
        <v>564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563</v>
      </c>
      <c r="C72" s="975"/>
      <c r="D72" s="975"/>
      <c r="E72" s="975"/>
      <c r="F72" s="975"/>
      <c r="G72" s="975"/>
      <c r="H72" s="975"/>
      <c r="I72" s="975"/>
      <c r="J72" s="975"/>
      <c r="K72" s="975"/>
      <c r="L72" s="975"/>
      <c r="M72" s="975"/>
      <c r="N72" s="975"/>
      <c r="O72" s="975"/>
      <c r="P72" s="976"/>
      <c r="Q72" s="977">
        <v>322367</v>
      </c>
      <c r="R72" s="971"/>
      <c r="S72" s="971"/>
      <c r="T72" s="971"/>
      <c r="U72" s="971"/>
      <c r="V72" s="971">
        <v>314740</v>
      </c>
      <c r="W72" s="971"/>
      <c r="X72" s="971"/>
      <c r="Y72" s="971"/>
      <c r="Z72" s="971"/>
      <c r="AA72" s="971">
        <v>7627</v>
      </c>
      <c r="AB72" s="971"/>
      <c r="AC72" s="971"/>
      <c r="AD72" s="971"/>
      <c r="AE72" s="971"/>
      <c r="AF72" s="971">
        <v>5417</v>
      </c>
      <c r="AG72" s="971"/>
      <c r="AH72" s="971"/>
      <c r="AI72" s="971"/>
      <c r="AJ72" s="971"/>
      <c r="AK72" s="971" t="s">
        <v>564</v>
      </c>
      <c r="AL72" s="971"/>
      <c r="AM72" s="971"/>
      <c r="AN72" s="971"/>
      <c r="AO72" s="971"/>
      <c r="AP72" s="971" t="s">
        <v>564</v>
      </c>
      <c r="AQ72" s="971"/>
      <c r="AR72" s="971"/>
      <c r="AS72" s="971"/>
      <c r="AT72" s="971"/>
      <c r="AU72" s="971" t="s">
        <v>564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345723</v>
      </c>
      <c r="AB110" s="889"/>
      <c r="AC110" s="889"/>
      <c r="AD110" s="889"/>
      <c r="AE110" s="890"/>
      <c r="AF110" s="891">
        <v>386746</v>
      </c>
      <c r="AG110" s="889"/>
      <c r="AH110" s="889"/>
      <c r="AI110" s="889"/>
      <c r="AJ110" s="890"/>
      <c r="AK110" s="891">
        <v>380205</v>
      </c>
      <c r="AL110" s="889"/>
      <c r="AM110" s="889"/>
      <c r="AN110" s="889"/>
      <c r="AO110" s="890"/>
      <c r="AP110" s="892">
        <v>30.6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3480282</v>
      </c>
      <c r="BR110" s="842"/>
      <c r="BS110" s="842"/>
      <c r="BT110" s="842"/>
      <c r="BU110" s="842"/>
      <c r="BV110" s="842">
        <v>3521047</v>
      </c>
      <c r="BW110" s="842"/>
      <c r="BX110" s="842"/>
      <c r="BY110" s="842"/>
      <c r="BZ110" s="842"/>
      <c r="CA110" s="842">
        <v>3643314</v>
      </c>
      <c r="CB110" s="842"/>
      <c r="CC110" s="842"/>
      <c r="CD110" s="842"/>
      <c r="CE110" s="842"/>
      <c r="CF110" s="866">
        <v>292.89999999999998</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66979</v>
      </c>
      <c r="BR112" s="817"/>
      <c r="BS112" s="817"/>
      <c r="BT112" s="817"/>
      <c r="BU112" s="817"/>
      <c r="BV112" s="817">
        <v>144117</v>
      </c>
      <c r="BW112" s="817"/>
      <c r="BX112" s="817"/>
      <c r="BY112" s="817"/>
      <c r="BZ112" s="817"/>
      <c r="CA112" s="817">
        <v>131451</v>
      </c>
      <c r="CB112" s="817"/>
      <c r="CC112" s="817"/>
      <c r="CD112" s="817"/>
      <c r="CE112" s="817"/>
      <c r="CF112" s="875">
        <v>10.6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7084</v>
      </c>
      <c r="AB113" s="919"/>
      <c r="AC113" s="919"/>
      <c r="AD113" s="919"/>
      <c r="AE113" s="920"/>
      <c r="AF113" s="921">
        <v>7886</v>
      </c>
      <c r="AG113" s="919"/>
      <c r="AH113" s="919"/>
      <c r="AI113" s="919"/>
      <c r="AJ113" s="920"/>
      <c r="AK113" s="921">
        <v>14325</v>
      </c>
      <c r="AL113" s="919"/>
      <c r="AM113" s="919"/>
      <c r="AN113" s="919"/>
      <c r="AO113" s="920"/>
      <c r="AP113" s="922">
        <v>1.2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14218</v>
      </c>
      <c r="BR113" s="817"/>
      <c r="BS113" s="817"/>
      <c r="BT113" s="817"/>
      <c r="BU113" s="817"/>
      <c r="BV113" s="817">
        <v>22469</v>
      </c>
      <c r="BW113" s="817"/>
      <c r="BX113" s="817"/>
      <c r="BY113" s="817"/>
      <c r="BZ113" s="817"/>
      <c r="CA113" s="817">
        <v>29208</v>
      </c>
      <c r="CB113" s="817"/>
      <c r="CC113" s="817"/>
      <c r="CD113" s="817"/>
      <c r="CE113" s="817"/>
      <c r="CF113" s="875">
        <v>2.2999999999999998</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2097</v>
      </c>
      <c r="AB114" s="780"/>
      <c r="AC114" s="780"/>
      <c r="AD114" s="780"/>
      <c r="AE114" s="781"/>
      <c r="AF114" s="782">
        <v>2200</v>
      </c>
      <c r="AG114" s="780"/>
      <c r="AH114" s="780"/>
      <c r="AI114" s="780"/>
      <c r="AJ114" s="781"/>
      <c r="AK114" s="782">
        <v>2643</v>
      </c>
      <c r="AL114" s="780"/>
      <c r="AM114" s="780"/>
      <c r="AN114" s="780"/>
      <c r="AO114" s="781"/>
      <c r="AP114" s="824">
        <v>0.2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348157</v>
      </c>
      <c r="BR114" s="817"/>
      <c r="BS114" s="817"/>
      <c r="BT114" s="817"/>
      <c r="BU114" s="817"/>
      <c r="BV114" s="817">
        <v>381865</v>
      </c>
      <c r="BW114" s="817"/>
      <c r="BX114" s="817"/>
      <c r="BY114" s="817"/>
      <c r="BZ114" s="817"/>
      <c r="CA114" s="817">
        <v>399165</v>
      </c>
      <c r="CB114" s="817"/>
      <c r="CC114" s="817"/>
      <c r="CD114" s="817"/>
      <c r="CE114" s="817"/>
      <c r="CF114" s="875">
        <v>32.1</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498</v>
      </c>
      <c r="AB116" s="780"/>
      <c r="AC116" s="780"/>
      <c r="AD116" s="780"/>
      <c r="AE116" s="781"/>
      <c r="AF116" s="782">
        <v>553</v>
      </c>
      <c r="AG116" s="780"/>
      <c r="AH116" s="780"/>
      <c r="AI116" s="780"/>
      <c r="AJ116" s="781"/>
      <c r="AK116" s="782">
        <v>1087</v>
      </c>
      <c r="AL116" s="780"/>
      <c r="AM116" s="780"/>
      <c r="AN116" s="780"/>
      <c r="AO116" s="781"/>
      <c r="AP116" s="824">
        <v>0.1</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355402</v>
      </c>
      <c r="AB117" s="903"/>
      <c r="AC117" s="903"/>
      <c r="AD117" s="903"/>
      <c r="AE117" s="904"/>
      <c r="AF117" s="905">
        <v>397385</v>
      </c>
      <c r="AG117" s="903"/>
      <c r="AH117" s="903"/>
      <c r="AI117" s="903"/>
      <c r="AJ117" s="904"/>
      <c r="AK117" s="905">
        <v>398260</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3909636</v>
      </c>
      <c r="BR119" s="845"/>
      <c r="BS119" s="845"/>
      <c r="BT119" s="845"/>
      <c r="BU119" s="845"/>
      <c r="BV119" s="845">
        <v>4069498</v>
      </c>
      <c r="BW119" s="845"/>
      <c r="BX119" s="845"/>
      <c r="BY119" s="845"/>
      <c r="BZ119" s="845"/>
      <c r="CA119" s="845">
        <v>4203138</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2220497</v>
      </c>
      <c r="BR120" s="842"/>
      <c r="BS120" s="842"/>
      <c r="BT120" s="842"/>
      <c r="BU120" s="842"/>
      <c r="BV120" s="842">
        <v>2237398</v>
      </c>
      <c r="BW120" s="842"/>
      <c r="BX120" s="842"/>
      <c r="BY120" s="842"/>
      <c r="BZ120" s="842"/>
      <c r="CA120" s="842">
        <v>2633451</v>
      </c>
      <c r="CB120" s="842"/>
      <c r="CC120" s="842"/>
      <c r="CD120" s="842"/>
      <c r="CE120" s="842"/>
      <c r="CF120" s="866">
        <v>211.7</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28575</v>
      </c>
      <c r="DH120" s="842"/>
      <c r="DI120" s="842"/>
      <c r="DJ120" s="842"/>
      <c r="DK120" s="842"/>
      <c r="DL120" s="842">
        <v>86279</v>
      </c>
      <c r="DM120" s="842"/>
      <c r="DN120" s="842"/>
      <c r="DO120" s="842"/>
      <c r="DP120" s="842"/>
      <c r="DQ120" s="842">
        <v>80882</v>
      </c>
      <c r="DR120" s="842"/>
      <c r="DS120" s="842"/>
      <c r="DT120" s="842"/>
      <c r="DU120" s="842"/>
      <c r="DV120" s="843">
        <v>6.5</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8963</v>
      </c>
      <c r="BR121" s="817"/>
      <c r="BS121" s="817"/>
      <c r="BT121" s="817"/>
      <c r="BU121" s="817"/>
      <c r="BV121" s="817">
        <v>4689</v>
      </c>
      <c r="BW121" s="817"/>
      <c r="BX121" s="817"/>
      <c r="BY121" s="817"/>
      <c r="BZ121" s="817"/>
      <c r="CA121" s="817">
        <v>1639</v>
      </c>
      <c r="CB121" s="817"/>
      <c r="CC121" s="817"/>
      <c r="CD121" s="817"/>
      <c r="CE121" s="817"/>
      <c r="CF121" s="875">
        <v>0.1</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38404</v>
      </c>
      <c r="DH121" s="817"/>
      <c r="DI121" s="817"/>
      <c r="DJ121" s="817"/>
      <c r="DK121" s="817"/>
      <c r="DL121" s="817">
        <v>57838</v>
      </c>
      <c r="DM121" s="817"/>
      <c r="DN121" s="817"/>
      <c r="DO121" s="817"/>
      <c r="DP121" s="817"/>
      <c r="DQ121" s="817">
        <v>50569</v>
      </c>
      <c r="DR121" s="817"/>
      <c r="DS121" s="817"/>
      <c r="DT121" s="817"/>
      <c r="DU121" s="817"/>
      <c r="DV121" s="794">
        <v>4.0999999999999996</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2647594</v>
      </c>
      <c r="BR122" s="845"/>
      <c r="BS122" s="845"/>
      <c r="BT122" s="845"/>
      <c r="BU122" s="845"/>
      <c r="BV122" s="845">
        <v>2765307</v>
      </c>
      <c r="BW122" s="845"/>
      <c r="BX122" s="845"/>
      <c r="BY122" s="845"/>
      <c r="BZ122" s="845"/>
      <c r="CA122" s="845">
        <v>2679917</v>
      </c>
      <c r="CB122" s="845"/>
      <c r="CC122" s="845"/>
      <c r="CD122" s="845"/>
      <c r="CE122" s="845"/>
      <c r="CF122" s="846">
        <v>215.4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4877054</v>
      </c>
      <c r="BR123" s="833"/>
      <c r="BS123" s="833"/>
      <c r="BT123" s="833"/>
      <c r="BU123" s="833"/>
      <c r="BV123" s="833">
        <v>5007394</v>
      </c>
      <c r="BW123" s="833"/>
      <c r="BX123" s="833"/>
      <c r="BY123" s="833"/>
      <c r="BZ123" s="833"/>
      <c r="CA123" s="833">
        <v>5315007</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4412</v>
      </c>
      <c r="AB128" s="801"/>
      <c r="AC128" s="801"/>
      <c r="AD128" s="801"/>
      <c r="AE128" s="802"/>
      <c r="AF128" s="803">
        <v>4412</v>
      </c>
      <c r="AG128" s="801"/>
      <c r="AH128" s="801"/>
      <c r="AI128" s="801"/>
      <c r="AJ128" s="802"/>
      <c r="AK128" s="803">
        <v>3121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1434120</v>
      </c>
      <c r="AB129" s="780"/>
      <c r="AC129" s="780"/>
      <c r="AD129" s="780"/>
      <c r="AE129" s="781"/>
      <c r="AF129" s="782">
        <v>1424521</v>
      </c>
      <c r="AG129" s="780"/>
      <c r="AH129" s="780"/>
      <c r="AI129" s="780"/>
      <c r="AJ129" s="781"/>
      <c r="AK129" s="782">
        <v>1477877</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219700</v>
      </c>
      <c r="AB130" s="780"/>
      <c r="AC130" s="780"/>
      <c r="AD130" s="780"/>
      <c r="AE130" s="781"/>
      <c r="AF130" s="782">
        <v>225333</v>
      </c>
      <c r="AG130" s="780"/>
      <c r="AH130" s="780"/>
      <c r="AI130" s="780"/>
      <c r="AJ130" s="781"/>
      <c r="AK130" s="782">
        <v>233887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12.5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1214420</v>
      </c>
      <c r="AB131" s="764"/>
      <c r="AC131" s="764"/>
      <c r="AD131" s="764"/>
      <c r="AE131" s="765"/>
      <c r="AF131" s="766">
        <v>1199188</v>
      </c>
      <c r="AG131" s="764"/>
      <c r="AH131" s="764"/>
      <c r="AI131" s="764"/>
      <c r="AJ131" s="765"/>
      <c r="AK131" s="766">
        <v>1243990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10.81092209</v>
      </c>
      <c r="AB132" s="745"/>
      <c r="AC132" s="745"/>
      <c r="AD132" s="745"/>
      <c r="AE132" s="746"/>
      <c r="AF132" s="747">
        <v>13.97945943</v>
      </c>
      <c r="AG132" s="745"/>
      <c r="AH132" s="745"/>
      <c r="AI132" s="745"/>
      <c r="AJ132" s="746"/>
      <c r="AK132" s="747">
        <v>12.96248362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10.1</v>
      </c>
      <c r="AB133" s="724"/>
      <c r="AC133" s="724"/>
      <c r="AD133" s="724"/>
      <c r="AE133" s="725"/>
      <c r="AF133" s="723">
        <v>11.9</v>
      </c>
      <c r="AG133" s="724"/>
      <c r="AH133" s="724"/>
      <c r="AI133" s="724"/>
      <c r="AJ133" s="725"/>
      <c r="AK133" s="723">
        <v>12.5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LzslTetEiihiYk9q1oXRfuHJT1UJGpYszt15+52QTtn6e15ozcwvNOESkgecH3BSa0anNI2GYiU0Zk5XfYScg==" saltValue="2JDpR3NJjpShbZ2B9suv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Dzp5frEvVanvpWqhOROB2HML9CrA6F5DuiDSeSF2juhzmDNb8EDT565UWRoIl0uXn9oizwHmdirfZ3XaerKgg==" saltValue="7loWmDfA9/OTF8okJ0rh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oM/4TDzCbVJaZbe7xKdWw+N6vmxtYRRwOOr+unancWcOV9h6a07/dfAzegvrHG240jCg5oIbW7QT7Qfww8fWA==" saltValue="ZYmoI8rG157AbuFsP7DzI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24" sqref="AK2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421615</v>
      </c>
      <c r="AP9" s="269">
        <v>453837</v>
      </c>
      <c r="AQ9" s="270">
        <v>263788</v>
      </c>
      <c r="AR9" s="271">
        <v>72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50870</v>
      </c>
      <c r="AP10" s="272">
        <v>54758</v>
      </c>
      <c r="AQ10" s="273">
        <v>39680</v>
      </c>
      <c r="AR10" s="274">
        <v>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4557</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t="s">
        <v>489</v>
      </c>
      <c r="AP13" s="272" t="s">
        <v>489</v>
      </c>
      <c r="AQ13" s="273">
        <v>12917</v>
      </c>
      <c r="AR13" s="274" t="s">
        <v>489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60289</v>
      </c>
      <c r="AP14" s="272">
        <v>64897</v>
      </c>
      <c r="AQ14" s="273">
        <v>4746</v>
      </c>
      <c r="AR14" s="274">
        <v>1267.4000000000001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-26829</v>
      </c>
      <c r="AP15" s="272">
        <v>-28879</v>
      </c>
      <c r="AQ15" s="273">
        <v>-12765</v>
      </c>
      <c r="AR15" s="274">
        <v>126.2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505945</v>
      </c>
      <c r="AP16" s="272">
        <v>544612</v>
      </c>
      <c r="AQ16" s="273">
        <v>312922</v>
      </c>
      <c r="AR16" s="274">
        <v>74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46.29</v>
      </c>
      <c r="AP21" s="286">
        <v>24.75</v>
      </c>
      <c r="AQ21" s="287">
        <v>21.54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95.2</v>
      </c>
      <c r="AP22" s="291">
        <v>95.6</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380205</v>
      </c>
      <c r="AP32" s="300">
        <v>409263</v>
      </c>
      <c r="AQ32" s="301">
        <v>170896</v>
      </c>
      <c r="AR32" s="302">
        <v>139.5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v>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14325</v>
      </c>
      <c r="AP35" s="300">
        <v>15420</v>
      </c>
      <c r="AQ35" s="301">
        <v>33138</v>
      </c>
      <c r="AR35" s="302">
        <v>-53.5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2643</v>
      </c>
      <c r="AP36" s="300">
        <v>2845</v>
      </c>
      <c r="AQ36" s="301">
        <v>2943</v>
      </c>
      <c r="AR36" s="302">
        <v>-3.3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489</v>
      </c>
      <c r="AP37" s="300" t="s">
        <v>489</v>
      </c>
      <c r="AQ37" s="301">
        <v>1487</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1087</v>
      </c>
      <c r="AP38" s="303">
        <v>1170</v>
      </c>
      <c r="AQ38" s="304">
        <v>60</v>
      </c>
      <c r="AR38" s="292">
        <v>1850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-3121</v>
      </c>
      <c r="AP39" s="300">
        <v>-3360</v>
      </c>
      <c r="AQ39" s="301">
        <v>-8408</v>
      </c>
      <c r="AR39" s="302">
        <v>-60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-233887</v>
      </c>
      <c r="AP40" s="300">
        <v>-251762</v>
      </c>
      <c r="AQ40" s="301">
        <v>-141122</v>
      </c>
      <c r="AR40" s="302">
        <v>78.400000000000006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161252</v>
      </c>
      <c r="AP41" s="300">
        <v>173576</v>
      </c>
      <c r="AQ41" s="301">
        <v>59000</v>
      </c>
      <c r="AR41" s="302">
        <v>194.2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724301</v>
      </c>
      <c r="AN51" s="322">
        <v>701163</v>
      </c>
      <c r="AO51" s="323">
        <v>-1.8</v>
      </c>
      <c r="AP51" s="324">
        <v>301035</v>
      </c>
      <c r="AQ51" s="325">
        <v>12.2</v>
      </c>
      <c r="AR51" s="326">
        <v>-14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456842</v>
      </c>
      <c r="AN52" s="330">
        <v>442248</v>
      </c>
      <c r="AO52" s="331">
        <v>11.1</v>
      </c>
      <c r="AP52" s="332">
        <v>154376</v>
      </c>
      <c r="AQ52" s="333">
        <v>29.1</v>
      </c>
      <c r="AR52" s="334">
        <v>-18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507225</v>
      </c>
      <c r="AN53" s="322">
        <v>499237</v>
      </c>
      <c r="AO53" s="323">
        <v>-28.8</v>
      </c>
      <c r="AP53" s="324">
        <v>277467</v>
      </c>
      <c r="AQ53" s="325">
        <v>-7.8</v>
      </c>
      <c r="AR53" s="326">
        <v>-21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161610</v>
      </c>
      <c r="AN54" s="330">
        <v>159065</v>
      </c>
      <c r="AO54" s="331">
        <v>-64</v>
      </c>
      <c r="AP54" s="332">
        <v>128378</v>
      </c>
      <c r="AQ54" s="333">
        <v>-16.8</v>
      </c>
      <c r="AR54" s="334">
        <v>-47.2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613284</v>
      </c>
      <c r="AN55" s="322">
        <v>629655</v>
      </c>
      <c r="AO55" s="323">
        <v>26.1</v>
      </c>
      <c r="AP55" s="324">
        <v>282256</v>
      </c>
      <c r="AQ55" s="325">
        <v>1.7</v>
      </c>
      <c r="AR55" s="326">
        <v>24.4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360415</v>
      </c>
      <c r="AN56" s="330">
        <v>370036</v>
      </c>
      <c r="AO56" s="331">
        <v>132.6</v>
      </c>
      <c r="AP56" s="332">
        <v>145453</v>
      </c>
      <c r="AQ56" s="333">
        <v>13.3</v>
      </c>
      <c r="AR56" s="334">
        <v>119.3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766255</v>
      </c>
      <c r="AN57" s="322">
        <v>813434</v>
      </c>
      <c r="AO57" s="323">
        <v>29.2</v>
      </c>
      <c r="AP57" s="324">
        <v>295341</v>
      </c>
      <c r="AQ57" s="325">
        <v>4.5999999999999996</v>
      </c>
      <c r="AR57" s="326">
        <v>24.6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506814</v>
      </c>
      <c r="AN58" s="330">
        <v>538019</v>
      </c>
      <c r="AO58" s="331">
        <v>45.4</v>
      </c>
      <c r="AP58" s="332">
        <v>137402</v>
      </c>
      <c r="AQ58" s="333">
        <v>-5.5</v>
      </c>
      <c r="AR58" s="334">
        <v>50.9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785916</v>
      </c>
      <c r="AN59" s="322">
        <v>845981</v>
      </c>
      <c r="AO59" s="323">
        <v>4</v>
      </c>
      <c r="AP59" s="324">
        <v>292845</v>
      </c>
      <c r="AQ59" s="325">
        <v>-0.8</v>
      </c>
      <c r="AR59" s="326">
        <v>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427595</v>
      </c>
      <c r="AN60" s="330">
        <v>460274</v>
      </c>
      <c r="AO60" s="331">
        <v>-14.5</v>
      </c>
      <c r="AP60" s="332">
        <v>143187</v>
      </c>
      <c r="AQ60" s="333">
        <v>4.2</v>
      </c>
      <c r="AR60" s="334">
        <v>-18.7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679396</v>
      </c>
      <c r="AN61" s="337">
        <v>697894</v>
      </c>
      <c r="AO61" s="338">
        <v>5.7</v>
      </c>
      <c r="AP61" s="339">
        <v>289789</v>
      </c>
      <c r="AQ61" s="340">
        <v>2</v>
      </c>
      <c r="AR61" s="326">
        <v>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382655</v>
      </c>
      <c r="AN62" s="330">
        <v>393928</v>
      </c>
      <c r="AO62" s="331">
        <v>22.1</v>
      </c>
      <c r="AP62" s="332">
        <v>141759</v>
      </c>
      <c r="AQ62" s="333">
        <v>4.9000000000000004</v>
      </c>
      <c r="AR62" s="334">
        <v>17.2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jL/oTIBNEpLV0kF/1uu2JsdL9ZcnYyTjm9Uq96p/UNS1CaqDRWXLmzm0dxG9cWYTqoiTFJQJkihtRTpw6nHxg==" saltValue="FA2xAkkjcCIMnxFmnQcJ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C1" zoomScaleNormal="100" zoomScaleSheetLayoutView="55" workbookViewId="0">
      <selection activeCell="C1" sqref="C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AT3dp0UhIB+lzldzYkF5gfG5nzjZYGtdpyCUB5Njb0xk6Sk1T87h97wbS250Noo4ySoPTZR9Az9xt9fJZ39xiw==" saltValue="iam7KpP4Vd+MUpBtxhcZ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GTENZMNnJDMGmmD4ezRtOEUHqLN2NFHhTSonL0nZR85V70tKkTtbGjtYXLD0Z/RgDjtUrV32/7qiAdBlr/z3gw==" saltValue="2tfa96qaYJgQSWECxU17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6" zoomScaleSheetLayoutView="100" workbookViewId="0">
      <selection activeCell="G50" sqref="G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41.75</v>
      </c>
      <c r="G47" s="12">
        <v>48.38</v>
      </c>
      <c r="H47" s="12">
        <v>61.57</v>
      </c>
      <c r="I47" s="12">
        <v>66.62</v>
      </c>
      <c r="J47" s="13">
        <v>61.74</v>
      </c>
    </row>
    <row r="48" spans="2:10" ht="57.75" customHeight="1" x14ac:dyDescent="0.15">
      <c r="B48" s="14"/>
      <c r="C48" s="1141" t="s">
        <v>4</v>
      </c>
      <c r="D48" s="1141"/>
      <c r="E48" s="1142"/>
      <c r="F48" s="15">
        <v>23.93</v>
      </c>
      <c r="G48" s="16">
        <v>23.37</v>
      </c>
      <c r="H48" s="16">
        <v>14.21</v>
      </c>
      <c r="I48" s="16">
        <v>13.8</v>
      </c>
      <c r="J48" s="17">
        <v>12.46</v>
      </c>
    </row>
    <row r="49" spans="2:10" ht="57.75" customHeight="1" thickBot="1" x14ac:dyDescent="0.2">
      <c r="B49" s="18"/>
      <c r="C49" s="1143" t="s">
        <v>5</v>
      </c>
      <c r="D49" s="1143"/>
      <c r="E49" s="1144"/>
      <c r="F49" s="19">
        <v>15.06</v>
      </c>
      <c r="G49" s="20">
        <v>0.83</v>
      </c>
      <c r="H49" s="20" t="s">
        <v>533</v>
      </c>
      <c r="I49" s="20" t="s">
        <v>534</v>
      </c>
      <c r="J49" s="21" t="s">
        <v>535</v>
      </c>
    </row>
    <row r="50" spans="2:10" x14ac:dyDescent="0.15"/>
  </sheetData>
  <sheetProtection algorithmName="SHA-512" hashValue="AYtluFF9qpYRv3xEswxf7Ztlp9VtdoFI5daij2NJA15VwLsrWVYF/i5rTToo1n3my5bWU/G2+Xo/qj9oJTPRlw==" saltValue="g8LbE1prkePxritFyuFi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2026-03-12T06:40:34Z</cp:lastPrinted>
  <dcterms:created xsi:type="dcterms:W3CDTF">2026-02-23T09:39:10Z</dcterms:created>
  <dcterms:modified xsi:type="dcterms:W3CDTF">2026-03-17T01:47:03Z</dcterms:modified>
  <cp:category/>
</cp:coreProperties>
</file>