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ata\data\総務課 財政係\R07\9.地方財政状況調査（決算統計）に関すること　【】\14_財政状況資料集\02_作業\"/>
    </mc:Choice>
  </mc:AlternateContent>
  <xr:revisionPtr revIDLastSave="0" documentId="13_ncr:1_{5D13793C-C172-4E52-B8A7-F160F900674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BE37" i="10"/>
  <c r="AM37" i="10"/>
  <c r="U37" i="10"/>
  <c r="C37" i="10"/>
  <c r="CO36" i="10"/>
  <c r="BE36" i="10"/>
  <c r="AM36" i="10"/>
  <c r="C36" i="10"/>
  <c r="CO35" i="10"/>
  <c r="BE35" i="10"/>
  <c r="CO34" i="10"/>
  <c r="BW34" i="10"/>
  <c r="BW35" i="10" s="1"/>
  <c r="BW36" i="10" s="1"/>
  <c r="BE34" i="10"/>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<sst xmlns="http://schemas.openxmlformats.org/spreadsheetml/2006/main" count="1114" uniqueCount="560">
  <si>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</si>
  <si>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</si>
  <si>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</si>
  <si>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</si>
  <si>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</si>
  <si>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</si>
  <si>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</si>
  <si>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</si>
  <si>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</si>
  <si>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</si>
  <si>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</si>
  <si>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</si>
  <si>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</si>
  <si>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</si>
  <si>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</si>
  <si>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</si>
  <si>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</si>
  <si>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</si>
  <si>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</si>
  <si>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</si>
  <si>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</si>
  <si>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</si>
  <si>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</si>
  <si>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</si>
  <si>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</si>
  <si>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</si>
  <si>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</si>
  <si>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</si>
  <si>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</si>
  <si>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</si>
  <si>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</si>
  <si>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</si>
  <si>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</si>
  <si>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</si>
  <si>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</si>
  <si>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</si>
  <si>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</si>
  <si>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</si>
  <si>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</si>
  <si>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</si>
  <si>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</si>
  <si>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</si>
  <si>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</si>
  <si>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</si>
  <si>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</si>
  <si>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</si>
  <si>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</si>
  <si>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</si>
  <si>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</si>
  <si>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</si>
  <si>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</si>
  <si>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</si>
  <si>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</si>
  <si>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</si>
  <si>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</si>
  <si>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</si>
  <si>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</si>
  <si>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</si>
  <si>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</si>
  <si>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</si>
  <si>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</si>
  <si>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</si>
  <si>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</si>
  <si>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</si>
  <si>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</si>
  <si>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</si>
  <si>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</si>
  <si>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</si>
  <si>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</si>
  <si>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</si>
  <si>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</si>
  <si>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</si>
  <si>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</si>
  <si>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</si>
  <si>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</si>
  <si>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</si>
  <si>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</si>
  <si>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</si>
  <si>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</si>
  <si>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</si>
  <si>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</si>
  <si>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</si>
  <si>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</si>
  <si>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</si>
  <si>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</si>
  <si>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</si>
  <si>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</si>
  <si>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</si>
  <si>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</si>
  <si>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</si>
  <si>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</si>
  <si>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</si>
  <si>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</si>
  <si>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</si>
  <si>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</si>
  <si>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</si>
  <si>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</si>
  <si>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</si>
  <si>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</si>
  <si>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</si>
  <si>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</si>
  <si>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</si>
  <si>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</si>
  <si>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</si>
  <si>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</si>
  <si>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</si>
  <si>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</si>
  <si>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</si>
  <si>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</si>
  <si>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</si>
  <si>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</si>
  <si>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</si>
  <si>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</si>
  <si>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</si>
  <si>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</si>
  <si>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</si>
  <si>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</si>
  <si>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</si>
  <si>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</si>
  <si>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</si>
  <si>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</si>
  <si>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</si>
  <si>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</si>
  <si>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</si>
  <si>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</si>
  <si>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</si>
  <si>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</si>
  <si>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</si>
  <si>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</si>
  <si>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</si>
  <si>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</si>
  <si>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</si>
  <si>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</si>
  <si>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</si>
  <si>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</si>
  <si>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</si>
  <si>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</si>
  <si>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</si>
  <si>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</si>
  <si>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</si>
  <si>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</si>
  <si>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</si>
  <si>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</si>
  <si>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</si>
  <si>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</si>
  <si>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</si>
  <si>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</si>
  <si>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</si>
  <si>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</si>
  <si>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</si>
  <si>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</si>
  <si>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</si>
  <si>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</si>
  <si>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</si>
  <si>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</si>
  <si>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</si>
  <si>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</si>
  <si>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</si>
  <si>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</si>
  <si>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</si>
  <si>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</si>
  <si>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</si>
  <si>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</si>
  <si>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</si>
  <si>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</si>
  <si>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</si>
  <si>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</si>
  <si>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</si>
  <si>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</si>
  <si>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</si>
  <si>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</si>
  <si>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</si>
  <si>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</si>
  <si>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</si>
  <si>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</si>
  <si>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</si>
  <si>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</si>
  <si>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</si>
  <si>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</si>
  <si>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</si>
  <si>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</si>
  <si>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</si>
  <si>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</si>
  <si>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</si>
  <si>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</si>
  <si>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</si>
  <si>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</si>
  <si>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</si>
  <si>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</si>
  <si>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</si>
  <si>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</si>
  <si>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</si>
  <si>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</si>
  <si>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</si>
  <si>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</si>
  <si>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</si>
  <si>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</si>
  <si>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</si>
  <si>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</si>
  <si>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</si>
  <si>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</si>
  <si>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</si>
  <si>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</si>
  <si>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</si>
  <si>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</si>
  <si>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</si>
  <si>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</si>
  <si>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</si>
  <si>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</si>
  <si>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</si>
  <si>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</si>
  <si>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</si>
  <si>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</si>
  <si>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</si>
  <si>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</si>
  <si>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</si>
  <si>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</si>
  <si>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</si>
  <si>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</si>
  <si>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</si>
  <si>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</si>
  <si>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</si>
  <si>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</si>
  <si>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</si>
  <si>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</si>
  <si>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</si>
  <si>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</si>
  <si>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</si>
  <si>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</si>
  <si>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</si>
  <si>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</si>
  <si>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</si>
  <si>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</si>
  <si>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</si>
  <si>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</si>
  <si>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</si>
  <si>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</si>
  <si>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</si>
  <si>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</si>
  <si>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</si>
  <si>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</si>
  <si>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</si>
  <si>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</si>
  <si>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</si>
  <si>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</si>
  <si>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</si>
  <si>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</si>
  <si>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</si>
  <si>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</si>
  <si>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</si>
  <si>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</si>
  <si>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</si>
  <si>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</si>
  <si>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</si>
  <si>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</si>
  <si>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</si>
  <si>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</si>
  <si>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</si>
  <si>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</si>
  <si>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</si>
  <si>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</si>
  <si>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</si>
  <si>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</si>
  <si>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</si>
  <si>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</si>
  <si>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</si>
  <si>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</si>
  <si>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</si>
  <si>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</si>
  <si>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</si>
  <si>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</si>
  <si>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</si>
  <si>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</si>
  <si>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</si>
  <si>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</si>
  <si>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</si>
  <si>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</si>
  <si>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</si>
  <si>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</si>
  <si>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</si>
  <si>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</si>
  <si>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</si>
  <si>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</si>
  <si>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</si>
  <si>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</si>
  <si>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</si>
  <si>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</si>
  <si>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</si>
  <si>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</si>
  <si>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</si>
  <si>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</si>
  <si>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</si>
  <si>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</si>
  <si>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</si>
  <si>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</si>
  <si>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</si>
  <si>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</si>
  <si>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</si>
  <si>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</si>
  <si>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</si>
  <si>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</si>
  <si>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</si>
  <si>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</si>
  <si>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</si>
  <si>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</si>
  <si>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</si>
  <si>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</si>
  <si>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</si>
  <si>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</si>
  <si>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</si>
  <si>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</si>
  <si>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</si>
  <si>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</si>
  <si>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</si>
  <si>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</si>
  <si>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</si>
  <si>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</si>
  <si>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</si>
  <si>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</si>
  <si>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</si>
  <si>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</si>
  <si>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</si>
  <si>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</si>
  <si>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</si>
  <si>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</si>
  <si>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</si>
  <si>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</si>
  <si>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</si>
  <si>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</si>
  <si>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</si>
  <si>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</si>
  <si>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</si>
  <si>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</si>
  <si>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</si>
  <si>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</si>
  <si>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</si>
  <si>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</si>
  <si>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</si>
  <si>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</si>
  <si>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</si>
  <si>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</si>
  <si>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</si>
  <si>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</si>
  <si>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</si>
  <si>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</si>
  <si>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</si>
  <si>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</si>
  <si>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</si>
  <si>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</si>
  <si>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</si>
  <si>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</si>
  <si>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</si>
  <si>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</si>
  <si>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</si>
  <si>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</si>
  <si>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</si>
  <si>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</si>
  <si>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</si>
  <si>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</si>
  <si>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</si>
  <si>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</si>
  <si>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</si>
  <si>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</si>
  <si>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</si>
  <si>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</si>
  <si>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</si>
  <si>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</si>
  <si>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</si>
  <si>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</si>
  <si>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</si>
  <si>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</si>
  <si>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</si>
  <si>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</si>
  <si>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</si>
  <si>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</si>
  <si>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</si>
  <si>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</si>
  <si>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</si>
  <si>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</si>
  <si>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</si>
  <si>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</si>
  <si>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</si>
  <si>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</si>
  <si>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</si>
  <si>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</si>
  <si>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</si>
  <si>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</si>
  <si>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</si>
  <si>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</si>
  <si>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</si>
  <si>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</si>
  <si>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</si>
  <si>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</si>
  <si>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</si>
  <si>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</si>
  <si>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</si>
  <si>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</si>
  <si>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</si>
  <si>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</si>
  <si>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</si>
  <si>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</si>
  <si>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</si>
  <si>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</si>
  <si>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</si>
  <si>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</si>
  <si>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</si>
  <si>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</si>
  <si>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</si>
  <si>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</si>
  <si>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</si>
  <si>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</si>
  <si>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</si>
  <si>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</si>
  <si>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</si>
  <si>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</si>
  <si>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</si>
  <si>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</si>
  <si>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</si>
  <si>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</si>
  <si>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</si>
  <si>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</si>
  <si>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</si>
  <si>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</si>
  <si>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</si>
  <si>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</si>
  <si>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</si>
  <si>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</si>
  <si>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</si>
  <si>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</si>
  <si>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</si>
  <si>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</si>
  <si>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</si>
  <si>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</si>
  <si>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</si>
  <si>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</si>
  <si>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</si>
  <si>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</si>
  <si>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</si>
  <si>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</si>
  <si>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</si>
  <si>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</si>
  <si>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</si>
  <si>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</si>
  <si>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</si>
  <si>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</si>
  <si>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</si>
  <si>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</si>
  <si>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</si>
  <si>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</si>
  <si>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</si>
  <si>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</si>
  <si>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</si>
  <si>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</si>
  <si>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</si>
  <si>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</si>
  <si>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</si>
  <si>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</si>
  <si>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</si>
  <si>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</si>
  <si>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</si>
  <si>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</si>
  <si>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</si>
  <si>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</si>
  <si>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</si>
  <si>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</si>
  <si>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</si>
  <si>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</si>
  <si>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</si>
  <si>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</si>
  <si>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</si>
  <si>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</si>
  <si>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</si>
  <si>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</si>
  <si>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</si>
  <si>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</si>
  <si>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</si>
  <si>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</si>
  <si>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</si>
  <si>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</si>
  <si>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</si>
  <si>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</si>
  <si>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</si>
  <si>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</si>
  <si>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</si>
  <si>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</si>
  <si>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</si>
  <si>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</si>
  <si>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</si>
  <si>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</si>
  <si>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</si>
  <si>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</si>
  <si>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</si>
  <si>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</si>
  <si>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</si>
  <si>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</si>
  <si>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</si>
  <si>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</si>
  <si>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</si>
  <si>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</si>
  <si>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</si>
  <si>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</si>
  <si>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</si>
  <si>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</si>
  <si>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</si>
  <si>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</si>
  <si>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</si>
  <si>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</si>
  <si>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</si>
  <si>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</si>
  <si>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</si>
  <si>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</si>
  <si>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</si>
  <si>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</si>
  <si>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</si>
  <si>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</si>
  <si>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</si>
  <si>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</si>
  <si>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</si>
  <si>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</si>
  <si>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</si>
  <si>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</si>
  <si>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</si>
  <si>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</si>
  <si>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</si>
  <si>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</si>
  <si>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</si>
  <si>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</si>
  <si>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</si>
  <si>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</si>
  <si>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</si>
  <si>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</si>
  <si>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</si>
  <si>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2.44</t>
  </si>
  <si>
    <t>一般会計</t>
  </si>
  <si>
    <t>介護保険特別会計</t>
  </si>
  <si>
    <t>水道事業会計</t>
  </si>
  <si>
    <t>下水道事業会計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</si>
  <si>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</si>
  <si>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</si>
  <si>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</si>
  <si>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</si>
  <si>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</si>
  <si>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</si>
  <si>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</si>
  <si>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</si>
  <si>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</si>
  <si>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</si>
  <si>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</si>
  <si>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宇城広域連合（ふるさと市町村圏基金特別会計）</t>
    <rPh sb="0" eb="2">
      <t>ウキ</t>
    </rPh>
    <rPh sb="2" eb="4">
      <t>コウイキ</t>
    </rPh>
    <rPh sb="4" eb="6">
      <t>レンゴウ</t>
    </rPh>
    <rPh sb="11" eb="14">
      <t>シチョウソン</t>
    </rPh>
    <rPh sb="14" eb="15">
      <t>ケン</t>
    </rPh>
    <rPh sb="15" eb="17">
      <t>キキン</t>
    </rPh>
    <rPh sb="17" eb="19">
      <t>トクベツ</t>
    </rPh>
    <rPh sb="19" eb="21">
      <t>カイケイ</t>
    </rPh>
    <phoneticPr fontId="2"/>
  </si>
  <si>
    <t>宇城広域連合（一般会計）</t>
    <rPh sb="0" eb="2">
      <t>ウキ</t>
    </rPh>
    <rPh sb="2" eb="4">
      <t>コウイキ</t>
    </rPh>
    <rPh sb="4" eb="6">
      <t>レンゴウ</t>
    </rPh>
    <rPh sb="7" eb="9">
      <t>イッパン</t>
    </rPh>
    <rPh sb="9" eb="11">
      <t>カイケイ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</si>
  <si>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</si>
  <si>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</si>
  <si>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3">
      <t>クマモトケン</t>
    </rPh>
    <rPh sb="3" eb="14">
      <t>コウキコウレイシャイリョウコウイキレンゴウ</t>
    </rPh>
    <rPh sb="15" eb="17">
      <t>コウキ</t>
    </rPh>
    <rPh sb="17" eb="20">
      <t>コウレイシャ</t>
    </rPh>
    <rPh sb="20" eb="22">
      <t>イリョウ</t>
    </rPh>
    <rPh sb="22" eb="24">
      <t>トクベツ</t>
    </rPh>
    <rPh sb="24" eb="26">
      <t>カイケイ</t>
    </rPh>
    <phoneticPr fontId="2"/>
  </si>
  <si>
    <t>有限会社　石段の郷中央</t>
    <rPh sb="0" eb="4">
      <t>ユウゲンガイシャ</t>
    </rPh>
    <rPh sb="5" eb="7">
      <t>イシダン</t>
    </rPh>
    <rPh sb="8" eb="9">
      <t>サト</t>
    </rPh>
    <rPh sb="9" eb="11">
      <t>チュウオウ</t>
    </rPh>
    <phoneticPr fontId="2"/>
  </si>
  <si>
    <t>株式会社　美里まちづくり公社</t>
    <rPh sb="0" eb="4">
      <t>カブシキガイシャ</t>
    </rPh>
    <rPh sb="5" eb="7">
      <t>ミサト</t>
    </rPh>
    <rPh sb="12" eb="14">
      <t>コウシャ</t>
    </rPh>
    <phoneticPr fontId="2"/>
  </si>
  <si>
    <t>地域振興基金</t>
    <rPh sb="0" eb="6">
      <t>チイキシンコウキキン</t>
    </rPh>
    <phoneticPr fontId="5"/>
  </si>
  <si>
    <t>水道事業基金</t>
    <rPh sb="0" eb="4">
      <t>スイドウジギョウ</t>
    </rPh>
    <rPh sb="4" eb="6">
      <t>キキン</t>
    </rPh>
    <phoneticPr fontId="2"/>
  </si>
  <si>
    <t>公共施設整備基金</t>
    <rPh sb="0" eb="4">
      <t>コウキョウシセツ</t>
    </rPh>
    <rPh sb="4" eb="6">
      <t>セイビ</t>
    </rPh>
    <rPh sb="6" eb="8">
      <t>キキン</t>
    </rPh>
    <phoneticPr fontId="2"/>
  </si>
  <si>
    <t>ふるさと応援基金</t>
    <rPh sb="4" eb="6">
      <t>オウエン</t>
    </rPh>
    <rPh sb="6" eb="8">
      <t>キキン</t>
    </rPh>
    <phoneticPr fontId="2"/>
  </si>
  <si>
    <t>地域福祉基金</t>
    <rPh sb="0" eb="4">
      <t>チイキフクシ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</si>
</sst>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24D-4FF1-BF09-A9D85D3AE5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151158</c:v>
                </c:pt>
                <c:pt idx="1">
                  <c:v>139496</c:v>
                </c:pt>
                <c:pt idx="2">
                  <c:v>131145</c:v>
                </c:pt>
                <c:pt idx="3">
                  <c:v>100108</c:v>
                </c:pt>
                <c:pt idx="4">
                  <c:v>128080</c:v>
                </c:pt>
              </c:numCache>
            </c:numRef>
          </c:val>
          <c:smooth val="0"/>
          <c:extLst>
            <c:ext xmlns:c16="http://schemas.microsoft.com/office/drawing/2014/chart" uri="{C3380CC4-5D6E-409C-BE32-E72D297353CC}">
              <c16:uniqueId val="{00000001-F24D-4FF1-BF09-A9D85D3AE5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4.6900000000000004</c:v>
                </c:pt>
                <c:pt idx="1">
                  <c:v>6.12</c:v>
                </c:pt>
                <c:pt idx="2">
                  <c:v>5.33</c:v>
                </c:pt>
                <c:pt idx="3">
                  <c:v>5.23</c:v>
                </c:pt>
                <c:pt idx="4">
                  <c:v>7.16</c:v>
                </c:pt>
              </c:numCache>
            </c:numRef>
          </c:val>
          <c:extLst>
            <c:ext xmlns:c16="http://schemas.microsoft.com/office/drawing/2014/chart" uri="{C3380CC4-5D6E-409C-BE32-E72D297353CC}">
              <c16:uniqueId val="{00000000-0C11-4CCF-A31B-ED668C61CA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38.54</c:v>
                </c:pt>
                <c:pt idx="1">
                  <c:v>36.340000000000003</c:v>
                </c:pt>
                <c:pt idx="2">
                  <c:v>40.450000000000003</c:v>
                </c:pt>
                <c:pt idx="3">
                  <c:v>39.869999999999997</c:v>
                </c:pt>
                <c:pt idx="4">
                  <c:v>38.18</c:v>
                </c:pt>
              </c:numCache>
            </c:numRef>
          </c:val>
          <c:extLst>
            <c:ext xmlns:c16="http://schemas.microsoft.com/office/drawing/2014/chart" uri="{C3380CC4-5D6E-409C-BE32-E72D297353CC}">
              <c16:uniqueId val="{00000001-0C11-4CCF-A31B-ED668C61CA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-2.44</c:v>
                </c:pt>
                <c:pt idx="1">
                  <c:v>1.53</c:v>
                </c:pt>
                <c:pt idx="2">
                  <c:v>1.98</c:v>
                </c:pt>
                <c:pt idx="3">
                  <c:v>0.14000000000000001</c:v>
                </c:pt>
                <c:pt idx="4">
                  <c:v>1.3</c:v>
                </c:pt>
              </c:numCache>
            </c:numRef>
          </c:val>
          <c:smooth val="0"/>
          <c:extLst>
            <c:ext xmlns:c16="http://schemas.microsoft.com/office/drawing/2014/chart" uri="{C3380CC4-5D6E-409C-BE32-E72D297353CC}">
              <c16:uniqueId val="{00000002-0C11-4CCF-A31B-ED668C61CA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0.72</c:v>
                </c:pt>
                <c:pt idx="2">
                  <c:v>#N/A</c:v>
                </c:pt>
                <c:pt idx="3">
                  <c:v>0.14000000000000001</c:v>
                </c:pt>
                <c:pt idx="4">
                  <c:v>#N/A</c:v>
                </c:pt>
                <c:pt idx="5">
                  <c:v>0.09</c:v>
                </c:pt>
                <c:pt idx="6">
                  <c:v>#N/A</c:v>
                </c:pt>
                <c:pt idx="7">
                  <c:v>0.97</c:v>
                </c:pt>
                <c:pt idx="8">
                  <c:v>0</c:v>
                </c:pt>
                <c:pt idx="9">
                  <c:v>0</c:v>
                </c:pt>
              </c:numCache>
            </c:numRef>
          </c:val>
          <c:extLst>
            <c:ext xmlns:c16="http://schemas.microsoft.com/office/drawing/2014/chart" uri="{C3380CC4-5D6E-409C-BE32-E72D297353CC}">
              <c16:uniqueId val="{00000000-4ABB-4551-90F7-86E5247640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BB-4551-90F7-86E5247640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ABB-4551-90F7-86E52476408D}"/>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ABB-4551-90F7-86E5247640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0.06</c:v>
                </c:pt>
              </c:numCache>
            </c:numRef>
          </c:val>
          <c:extLst>
            <c:ext xmlns:c16="http://schemas.microsoft.com/office/drawing/2014/chart" uri="{C3380CC4-5D6E-409C-BE32-E72D297353CC}">
              <c16:uniqueId val="{00000004-4ABB-4551-90F7-86E52476408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1.36</c:v>
                </c:pt>
                <c:pt idx="2">
                  <c:v>#N/A</c:v>
                </c:pt>
                <c:pt idx="3">
                  <c:v>1.54</c:v>
                </c:pt>
                <c:pt idx="4">
                  <c:v>#N/A</c:v>
                </c:pt>
                <c:pt idx="5">
                  <c:v>1.32</c:v>
                </c:pt>
                <c:pt idx="6">
                  <c:v>#N/A</c:v>
                </c:pt>
                <c:pt idx="7">
                  <c:v>0.73</c:v>
                </c:pt>
                <c:pt idx="8">
                  <c:v>#N/A</c:v>
                </c:pt>
                <c:pt idx="9">
                  <c:v>0.19</c:v>
                </c:pt>
              </c:numCache>
            </c:numRef>
          </c:val>
          <c:extLst>
            <c:ext xmlns:c16="http://schemas.microsoft.com/office/drawing/2014/chart" uri="{C3380CC4-5D6E-409C-BE32-E72D297353CC}">
              <c16:uniqueId val="{00000005-4ABB-4551-90F7-86E52476408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0.28000000000000003</c:v>
                </c:pt>
              </c:numCache>
            </c:numRef>
          </c:val>
          <c:extLst>
            <c:ext xmlns:c16="http://schemas.microsoft.com/office/drawing/2014/chart" uri="{C3380CC4-5D6E-409C-BE32-E72D297353CC}">
              <c16:uniqueId val="{00000006-4ABB-4551-90F7-86E52476408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1.1399999999999999</c:v>
                </c:pt>
              </c:numCache>
            </c:numRef>
          </c:val>
          <c:extLst>
            <c:ext xmlns:c16="http://schemas.microsoft.com/office/drawing/2014/chart" uri="{C3380CC4-5D6E-409C-BE32-E72D297353CC}">
              <c16:uniqueId val="{00000007-4ABB-4551-90F7-86E52476408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0.83</c:v>
                </c:pt>
                <c:pt idx="2">
                  <c:v>#N/A</c:v>
                </c:pt>
                <c:pt idx="3">
                  <c:v>1.1299999999999999</c:v>
                </c:pt>
                <c:pt idx="4">
                  <c:v>#N/A</c:v>
                </c:pt>
                <c:pt idx="5">
                  <c:v>1.73</c:v>
                </c:pt>
                <c:pt idx="6">
                  <c:v>#N/A</c:v>
                </c:pt>
                <c:pt idx="7">
                  <c:v>2.4700000000000002</c:v>
                </c:pt>
                <c:pt idx="8">
                  <c:v>#N/A</c:v>
                </c:pt>
                <c:pt idx="9">
                  <c:v>2.0499999999999998</c:v>
                </c:pt>
              </c:numCache>
            </c:numRef>
          </c:val>
          <c:extLst>
            <c:ext xmlns:c16="http://schemas.microsoft.com/office/drawing/2014/chart" uri="{C3380CC4-5D6E-409C-BE32-E72D297353CC}">
              <c16:uniqueId val="{00000008-4ABB-4551-90F7-86E5247640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4.68</c:v>
                </c:pt>
                <c:pt idx="2">
                  <c:v>#N/A</c:v>
                </c:pt>
                <c:pt idx="3">
                  <c:v>27.87</c:v>
                </c:pt>
                <c:pt idx="4">
                  <c:v>#N/A</c:v>
                </c:pt>
                <c:pt idx="5">
                  <c:v>5.33</c:v>
                </c:pt>
                <c:pt idx="6">
                  <c:v>#N/A</c:v>
                </c:pt>
                <c:pt idx="7">
                  <c:v>5.22</c:v>
                </c:pt>
                <c:pt idx="8">
                  <c:v>#N/A</c:v>
                </c:pt>
                <c:pt idx="9">
                  <c:v>7.16</c:v>
                </c:pt>
              </c:numCache>
            </c:numRef>
          </c:val>
          <c:extLst>
            <c:ext xmlns:c16="http://schemas.microsoft.com/office/drawing/2014/chart" uri="{C3380CC4-5D6E-409C-BE32-E72D297353CC}">
              <c16:uniqueId val="{00000009-4ABB-4551-90F7-86E5247640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792</c:v>
                </c:pt>
                <c:pt idx="5">
                  <c:v>778</c:v>
                </c:pt>
                <c:pt idx="8">
                  <c:v>802</c:v>
                </c:pt>
                <c:pt idx="11">
                  <c:v>841</c:v>
                </c:pt>
                <c:pt idx="14">
                  <c:v>854</c:v>
                </c:pt>
              </c:numCache>
            </c:numRef>
          </c:val>
          <c:extLst>
            <c:ext xmlns:c16="http://schemas.microsoft.com/office/drawing/2014/chart" uri="{C3380CC4-5D6E-409C-BE32-E72D297353CC}">
              <c16:uniqueId val="{00000000-8CCC-489C-8FAE-D85277D1B6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CC-489C-8FAE-D85277D1B6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CCC-489C-8FAE-D85277D1B6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19</c:v>
                </c:pt>
                <c:pt idx="6">
                  <c:v>53</c:v>
                </c:pt>
                <c:pt idx="9">
                  <c:v>51</c:v>
                </c:pt>
                <c:pt idx="12">
                  <c:v>45</c:v>
                </c:pt>
              </c:numCache>
            </c:numRef>
          </c:val>
          <c:extLst>
            <c:ext xmlns:c16="http://schemas.microsoft.com/office/drawing/2014/chart" uri="{C3380CC4-5D6E-409C-BE32-E72D297353CC}">
              <c16:uniqueId val="{00000003-8CCC-489C-8FAE-D85277D1B6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c:v>
                </c:pt>
                <c:pt idx="3">
                  <c:v>67</c:v>
                </c:pt>
                <c:pt idx="6">
                  <c:v>52</c:v>
                </c:pt>
                <c:pt idx="9">
                  <c:v>94</c:v>
                </c:pt>
                <c:pt idx="12">
                  <c:v>78</c:v>
                </c:pt>
              </c:numCache>
            </c:numRef>
          </c:val>
          <c:extLst>
            <c:ext xmlns:c16="http://schemas.microsoft.com/office/drawing/2014/chart" uri="{C3380CC4-5D6E-409C-BE32-E72D297353CC}">
              <c16:uniqueId val="{00000004-8CCC-489C-8FAE-D85277D1B6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CC-489C-8FAE-D85277D1B6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CC-489C-8FAE-D85277D1B6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940</c:v>
                </c:pt>
                <c:pt idx="3">
                  <c:v>920</c:v>
                </c:pt>
                <c:pt idx="6">
                  <c:v>994</c:v>
                </c:pt>
                <c:pt idx="9">
                  <c:v>1079</c:v>
                </c:pt>
                <c:pt idx="12">
                  <c:v>1090</c:v>
                </c:pt>
              </c:numCache>
            </c:numRef>
          </c:val>
          <c:extLst>
            <c:ext xmlns:c16="http://schemas.microsoft.com/office/drawing/2014/chart" uri="{C3380CC4-5D6E-409C-BE32-E72D297353CC}">
              <c16:uniqueId val="{00000007-8CCC-489C-8FAE-D85277D1B6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220</c:v>
                </c:pt>
                <c:pt idx="2">
                  <c:v>#N/A</c:v>
                </c:pt>
                <c:pt idx="3">
                  <c:v>#N/A</c:v>
                </c:pt>
                <c:pt idx="4">
                  <c:v>228</c:v>
                </c:pt>
                <c:pt idx="5">
                  <c:v>#N/A</c:v>
                </c:pt>
                <c:pt idx="6">
                  <c:v>#N/A</c:v>
                </c:pt>
                <c:pt idx="7">
                  <c:v>297</c:v>
                </c:pt>
                <c:pt idx="8">
                  <c:v>#N/A</c:v>
                </c:pt>
                <c:pt idx="9">
                  <c:v>#N/A</c:v>
                </c:pt>
                <c:pt idx="10">
                  <c:v>383</c:v>
                </c:pt>
                <c:pt idx="11">
                  <c:v>#N/A</c:v>
                </c:pt>
                <c:pt idx="12">
                  <c:v>#N/A</c:v>
                </c:pt>
                <c:pt idx="13">
                  <c:v>359</c:v>
                </c:pt>
                <c:pt idx="14">
                  <c:v>#N/A</c:v>
                </c:pt>
              </c:numCache>
            </c:numRef>
          </c:val>
          <c:smooth val="0"/>
          <c:extLst>
            <c:ext xmlns:c16="http://schemas.microsoft.com/office/drawing/2014/chart" uri="{C3380CC4-5D6E-409C-BE32-E72D297353CC}">
              <c16:uniqueId val="{00000008-8CCC-489C-8FAE-D85277D1B6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6895</c:v>
                </c:pt>
                <c:pt idx="5">
                  <c:v>6724</c:v>
                </c:pt>
                <c:pt idx="8">
                  <c:v>6291</c:v>
                </c:pt>
                <c:pt idx="11">
                  <c:v>6045</c:v>
                </c:pt>
                <c:pt idx="14">
                  <c:v>6798</c:v>
                </c:pt>
              </c:numCache>
            </c:numRef>
          </c:val>
          <c:extLst>
            <c:ext xmlns:c16="http://schemas.microsoft.com/office/drawing/2014/chart" uri="{C3380CC4-5D6E-409C-BE32-E72D297353CC}">
              <c16:uniqueId val="{00000000-B5D4-45CD-A310-B146DBA96B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101</c:v>
                </c:pt>
                <c:pt idx="5">
                  <c:v>94</c:v>
                </c:pt>
                <c:pt idx="8">
                  <c:v>88</c:v>
                </c:pt>
                <c:pt idx="11">
                  <c:v>84</c:v>
                </c:pt>
                <c:pt idx="14">
                  <c:v>77</c:v>
                </c:pt>
              </c:numCache>
            </c:numRef>
          </c:val>
          <c:extLst>
            <c:ext xmlns:c16="http://schemas.microsoft.com/office/drawing/2014/chart" uri="{C3380CC4-5D6E-409C-BE32-E72D297353CC}">
              <c16:uniqueId val="{00000001-B5D4-45CD-A310-B146DBA96B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2922</c:v>
                </c:pt>
                <c:pt idx="5">
                  <c:v>3351</c:v>
                </c:pt>
                <c:pt idx="8">
                  <c:v>3480</c:v>
                </c:pt>
                <c:pt idx="11">
                  <c:v>3568</c:v>
                </c:pt>
                <c:pt idx="14">
                  <c:v>3560</c:v>
                </c:pt>
              </c:numCache>
            </c:numRef>
          </c:val>
          <c:extLst>
            <c:ext xmlns:c16="http://schemas.microsoft.com/office/drawing/2014/chart" uri="{C3380CC4-5D6E-409C-BE32-E72D297353CC}">
              <c16:uniqueId val="{00000002-B5D4-45CD-A310-B146DBA96B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D4-45CD-A310-B146DBA96B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D4-45CD-A310-B146DBA96B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D4-45CD-A310-B146DBA96B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978</c:v>
                </c:pt>
                <c:pt idx="3">
                  <c:v>857</c:v>
                </c:pt>
                <c:pt idx="6">
                  <c:v>837</c:v>
                </c:pt>
                <c:pt idx="9">
                  <c:v>810</c:v>
                </c:pt>
                <c:pt idx="12">
                  <c:v>796</c:v>
                </c:pt>
              </c:numCache>
            </c:numRef>
          </c:val>
          <c:extLst>
            <c:ext xmlns:c16="http://schemas.microsoft.com/office/drawing/2014/chart" uri="{C3380CC4-5D6E-409C-BE32-E72D297353CC}">
              <c16:uniqueId val="{00000006-B5D4-45CD-A310-B146DBA96B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272</c:v>
                </c:pt>
                <c:pt idx="3">
                  <c:v>523</c:v>
                </c:pt>
                <c:pt idx="6">
                  <c:v>782</c:v>
                </c:pt>
                <c:pt idx="9">
                  <c:v>1197</c:v>
                </c:pt>
                <c:pt idx="12">
                  <c:v>1058</c:v>
                </c:pt>
              </c:numCache>
            </c:numRef>
          </c:val>
          <c:extLst>
            <c:ext xmlns:c16="http://schemas.microsoft.com/office/drawing/2014/chart" uri="{C3380CC4-5D6E-409C-BE32-E72D297353CC}">
              <c16:uniqueId val="{00000007-B5D4-45CD-A310-B146DBA96B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373</c:v>
                </c:pt>
                <c:pt idx="3">
                  <c:v>378</c:v>
                </c:pt>
                <c:pt idx="6">
                  <c:v>351</c:v>
                </c:pt>
                <c:pt idx="9">
                  <c:v>363</c:v>
                </c:pt>
                <c:pt idx="12">
                  <c:v>483</c:v>
                </c:pt>
              </c:numCache>
            </c:numRef>
          </c:val>
          <c:extLst>
            <c:ext xmlns:c16="http://schemas.microsoft.com/office/drawing/2014/chart" uri="{C3380CC4-5D6E-409C-BE32-E72D297353CC}">
              <c16:uniqueId val="{00000008-B5D4-45CD-A310-B146DBA96B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5D4-45CD-A310-B146DBA96B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8169</c:v>
                </c:pt>
                <c:pt idx="3">
                  <c:v>8064</c:v>
                </c:pt>
                <c:pt idx="6">
                  <c:v>7786</c:v>
                </c:pt>
                <c:pt idx="9">
                  <c:v>7304</c:v>
                </c:pt>
                <c:pt idx="12">
                  <c:v>7028</c:v>
                </c:pt>
              </c:numCache>
            </c:numRef>
          </c:val>
          <c:extLst>
            <c:ext xmlns:c16="http://schemas.microsoft.com/office/drawing/2014/chart" uri="{C3380CC4-5D6E-409C-BE32-E72D297353CC}">
              <c16:uniqueId val="{0000000A-B5D4-45CD-A310-B146DBA96B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5D4-45CD-A310-B146DBA96B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1805</c:v>
                </c:pt>
                <c:pt idx="1">
                  <c:v>1812</c:v>
                </c:pt>
                <c:pt idx="2">
                  <c:v>1777</c:v>
                </c:pt>
              </c:numCache>
            </c:numRef>
          </c:val>
          <c:extLst>
            <c:ext xmlns:c16="http://schemas.microsoft.com/office/drawing/2014/chart" uri="{C3380CC4-5D6E-409C-BE32-E72D297353CC}">
              <c16:uniqueId val="{00000000-BDB8-4943-BC53-C9B9ACFA2A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470</c:v>
                </c:pt>
                <c:pt idx="1">
                  <c:v>397</c:v>
                </c:pt>
                <c:pt idx="2">
                  <c:v>393</c:v>
                </c:pt>
              </c:numCache>
            </c:numRef>
          </c:val>
          <c:extLst>
            <c:ext xmlns:c16="http://schemas.microsoft.com/office/drawing/2014/chart" uri="{C3380CC4-5D6E-409C-BE32-E72D297353CC}">
              <c16:uniqueId val="{00000001-BDB8-4943-BC53-C9B9ACFA2A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1880</c:v>
                </c:pt>
                <c:pt idx="1">
                  <c:v>2063</c:v>
                </c:pt>
                <c:pt idx="2">
                  <c:v>2102</c:v>
                </c:pt>
              </c:numCache>
            </c:numRef>
          </c:val>
          <c:extLst>
            <c:ext xmlns:c16="http://schemas.microsoft.com/office/drawing/2014/chart" uri="{C3380CC4-5D6E-409C-BE32-E72D297353CC}">
              <c16:uniqueId val="{00000002-BDB8-4943-BC53-C9B9ACFA2A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実質公債費比率の分子となる実質負担額は</a:t>
          </a:r>
          <a:r>
            <a:rPr kumimoji="1" lang="en-US" altLang="ja-JP" sz="1400">
              <a:latin typeface="ＭＳ ゴシック" pitchFamily="49" charset="-128"/>
              <a:ea typeface="ＭＳ ゴシック" pitchFamily="49" charset="-128"/>
            </a:rPr>
            <a:t>359</a:t>
          </a:r>
          <a:r>
            <a:rPr kumimoji="1" lang="ja-JP" altLang="en-US" sz="1400">
              <a:latin typeface="ＭＳ ゴシック" pitchFamily="49" charset="-128"/>
              <a:ea typeface="ＭＳ ゴシック" pitchFamily="49" charset="-128"/>
            </a:rPr>
            <a:t>百万円となり、前年度から減少に転じた。元利償還金等は</a:t>
          </a:r>
          <a:r>
            <a:rPr kumimoji="1" lang="en-US" altLang="ja-JP" sz="1400">
              <a:latin typeface="ＭＳ ゴシック" pitchFamily="49" charset="-128"/>
              <a:ea typeface="ＭＳ ゴシック" pitchFamily="49" charset="-128"/>
            </a:rPr>
            <a:t>1090</a:t>
          </a:r>
          <a:r>
            <a:rPr kumimoji="1" lang="ja-JP" altLang="en-US" sz="1400">
              <a:latin typeface="ＭＳ ゴシック" pitchFamily="49" charset="-128"/>
              <a:ea typeface="ＭＳ ゴシック" pitchFamily="49" charset="-128"/>
            </a:rPr>
            <a:t>百万円と増加が続いているが、公営企業債への繰出金の減少に加え、地方交付税措置される算入公債費等が</a:t>
          </a:r>
          <a:r>
            <a:rPr kumimoji="1" lang="en-US" altLang="ja-JP" sz="1400">
              <a:latin typeface="ＭＳ ゴシック" pitchFamily="49" charset="-128"/>
              <a:ea typeface="ＭＳ ゴシック" pitchFamily="49" charset="-128"/>
            </a:rPr>
            <a:t>854</a:t>
          </a:r>
          <a:r>
            <a:rPr kumimoji="1" lang="ja-JP" altLang="en-US" sz="1400">
              <a:latin typeface="ＭＳ ゴシック" pitchFamily="49" charset="-128"/>
              <a:ea typeface="ＭＳ ゴシック" pitchFamily="49" charset="-128"/>
            </a:rPr>
            <a:t>百万円へ増加したことが負担軽減に寄与した。交付税措置の高い充当により一般財源への実質負担の抑制を図っているものの、実質交際費率（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ヵ年平均）は</a:t>
          </a:r>
          <a:r>
            <a:rPr kumimoji="1" lang="en-US" altLang="ja-JP" sz="1400">
              <a:latin typeface="ＭＳ ゴシック" pitchFamily="49" charset="-128"/>
              <a:ea typeface="ＭＳ ゴシック" pitchFamily="49" charset="-128"/>
            </a:rPr>
            <a:t>9.2</a:t>
          </a:r>
          <a:r>
            <a:rPr kumimoji="1" lang="ja-JP" altLang="en-US" sz="1400">
              <a:latin typeface="ＭＳ ゴシック" pitchFamily="49" charset="-128"/>
              <a:ea typeface="ＭＳ ゴシック" pitchFamily="49" charset="-128"/>
            </a:rPr>
            <a:t>％と上昇しているため、今後も計画的な財政運営に努める。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地方債現在高、組合等負担等見込額、退職手当負担見込額が減少したことにより、将来負担比率の分子が大きく減少した。</a:t>
          </a:r>
          <a:r>
            <a:rPr kumimoji="1" lang="ja-JP" altLang="en-US" sz="1400" b="0" i="0" u="none" strike="noStrike">
              <a:solidFill>
                <a:schemeClr val="dk1"/>
              </a:solidFill>
              <a:effectLst/>
              <a:latin typeface="ＭＳ ゴシック" pitchFamily="49" charset="-128"/>
              <a:ea typeface="ＭＳ ゴシック" pitchFamily="49" charset="-128"/>
              <a:cs typeface="+mn-cs"/>
            </a:rPr>
            <a:t>また、基準財政需要額算入見込額が</a:t>
          </a:r>
          <a:r>
            <a:rPr kumimoji="1" lang="en-US" altLang="ja-JP" sz="1400" b="0" i="0" u="none" strike="noStrike">
              <a:solidFill>
                <a:schemeClr val="dk1"/>
              </a:solidFill>
              <a:effectLst/>
              <a:latin typeface="ＭＳ ゴシック" pitchFamily="49" charset="-128"/>
              <a:ea typeface="ＭＳ ゴシック" pitchFamily="49" charset="-128"/>
              <a:cs typeface="+mn-cs"/>
            </a:rPr>
            <a:t>753</a:t>
          </a:r>
          <a:r>
            <a:rPr kumimoji="1" lang="ja-JP" altLang="en-US" sz="1400" b="0" i="0" u="none" strike="noStrike">
              <a:solidFill>
                <a:schemeClr val="dk1"/>
              </a:solidFill>
              <a:effectLst/>
              <a:latin typeface="ＭＳ ゴシック" pitchFamily="49" charset="-128"/>
              <a:ea typeface="ＭＳ ゴシック" pitchFamily="49" charset="-128"/>
              <a:cs typeface="+mn-cs"/>
            </a:rPr>
            <a:t>百万の増となっていることも将来負担率の減少に大きく寄与している。</a:t>
          </a:r>
          <a:endParaRPr kumimoji="1" lang="en-US" altLang="ja-JP" sz="1400" b="0" i="0" u="none" strike="noStrike">
            <a:solidFill>
              <a:schemeClr val="dk1"/>
            </a:solidFill>
            <a:effectLst/>
            <a:latin typeface="ＭＳ ゴシック" pitchFamily="49" charset="-128"/>
            <a:ea typeface="ＭＳ ゴシック" pitchFamily="49" charset="-128"/>
            <a:cs typeface="+mn-cs"/>
          </a:endParaRPr>
        </a:p>
        <a:p>
          <a:r>
            <a:rPr kumimoji="1" lang="ja-JP" altLang="en-US" sz="1400" b="0" i="0" u="none" strike="noStrike">
              <a:solidFill>
                <a:schemeClr val="dk1"/>
              </a:solidFill>
              <a:effectLst/>
              <a:latin typeface="ＭＳ ゴシック" pitchFamily="49" charset="-128"/>
              <a:ea typeface="ＭＳ ゴシック" pitchFamily="49" charset="-128"/>
              <a:cs typeface="+mn-cs"/>
            </a:rPr>
            <a:t>　しかし、令和</a:t>
          </a:r>
          <a:r>
            <a:rPr kumimoji="1" lang="en-US" altLang="ja-JP" sz="1400" b="0" i="0" u="none" strike="noStrike">
              <a:solidFill>
                <a:schemeClr val="dk1"/>
              </a:solidFill>
              <a:effectLst/>
              <a:latin typeface="ＭＳ ゴシック" pitchFamily="49" charset="-128"/>
              <a:ea typeface="ＭＳ ゴシック" pitchFamily="49" charset="-128"/>
              <a:cs typeface="+mn-cs"/>
            </a:rPr>
            <a:t>5</a:t>
          </a:r>
          <a:r>
            <a:rPr kumimoji="1" lang="ja-JP" altLang="en-US" sz="1400" b="0" i="0" u="none" strike="noStrike">
              <a:solidFill>
                <a:schemeClr val="dk1"/>
              </a:solidFill>
              <a:effectLst/>
              <a:latin typeface="ＭＳ ゴシック" pitchFamily="49" charset="-128"/>
              <a:ea typeface="ＭＳ ゴシック" pitchFamily="49" charset="-128"/>
              <a:cs typeface="+mn-cs"/>
            </a:rPr>
            <a:t>年度に開始した中央地区の水道事業に係る地方債の償還開始に伴う地方債残高の上昇や、宇城広域連合の大型施設整備に伴う負担金の増加が見込まれており、今後、将来負担の増加が懸念される。</a:t>
          </a:r>
          <a:endParaRPr kumimoji="1" lang="en-US" altLang="ja-JP" sz="1400" b="0" i="0" u="none" strike="noStrike">
            <a:solidFill>
              <a:schemeClr val="dk1"/>
            </a:solidFill>
            <a:effectLst/>
            <a:latin typeface="ＭＳ ゴシック" pitchFamily="49" charset="-128"/>
            <a:ea typeface="ＭＳ ゴシック" pitchFamily="49" charset="-128"/>
            <a:cs typeface="+mn-cs"/>
          </a:endParaRPr>
        </a:p>
        <a:p>
          <a:r>
            <a:rPr kumimoji="1" lang="ja-JP" altLang="en-US" sz="1400" b="0" i="0" u="none" strike="noStrike">
              <a:solidFill>
                <a:schemeClr val="dk1"/>
              </a:solidFill>
              <a:effectLst/>
              <a:latin typeface="ＭＳ ゴシック" pitchFamily="49" charset="-128"/>
              <a:ea typeface="ＭＳ ゴシック" pitchFamily="49" charset="-128"/>
              <a:cs typeface="+mn-cs"/>
            </a:rPr>
            <a:t>　また、宇城広域連合の大型施設整備費のための基金取り崩しが進んでいる状況にあるため、今後も引き続き後年度の負担軽減に備えた計画的な財政運営に努めていく。</a:t>
          </a:r>
          <a:endParaRPr kumimoji="1" lang="en-US" altLang="ja-JP" sz="1400" b="0" i="0" u="none" strike="noStrike">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全体では前年度とほぼ同額となった。増減の内訳として主なものは、増加となったものが、水道事業基金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百万円の増となっており、取崩しを行い減額となったものは、財政調整基金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百万円の減となった。水道事業基金では、水道未普及地域の旧中央地区への水道拡張事業に備えて積立てを行っている。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短期的には歳計剰余金処分による積立を原則とし、中期的には宇城広域連合の大型施設整備（汚泥再処理センター・消防施設「三角分署・美里分署」・エネルギー回収型廃棄物処理施設）等に要する建設費・公債費負担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億円強の一般財源を要すると予測され、減債基金での対応も限られてくるため減少していくものと見込んでいる。減債基金については、宇城広域連合の大型施設整備に係る公債費負担見込額が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億円を超え、平準化を図るために取崩しによる基金の減少が見込まれるが、適宜、可能な範囲で増額を図り、後年度の負担軽減に備えたい。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地域振興基金の使途は町の振興及び地域活性化事業の費用に充てることとなっている。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水道事業基金の使途は水道施設の整備に要する経費及び簡易水道事業にかかる町債の償還の財源に充てることとなっている。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公共施設整備基金の使途は公共施設の整備に要する経費に充てることとなっている。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ふるさと応援基金については、美里町振興計画の基本計画に掲げる事業等の費用に充てることとなっている。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地域福祉基金については、地域福祉推進事業の費用に充てることとなっている。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百万円の積立てに対し、合併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周年記念関連業務、農業振興地域整備計画基礎調査業務、地域福祉活動計画策定業務等の地域振興事業への取り崩しを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水道事業基金は、今後の町内の水道未普及地域の解消事業推進のために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ふるさと応援基金は、ふるさと納税による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百万円の積立てに対し、対象事業の財源として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里町公共施設等マネジメント計画及び個別施設計画に沿った事業実施時期に必要額を確保できるように公共施設整備基金を取り崩していくが、更新・除却等に係る費用が高額になるため可能な範囲で積立による増額を図りたい。また、水道事業基金については令和５年度から開始した中央北地区の拡張工事に係る事業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億円を超える見込みであり、繰り入れて事業を行いながらも可能な限り基金の積立額を増額したい。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運用益及び決算に伴う積立金等で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宇城広域連合の大型施設整備にかかる建設費・公債費負担金により今後も取り崩しが見込まれるが、積立については毎年度の決算状況を踏まえ、歳出剰余金処分での積立を基本とし、合併当初持ち寄った額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百万円を下回らないよう標準財政規模の４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減債基金については公債費が令和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億円を超える高水準で推移することから、公債費負担の平準化を図るため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百万円を繰入れた。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宇城広域連合の大型施設整備に係る公債費負担見込額が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億円を超え、平準化を図るために取崩しにより基金の減少が見込まれるが、適宜、可能な範囲で増額を図り、後年度の負担軽減に備えたい。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8,632
8,513
144.00
8,590,949
8,145,192
333,377
4,653,626
7,027,863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人口の減少や高い高齢化率（老年人口割合</a:t>
          </a:r>
          <a:r>
            <a:rPr kumimoji="1" lang="en-US" altLang="ja-JP" sz="1300">
              <a:latin typeface="ＭＳ Ｐゴシック" panose="020B0600070205080204" pitchFamily="50" charset="-128"/>
              <a:ea typeface="ＭＳ Ｐゴシック" panose="020B0600070205080204" pitchFamily="50" charset="-128"/>
            </a:rPr>
            <a:t>52.0%</a:t>
          </a:r>
          <a:r>
            <a:rPr kumimoji="1" lang="ja-JP" altLang="en-US" sz="1300">
              <a:latin typeface="ＭＳ Ｐゴシック" panose="020B0600070205080204" pitchFamily="50" charset="-128"/>
              <a:ea typeface="ＭＳ Ｐゴシック" panose="020B0600070205080204" pitchFamily="50" charset="-128"/>
            </a:rPr>
            <a:t>県内２位・令和７年版熊本県人口推計調査より）、町内に経済のエンジンとなる産業が存在していないこと等により財政基盤が弱く、財政力指数は類似団体と比しても大きく下回っている。移住定住政策等の人口減少対策の推進により、財政基盤のみならず、町の体力増強に努めるとともに、公共施設マネジメント計画に基づく施設の更新、長寿命化、複合化、除却等を進めながら、歳出見直しや行政の効率化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近年増加傾向にて推移しているが、これは普通交付税の激変緩和措置期間に合わせて、合併特例債を活用し基金造成を行ったことで公債費が増嵩していることが主たる要因である。</a:t>
          </a:r>
        </a:p>
        <a:p>
          <a:r>
            <a:rPr kumimoji="1" lang="ja-JP" altLang="en-US" sz="1300">
              <a:latin typeface="ＭＳ Ｐゴシック" panose="020B0600070205080204" pitchFamily="50" charset="-128"/>
              <a:ea typeface="ＭＳ Ｐゴシック" panose="020B0600070205080204" pitchFamily="50" charset="-128"/>
            </a:rPr>
            <a:t>　今後中期的には震災関連の起債の償還の影響を見込んでおり 、長期的には宇城広域連合実施の大型事業に伴う公債費負担金の影響により高い水準を推移することが見込まれる。以上のように中長期的に固定的な費用負担が見込まれる状況であるため、新規の公債費については抑制に努める必要がある。</a:t>
          </a:r>
        </a:p>
        <a:p>
          <a:r>
            <a:rPr kumimoji="1" lang="ja-JP" altLang="en-US" sz="1300">
              <a:latin typeface="ＭＳ Ｐゴシック" panose="020B0600070205080204" pitchFamily="50" charset="-128"/>
              <a:ea typeface="ＭＳ Ｐゴシック" panose="020B0600070205080204" pitchFamily="50" charset="-128"/>
            </a:rPr>
            <a:t>　また、公債費の増加のみならず、物件費の増加（施設の解体・修繕経費の発生や原油価格高騰に伴う光熱水費・燃料費の増加）も要因として考えられる。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94721</xdr:rowOff>
    </xdr:from>
    <xdr:to>
      <xdr:col>23</xdr:col>
      <xdr:colOff>133350</xdr:colOff>
      <xdr:row>62</xdr:row>
      <xdr:rowOff>155046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2462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94721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26090"/>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167640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2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54504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29570"/>
          <a:ext cx="8890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104246</xdr:rowOff>
    </xdr:from>
    <xdr:to>
      <xdr:col>23</xdr:col>
      <xdr:colOff>184150</xdr:colOff>
      <xdr:row>63</xdr:row>
      <xdr:rowOff>34396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76323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0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43921</xdr:rowOff>
    </xdr:from>
    <xdr:to>
      <xdr:col>19</xdr:col>
      <xdr:colOff>184150</xdr:colOff>
      <xdr:row>62</xdr:row>
      <xdr:rowOff>145521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130298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6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3704</xdr:rowOff>
    </xdr:from>
    <xdr:to>
      <xdr:col>7</xdr:col>
      <xdr:colOff>31750</xdr:colOff>
      <xdr:row>62</xdr:row>
      <xdr:rowOff>105304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90081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1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公共施設・設備の修繕に係る経費の発生やスクールバスの更新に伴う備品購入により増加となっている。また、デジタル化に係る費用の増加や、原油価格高騰による光熱水費・燃料費の高騰も増加の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人件費については、令和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年度よりパートタイムの会計年度職員に対する勤勉手当の支給を開始したことや、給与改定の影響により増加している。</a:t>
          </a:r>
        </a:p>
        <a:p>
          <a:r>
            <a:rPr kumimoji="1" lang="ja-JP" altLang="en-US" sz="1200">
              <a:latin typeface="ＭＳ Ｐゴシック" panose="020B0600070205080204" pitchFamily="50" charset="-128"/>
              <a:ea typeface="ＭＳ Ｐゴシック" panose="020B0600070205080204" pitchFamily="50" charset="-128"/>
            </a:rPr>
            <a:t>　今後も公共施設・設備の修繕等が控えており物件費の増加が見込まれるため、デジタル化の定着により業務を効率化し、人件費等の経費の抑制・削減に努める。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112747</xdr:rowOff>
    </xdr:from>
    <xdr:to>
      <xdr:col>23</xdr:col>
      <xdr:colOff>133350</xdr:colOff>
      <xdr:row>81</xdr:row>
      <xdr:rowOff>118931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0197"/>
          <a:ext cx="8382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103707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1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101823</xdr:rowOff>
    </xdr:from>
    <xdr:to>
      <xdr:col>19</xdr:col>
      <xdr:colOff>133350</xdr:colOff>
      <xdr:row>81</xdr:row>
      <xdr:rowOff>112747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9273"/>
          <a:ext cx="8890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80141</xdr:rowOff>
    </xdr:from>
    <xdr:to>
      <xdr:col>15</xdr:col>
      <xdr:colOff>82550</xdr:colOff>
      <xdr:row>81</xdr:row>
      <xdr:rowOff>101823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7591"/>
          <a:ext cx="889000" cy="2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79839</xdr:rowOff>
    </xdr:from>
    <xdr:to>
      <xdr:col>11</xdr:col>
      <xdr:colOff>31750</xdr:colOff>
      <xdr:row>81</xdr:row>
      <xdr:rowOff>80141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7289"/>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68131</xdr:rowOff>
    </xdr:from>
    <xdr:to>
      <xdr:col>23</xdr:col>
      <xdr:colOff>184150</xdr:colOff>
      <xdr:row>81</xdr:row>
      <xdr:rowOff>169731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160858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61947</xdr:rowOff>
    </xdr:from>
    <xdr:to>
      <xdr:col>19</xdr:col>
      <xdr:colOff>184150</xdr:colOff>
      <xdr:row>81</xdr:row>
      <xdr:rowOff>163547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8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51023</xdr:rowOff>
    </xdr:from>
    <xdr:to>
      <xdr:col>15</xdr:col>
      <xdr:colOff>133350</xdr:colOff>
      <xdr:row>81</xdr:row>
      <xdr:rowOff>152623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29341</xdr:rowOff>
    </xdr:from>
    <xdr:to>
      <xdr:col>11</xdr:col>
      <xdr:colOff>82550</xdr:colOff>
      <xdr:row>81</xdr:row>
      <xdr:rowOff>130941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141118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29039</xdr:rowOff>
    </xdr:from>
    <xdr:to>
      <xdr:col>7</xdr:col>
      <xdr:colOff>31750</xdr:colOff>
      <xdr:row>81</xdr:row>
      <xdr:rowOff>130639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140816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類似団体、全国町村平均ともに下回る状況にあるが、今後も定員管理計画等に基づき、給与の適正化に努める。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2116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5029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84</xdr:row>
      <xdr:rowOff>15522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502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15522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173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28928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前年度に比べ、職員数が増加したことに加え、町内人口の減少幅が大きいこともあり、人員の減少を行わなければ「人口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人当たり職員数」は増加する環境にある。</a:t>
          </a:r>
        </a:p>
        <a:p>
          <a:r>
            <a:rPr kumimoji="1" lang="ja-JP" altLang="en-US" sz="1300">
              <a:latin typeface="ＭＳ Ｐゴシック" panose="020B0600070205080204" pitchFamily="50" charset="-128"/>
              <a:ea typeface="ＭＳ Ｐゴシック" panose="020B0600070205080204" pitchFamily="50" charset="-128"/>
            </a:rPr>
            <a:t>　庁舎の分庁方式や給食調理の自校方式の見直し等、本町の地域性を考慮しつつ住民サービスの維持を大前提に、負担が過大とならないよう検討を行っていく。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40957</xdr:rowOff>
    </xdr:from>
    <xdr:to>
      <xdr:col>81</xdr:col>
      <xdr:colOff>44450</xdr:colOff>
      <xdr:row>61</xdr:row>
      <xdr:rowOff>115157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99407"/>
          <a:ext cx="838200" cy="7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2349</xdr:rowOff>
    </xdr:from>
    <xdr:to>
      <xdr:col>77</xdr:col>
      <xdr:colOff>44450</xdr:colOff>
      <xdr:row>61</xdr:row>
      <xdr:rowOff>40957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6079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137001</xdr:rowOff>
    </xdr:from>
    <xdr:to>
      <xdr:col>72</xdr:col>
      <xdr:colOff>203200</xdr:colOff>
      <xdr:row>61</xdr:row>
      <xdr:rowOff>2349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4001"/>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112871</xdr:rowOff>
    </xdr:from>
    <xdr:to>
      <xdr:col>68</xdr:col>
      <xdr:colOff>152400</xdr:colOff>
      <xdr:row>60</xdr:row>
      <xdr:rowOff>137001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9987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64357</xdr:rowOff>
    </xdr:from>
    <xdr:to>
      <xdr:col>81</xdr:col>
      <xdr:colOff>95250</xdr:colOff>
      <xdr:row>61</xdr:row>
      <xdr:rowOff>165957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36434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9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161607</xdr:rowOff>
    </xdr:from>
    <xdr:to>
      <xdr:col>77</xdr:col>
      <xdr:colOff>95250</xdr:colOff>
      <xdr:row>61</xdr:row>
      <xdr:rowOff>91757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76534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34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122999</xdr:rowOff>
    </xdr:from>
    <xdr:to>
      <xdr:col>73</xdr:col>
      <xdr:colOff>44450</xdr:colOff>
      <xdr:row>61</xdr:row>
      <xdr:rowOff>53149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37926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9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86201</xdr:rowOff>
    </xdr:from>
    <xdr:to>
      <xdr:col>68</xdr:col>
      <xdr:colOff>203200</xdr:colOff>
      <xdr:row>61</xdr:row>
      <xdr:rowOff>16351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5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62071</xdr:rowOff>
    </xdr:from>
    <xdr:to>
      <xdr:col>64</xdr:col>
      <xdr:colOff>152400</xdr:colOff>
      <xdr:row>60</xdr:row>
      <xdr:rowOff>163671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148448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年度に取り組んだ財政改革による公債費抑制の効果により減少傾向にあったが、平成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年の熊本地震等災害関連の公債費の償還及び平成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造成を行っている合併特例債に係る基金造成分等の償還の影響により悪化傾向にある。宇城広域連合において実施された大型建設事業に伴う元利償還金の増加が見込まれる状況にあり数年間は悪化傾向が続くものと思われるため、今後も有利な起債の活用等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105156</xdr:rowOff>
    </xdr:from>
    <xdr:to>
      <xdr:col>81</xdr:col>
      <xdr:colOff>44450</xdr:colOff>
      <xdr:row>41</xdr:row>
      <xdr:rowOff>158242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3460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105156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670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37592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5256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23114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52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166133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5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充当可能財源の維持により将来負担比率は低水準を維持している。</a:t>
          </a:r>
        </a:p>
        <a:p>
          <a:r>
            <a:rPr kumimoji="1" lang="ja-JP" altLang="en-US" sz="1300">
              <a:latin typeface="ＭＳ Ｐゴシック" panose="020B0600070205080204" pitchFamily="50" charset="-128"/>
              <a:ea typeface="ＭＳ Ｐゴシック" panose="020B0600070205080204" pitchFamily="50" charset="-128"/>
            </a:rPr>
            <a:t>今後宇城広域連合による大型事業の財源としている起債のために、組合等負担等見込額の増加が見込まれるため、支出状況を注視し財政の健全化に引き続き努める必要がある。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8,632
8,513
144.00
8,590,949
8,145,192
333,377
4,653,626
7,027,863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年度の退職手当事務負担金の調整と給与改定が影響し、大幅に増加した。令和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年度からはパートタイムの会計年度職員の勤勉手当の支給も開始している。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職員数も増加傾向にあるため、今後も職員が必要な業務の精査やデジタル化による業務効率化を図るなど、人件費の抑制に努める必要がある。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6262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626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00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設備の老朽化等による修繕や更新が必要となってきたため、類似団体平均よりも高い数値となった。また、原油価格高騰による光熱水費・燃料費の増加や、デジタル化による各種システム等のランニングコストが発生していることも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今後もシステム等の運用経費が継続して必要となる他、施設の老朽化に伴う維持管理費用の増加が見込まれる。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58420</xdr:rowOff>
    </xdr:from>
    <xdr:to>
      <xdr:col>82</xdr:col>
      <xdr:colOff>107950</xdr:colOff>
      <xdr:row>15</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301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15</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444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14</xdr:row>
      <xdr:rowOff>144145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04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14</xdr:row>
      <xdr:rowOff>167005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044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25417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9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xdr:rowOff>
    </xdr:from>
    <xdr:to>
      <xdr:col>78</xdr:col>
      <xdr:colOff>120650</xdr:colOff>
      <xdr:row>15</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119397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48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93345</xdr:rowOff>
    </xdr:from>
    <xdr:to>
      <xdr:col>74</xdr:col>
      <xdr:colOff>31750</xdr:colOff>
      <xdr:row>15</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33672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116205</xdr:rowOff>
    </xdr:from>
    <xdr:to>
      <xdr:col>65</xdr:col>
      <xdr:colOff>53975</xdr:colOff>
      <xdr:row>15</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56532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手当制度改正により受給対象が拡大したこと、また、保育所等の運営に係る施設型給付費について、公定価格の改定や施設の定員減少による給付単価の上昇が要因となり、大幅に増加となっている。今後さらに、高齢化に伴い扶助費の増加が考えられるため、安定的なサービス提供のため財源確保等健全な財政運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99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57</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567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特別会計（簡易水道事業・生活排水事業）への繰出金としていたものが、令和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年度より公営企業会計となったことにより補助金として支出しているため、前年度比</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ポイントの大幅減となっている。今後も同程度の水準が見込まれる。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61</xdr:row>
      <xdr:rowOff>60706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79660"/>
          <a:ext cx="838200" cy="5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113284</xdr:rowOff>
    </xdr:from>
    <xdr:to>
      <xdr:col>78</xdr:col>
      <xdr:colOff>69850</xdr:colOff>
      <xdr:row>61</xdr:row>
      <xdr:rowOff>60706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4002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113284</xdr:rowOff>
    </xdr:from>
    <xdr:to>
      <xdr:col>73</xdr:col>
      <xdr:colOff>180975</xdr:colOff>
      <xdr:row>60</xdr:row>
      <xdr:rowOff>159004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400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159004</xdr:rowOff>
    </xdr:from>
    <xdr:to>
      <xdr:col>69</xdr:col>
      <xdr:colOff>92075</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460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9906</xdr:rowOff>
    </xdr:from>
    <xdr:to>
      <xdr:col>78</xdr:col>
      <xdr:colOff>120650</xdr:colOff>
      <xdr:row>61</xdr:row>
      <xdr:rowOff>111506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96283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55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62484</xdr:rowOff>
    </xdr:from>
    <xdr:to>
      <xdr:col>74</xdr:col>
      <xdr:colOff>31750</xdr:colOff>
      <xdr:row>60</xdr:row>
      <xdr:rowOff>164084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148861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108204</xdr:rowOff>
    </xdr:from>
    <xdr:to>
      <xdr:col>69</xdr:col>
      <xdr:colOff>142875</xdr:colOff>
      <xdr:row>61</xdr:row>
      <xdr:rowOff>38354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3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23131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8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特別会計（簡易水道事業・生活排水事業）への繰出金としていたものが、令和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年度より公営企業会計となったことにより補助金として支出しているため、前年度比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ポイントの大幅増となっている。今後も同程度の水準が見込まれる。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38</xdr:row>
      <xdr:rowOff>62992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35776"/>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626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90424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666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67564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ポイントの減少となっている。償還が完了したものに対し、償還が開始された償還額が小さかったことが要因と考えられる。中央北地区簡易水道事業が本格化したことにより、令和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年頃から返済額が大幅に増加する見込みであるため、今後の起債発行について引き続き計画的に行う必要がある。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16511</xdr:rowOff>
    </xdr:from>
    <xdr:to>
      <xdr:col>24</xdr:col>
      <xdr:colOff>25400</xdr:colOff>
      <xdr:row>78</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3896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35561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340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58420</xdr:rowOff>
    </xdr:from>
    <xdr:to>
      <xdr:col>15</xdr:col>
      <xdr:colOff>98425</xdr:colOff>
      <xdr:row>77</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60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58420</xdr:rowOff>
    </xdr:from>
    <xdr:to>
      <xdr:col>11</xdr:col>
      <xdr:colOff>9525</xdr:colOff>
      <xdr:row>77</xdr:row>
      <xdr:rowOff>123189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600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137161</xdr:rowOff>
    </xdr:from>
    <xdr:to>
      <xdr:col>24</xdr:col>
      <xdr:colOff>76200</xdr:colOff>
      <xdr:row>78</xdr:row>
      <xdr:rowOff>67311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109238</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xdr:rowOff>
    </xdr:from>
    <xdr:to>
      <xdr:col>11</xdr:col>
      <xdr:colOff>60325</xdr:colOff>
      <xdr:row>77</xdr:row>
      <xdr:rowOff>109220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93997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ポイント増加している。これは新型コロナウイルス感染症の蔓延防止として中止・縮小していた事業が順次再開されていることが主な要因と考えられる。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　経常経費について不断の見直しを行い、経常的な経費に充当可能な財源の確保を図る。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21844</xdr:rowOff>
    </xdr:from>
    <xdr:to>
      <xdr:col>82</xdr:col>
      <xdr:colOff>107950</xdr:colOff>
      <xdr:row>75</xdr:row>
      <xdr:rowOff>101854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80594"/>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75</xdr:row>
      <xdr:rowOff>21844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0972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60706</xdr:rowOff>
    </xdr:from>
    <xdr:to>
      <xdr:col>73</xdr:col>
      <xdr:colOff>180975</xdr:colOff>
      <xdr:row>74</xdr:row>
      <xdr:rowOff>122428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4800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60706</xdr:rowOff>
    </xdr:from>
    <xdr:to>
      <xdr:col>69</xdr:col>
      <xdr:colOff>92075</xdr:colOff>
      <xdr:row>75</xdr:row>
      <xdr:rowOff>26416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4800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23131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8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142494</xdr:rowOff>
    </xdr:from>
    <xdr:to>
      <xdr:col>78</xdr:col>
      <xdr:colOff>120650</xdr:colOff>
      <xdr:row>75</xdr:row>
      <xdr:rowOff>72644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57421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1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71628</xdr:rowOff>
    </xdr:from>
    <xdr:to>
      <xdr:col>74</xdr:col>
      <xdr:colOff>31750</xdr:colOff>
      <xdr:row>75</xdr:row>
      <xdr:rowOff>1778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xdr:rowOff>
    </xdr:from>
    <xdr:to>
      <xdr:col>69</xdr:col>
      <xdr:colOff>142875</xdr:colOff>
      <xdr:row>74</xdr:row>
      <xdr:rowOff>111506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121683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6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147066</xdr:rowOff>
    </xdr:from>
    <xdr:to>
      <xdr:col>65</xdr:col>
      <xdr:colOff>53975</xdr:colOff>
      <xdr:row>75</xdr:row>
      <xdr:rowOff>77216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61993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2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135344</xdr:rowOff>
    </xdr:from>
    <xdr:to>
      <xdr:col>29</xdr:col>
      <xdr:colOff>127000</xdr:colOff>
      <xdr:row>18</xdr:row>
      <xdr:rowOff>41747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7619"/>
          <a:ext cx="647700" cy="7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41747</xdr:rowOff>
    </xdr:from>
    <xdr:to>
      <xdr:col>26</xdr:col>
      <xdr:colOff>50800</xdr:colOff>
      <xdr:row>18</xdr:row>
      <xdr:rowOff>144831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5472"/>
          <a:ext cx="698500" cy="103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144831</xdr:rowOff>
    </xdr:from>
    <xdr:to>
      <xdr:col>22</xdr:col>
      <xdr:colOff>114300</xdr:colOff>
      <xdr:row>19</xdr:row>
      <xdr:rowOff>48232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8556"/>
          <a:ext cx="698500" cy="74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48232</xdr:rowOff>
    </xdr:from>
    <xdr:to>
      <xdr:col>18</xdr:col>
      <xdr:colOff>177800</xdr:colOff>
      <xdr:row>19</xdr:row>
      <xdr:rowOff>63366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3407"/>
          <a:ext cx="698500" cy="15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84544</xdr:rowOff>
    </xdr:from>
    <xdr:to>
      <xdr:col>29</xdr:col>
      <xdr:colOff>177800</xdr:colOff>
      <xdr:row>18</xdr:row>
      <xdr:rowOff>14694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56621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162397</xdr:rowOff>
    </xdr:from>
    <xdr:to>
      <xdr:col>26</xdr:col>
      <xdr:colOff>101600</xdr:colOff>
      <xdr:row>18</xdr:row>
      <xdr:rowOff>92547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77324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94031</xdr:rowOff>
    </xdr:from>
    <xdr:to>
      <xdr:col>22</xdr:col>
      <xdr:colOff>165100</xdr:colOff>
      <xdr:row>19</xdr:row>
      <xdr:rowOff>24181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168882</xdr:rowOff>
    </xdr:from>
    <xdr:to>
      <xdr:col>19</xdr:col>
      <xdr:colOff>38100</xdr:colOff>
      <xdr:row>19</xdr:row>
      <xdr:rowOff>99032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83809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8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12566</xdr:rowOff>
    </xdr:from>
    <xdr:to>
      <xdr:col>15</xdr:col>
      <xdr:colOff>101600</xdr:colOff>
      <xdr:row>19</xdr:row>
      <xdr:rowOff>114166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98943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237467</xdr:rowOff>
    </xdr:from>
    <xdr:to>
      <xdr:col>29</xdr:col>
      <xdr:colOff>127000</xdr:colOff>
      <xdr:row>35</xdr:row>
      <xdr:rowOff>247838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47817"/>
          <a:ext cx="647700" cy="10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232615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42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237467</xdr:rowOff>
    </xdr:from>
    <xdr:to>
      <xdr:col>26</xdr:col>
      <xdr:colOff>50800</xdr:colOff>
      <xdr:row>35</xdr:row>
      <xdr:rowOff>315755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47817"/>
          <a:ext cx="698500" cy="7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315755</xdr:rowOff>
    </xdr:from>
    <xdr:to>
      <xdr:col>22</xdr:col>
      <xdr:colOff>114300</xdr:colOff>
      <xdr:row>36</xdr:row>
      <xdr:rowOff>36612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6105"/>
          <a:ext cx="698500" cy="63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36612</xdr:rowOff>
    </xdr:from>
    <xdr:to>
      <xdr:col>18</xdr:col>
      <xdr:colOff>177800</xdr:colOff>
      <xdr:row>36</xdr:row>
      <xdr:rowOff>49078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89862"/>
          <a:ext cx="698500" cy="12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197038</xdr:rowOff>
    </xdr:from>
    <xdr:to>
      <xdr:col>29</xdr:col>
      <xdr:colOff>177800</xdr:colOff>
      <xdr:row>35</xdr:row>
      <xdr:rowOff>298638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07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42115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5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186667</xdr:rowOff>
    </xdr:from>
    <xdr:to>
      <xdr:col>26</xdr:col>
      <xdr:colOff>101600</xdr:colOff>
      <xdr:row>35</xdr:row>
      <xdr:rowOff>288267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298444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6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264955</xdr:rowOff>
    </xdr:from>
    <xdr:to>
      <xdr:col>22</xdr:col>
      <xdr:colOff>165100</xdr:colOff>
      <xdr:row>36</xdr:row>
      <xdr:rowOff>23655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328712</xdr:rowOff>
    </xdr:from>
    <xdr:to>
      <xdr:col>19</xdr:col>
      <xdr:colOff>38100</xdr:colOff>
      <xdr:row>36</xdr:row>
      <xdr:rowOff>87412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72189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341178</xdr:rowOff>
    </xdr:from>
    <xdr:to>
      <xdr:col>15</xdr:col>
      <xdr:colOff>101600</xdr:colOff>
      <xdr:row>36</xdr:row>
      <xdr:rowOff>99878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1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84655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8,632
8,513
144.00
8,590,949
8,145,192
333,377
4,653,626
7,027,863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107140</xdr:rowOff>
    </xdr:from>
    <xdr:to>
      <xdr:col>24</xdr:col>
      <xdr:colOff>63500</xdr:colOff>
      <xdr:row>38</xdr:row>
      <xdr:rowOff>79959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0790"/>
          <a:ext cx="838200" cy="1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59903</xdr:rowOff>
    </xdr:from>
    <xdr:to>
      <xdr:col>19</xdr:col>
      <xdr:colOff>177800</xdr:colOff>
      <xdr:row>38</xdr:row>
      <xdr:rowOff>79959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75003"/>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59903</xdr:rowOff>
    </xdr:from>
    <xdr:to>
      <xdr:col>15</xdr:col>
      <xdr:colOff>50800</xdr:colOff>
      <xdr:row>38</xdr:row>
      <xdr:rowOff>88562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5003"/>
          <a:ext cx="889000" cy="2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88562</xdr:rowOff>
    </xdr:from>
    <xdr:to>
      <xdr:col>10</xdr:col>
      <xdr:colOff>114300</xdr:colOff>
      <xdr:row>38</xdr:row>
      <xdr:rowOff>133155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3662"/>
          <a:ext cx="8890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56340</xdr:rowOff>
    </xdr:from>
    <xdr:to>
      <xdr:col>24</xdr:col>
      <xdr:colOff>114300</xdr:colOff>
      <xdr:row>37</xdr:row>
      <xdr:rowOff>157940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34767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29159</xdr:rowOff>
    </xdr:from>
    <xdr:to>
      <xdr:col>20</xdr:col>
      <xdr:colOff>38100</xdr:colOff>
      <xdr:row>38</xdr:row>
      <xdr:rowOff>130759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121886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3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9103</xdr:rowOff>
    </xdr:from>
    <xdr:to>
      <xdr:col>15</xdr:col>
      <xdr:colOff>101600</xdr:colOff>
      <xdr:row>38</xdr:row>
      <xdr:rowOff>110703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101830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1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37762</xdr:rowOff>
    </xdr:from>
    <xdr:to>
      <xdr:col>10</xdr:col>
      <xdr:colOff>165100</xdr:colOff>
      <xdr:row>38</xdr:row>
      <xdr:rowOff>139362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130489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4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82355</xdr:rowOff>
    </xdr:from>
    <xdr:to>
      <xdr:col>6</xdr:col>
      <xdr:colOff>38100</xdr:colOff>
      <xdr:row>39</xdr:row>
      <xdr:rowOff>12505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3632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9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124388</xdr:rowOff>
    </xdr:from>
    <xdr:to>
      <xdr:col>24</xdr:col>
      <xdr:colOff>63500</xdr:colOff>
      <xdr:row>58</xdr:row>
      <xdr:rowOff>126858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8488"/>
          <a:ext cx="8382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124388</xdr:rowOff>
    </xdr:from>
    <xdr:to>
      <xdr:col>19</xdr:col>
      <xdr:colOff>177800</xdr:colOff>
      <xdr:row>58</xdr:row>
      <xdr:rowOff>129287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84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129287</xdr:rowOff>
    </xdr:from>
    <xdr:to>
      <xdr:col>15</xdr:col>
      <xdr:colOff>50800</xdr:colOff>
      <xdr:row>58</xdr:row>
      <xdr:rowOff>148500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3387"/>
          <a:ext cx="8890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142090</xdr:rowOff>
    </xdr:from>
    <xdr:to>
      <xdr:col>10</xdr:col>
      <xdr:colOff>114300</xdr:colOff>
      <xdr:row>58</xdr:row>
      <xdr:rowOff>148500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86190"/>
          <a:ext cx="889000" cy="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76058</xdr:rowOff>
    </xdr:from>
    <xdr:to>
      <xdr:col>24</xdr:col>
      <xdr:colOff>114300</xdr:colOff>
      <xdr:row>59</xdr:row>
      <xdr:rowOff>6208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73588</xdr:rowOff>
    </xdr:from>
    <xdr:to>
      <xdr:col>20</xdr:col>
      <xdr:colOff>38100</xdr:colOff>
      <xdr:row>59</xdr:row>
      <xdr:rowOff>3738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166315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78487</xdr:rowOff>
    </xdr:from>
    <xdr:to>
      <xdr:col>15</xdr:col>
      <xdr:colOff>101600</xdr:colOff>
      <xdr:row>59</xdr:row>
      <xdr:rowOff>8637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171214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97700</xdr:rowOff>
    </xdr:from>
    <xdr:to>
      <xdr:col>10</xdr:col>
      <xdr:colOff>165100</xdr:colOff>
      <xdr:row>59</xdr:row>
      <xdr:rowOff>27850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18977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3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91290</xdr:rowOff>
    </xdr:from>
    <xdr:to>
      <xdr:col>6</xdr:col>
      <xdr:colOff>38100</xdr:colOff>
      <xdr:row>59</xdr:row>
      <xdr:rowOff>21440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12567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102806</xdr:rowOff>
    </xdr:from>
    <xdr:to>
      <xdr:col>24</xdr:col>
      <xdr:colOff>63500</xdr:colOff>
      <xdr:row>78</xdr:row>
      <xdr:rowOff>124943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75906"/>
          <a:ext cx="8382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102806</xdr:rowOff>
    </xdr:from>
    <xdr:to>
      <xdr:col>19</xdr:col>
      <xdr:colOff>177800</xdr:colOff>
      <xdr:row>78</xdr:row>
      <xdr:rowOff>131851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75906"/>
          <a:ext cx="8890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90894</xdr:rowOff>
    </xdr:from>
    <xdr:to>
      <xdr:col>15</xdr:col>
      <xdr:colOff>50800</xdr:colOff>
      <xdr:row>78</xdr:row>
      <xdr:rowOff>131851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63994"/>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90894</xdr:rowOff>
    </xdr:from>
    <xdr:to>
      <xdr:col>10</xdr:col>
      <xdr:colOff>114300</xdr:colOff>
      <xdr:row>78</xdr:row>
      <xdr:rowOff>147053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63994"/>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74143</xdr:rowOff>
    </xdr:from>
    <xdr:to>
      <xdr:col>24</xdr:col>
      <xdr:colOff>114300</xdr:colOff>
      <xdr:row>79</xdr:row>
      <xdr:rowOff>4293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160520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52006</xdr:rowOff>
    </xdr:from>
    <xdr:to>
      <xdr:col>20</xdr:col>
      <xdr:colOff>38100</xdr:colOff>
      <xdr:row>78</xdr:row>
      <xdr:rowOff>153606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144733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81051</xdr:rowOff>
    </xdr:from>
    <xdr:to>
      <xdr:col>15</xdr:col>
      <xdr:colOff>101600</xdr:colOff>
      <xdr:row>79</xdr:row>
      <xdr:rowOff>11201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2328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40094</xdr:rowOff>
    </xdr:from>
    <xdr:to>
      <xdr:col>10</xdr:col>
      <xdr:colOff>165100</xdr:colOff>
      <xdr:row>78</xdr:row>
      <xdr:rowOff>141694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132821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96253</xdr:rowOff>
    </xdr:from>
    <xdr:to>
      <xdr:col>6</xdr:col>
      <xdr:colOff>38100</xdr:colOff>
      <xdr:row>79</xdr:row>
      <xdr:rowOff>26403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17530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99651</xdr:rowOff>
    </xdr:from>
    <xdr:to>
      <xdr:col>24</xdr:col>
      <xdr:colOff>63500</xdr:colOff>
      <xdr:row>93</xdr:row>
      <xdr:rowOff>155321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44501"/>
          <a:ext cx="838200" cy="5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155321</xdr:rowOff>
    </xdr:from>
    <xdr:to>
      <xdr:col>19</xdr:col>
      <xdr:colOff>177800</xdr:colOff>
      <xdr:row>94</xdr:row>
      <xdr:rowOff>129325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00171"/>
          <a:ext cx="889000" cy="1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37364</xdr:rowOff>
    </xdr:from>
    <xdr:to>
      <xdr:col>15</xdr:col>
      <xdr:colOff>50800</xdr:colOff>
      <xdr:row>94</xdr:row>
      <xdr:rowOff>129325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153664"/>
          <a:ext cx="889000" cy="9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37364</xdr:rowOff>
    </xdr:from>
    <xdr:to>
      <xdr:col>10</xdr:col>
      <xdr:colOff>114300</xdr:colOff>
      <xdr:row>95</xdr:row>
      <xdr:rowOff>103048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53664"/>
          <a:ext cx="889000" cy="2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48851</xdr:rowOff>
    </xdr:from>
    <xdr:to>
      <xdr:col>24</xdr:col>
      <xdr:colOff>114300</xdr:colOff>
      <xdr:row>93</xdr:row>
      <xdr:rowOff>150451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71728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4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104521</xdr:rowOff>
    </xdr:from>
    <xdr:to>
      <xdr:col>20</xdr:col>
      <xdr:colOff>38100</xdr:colOff>
      <xdr:row>94</xdr:row>
      <xdr:rowOff>34671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51198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2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78525</xdr:rowOff>
    </xdr:from>
    <xdr:to>
      <xdr:col>15</xdr:col>
      <xdr:colOff>101600</xdr:colOff>
      <xdr:row>95</xdr:row>
      <xdr:rowOff>8675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25202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7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158014</xdr:rowOff>
    </xdr:from>
    <xdr:to>
      <xdr:col>10</xdr:col>
      <xdr:colOff>165100</xdr:colOff>
      <xdr:row>94</xdr:row>
      <xdr:rowOff>88164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104691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87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52248</xdr:rowOff>
    </xdr:from>
    <xdr:to>
      <xdr:col>6</xdr:col>
      <xdr:colOff>38100</xdr:colOff>
      <xdr:row>95</xdr:row>
      <xdr:rowOff>153848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170375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30864</xdr:rowOff>
    </xdr:from>
    <xdr:to>
      <xdr:col>55</xdr:col>
      <xdr:colOff>0</xdr:colOff>
      <xdr:row>36</xdr:row>
      <xdr:rowOff>133219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03064"/>
          <a:ext cx="838200" cy="10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128685</xdr:rowOff>
    </xdr:from>
    <xdr:to>
      <xdr:col>50</xdr:col>
      <xdr:colOff>114300</xdr:colOff>
      <xdr:row>36</xdr:row>
      <xdr:rowOff>133219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00885"/>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128685</xdr:rowOff>
    </xdr:from>
    <xdr:to>
      <xdr:col>45</xdr:col>
      <xdr:colOff>177800</xdr:colOff>
      <xdr:row>37</xdr:row>
      <xdr:rowOff>41875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00885"/>
          <a:ext cx="889000" cy="8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125691</xdr:rowOff>
    </xdr:from>
    <xdr:to>
      <xdr:col>41</xdr:col>
      <xdr:colOff>50800</xdr:colOff>
      <xdr:row>37</xdr:row>
      <xdr:rowOff>41875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54991"/>
          <a:ext cx="889000" cy="4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151514</xdr:rowOff>
    </xdr:from>
    <xdr:to>
      <xdr:col>55</xdr:col>
      <xdr:colOff>50800</xdr:colOff>
      <xdr:row>36</xdr:row>
      <xdr:rowOff>81664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5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129941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3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82419</xdr:rowOff>
    </xdr:from>
    <xdr:to>
      <xdr:col>50</xdr:col>
      <xdr:colOff>165100</xdr:colOff>
      <xdr:row>37</xdr:row>
      <xdr:rowOff>12569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3696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77885</xdr:rowOff>
    </xdr:from>
    <xdr:to>
      <xdr:col>46</xdr:col>
      <xdr:colOff>38100</xdr:colOff>
      <xdr:row>37</xdr:row>
      <xdr:rowOff>8035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170612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4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162525</xdr:rowOff>
    </xdr:from>
    <xdr:to>
      <xdr:col>41</xdr:col>
      <xdr:colOff>101600</xdr:colOff>
      <xdr:row>37</xdr:row>
      <xdr:rowOff>92675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83802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74891</xdr:rowOff>
    </xdr:from>
    <xdr:to>
      <xdr:col>36</xdr:col>
      <xdr:colOff>165100</xdr:colOff>
      <xdr:row>35</xdr:row>
      <xdr:rowOff>5041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167618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9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130904</xdr:rowOff>
    </xdr:from>
    <xdr:to>
      <xdr:col>55</xdr:col>
      <xdr:colOff>0</xdr:colOff>
      <xdr:row>58</xdr:row>
      <xdr:rowOff>161354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75004"/>
          <a:ext cx="838200" cy="3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127568</xdr:rowOff>
    </xdr:from>
    <xdr:to>
      <xdr:col>50</xdr:col>
      <xdr:colOff>114300</xdr:colOff>
      <xdr:row>58</xdr:row>
      <xdr:rowOff>161354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71668"/>
          <a:ext cx="889000" cy="3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118477</xdr:rowOff>
    </xdr:from>
    <xdr:to>
      <xdr:col>45</xdr:col>
      <xdr:colOff>177800</xdr:colOff>
      <xdr:row>58</xdr:row>
      <xdr:rowOff>127568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62577"/>
          <a:ext cx="889000" cy="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105782</xdr:rowOff>
    </xdr:from>
    <xdr:to>
      <xdr:col>41</xdr:col>
      <xdr:colOff>50800</xdr:colOff>
      <xdr:row>58</xdr:row>
      <xdr:rowOff>118477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49882"/>
          <a:ext cx="8890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80104</xdr:rowOff>
    </xdr:from>
    <xdr:to>
      <xdr:col>55</xdr:col>
      <xdr:colOff>50800</xdr:colOff>
      <xdr:row>59</xdr:row>
      <xdr:rowOff>10254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58531</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110554</xdr:rowOff>
    </xdr:from>
    <xdr:to>
      <xdr:col>50</xdr:col>
      <xdr:colOff>165100</xdr:colOff>
      <xdr:row>59</xdr:row>
      <xdr:rowOff>40704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31831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14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76768</xdr:rowOff>
    </xdr:from>
    <xdr:to>
      <xdr:col>46</xdr:col>
      <xdr:colOff>38100</xdr:colOff>
      <xdr:row>59</xdr:row>
      <xdr:rowOff>6918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2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23445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9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67677</xdr:rowOff>
    </xdr:from>
    <xdr:to>
      <xdr:col>41</xdr:col>
      <xdr:colOff>101600</xdr:colOff>
      <xdr:row>58</xdr:row>
      <xdr:rowOff>169277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14354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8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54982</xdr:rowOff>
    </xdr:from>
    <xdr:to>
      <xdr:col>36</xdr:col>
      <xdr:colOff>165100</xdr:colOff>
      <xdr:row>58</xdr:row>
      <xdr:rowOff>156582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1659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7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41625</xdr:rowOff>
    </xdr:from>
    <xdr:to>
      <xdr:col>55</xdr:col>
      <xdr:colOff>0</xdr:colOff>
      <xdr:row>78</xdr:row>
      <xdr:rowOff>118945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14725"/>
          <a:ext cx="838200" cy="7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48569</xdr:rowOff>
    </xdr:from>
    <xdr:to>
      <xdr:col>50</xdr:col>
      <xdr:colOff>114300</xdr:colOff>
      <xdr:row>78</xdr:row>
      <xdr:rowOff>118945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21669"/>
          <a:ext cx="8890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48569</xdr:rowOff>
    </xdr:from>
    <xdr:to>
      <xdr:col>45</xdr:col>
      <xdr:colOff>177800</xdr:colOff>
      <xdr:row>78</xdr:row>
      <xdr:rowOff>84651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21669"/>
          <a:ext cx="889000" cy="3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168948</xdr:rowOff>
    </xdr:from>
    <xdr:to>
      <xdr:col>41</xdr:col>
      <xdr:colOff>50800</xdr:colOff>
      <xdr:row>78</xdr:row>
      <xdr:rowOff>84651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70598"/>
          <a:ext cx="889000" cy="8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162275</xdr:rowOff>
    </xdr:from>
    <xdr:to>
      <xdr:col>55</xdr:col>
      <xdr:colOff>50800</xdr:colOff>
      <xdr:row>78</xdr:row>
      <xdr:rowOff>92425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121652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68145</xdr:rowOff>
    </xdr:from>
    <xdr:to>
      <xdr:col>50</xdr:col>
      <xdr:colOff>165100</xdr:colOff>
      <xdr:row>78</xdr:row>
      <xdr:rowOff>169745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160872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169219</xdr:rowOff>
    </xdr:from>
    <xdr:to>
      <xdr:col>46</xdr:col>
      <xdr:colOff>38100</xdr:colOff>
      <xdr:row>78</xdr:row>
      <xdr:rowOff>99369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115896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33851</xdr:rowOff>
    </xdr:from>
    <xdr:to>
      <xdr:col>41</xdr:col>
      <xdr:colOff>101600</xdr:colOff>
      <xdr:row>78</xdr:row>
      <xdr:rowOff>135451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126578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118148</xdr:rowOff>
    </xdr:from>
    <xdr:to>
      <xdr:col>36</xdr:col>
      <xdr:colOff>165100</xdr:colOff>
      <xdr:row>78</xdr:row>
      <xdr:rowOff>48298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64825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58936</xdr:rowOff>
    </xdr:from>
    <xdr:to>
      <xdr:col>55</xdr:col>
      <xdr:colOff>0</xdr:colOff>
      <xdr:row>98</xdr:row>
      <xdr:rowOff>83348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61036"/>
          <a:ext cx="838200" cy="2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58936</xdr:rowOff>
    </xdr:from>
    <xdr:to>
      <xdr:col>50</xdr:col>
      <xdr:colOff>114300</xdr:colOff>
      <xdr:row>98</xdr:row>
      <xdr:rowOff>84714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61036"/>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50540</xdr:rowOff>
    </xdr:from>
    <xdr:to>
      <xdr:col>45</xdr:col>
      <xdr:colOff>177800</xdr:colOff>
      <xdr:row>98</xdr:row>
      <xdr:rowOff>84714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52640"/>
          <a:ext cx="889000" cy="3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50540</xdr:rowOff>
    </xdr:from>
    <xdr:to>
      <xdr:col>41</xdr:col>
      <xdr:colOff>50800</xdr:colOff>
      <xdr:row>98</xdr:row>
      <xdr:rowOff>73223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52640"/>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32548</xdr:rowOff>
    </xdr:from>
    <xdr:to>
      <xdr:col>55</xdr:col>
      <xdr:colOff>50800</xdr:colOff>
      <xdr:row>98</xdr:row>
      <xdr:rowOff>134148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3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8136</xdr:rowOff>
    </xdr:from>
    <xdr:to>
      <xdr:col>50</xdr:col>
      <xdr:colOff>165100</xdr:colOff>
      <xdr:row>98</xdr:row>
      <xdr:rowOff>109736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126263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33914</xdr:rowOff>
    </xdr:from>
    <xdr:to>
      <xdr:col>46</xdr:col>
      <xdr:colOff>38100</xdr:colOff>
      <xdr:row>98</xdr:row>
      <xdr:rowOff>135514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3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126641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2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171190</xdr:rowOff>
    </xdr:from>
    <xdr:to>
      <xdr:col>41</xdr:col>
      <xdr:colOff>101600</xdr:colOff>
      <xdr:row>98</xdr:row>
      <xdr:rowOff>101340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117867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7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22423</xdr:rowOff>
    </xdr:from>
    <xdr:to>
      <xdr:col>36</xdr:col>
      <xdr:colOff>165100</xdr:colOff>
      <xdr:row>98</xdr:row>
      <xdr:rowOff>124023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140550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147600</xdr:rowOff>
    </xdr:from>
    <xdr:to>
      <xdr:col>85</xdr:col>
      <xdr:colOff>127000</xdr:colOff>
      <xdr:row>36</xdr:row>
      <xdr:rowOff>162862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319800"/>
          <a:ext cx="8382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147372</xdr:rowOff>
    </xdr:from>
    <xdr:to>
      <xdr:col>81</xdr:col>
      <xdr:colOff>50800</xdr:colOff>
      <xdr:row>36</xdr:row>
      <xdr:rowOff>147600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195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147372</xdr:rowOff>
    </xdr:from>
    <xdr:to>
      <xdr:col>76</xdr:col>
      <xdr:colOff>114300</xdr:colOff>
      <xdr:row>37</xdr:row>
      <xdr:rowOff>28107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319572"/>
          <a:ext cx="889000" cy="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10523</xdr:rowOff>
    </xdr:from>
    <xdr:to>
      <xdr:col>71</xdr:col>
      <xdr:colOff>177800</xdr:colOff>
      <xdr:row>37</xdr:row>
      <xdr:rowOff>28107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54173"/>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112062</xdr:rowOff>
    </xdr:from>
    <xdr:to>
      <xdr:col>85</xdr:col>
      <xdr:colOff>177800</xdr:colOff>
      <xdr:row>37</xdr:row>
      <xdr:rowOff>42212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134939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3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96800</xdr:rowOff>
    </xdr:from>
    <xdr:to>
      <xdr:col>81</xdr:col>
      <xdr:colOff>101600</xdr:colOff>
      <xdr:row>37</xdr:row>
      <xdr:rowOff>26950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43477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0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96572</xdr:rowOff>
    </xdr:from>
    <xdr:to>
      <xdr:col>76</xdr:col>
      <xdr:colOff>165100</xdr:colOff>
      <xdr:row>37</xdr:row>
      <xdr:rowOff>26722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2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43249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0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148757</xdr:rowOff>
    </xdr:from>
    <xdr:to>
      <xdr:col>72</xdr:col>
      <xdr:colOff>38100</xdr:colOff>
      <xdr:row>37</xdr:row>
      <xdr:rowOff>78907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95434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0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131173</xdr:rowOff>
    </xdr:from>
    <xdr:to>
      <xdr:col>67</xdr:col>
      <xdr:colOff>101600</xdr:colOff>
      <xdr:row>37</xdr:row>
      <xdr:rowOff>61323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77850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160794</xdr:rowOff>
    </xdr:from>
    <xdr:to>
      <xdr:col>85</xdr:col>
      <xdr:colOff>127000</xdr:colOff>
      <xdr:row>74</xdr:row>
      <xdr:rowOff>16284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676644"/>
          <a:ext cx="838200" cy="2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16284</xdr:rowOff>
    </xdr:from>
    <xdr:to>
      <xdr:col>81</xdr:col>
      <xdr:colOff>50800</xdr:colOff>
      <xdr:row>74</xdr:row>
      <xdr:rowOff>84516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703584"/>
          <a:ext cx="889000" cy="6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84516</xdr:rowOff>
    </xdr:from>
    <xdr:to>
      <xdr:col>76</xdr:col>
      <xdr:colOff>114300</xdr:colOff>
      <xdr:row>74</xdr:row>
      <xdr:rowOff>151022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771816"/>
          <a:ext cx="8890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151022</xdr:rowOff>
    </xdr:from>
    <xdr:to>
      <xdr:col>71</xdr:col>
      <xdr:colOff>177800</xdr:colOff>
      <xdr:row>74</xdr:row>
      <xdr:rowOff>155211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838322"/>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109994</xdr:rowOff>
    </xdr:from>
    <xdr:to>
      <xdr:col>85</xdr:col>
      <xdr:colOff>177800</xdr:colOff>
      <xdr:row>74</xdr:row>
      <xdr:rowOff>40144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132871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47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136934</xdr:rowOff>
    </xdr:from>
    <xdr:to>
      <xdr:col>81</xdr:col>
      <xdr:colOff>101600</xdr:colOff>
      <xdr:row>74</xdr:row>
      <xdr:rowOff>67084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65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83611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42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33716</xdr:rowOff>
    </xdr:from>
    <xdr:to>
      <xdr:col>76</xdr:col>
      <xdr:colOff>165100</xdr:colOff>
      <xdr:row>74</xdr:row>
      <xdr:rowOff>135316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151843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49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100222</xdr:rowOff>
    </xdr:from>
    <xdr:to>
      <xdr:col>72</xdr:col>
      <xdr:colOff>38100</xdr:colOff>
      <xdr:row>75</xdr:row>
      <xdr:rowOff>30372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7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46899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5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104411</xdr:rowOff>
    </xdr:from>
    <xdr:to>
      <xdr:col>67</xdr:col>
      <xdr:colOff>101600</xdr:colOff>
      <xdr:row>75</xdr:row>
      <xdr:rowOff>34561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7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51088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56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43678</xdr:rowOff>
    </xdr:from>
    <xdr:to>
      <xdr:col>85</xdr:col>
      <xdr:colOff>127000</xdr:colOff>
      <xdr:row>99</xdr:row>
      <xdr:rowOff>52660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17228"/>
          <a:ext cx="838200" cy="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43678</xdr:rowOff>
    </xdr:from>
    <xdr:to>
      <xdr:col>81</xdr:col>
      <xdr:colOff>50800</xdr:colOff>
      <xdr:row>99</xdr:row>
      <xdr:rowOff>62392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17228"/>
          <a:ext cx="8890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19104</xdr:rowOff>
    </xdr:from>
    <xdr:to>
      <xdr:col>76</xdr:col>
      <xdr:colOff>114300</xdr:colOff>
      <xdr:row>99</xdr:row>
      <xdr:rowOff>62392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2654"/>
          <a:ext cx="889000" cy="4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19104</xdr:rowOff>
    </xdr:from>
    <xdr:to>
      <xdr:col>71</xdr:col>
      <xdr:colOff>177800</xdr:colOff>
      <xdr:row>99</xdr:row>
      <xdr:rowOff>61091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2654"/>
          <a:ext cx="889000" cy="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1860</xdr:rowOff>
    </xdr:from>
    <xdr:to>
      <xdr:col>85</xdr:col>
      <xdr:colOff>177800</xdr:colOff>
      <xdr:row>99</xdr:row>
      <xdr:rowOff>103460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164328</xdr:rowOff>
    </xdr:from>
    <xdr:to>
      <xdr:col>81</xdr:col>
      <xdr:colOff>101600</xdr:colOff>
      <xdr:row>99</xdr:row>
      <xdr:rowOff>94478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85605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11592</xdr:rowOff>
    </xdr:from>
    <xdr:to>
      <xdr:col>76</xdr:col>
      <xdr:colOff>165100</xdr:colOff>
      <xdr:row>99</xdr:row>
      <xdr:rowOff>113192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8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104319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7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139754</xdr:rowOff>
    </xdr:from>
    <xdr:to>
      <xdr:col>72</xdr:col>
      <xdr:colOff>38100</xdr:colOff>
      <xdr:row>99</xdr:row>
      <xdr:rowOff>69904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61031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10291</xdr:rowOff>
    </xdr:from>
    <xdr:to>
      <xdr:col>67</xdr:col>
      <xdr:colOff>101600</xdr:colOff>
      <xdr:row>99</xdr:row>
      <xdr:rowOff>111891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8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103018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7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80852</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67402"/>
          <a:ext cx="889000" cy="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80852</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67402"/>
          <a:ext cx="889000" cy="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30052</xdr:rowOff>
    </xdr:from>
    <xdr:to>
      <xdr:col>107</xdr:col>
      <xdr:colOff>101600</xdr:colOff>
      <xdr:row>39</xdr:row>
      <xdr:rowOff>131652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1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122779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80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43497</xdr:rowOff>
    </xdr:from>
    <xdr:to>
      <xdr:col>116</xdr:col>
      <xdr:colOff>63500</xdr:colOff>
      <xdr:row>59</xdr:row>
      <xdr:rowOff>44145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047"/>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44145</xdr:rowOff>
    </xdr:from>
    <xdr:to>
      <xdr:col>111</xdr:col>
      <xdr:colOff>177800</xdr:colOff>
      <xdr:row>59</xdr:row>
      <xdr:rowOff>44145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44145</xdr:rowOff>
    </xdr:from>
    <xdr:to>
      <xdr:col>107</xdr:col>
      <xdr:colOff>50800</xdr:colOff>
      <xdr:row>59</xdr:row>
      <xdr:rowOff>44164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69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44164</xdr:rowOff>
    </xdr:from>
    <xdr:to>
      <xdr:col>102</xdr:col>
      <xdr:colOff>114300</xdr:colOff>
      <xdr:row>59</xdr:row>
      <xdr:rowOff>44164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164147</xdr:rowOff>
    </xdr:from>
    <xdr:to>
      <xdr:col>116</xdr:col>
      <xdr:colOff>114300</xdr:colOff>
      <xdr:row>59</xdr:row>
      <xdr:rowOff>94297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164795</xdr:rowOff>
    </xdr:from>
    <xdr:to>
      <xdr:col>112</xdr:col>
      <xdr:colOff>38100</xdr:colOff>
      <xdr:row>59</xdr:row>
      <xdr:rowOff>94945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86072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164795</xdr:rowOff>
    </xdr:from>
    <xdr:to>
      <xdr:col>107</xdr:col>
      <xdr:colOff>101600</xdr:colOff>
      <xdr:row>59</xdr:row>
      <xdr:rowOff>94945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86072</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164814</xdr:rowOff>
    </xdr:from>
    <xdr:to>
      <xdr:col>102</xdr:col>
      <xdr:colOff>165100</xdr:colOff>
      <xdr:row>59</xdr:row>
      <xdr:rowOff>94964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86091</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164814</xdr:rowOff>
    </xdr:from>
    <xdr:to>
      <xdr:col>98</xdr:col>
      <xdr:colOff>38100</xdr:colOff>
      <xdr:row>59</xdr:row>
      <xdr:rowOff>94964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86091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145464</xdr:rowOff>
    </xdr:from>
    <xdr:to>
      <xdr:col>116</xdr:col>
      <xdr:colOff>63500</xdr:colOff>
      <xdr:row>73</xdr:row>
      <xdr:rowOff>17938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146964"/>
          <a:ext cx="838200" cy="38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145464</xdr:rowOff>
    </xdr:from>
    <xdr:to>
      <xdr:col>111</xdr:col>
      <xdr:colOff>177800</xdr:colOff>
      <xdr:row>71</xdr:row>
      <xdr:rowOff>117575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146964"/>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104022</xdr:rowOff>
    </xdr:from>
    <xdr:to>
      <xdr:col>107</xdr:col>
      <xdr:colOff>50800</xdr:colOff>
      <xdr:row>71</xdr:row>
      <xdr:rowOff>117575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276972"/>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104022</xdr:rowOff>
    </xdr:from>
    <xdr:to>
      <xdr:col>102</xdr:col>
      <xdr:colOff>114300</xdr:colOff>
      <xdr:row>71</xdr:row>
      <xdr:rowOff>140664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276972"/>
          <a:ext cx="889000" cy="3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138588</xdr:rowOff>
    </xdr:from>
    <xdr:to>
      <xdr:col>116</xdr:col>
      <xdr:colOff>114300</xdr:colOff>
      <xdr:row>73</xdr:row>
      <xdr:rowOff>68738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161465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94664</xdr:rowOff>
    </xdr:from>
    <xdr:to>
      <xdr:col>112</xdr:col>
      <xdr:colOff>38100</xdr:colOff>
      <xdr:row>71</xdr:row>
      <xdr:rowOff>24814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0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41341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18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66775</xdr:rowOff>
    </xdr:from>
    <xdr:to>
      <xdr:col>107</xdr:col>
      <xdr:colOff>101600</xdr:colOff>
      <xdr:row>71</xdr:row>
      <xdr:rowOff>168375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2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13452</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01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53222</xdr:rowOff>
    </xdr:from>
    <xdr:to>
      <xdr:col>102</xdr:col>
      <xdr:colOff>165100</xdr:colOff>
      <xdr:row>71</xdr:row>
      <xdr:rowOff>154822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2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171349</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00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89864</xdr:rowOff>
    </xdr:from>
    <xdr:to>
      <xdr:col>98</xdr:col>
      <xdr:colOff>38100</xdr:colOff>
      <xdr:row>72</xdr:row>
      <xdr:rowOff>20014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2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36541</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03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並びに豪雨に係る事業はほぼ完了したが、類似団体よりも非常に高い水準である。これは地形的に災害が発生しやすい場所に位置していることに加え近年の集中豪雨の規模が大きくなっていることが考えられる。</a:t>
          </a:r>
        </a:p>
        <a:p>
          <a:r>
            <a:rPr kumimoji="1" lang="ja-JP" altLang="en-US" sz="1300">
              <a:latin typeface="ＭＳ Ｐゴシック" panose="020B0600070205080204" pitchFamily="50" charset="-128"/>
              <a:ea typeface="ＭＳ Ｐゴシック" panose="020B0600070205080204" pitchFamily="50" charset="-128"/>
            </a:rPr>
            <a:t>　扶助費については、こども医療や重心医療の医療費助成制度の実施により類似団体平均よりも高い水準にあるものと思われる。　少子高齢化が進む一方で、介護・子育て・障害福祉に関する安定的なサービス提供を維持する必要があるため、一人当たりの費用負担が増加傾向にあると思われる。</a:t>
          </a:r>
        </a:p>
        <a:p>
          <a:r>
            <a:rPr kumimoji="1" lang="ja-JP" altLang="en-US" sz="1300">
              <a:latin typeface="ＭＳ Ｐゴシック" panose="020B0600070205080204" pitchFamily="50" charset="-128"/>
              <a:ea typeface="ＭＳ Ｐゴシック" panose="020B0600070205080204" pitchFamily="50" charset="-128"/>
            </a:rPr>
            <a:t>　公債費については、地方交付税の合併算定替の縮減に合わせ、合併特例債を活用し基金の造成を行ったことが影響している。併せて当該基金造成に係る起債の償還がおおむね令和６年度をピークに高水準が続くため、今後地方債の発行に際しては、交付税措置率の高いものを活用する、発行額の抑制を行う等、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8,632
8,513
144.00
8,590,949
8,145,192
333,377
4,653,626
7,027,863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66802</xdr:rowOff>
    </xdr:from>
    <xdr:to>
      <xdr:col>24</xdr:col>
      <xdr:colOff>63500</xdr:colOff>
      <xdr:row>37</xdr:row>
      <xdr:rowOff>117348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10452"/>
          <a:ext cx="8382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117348</xdr:rowOff>
    </xdr:from>
    <xdr:to>
      <xdr:col>19</xdr:col>
      <xdr:colOff>177800</xdr:colOff>
      <xdr:row>38</xdr:row>
      <xdr:rowOff>5080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0998"/>
          <a:ext cx="8890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143764</xdr:rowOff>
    </xdr:from>
    <xdr:to>
      <xdr:col>15</xdr:col>
      <xdr:colOff>50800</xdr:colOff>
      <xdr:row>38</xdr:row>
      <xdr:rowOff>5080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8741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79248</xdr:rowOff>
    </xdr:from>
    <xdr:to>
      <xdr:col>10</xdr:col>
      <xdr:colOff>114300</xdr:colOff>
      <xdr:row>37</xdr:row>
      <xdr:rowOff>143764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2898"/>
          <a:ext cx="8890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16002</xdr:rowOff>
    </xdr:from>
    <xdr:to>
      <xdr:col>24</xdr:col>
      <xdr:colOff>114300</xdr:colOff>
      <xdr:row>37</xdr:row>
      <xdr:rowOff>117602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165879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66548</xdr:rowOff>
    </xdr:from>
    <xdr:to>
      <xdr:col>20</xdr:col>
      <xdr:colOff>38100</xdr:colOff>
      <xdr:row>37</xdr:row>
      <xdr:rowOff>168148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159275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125730</xdr:rowOff>
    </xdr:from>
    <xdr:to>
      <xdr:col>15</xdr:col>
      <xdr:colOff>101600</xdr:colOff>
      <xdr:row>38</xdr:row>
      <xdr:rowOff>55880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92964</xdr:rowOff>
    </xdr:from>
    <xdr:to>
      <xdr:col>10</xdr:col>
      <xdr:colOff>165100</xdr:colOff>
      <xdr:row>38</xdr:row>
      <xdr:rowOff>23114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28448</xdr:rowOff>
    </xdr:from>
    <xdr:to>
      <xdr:col>6</xdr:col>
      <xdr:colOff>38100</xdr:colOff>
      <xdr:row>37</xdr:row>
      <xdr:rowOff>130048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121175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62140</xdr:rowOff>
    </xdr:from>
    <xdr:to>
      <xdr:col>24</xdr:col>
      <xdr:colOff>63500</xdr:colOff>
      <xdr:row>58</xdr:row>
      <xdr:rowOff>64829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6240"/>
          <a:ext cx="8382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62140</xdr:rowOff>
    </xdr:from>
    <xdr:to>
      <xdr:col>19</xdr:col>
      <xdr:colOff>177800</xdr:colOff>
      <xdr:row>58</xdr:row>
      <xdr:rowOff>68700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6240"/>
          <a:ext cx="8890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68700</xdr:rowOff>
    </xdr:from>
    <xdr:to>
      <xdr:col>15</xdr:col>
      <xdr:colOff>50800</xdr:colOff>
      <xdr:row>58</xdr:row>
      <xdr:rowOff>72616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12800"/>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42503</xdr:rowOff>
    </xdr:from>
    <xdr:to>
      <xdr:col>10</xdr:col>
      <xdr:colOff>114300</xdr:colOff>
      <xdr:row>58</xdr:row>
      <xdr:rowOff>72616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6603"/>
          <a:ext cx="889000" cy="3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14029</xdr:rowOff>
    </xdr:from>
    <xdr:to>
      <xdr:col>24</xdr:col>
      <xdr:colOff>114300</xdr:colOff>
      <xdr:row>58</xdr:row>
      <xdr:rowOff>115629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11340</xdr:rowOff>
    </xdr:from>
    <xdr:to>
      <xdr:col>20</xdr:col>
      <xdr:colOff>38100</xdr:colOff>
      <xdr:row>58</xdr:row>
      <xdr:rowOff>112940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104067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17900</xdr:rowOff>
    </xdr:from>
    <xdr:to>
      <xdr:col>15</xdr:col>
      <xdr:colOff>101600</xdr:colOff>
      <xdr:row>58</xdr:row>
      <xdr:rowOff>119500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110627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21816</xdr:rowOff>
    </xdr:from>
    <xdr:to>
      <xdr:col>10</xdr:col>
      <xdr:colOff>165100</xdr:colOff>
      <xdr:row>58</xdr:row>
      <xdr:rowOff>123416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114543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163153</xdr:rowOff>
    </xdr:from>
    <xdr:to>
      <xdr:col>6</xdr:col>
      <xdr:colOff>38100</xdr:colOff>
      <xdr:row>58</xdr:row>
      <xdr:rowOff>93303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84430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2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78267</xdr:rowOff>
    </xdr:from>
    <xdr:to>
      <xdr:col>24</xdr:col>
      <xdr:colOff>63500</xdr:colOff>
      <xdr:row>75</xdr:row>
      <xdr:rowOff>61755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65567"/>
          <a:ext cx="838200" cy="15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61755</xdr:rowOff>
    </xdr:from>
    <xdr:to>
      <xdr:col>19</xdr:col>
      <xdr:colOff>177800</xdr:colOff>
      <xdr:row>75</xdr:row>
      <xdr:rowOff>117115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0505"/>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55712</xdr:rowOff>
    </xdr:from>
    <xdr:to>
      <xdr:col>15</xdr:col>
      <xdr:colOff>50800</xdr:colOff>
      <xdr:row>75</xdr:row>
      <xdr:rowOff>117115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14462"/>
          <a:ext cx="889000" cy="6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55712</xdr:rowOff>
    </xdr:from>
    <xdr:to>
      <xdr:col>10</xdr:col>
      <xdr:colOff>114300</xdr:colOff>
      <xdr:row>76</xdr:row>
      <xdr:rowOff>119461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14462"/>
          <a:ext cx="889000" cy="23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27467</xdr:rowOff>
    </xdr:from>
    <xdr:to>
      <xdr:col>24</xdr:col>
      <xdr:colOff>114300</xdr:colOff>
      <xdr:row>74</xdr:row>
      <xdr:rowOff>129067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50344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6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10955</xdr:rowOff>
    </xdr:from>
    <xdr:to>
      <xdr:col>20</xdr:col>
      <xdr:colOff>38100</xdr:colOff>
      <xdr:row>75</xdr:row>
      <xdr:rowOff>112555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6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129082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4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66315</xdr:rowOff>
    </xdr:from>
    <xdr:to>
      <xdr:col>15</xdr:col>
      <xdr:colOff>101600</xdr:colOff>
      <xdr:row>75</xdr:row>
      <xdr:rowOff>167915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12992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0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4912</xdr:rowOff>
    </xdr:from>
    <xdr:to>
      <xdr:col>10</xdr:col>
      <xdr:colOff>165100</xdr:colOff>
      <xdr:row>75</xdr:row>
      <xdr:rowOff>106512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123039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68661</xdr:rowOff>
    </xdr:from>
    <xdr:to>
      <xdr:col>6</xdr:col>
      <xdr:colOff>38100</xdr:colOff>
      <xdr:row>76</xdr:row>
      <xdr:rowOff>170261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15338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7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148579</xdr:rowOff>
    </xdr:from>
    <xdr:to>
      <xdr:col>24</xdr:col>
      <xdr:colOff>63500</xdr:colOff>
      <xdr:row>96</xdr:row>
      <xdr:rowOff>159835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07779"/>
          <a:ext cx="8382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144898</xdr:rowOff>
    </xdr:from>
    <xdr:to>
      <xdr:col>19</xdr:col>
      <xdr:colOff>177800</xdr:colOff>
      <xdr:row>96</xdr:row>
      <xdr:rowOff>159835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04098"/>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72121</xdr:rowOff>
    </xdr:from>
    <xdr:to>
      <xdr:col>15</xdr:col>
      <xdr:colOff>50800</xdr:colOff>
      <xdr:row>96</xdr:row>
      <xdr:rowOff>144898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31321"/>
          <a:ext cx="889000" cy="7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72121</xdr:rowOff>
    </xdr:from>
    <xdr:to>
      <xdr:col>10</xdr:col>
      <xdr:colOff>114300</xdr:colOff>
      <xdr:row>97</xdr:row>
      <xdr:rowOff>11523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31321"/>
          <a:ext cx="8890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97779</xdr:rowOff>
    </xdr:from>
    <xdr:to>
      <xdr:col>24</xdr:col>
      <xdr:colOff>114300</xdr:colOff>
      <xdr:row>97</xdr:row>
      <xdr:rowOff>27929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5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76206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109035</xdr:rowOff>
    </xdr:from>
    <xdr:to>
      <xdr:col>20</xdr:col>
      <xdr:colOff>38100</xdr:colOff>
      <xdr:row>97</xdr:row>
      <xdr:rowOff>39185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30312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6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94098</xdr:rowOff>
    </xdr:from>
    <xdr:to>
      <xdr:col>15</xdr:col>
      <xdr:colOff>101600</xdr:colOff>
      <xdr:row>97</xdr:row>
      <xdr:rowOff>24248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15375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4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21321</xdr:rowOff>
    </xdr:from>
    <xdr:to>
      <xdr:col>10</xdr:col>
      <xdr:colOff>165100</xdr:colOff>
      <xdr:row>96</xdr:row>
      <xdr:rowOff>122921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139448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5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132173</xdr:rowOff>
    </xdr:from>
    <xdr:to>
      <xdr:col>6</xdr:col>
      <xdr:colOff>38100</xdr:colOff>
      <xdr:row>97</xdr:row>
      <xdr:rowOff>62323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53450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8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123172</xdr:rowOff>
    </xdr:from>
    <xdr:to>
      <xdr:col>55</xdr:col>
      <xdr:colOff>0</xdr:colOff>
      <xdr:row>57</xdr:row>
      <xdr:rowOff>330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24372"/>
          <a:ext cx="838200" cy="4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68072</xdr:rowOff>
    </xdr:from>
    <xdr:to>
      <xdr:col>50</xdr:col>
      <xdr:colOff>114300</xdr:colOff>
      <xdr:row>57</xdr:row>
      <xdr:rowOff>330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69272"/>
          <a:ext cx="889000" cy="1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68072</xdr:rowOff>
    </xdr:from>
    <xdr:to>
      <xdr:col>45</xdr:col>
      <xdr:colOff>177800</xdr:colOff>
      <xdr:row>57</xdr:row>
      <xdr:rowOff>17399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69272"/>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109380</xdr:rowOff>
    </xdr:from>
    <xdr:to>
      <xdr:col>41</xdr:col>
      <xdr:colOff>50800</xdr:colOff>
      <xdr:row>57</xdr:row>
      <xdr:rowOff>17399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10580"/>
          <a:ext cx="889000" cy="7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72372</xdr:rowOff>
    </xdr:from>
    <xdr:to>
      <xdr:col>55</xdr:col>
      <xdr:colOff>50800</xdr:colOff>
      <xdr:row>57</xdr:row>
      <xdr:rowOff>2522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50799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5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120980</xdr:rowOff>
    </xdr:from>
    <xdr:to>
      <xdr:col>50</xdr:col>
      <xdr:colOff>165100</xdr:colOff>
      <xdr:row>57</xdr:row>
      <xdr:rowOff>51130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42257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1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17272</xdr:rowOff>
    </xdr:from>
    <xdr:to>
      <xdr:col>46</xdr:col>
      <xdr:colOff>38100</xdr:colOff>
      <xdr:row>56</xdr:row>
      <xdr:rowOff>118872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135399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138049</xdr:rowOff>
    </xdr:from>
    <xdr:to>
      <xdr:col>41</xdr:col>
      <xdr:colOff>101600</xdr:colOff>
      <xdr:row>57</xdr:row>
      <xdr:rowOff>68199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58580</xdr:rowOff>
    </xdr:from>
    <xdr:to>
      <xdr:col>36</xdr:col>
      <xdr:colOff>165100</xdr:colOff>
      <xdr:row>56</xdr:row>
      <xdr:rowOff>160180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5257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36990</xdr:rowOff>
    </xdr:from>
    <xdr:to>
      <xdr:col>55</xdr:col>
      <xdr:colOff>0</xdr:colOff>
      <xdr:row>79</xdr:row>
      <xdr:rowOff>45377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1540"/>
          <a:ext cx="838200" cy="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45377</xdr:rowOff>
    </xdr:from>
    <xdr:to>
      <xdr:col>50</xdr:col>
      <xdr:colOff>114300</xdr:colOff>
      <xdr:row>79</xdr:row>
      <xdr:rowOff>66897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89927"/>
          <a:ext cx="8890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47450</xdr:rowOff>
    </xdr:from>
    <xdr:to>
      <xdr:col>45</xdr:col>
      <xdr:colOff>177800</xdr:colOff>
      <xdr:row>79</xdr:row>
      <xdr:rowOff>66897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92000"/>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30527</xdr:rowOff>
    </xdr:from>
    <xdr:to>
      <xdr:col>41</xdr:col>
      <xdr:colOff>50800</xdr:colOff>
      <xdr:row>79</xdr:row>
      <xdr:rowOff>47450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75077"/>
          <a:ext cx="88900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157640</xdr:rowOff>
    </xdr:from>
    <xdr:to>
      <xdr:col>55</xdr:col>
      <xdr:colOff>50800</xdr:colOff>
      <xdr:row>79</xdr:row>
      <xdr:rowOff>87790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166027</xdr:rowOff>
    </xdr:from>
    <xdr:to>
      <xdr:col>50</xdr:col>
      <xdr:colOff>165100</xdr:colOff>
      <xdr:row>79</xdr:row>
      <xdr:rowOff>96177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87304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3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16097</xdr:rowOff>
    </xdr:from>
    <xdr:to>
      <xdr:col>46</xdr:col>
      <xdr:colOff>38100</xdr:colOff>
      <xdr:row>79</xdr:row>
      <xdr:rowOff>117697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6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108824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5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168100</xdr:rowOff>
    </xdr:from>
    <xdr:to>
      <xdr:col>41</xdr:col>
      <xdr:colOff>101600</xdr:colOff>
      <xdr:row>79</xdr:row>
      <xdr:rowOff>98250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89377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3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151177</xdr:rowOff>
    </xdr:from>
    <xdr:to>
      <xdr:col>36</xdr:col>
      <xdr:colOff>165100</xdr:colOff>
      <xdr:row>79</xdr:row>
      <xdr:rowOff>81327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72454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1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113629</xdr:rowOff>
    </xdr:from>
    <xdr:to>
      <xdr:col>55</xdr:col>
      <xdr:colOff>0</xdr:colOff>
      <xdr:row>97</xdr:row>
      <xdr:rowOff>161672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44279"/>
          <a:ext cx="838200" cy="4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108756</xdr:rowOff>
    </xdr:from>
    <xdr:to>
      <xdr:col>50</xdr:col>
      <xdr:colOff>114300</xdr:colOff>
      <xdr:row>97</xdr:row>
      <xdr:rowOff>113629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39406"/>
          <a:ext cx="8890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108756</xdr:rowOff>
    </xdr:from>
    <xdr:to>
      <xdr:col>45</xdr:col>
      <xdr:colOff>177800</xdr:colOff>
      <xdr:row>97</xdr:row>
      <xdr:rowOff>110803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39406"/>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67503</xdr:rowOff>
    </xdr:from>
    <xdr:to>
      <xdr:col>41</xdr:col>
      <xdr:colOff>50800</xdr:colOff>
      <xdr:row>97</xdr:row>
      <xdr:rowOff>110803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98153"/>
          <a:ext cx="889000" cy="4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110872</xdr:rowOff>
    </xdr:from>
    <xdr:to>
      <xdr:col>55</xdr:col>
      <xdr:colOff>50800</xdr:colOff>
      <xdr:row>98</xdr:row>
      <xdr:rowOff>41022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25799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62829</xdr:rowOff>
    </xdr:from>
    <xdr:to>
      <xdr:col>50</xdr:col>
      <xdr:colOff>165100</xdr:colOff>
      <xdr:row>97</xdr:row>
      <xdr:rowOff>164429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155556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57956</xdr:rowOff>
    </xdr:from>
    <xdr:to>
      <xdr:col>46</xdr:col>
      <xdr:colOff>38100</xdr:colOff>
      <xdr:row>97</xdr:row>
      <xdr:rowOff>159556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150683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60003</xdr:rowOff>
    </xdr:from>
    <xdr:to>
      <xdr:col>41</xdr:col>
      <xdr:colOff>101600</xdr:colOff>
      <xdr:row>97</xdr:row>
      <xdr:rowOff>161603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152730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16703</xdr:rowOff>
    </xdr:from>
    <xdr:to>
      <xdr:col>36</xdr:col>
      <xdr:colOff>165100</xdr:colOff>
      <xdr:row>97</xdr:row>
      <xdr:rowOff>118303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134830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2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43633</xdr:rowOff>
    </xdr:from>
    <xdr:to>
      <xdr:col>85</xdr:col>
      <xdr:colOff>127000</xdr:colOff>
      <xdr:row>37</xdr:row>
      <xdr:rowOff>166332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87283"/>
          <a:ext cx="838200" cy="12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166332</xdr:rowOff>
    </xdr:from>
    <xdr:to>
      <xdr:col>81</xdr:col>
      <xdr:colOff>50800</xdr:colOff>
      <xdr:row>37</xdr:row>
      <xdr:rowOff>169939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09982"/>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162528</xdr:rowOff>
    </xdr:from>
    <xdr:to>
      <xdr:col>76</xdr:col>
      <xdr:colOff>114300</xdr:colOff>
      <xdr:row>37</xdr:row>
      <xdr:rowOff>169939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06178"/>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152479</xdr:rowOff>
    </xdr:from>
    <xdr:to>
      <xdr:col>71</xdr:col>
      <xdr:colOff>177800</xdr:colOff>
      <xdr:row>37</xdr:row>
      <xdr:rowOff>162528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96129"/>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164283</xdr:rowOff>
    </xdr:from>
    <xdr:to>
      <xdr:col>85</xdr:col>
      <xdr:colOff>177800</xdr:colOff>
      <xdr:row>37</xdr:row>
      <xdr:rowOff>94433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3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15710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8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115532</xdr:rowOff>
    </xdr:from>
    <xdr:to>
      <xdr:col>81</xdr:col>
      <xdr:colOff>101600</xdr:colOff>
      <xdr:row>38</xdr:row>
      <xdr:rowOff>45682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36809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5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119139</xdr:rowOff>
    </xdr:from>
    <xdr:to>
      <xdr:col>76</xdr:col>
      <xdr:colOff>165100</xdr:colOff>
      <xdr:row>38</xdr:row>
      <xdr:rowOff>49289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40416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111728</xdr:rowOff>
    </xdr:from>
    <xdr:to>
      <xdr:col>72</xdr:col>
      <xdr:colOff>38100</xdr:colOff>
      <xdr:row>38</xdr:row>
      <xdr:rowOff>41878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33005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101679</xdr:rowOff>
    </xdr:from>
    <xdr:to>
      <xdr:col>67</xdr:col>
      <xdr:colOff>101600</xdr:colOff>
      <xdr:row>38</xdr:row>
      <xdr:rowOff>31829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4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22956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3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12647</xdr:rowOff>
    </xdr:from>
    <xdr:to>
      <xdr:col>85</xdr:col>
      <xdr:colOff>127000</xdr:colOff>
      <xdr:row>58</xdr:row>
      <xdr:rowOff>45027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56747"/>
          <a:ext cx="838200" cy="3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45027</xdr:rowOff>
    </xdr:from>
    <xdr:to>
      <xdr:col>81</xdr:col>
      <xdr:colOff>50800</xdr:colOff>
      <xdr:row>58</xdr:row>
      <xdr:rowOff>50412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89127"/>
          <a:ext cx="8890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44442</xdr:rowOff>
    </xdr:from>
    <xdr:to>
      <xdr:col>76</xdr:col>
      <xdr:colOff>114300</xdr:colOff>
      <xdr:row>58</xdr:row>
      <xdr:rowOff>50412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88542"/>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4630</xdr:rowOff>
    </xdr:from>
    <xdr:to>
      <xdr:col>71</xdr:col>
      <xdr:colOff>177800</xdr:colOff>
      <xdr:row>58</xdr:row>
      <xdr:rowOff>44442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48730"/>
          <a:ext cx="889000" cy="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133297</xdr:rowOff>
    </xdr:from>
    <xdr:to>
      <xdr:col>85</xdr:col>
      <xdr:colOff>177800</xdr:colOff>
      <xdr:row>58</xdr:row>
      <xdr:rowOff>63447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48461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165677</xdr:rowOff>
    </xdr:from>
    <xdr:to>
      <xdr:col>81</xdr:col>
      <xdr:colOff>101600</xdr:colOff>
      <xdr:row>58</xdr:row>
      <xdr:rowOff>95827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86954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171062</xdr:rowOff>
    </xdr:from>
    <xdr:to>
      <xdr:col>76</xdr:col>
      <xdr:colOff>165100</xdr:colOff>
      <xdr:row>58</xdr:row>
      <xdr:rowOff>101212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92339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165092</xdr:rowOff>
    </xdr:from>
    <xdr:to>
      <xdr:col>72</xdr:col>
      <xdr:colOff>38100</xdr:colOff>
      <xdr:row>58</xdr:row>
      <xdr:rowOff>95242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86369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125280</xdr:rowOff>
    </xdr:from>
    <xdr:to>
      <xdr:col>67</xdr:col>
      <xdr:colOff>101600</xdr:colOff>
      <xdr:row>58</xdr:row>
      <xdr:rowOff>55430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71957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147600</xdr:rowOff>
    </xdr:from>
    <xdr:to>
      <xdr:col>85</xdr:col>
      <xdr:colOff>127000</xdr:colOff>
      <xdr:row>76</xdr:row>
      <xdr:rowOff>162861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177800"/>
          <a:ext cx="838200" cy="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147372</xdr:rowOff>
    </xdr:from>
    <xdr:to>
      <xdr:col>81</xdr:col>
      <xdr:colOff>50800</xdr:colOff>
      <xdr:row>76</xdr:row>
      <xdr:rowOff>147600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1775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147372</xdr:rowOff>
    </xdr:from>
    <xdr:to>
      <xdr:col>76</xdr:col>
      <xdr:colOff>114300</xdr:colOff>
      <xdr:row>77</xdr:row>
      <xdr:rowOff>28107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177572"/>
          <a:ext cx="889000" cy="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10523</xdr:rowOff>
    </xdr:from>
    <xdr:to>
      <xdr:col>71</xdr:col>
      <xdr:colOff>177800</xdr:colOff>
      <xdr:row>77</xdr:row>
      <xdr:rowOff>28107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12173"/>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112061</xdr:rowOff>
    </xdr:from>
    <xdr:to>
      <xdr:col>85</xdr:col>
      <xdr:colOff>177800</xdr:colOff>
      <xdr:row>77</xdr:row>
      <xdr:rowOff>42211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14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134938</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99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96800</xdr:rowOff>
    </xdr:from>
    <xdr:to>
      <xdr:col>81</xdr:col>
      <xdr:colOff>101600</xdr:colOff>
      <xdr:row>77</xdr:row>
      <xdr:rowOff>26950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43477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90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96572</xdr:rowOff>
    </xdr:from>
    <xdr:to>
      <xdr:col>76</xdr:col>
      <xdr:colOff>165100</xdr:colOff>
      <xdr:row>77</xdr:row>
      <xdr:rowOff>26722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1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43249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9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148757</xdr:rowOff>
    </xdr:from>
    <xdr:to>
      <xdr:col>72</xdr:col>
      <xdr:colOff>38100</xdr:colOff>
      <xdr:row>77</xdr:row>
      <xdr:rowOff>78907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1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95434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9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131173</xdr:rowOff>
    </xdr:from>
    <xdr:to>
      <xdr:col>67</xdr:col>
      <xdr:colOff>101600</xdr:colOff>
      <xdr:row>77</xdr:row>
      <xdr:rowOff>61323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77850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3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160795</xdr:rowOff>
    </xdr:from>
    <xdr:to>
      <xdr:col>85</xdr:col>
      <xdr:colOff>127000</xdr:colOff>
      <xdr:row>94</xdr:row>
      <xdr:rowOff>16284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105645"/>
          <a:ext cx="838200" cy="2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16284</xdr:rowOff>
    </xdr:from>
    <xdr:to>
      <xdr:col>81</xdr:col>
      <xdr:colOff>50800</xdr:colOff>
      <xdr:row>94</xdr:row>
      <xdr:rowOff>84516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132584"/>
          <a:ext cx="889000" cy="6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84516</xdr:rowOff>
    </xdr:from>
    <xdr:to>
      <xdr:col>76</xdr:col>
      <xdr:colOff>114300</xdr:colOff>
      <xdr:row>94</xdr:row>
      <xdr:rowOff>151022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00816"/>
          <a:ext cx="8890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151022</xdr:rowOff>
    </xdr:from>
    <xdr:to>
      <xdr:col>71</xdr:col>
      <xdr:colOff>177800</xdr:colOff>
      <xdr:row>94</xdr:row>
      <xdr:rowOff>155211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67322"/>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109995</xdr:rowOff>
    </xdr:from>
    <xdr:to>
      <xdr:col>85</xdr:col>
      <xdr:colOff>177800</xdr:colOff>
      <xdr:row>94</xdr:row>
      <xdr:rowOff>40145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0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132872</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0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136934</xdr:rowOff>
    </xdr:from>
    <xdr:to>
      <xdr:col>81</xdr:col>
      <xdr:colOff>101600</xdr:colOff>
      <xdr:row>94</xdr:row>
      <xdr:rowOff>67084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83611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85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33716</xdr:rowOff>
    </xdr:from>
    <xdr:to>
      <xdr:col>76</xdr:col>
      <xdr:colOff>165100</xdr:colOff>
      <xdr:row>94</xdr:row>
      <xdr:rowOff>135316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5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151843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92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100222</xdr:rowOff>
    </xdr:from>
    <xdr:to>
      <xdr:col>72</xdr:col>
      <xdr:colOff>38100</xdr:colOff>
      <xdr:row>95</xdr:row>
      <xdr:rowOff>30372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46899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99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104411</xdr:rowOff>
    </xdr:from>
    <xdr:to>
      <xdr:col>67</xdr:col>
      <xdr:colOff>101600</xdr:colOff>
      <xdr:row>95</xdr:row>
      <xdr:rowOff>34561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2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51088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9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消防費については、防災行政無線が機器更新を向かえ、工事費用が発生したことにより増加している。</a:t>
          </a:r>
        </a:p>
        <a:p>
          <a:r>
            <a:rPr kumimoji="1" lang="ja-JP" altLang="en-US" sz="1300">
              <a:latin typeface="ＭＳ Ｐゴシック" panose="020B0600070205080204" pitchFamily="50" charset="-128"/>
              <a:ea typeface="ＭＳ Ｐゴシック" panose="020B0600070205080204" pitchFamily="50" charset="-128"/>
            </a:rPr>
            <a:t>　災害復旧費では、平成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及び豪雨災害の影響による事業がほぼ完了し減少すると思われたが、近年、線状降水帯の発生による局地的豪雨等の被害件数が増加傾向にあることから、今後も横ばいで推移することが想定される。</a:t>
          </a:r>
        </a:p>
        <a:p>
          <a:r>
            <a:rPr kumimoji="1" lang="ja-JP" altLang="en-US" sz="1300">
              <a:latin typeface="ＭＳ Ｐゴシック" panose="020B0600070205080204" pitchFamily="50" charset="-128"/>
              <a:ea typeface="ＭＳ Ｐゴシック" panose="020B0600070205080204" pitchFamily="50" charset="-128"/>
            </a:rPr>
            <a:t>　公債費について増嵩がみられる原因は、合併特例債を活用し基金の造成を行ったことが大きく影響している。当該基金造成に係る起債の償還がおおむね令和６年をピークに減少する見込みであるが、今後の地方債の発行に際しては、交付税措置率の高いものを活用する、発行額の抑制を行う等、健全な財政運営を行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％、実質収支額は</a:t>
          </a:r>
          <a:r>
            <a:rPr kumimoji="1" lang="en-US" altLang="ja-JP" sz="1400">
              <a:latin typeface="ＭＳ ゴシック" pitchFamily="49" charset="-128"/>
              <a:ea typeface="ＭＳ ゴシック" pitchFamily="49" charset="-128"/>
            </a:rPr>
            <a:t>7.16</a:t>
          </a:r>
          <a:r>
            <a:rPr kumimoji="1" lang="ja-JP" altLang="en-US" sz="1400">
              <a:latin typeface="ＭＳ ゴシック" pitchFamily="49" charset="-128"/>
              <a:ea typeface="ＭＳ ゴシック" pitchFamily="49" charset="-128"/>
            </a:rPr>
            <a:t>％と共に前年度より改善した一方、財政調整基金残高比率は</a:t>
          </a:r>
          <a:r>
            <a:rPr kumimoji="1" lang="en-US" altLang="ja-JP" sz="1400">
              <a:latin typeface="ＭＳ ゴシック" pitchFamily="49" charset="-128"/>
              <a:ea typeface="ＭＳ ゴシック" pitchFamily="49" charset="-128"/>
            </a:rPr>
            <a:t>38.18</a:t>
          </a:r>
          <a:r>
            <a:rPr kumimoji="1" lang="ja-JP" altLang="en-US" sz="1400">
              <a:latin typeface="ＭＳ ゴシック" pitchFamily="49" charset="-128"/>
              <a:ea typeface="ＭＳ ゴシック" pitchFamily="49" charset="-128"/>
            </a:rPr>
            <a:t>％と微減した。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宇城広域連合の大型施設整備に係る建設費と公債費負担金について、令和</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年度まで約</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億円の一般財源が必要となると予測され、財政調整基金額は今後減少していく見込みである。将来負担を見据えた基金の温存と適正な財政運営を継続していく。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年度決算においても、全会計で実質収支が黒字となり、連結実質赤字比率は発生していない。一般会計は</a:t>
          </a:r>
          <a:r>
            <a:rPr kumimoji="1" lang="en-US" altLang="ja-JP" sz="1400">
              <a:latin typeface="ＭＳ ゴシック" pitchFamily="49" charset="-128"/>
              <a:ea typeface="ＭＳ ゴシック" pitchFamily="49" charset="-128"/>
            </a:rPr>
            <a:t>5.22</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7.16</a:t>
          </a:r>
          <a:r>
            <a:rPr kumimoji="1" lang="ja-JP" altLang="en-US" sz="1400">
              <a:latin typeface="ＭＳ ゴシック" pitchFamily="49" charset="-128"/>
              <a:ea typeface="ＭＳ ゴシック" pitchFamily="49" charset="-128"/>
            </a:rPr>
            <a:t>％へと黒字幅が増加しているが、これは令和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簡易水道事業特別会計と生活排水特別会計が公営企業会計へ移行したことに伴い、基準外繰出金が補助金となったことが大きく影響していると考えられる。将来的な人口減少を見据え、これら公営企業の独立採算性を高めるための使用料適正化や経営効率化が引き続き急務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8590949</v>
      </c>
      <c r="BO4" s="371"/>
      <c r="BP4" s="371"/>
      <c r="BQ4" s="371"/>
      <c r="BR4" s="371"/>
      <c r="BS4" s="371"/>
      <c r="BT4" s="371"/>
      <c r="BU4" s="372"/>
      <c r="BV4" s="370">
        <v>8479655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5.2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8145192</v>
      </c>
      <c r="BO5" s="408"/>
      <c r="BP5" s="408"/>
      <c r="BQ5" s="408"/>
      <c r="BR5" s="408"/>
      <c r="BS5" s="408"/>
      <c r="BT5" s="408"/>
      <c r="BU5" s="409"/>
      <c r="BV5" s="407">
        <v>7972978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99.5</v>
      </c>
      <c r="CU5" s="405"/>
      <c r="CV5" s="405"/>
      <c r="CW5" s="405"/>
      <c r="CX5" s="405"/>
      <c r="CY5" s="405"/>
      <c r="CZ5" s="405"/>
      <c r="DA5" s="406"/>
      <c r="DB5" s="404">
        <v>96.5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445757</v>
      </c>
      <c r="BO6" s="408"/>
      <c r="BP6" s="408"/>
      <c r="BQ6" s="408"/>
      <c r="BR6" s="408"/>
      <c r="BS6" s="408"/>
      <c r="BT6" s="408"/>
      <c r="BU6" s="409"/>
      <c r="BV6" s="407">
        <v>506677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99.7</v>
      </c>
      <c r="CU6" s="445"/>
      <c r="CV6" s="445"/>
      <c r="CW6" s="445"/>
      <c r="CX6" s="445"/>
      <c r="CY6" s="445"/>
      <c r="CZ6" s="445"/>
      <c r="DA6" s="446"/>
      <c r="DB6" s="444">
        <v>96.9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112380</v>
      </c>
      <c r="BO7" s="408"/>
      <c r="BP7" s="408"/>
      <c r="BQ7" s="408"/>
      <c r="BR7" s="408"/>
      <c r="BS7" s="408"/>
      <c r="BT7" s="408"/>
      <c r="BU7" s="409"/>
      <c r="BV7" s="407">
        <v>269139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4653626</v>
      </c>
      <c r="CU7" s="408"/>
      <c r="CV7" s="408"/>
      <c r="CW7" s="408"/>
      <c r="CX7" s="408"/>
      <c r="CY7" s="408"/>
      <c r="CZ7" s="408"/>
      <c r="DA7" s="409"/>
      <c r="DB7" s="407">
        <v>4543862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333377</v>
      </c>
      <c r="BO8" s="408"/>
      <c r="BP8" s="408"/>
      <c r="BQ8" s="408"/>
      <c r="BR8" s="408"/>
      <c r="BS8" s="408"/>
      <c r="BT8" s="408"/>
      <c r="BU8" s="409"/>
      <c r="BV8" s="407">
        <v>237538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9392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95839</v>
      </c>
      <c r="BO9" s="408"/>
      <c r="BP9" s="408"/>
      <c r="BQ9" s="408"/>
      <c r="BR9" s="408"/>
      <c r="BS9" s="408"/>
      <c r="BT9" s="408"/>
      <c r="BU9" s="409"/>
      <c r="BV9" s="407">
        <v>-408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18.2</v>
      </c>
      <c r="CU9" s="405"/>
      <c r="CV9" s="405"/>
      <c r="CW9" s="405"/>
      <c r="CX9" s="405"/>
      <c r="CY9" s="405"/>
      <c r="CZ9" s="405"/>
      <c r="DA9" s="406"/>
      <c r="DB9" s="404">
        <v>17.3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10333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144197</v>
      </c>
      <c r="BO10" s="408"/>
      <c r="BP10" s="408"/>
      <c r="BQ10" s="408"/>
      <c r="BR10" s="408"/>
      <c r="BS10" s="408"/>
      <c r="BT10" s="408"/>
      <c r="BU10" s="409"/>
      <c r="BV10" s="407">
        <v>211541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8632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179333</v>
      </c>
      <c r="BO12" s="408"/>
      <c r="BP12" s="408"/>
      <c r="BQ12" s="408"/>
      <c r="BR12" s="408"/>
      <c r="BS12" s="408"/>
      <c r="BT12" s="408"/>
      <c r="BU12" s="409"/>
      <c r="BV12" s="407">
        <v>204595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8513</v>
      </c>
      <c r="S13" s="492"/>
      <c r="T13" s="492"/>
      <c r="U13" s="492"/>
      <c r="V13" s="493"/>
      <c r="W13" s="423" t="s">
        <v>131</v>
      </c>
      <c r="X13" s="424"/>
      <c r="Y13" s="424"/>
      <c r="Z13" s="424"/>
      <c r="AA13" s="424"/>
      <c r="AB13" s="414"/>
      <c r="AC13" s="458">
        <v>608</v>
      </c>
      <c r="AD13" s="459"/>
      <c r="AE13" s="459"/>
      <c r="AF13" s="459"/>
      <c r="AG13" s="501"/>
      <c r="AH13" s="458">
        <v>665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60703</v>
      </c>
      <c r="BO13" s="408"/>
      <c r="BP13" s="408"/>
      <c r="BQ13" s="408"/>
      <c r="BR13" s="408"/>
      <c r="BS13" s="408"/>
      <c r="BT13" s="408"/>
      <c r="BU13" s="409"/>
      <c r="BV13" s="407">
        <v>6538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9.1999999999999993</v>
      </c>
      <c r="CU13" s="405"/>
      <c r="CV13" s="405"/>
      <c r="CW13" s="405"/>
      <c r="CX13" s="405"/>
      <c r="CY13" s="405"/>
      <c r="CZ13" s="405"/>
      <c r="DA13" s="406"/>
      <c r="DB13" s="404">
        <v>8.1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8873</v>
      </c>
      <c r="S14" s="492"/>
      <c r="T14" s="492"/>
      <c r="U14" s="492"/>
      <c r="V14" s="493"/>
      <c r="W14" s="397"/>
      <c r="X14" s="398"/>
      <c r="Y14" s="398"/>
      <c r="Z14" s="398"/>
      <c r="AA14" s="398"/>
      <c r="AB14" s="387"/>
      <c r="AC14" s="494">
        <v>13.6</v>
      </c>
      <c r="AD14" s="495"/>
      <c r="AE14" s="495"/>
      <c r="AF14" s="495"/>
      <c r="AG14" s="496"/>
      <c r="AH14" s="494">
        <v>13.8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8775</v>
      </c>
      <c r="S15" s="492"/>
      <c r="T15" s="492"/>
      <c r="U15" s="492"/>
      <c r="V15" s="493"/>
      <c r="W15" s="423" t="s">
        <v>137</v>
      </c>
      <c r="X15" s="424"/>
      <c r="Y15" s="424"/>
      <c r="Z15" s="424"/>
      <c r="AA15" s="424"/>
      <c r="AB15" s="414"/>
      <c r="AC15" s="458">
        <v>1315</v>
      </c>
      <c r="AD15" s="459"/>
      <c r="AE15" s="459"/>
      <c r="AF15" s="459"/>
      <c r="AG15" s="501"/>
      <c r="AH15" s="458">
        <v>1350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1019279</v>
      </c>
      <c r="BO15" s="371"/>
      <c r="BP15" s="371"/>
      <c r="BQ15" s="371"/>
      <c r="BR15" s="371"/>
      <c r="BS15" s="371"/>
      <c r="BT15" s="371"/>
      <c r="BU15" s="372"/>
      <c r="BV15" s="370">
        <v>957355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29.4</v>
      </c>
      <c r="AD16" s="495"/>
      <c r="AE16" s="495"/>
      <c r="AF16" s="495"/>
      <c r="AG16" s="496"/>
      <c r="AH16" s="494">
        <v>28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4417686</v>
      </c>
      <c r="BO16" s="408"/>
      <c r="BP16" s="408"/>
      <c r="BQ16" s="408"/>
      <c r="BR16" s="408"/>
      <c r="BS16" s="408"/>
      <c r="BT16" s="408"/>
      <c r="BU16" s="409"/>
      <c r="BV16" s="407">
        <v>4303761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2544</v>
      </c>
      <c r="AD17" s="459"/>
      <c r="AE17" s="459"/>
      <c r="AF17" s="459"/>
      <c r="AG17" s="501"/>
      <c r="AH17" s="458">
        <v>2801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1255929</v>
      </c>
      <c r="BO17" s="408"/>
      <c r="BP17" s="408"/>
      <c r="BQ17" s="408"/>
      <c r="BR17" s="408"/>
      <c r="BS17" s="408"/>
      <c r="BT17" s="408"/>
      <c r="BU17" s="409"/>
      <c r="BV17" s="407">
        <v>1177550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144</v>
      </c>
      <c r="M18" s="531"/>
      <c r="N18" s="531"/>
      <c r="O18" s="531"/>
      <c r="P18" s="531"/>
      <c r="Q18" s="531"/>
      <c r="R18" s="532"/>
      <c r="S18" s="532"/>
      <c r="T18" s="532"/>
      <c r="U18" s="532"/>
      <c r="V18" s="533"/>
      <c r="W18" s="425"/>
      <c r="X18" s="426"/>
      <c r="Y18" s="426"/>
      <c r="Z18" s="426"/>
      <c r="AA18" s="426"/>
      <c r="AB18" s="417"/>
      <c r="AC18" s="534">
        <v>57</v>
      </c>
      <c r="AD18" s="535"/>
      <c r="AE18" s="535"/>
      <c r="AF18" s="535"/>
      <c r="AG18" s="536"/>
      <c r="AH18" s="534">
        <v>58.2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4650580</v>
      </c>
      <c r="BO18" s="408"/>
      <c r="BP18" s="408"/>
      <c r="BQ18" s="408"/>
      <c r="BR18" s="408"/>
      <c r="BS18" s="408"/>
      <c r="BT18" s="408"/>
      <c r="BU18" s="409"/>
      <c r="BV18" s="407">
        <v>4390525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65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5920937</v>
      </c>
      <c r="BO19" s="408"/>
      <c r="BP19" s="408"/>
      <c r="BQ19" s="408"/>
      <c r="BR19" s="408"/>
      <c r="BS19" s="408"/>
      <c r="BT19" s="408"/>
      <c r="BU19" s="409"/>
      <c r="BV19" s="407">
        <v>6187163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3439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7027863</v>
      </c>
      <c r="BO22" s="371"/>
      <c r="BP22" s="371"/>
      <c r="BQ22" s="371"/>
      <c r="BR22" s="371"/>
      <c r="BS22" s="371"/>
      <c r="BT22" s="371"/>
      <c r="BU22" s="372"/>
      <c r="BV22" s="370">
        <v>7303663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5351593</v>
      </c>
      <c r="BO23" s="408"/>
      <c r="BP23" s="408"/>
      <c r="BQ23" s="408"/>
      <c r="BR23" s="408"/>
      <c r="BS23" s="408"/>
      <c r="BT23" s="408"/>
      <c r="BU23" s="409"/>
      <c r="BV23" s="407">
        <v>5676249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7775</v>
      </c>
      <c r="R24" s="459"/>
      <c r="S24" s="459"/>
      <c r="T24" s="459"/>
      <c r="U24" s="459"/>
      <c r="V24" s="501"/>
      <c r="W24" s="553"/>
      <c r="X24" s="554"/>
      <c r="Y24" s="555"/>
      <c r="Z24" s="457" t="s">
        <v>162</v>
      </c>
      <c r="AA24" s="437"/>
      <c r="AB24" s="437"/>
      <c r="AC24" s="437"/>
      <c r="AD24" s="437"/>
      <c r="AE24" s="437"/>
      <c r="AF24" s="437"/>
      <c r="AG24" s="438"/>
      <c r="AH24" s="458">
        <v>141</v>
      </c>
      <c r="AI24" s="459"/>
      <c r="AJ24" s="459"/>
      <c r="AK24" s="459"/>
      <c r="AL24" s="501"/>
      <c r="AM24" s="458">
        <v>398607</v>
      </c>
      <c r="AN24" s="459"/>
      <c r="AO24" s="459"/>
      <c r="AP24" s="459"/>
      <c r="AQ24" s="459"/>
      <c r="AR24" s="501"/>
      <c r="AS24" s="458">
        <v>2827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5129647</v>
      </c>
      <c r="BO24" s="408"/>
      <c r="BP24" s="408"/>
      <c r="BQ24" s="408"/>
      <c r="BR24" s="408"/>
      <c r="BS24" s="408"/>
      <c r="BT24" s="408"/>
      <c r="BU24" s="409"/>
      <c r="BV24" s="407">
        <v>5157399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5828</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2276710</v>
      </c>
      <c r="BO25" s="371"/>
      <c r="BP25" s="371"/>
      <c r="BQ25" s="371"/>
      <c r="BR25" s="371"/>
      <c r="BS25" s="371"/>
      <c r="BT25" s="371"/>
      <c r="BU25" s="372"/>
      <c r="BV25" s="370">
        <v>2456504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5364</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28071</v>
      </c>
      <c r="AN26" s="459"/>
      <c r="AO26" s="459"/>
      <c r="AP26" s="459"/>
      <c r="AQ26" s="459"/>
      <c r="AR26" s="501"/>
      <c r="AS26" s="458">
        <v>3119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3106</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15611</v>
      </c>
      <c r="BO27" s="527"/>
      <c r="BP27" s="527"/>
      <c r="BQ27" s="527"/>
      <c r="BR27" s="527"/>
      <c r="BS27" s="527"/>
      <c r="BT27" s="527"/>
      <c r="BU27" s="528"/>
      <c r="BV27" s="526">
        <v>15605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2571</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1776696</v>
      </c>
      <c r="BO28" s="371"/>
      <c r="BP28" s="371"/>
      <c r="BQ28" s="371"/>
      <c r="BR28" s="371"/>
      <c r="BS28" s="371"/>
      <c r="BT28" s="371"/>
      <c r="BU28" s="372"/>
      <c r="BV28" s="370">
        <v>1811832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2410</v>
      </c>
      <c r="R29" s="459"/>
      <c r="S29" s="459"/>
      <c r="T29" s="459"/>
      <c r="U29" s="459"/>
      <c r="V29" s="501"/>
      <c r="W29" s="556"/>
      <c r="X29" s="557"/>
      <c r="Y29" s="558"/>
      <c r="Z29" s="457" t="s">
        <v>177</v>
      </c>
      <c r="AA29" s="437"/>
      <c r="AB29" s="437"/>
      <c r="AC29" s="437"/>
      <c r="AD29" s="437"/>
      <c r="AE29" s="437"/>
      <c r="AF29" s="437"/>
      <c r="AG29" s="438"/>
      <c r="AH29" s="458">
        <v>141</v>
      </c>
      <c r="AI29" s="459"/>
      <c r="AJ29" s="459"/>
      <c r="AK29" s="459"/>
      <c r="AL29" s="501"/>
      <c r="AM29" s="458">
        <v>398607</v>
      </c>
      <c r="AN29" s="459"/>
      <c r="AO29" s="459"/>
      <c r="AP29" s="459"/>
      <c r="AQ29" s="459"/>
      <c r="AR29" s="501"/>
      <c r="AS29" s="458">
        <v>2827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393149</v>
      </c>
      <c r="BO29" s="408"/>
      <c r="BP29" s="408"/>
      <c r="BQ29" s="408"/>
      <c r="BR29" s="408"/>
      <c r="BS29" s="408"/>
      <c r="BT29" s="408"/>
      <c r="BU29" s="409"/>
      <c r="BV29" s="407">
        <v>396769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2101773</v>
      </c>
      <c r="BO30" s="527"/>
      <c r="BP30" s="527"/>
      <c r="BQ30" s="527"/>
      <c r="BR30" s="527"/>
      <c r="BS30" s="527"/>
      <c r="BT30" s="527"/>
      <c r="BU30" s="528"/>
      <c r="BV30" s="526">
        <v>2062560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有限会社　石段の郷中央</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宇城広域連合（一般会計）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株式会社　美里まちづくり公社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宇城広域連合（ふるさと市町村圏基金特別会計）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熊本県後期高齢者医療広域連合（一般会計）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熊本県後期高齢者医療広域連合（後期高齢者医療特別会計）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sHhPDdnMxOH9D9AW1PEcckUkg4drRUowlhhSIWD4ycr9HW5QMB3y81yuQDcqTq7khgz1Wfc9X7BiVisuOcb4A==" saltValue="1sM5sO/1Hpj1olEZLkBZ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4.68</v>
      </c>
      <c r="G34" s="33">
        <v>27.87</v>
      </c>
      <c r="H34" s="33">
        <v>5.33</v>
      </c>
      <c r="I34" s="33">
        <v>5.22</v>
      </c>
      <c r="J34" s="34">
        <v>7.16</v>
      </c>
      <c r="K34" s="22"/>
      <c r="L34" s="22"/>
      <c r="M34" s="22"/>
      <c r="N34" s="22"/>
      <c r="O34" s="22"/>
      <c r="P34" s="22"/>
    </row>
    <row r="35" spans="1:16" ht="39" customHeight="1" x14ac:dyDescent="0.15">
      <c r="A35" s="22"/>
      <c r="B35" s="35"/>
      <c r="C35" s="1145" t="s">
        <v>534</v>
      </c>
      <c r="D35" s="1146"/>
      <c r="E35" s="1147"/>
      <c r="F35" s="36">
        <v>0.83</v>
      </c>
      <c r="G35" s="37">
        <v>1.1299999999999999</v>
      </c>
      <c r="H35" s="37">
        <v>1.73</v>
      </c>
      <c r="I35" s="37">
        <v>2.4700000000000002</v>
      </c>
      <c r="J35" s="38">
        <v>2.0499999999999998</v>
      </c>
      <c r="K35" s="22"/>
      <c r="L35" s="22"/>
      <c r="M35" s="22"/>
      <c r="N35" s="22"/>
      <c r="O35" s="22"/>
      <c r="P35" s="22"/>
    </row>
    <row r="36" spans="1:16" ht="39" customHeight="1" x14ac:dyDescent="0.15">
      <c r="A36" s="22"/>
      <c r="B36" s="35"/>
      <c r="C36" s="1145" t="s">
        <v>535</v>
      </c>
      <c r="D36" s="1146"/>
      <c r="E36" s="1147"/>
      <c r="F36" s="36" t="s">
        <v>488</v>
      </c>
      <c r="G36" s="37" t="s">
        <v>488</v>
      </c>
      <c r="H36" s="37" t="s">
        <v>488</v>
      </c>
      <c r="I36" s="37" t="s">
        <v>488</v>
      </c>
      <c r="J36" s="38">
        <v>1.1399999999999999</v>
      </c>
      <c r="K36" s="22"/>
      <c r="L36" s="22"/>
      <c r="M36" s="22"/>
      <c r="N36" s="22"/>
      <c r="O36" s="22"/>
      <c r="P36" s="22"/>
    </row>
    <row r="37" spans="1:16" ht="39" customHeight="1" x14ac:dyDescent="0.15">
      <c r="A37" s="22"/>
      <c r="B37" s="35"/>
      <c r="C37" s="1145" t="s">
        <v>536</v>
      </c>
      <c r="D37" s="1146"/>
      <c r="E37" s="1147"/>
      <c r="F37" s="36" t="s">
        <v>488</v>
      </c>
      <c r="G37" s="37" t="s">
        <v>488</v>
      </c>
      <c r="H37" s="37" t="s">
        <v>488</v>
      </c>
      <c r="I37" s="37" t="s">
        <v>488</v>
      </c>
      <c r="J37" s="38">
        <v>0.28000000000000003</v>
      </c>
      <c r="K37" s="22"/>
      <c r="L37" s="22"/>
      <c r="M37" s="22"/>
      <c r="N37" s="22"/>
      <c r="O37" s="22"/>
      <c r="P37" s="22"/>
    </row>
    <row r="38" spans="1:16" ht="39" customHeight="1" x14ac:dyDescent="0.15">
      <c r="A38" s="22"/>
      <c r="B38" s="35"/>
      <c r="C38" s="1145" t="s">
        <v>537</v>
      </c>
      <c r="D38" s="1146"/>
      <c r="E38" s="1147"/>
      <c r="F38" s="36">
        <v>1.36</v>
      </c>
      <c r="G38" s="37">
        <v>1.54</v>
      </c>
      <c r="H38" s="37">
        <v>1.32</v>
      </c>
      <c r="I38" s="37">
        <v>0.73</v>
      </c>
      <c r="J38" s="38">
        <v>0.19</v>
      </c>
      <c r="K38" s="22"/>
      <c r="L38" s="22"/>
      <c r="M38" s="22"/>
      <c r="N38" s="22"/>
      <c r="O38" s="22"/>
      <c r="P38" s="22"/>
    </row>
    <row r="39" spans="1:16" ht="39" customHeight="1" x14ac:dyDescent="0.15">
      <c r="A39" s="22"/>
      <c r="B39" s="35"/>
      <c r="C39" s="1145" t="s">
        <v>538</v>
      </c>
      <c r="D39" s="1146"/>
      <c r="E39" s="1147"/>
      <c r="F39" s="36">
        <v>0.04</v>
      </c>
      <c r="G39" s="37">
        <v>0.04</v>
      </c>
      <c r="H39" s="37">
        <v>0.04</v>
      </c>
      <c r="I39" s="37">
        <v>0.05</v>
      </c>
      <c r="J39" s="38">
        <v>0.06</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v>0.72</v>
      </c>
      <c r="G43" s="42">
        <v>0.14000000000000001</v>
      </c>
      <c r="H43" s="42">
        <v>0.09</v>
      </c>
      <c r="I43" s="42">
        <v>0.97</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RywZddeAwyMrpQB6AEaDmw34DWJhohdX6VtMW6AI3Sut8USw8KpoLeqHhd5y0BJ8PL04QRANEGLYFqWg5ZADA==" saltValue="krK2mSkHZEfmJo5z8LBM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940</v>
      </c>
      <c r="L45" s="60">
        <v>920</v>
      </c>
      <c r="M45" s="60">
        <v>994</v>
      </c>
      <c r="N45" s="60">
        <v>1079</v>
      </c>
      <c r="O45" s="61">
        <v>1090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61</v>
      </c>
      <c r="L48" s="64">
        <v>67</v>
      </c>
      <c r="M48" s="64">
        <v>52</v>
      </c>
      <c r="N48" s="64">
        <v>94</v>
      </c>
      <c r="O48" s="65">
        <v>78</v>
      </c>
      <c r="P48" s="48"/>
      <c r="Q48" s="48"/>
      <c r="R48" s="48"/>
      <c r="S48" s="48"/>
      <c r="T48" s="48"/>
      <c r="U48" s="48"/>
    </row>
    <row r="49" spans="1:21" ht="30.75" customHeight="1" x14ac:dyDescent="0.15">
      <c r="A49" s="48"/>
      <c r="B49" s="1155"/>
      <c r="C49" s="1156"/>
      <c r="D49" s="62"/>
      <c r="E49" s="1161" t="s">
        <v>14</v>
      </c>
      <c r="F49" s="1161"/>
      <c r="G49" s="1161"/>
      <c r="H49" s="1161"/>
      <c r="I49" s="1161"/>
      <c r="J49" s="1162"/>
      <c r="K49" s="63">
        <v>11</v>
      </c>
      <c r="L49" s="64">
        <v>19</v>
      </c>
      <c r="M49" s="64">
        <v>53</v>
      </c>
      <c r="N49" s="64">
        <v>51</v>
      </c>
      <c r="O49" s="65">
        <v>45</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488</v>
      </c>
      <c r="M51" s="64" t="s">
        <v>488</v>
      </c>
      <c r="N51" s="64" t="s">
        <v>488</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792</v>
      </c>
      <c r="L52" s="64">
        <v>778</v>
      </c>
      <c r="M52" s="64">
        <v>802</v>
      </c>
      <c r="N52" s="64">
        <v>841</v>
      </c>
      <c r="O52" s="65">
        <v>854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220</v>
      </c>
      <c r="L53" s="69">
        <v>228</v>
      </c>
      <c r="M53" s="69">
        <v>297</v>
      </c>
      <c r="N53" s="69">
        <v>383</v>
      </c>
      <c r="O53" s="70">
        <v>359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4YDFWz44ZEW/rJZaevydbMBpzlhByjU2OccBpuenMsodZFVS/BC5efp/DoJyfvC4CBLZ0hiqytYtOgl+SPk7g==" saltValue="+j+/AG0JBlUV6CG3GorO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8169</v>
      </c>
      <c r="J41" s="344">
        <v>8064</v>
      </c>
      <c r="K41" s="344">
        <v>7786</v>
      </c>
      <c r="L41" s="344">
        <v>7304</v>
      </c>
      <c r="M41" s="345">
        <v>7028</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v>373</v>
      </c>
      <c r="J43" s="347">
        <v>378</v>
      </c>
      <c r="K43" s="347">
        <v>351</v>
      </c>
      <c r="L43" s="347">
        <v>363</v>
      </c>
      <c r="M43" s="348">
        <v>483</v>
      </c>
    </row>
    <row r="44" spans="2:13" ht="27.75" customHeight="1" x14ac:dyDescent="0.15">
      <c r="B44" s="1186"/>
      <c r="C44" s="1187"/>
      <c r="D44" s="106"/>
      <c r="E44" s="1192" t="s">
        <v>34</v>
      </c>
      <c r="F44" s="1192"/>
      <c r="G44" s="1192"/>
      <c r="H44" s="1193"/>
      <c r="I44" s="346">
        <v>272</v>
      </c>
      <c r="J44" s="347">
        <v>523</v>
      </c>
      <c r="K44" s="347">
        <v>782</v>
      </c>
      <c r="L44" s="347">
        <v>1197</v>
      </c>
      <c r="M44" s="348">
        <v>1058</v>
      </c>
    </row>
    <row r="45" spans="2:13" ht="27.75" customHeight="1" x14ac:dyDescent="0.15">
      <c r="B45" s="1186"/>
      <c r="C45" s="1187"/>
      <c r="D45" s="106"/>
      <c r="E45" s="1192" t="s">
        <v>35</v>
      </c>
      <c r="F45" s="1192"/>
      <c r="G45" s="1192"/>
      <c r="H45" s="1193"/>
      <c r="I45" s="346">
        <v>978</v>
      </c>
      <c r="J45" s="347">
        <v>857</v>
      </c>
      <c r="K45" s="347">
        <v>837</v>
      </c>
      <c r="L45" s="347">
        <v>810</v>
      </c>
      <c r="M45" s="348">
        <v>796</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2922</v>
      </c>
      <c r="J50" s="347">
        <v>3351</v>
      </c>
      <c r="K50" s="347">
        <v>3480</v>
      </c>
      <c r="L50" s="347">
        <v>3568</v>
      </c>
      <c r="M50" s="348">
        <v>3560</v>
      </c>
    </row>
    <row r="51" spans="2:13" ht="27.75" customHeight="1" x14ac:dyDescent="0.15">
      <c r="B51" s="1186"/>
      <c r="C51" s="1187"/>
      <c r="D51" s="106"/>
      <c r="E51" s="1192" t="s">
        <v>42</v>
      </c>
      <c r="F51" s="1192"/>
      <c r="G51" s="1192"/>
      <c r="H51" s="1193"/>
      <c r="I51" s="346">
        <v>101</v>
      </c>
      <c r="J51" s="347">
        <v>94</v>
      </c>
      <c r="K51" s="347">
        <v>88</v>
      </c>
      <c r="L51" s="347">
        <v>84</v>
      </c>
      <c r="M51" s="348">
        <v>77</v>
      </c>
    </row>
    <row r="52" spans="2:13" ht="27.75" customHeight="1" x14ac:dyDescent="0.15">
      <c r="B52" s="1188"/>
      <c r="C52" s="1189"/>
      <c r="D52" s="106"/>
      <c r="E52" s="1192" t="s">
        <v>43</v>
      </c>
      <c r="F52" s="1192"/>
      <c r="G52" s="1192"/>
      <c r="H52" s="1193"/>
      <c r="I52" s="346">
        <v>6895</v>
      </c>
      <c r="J52" s="347">
        <v>6724</v>
      </c>
      <c r="K52" s="347">
        <v>6291</v>
      </c>
      <c r="L52" s="347">
        <v>6045</v>
      </c>
      <c r="M52" s="348">
        <v>6798</v>
      </c>
    </row>
    <row r="53" spans="2:13" ht="27.75" customHeight="1" thickBot="1" x14ac:dyDescent="0.2">
      <c r="B53" s="1199" t="s">
        <v>19</v>
      </c>
      <c r="C53" s="1200"/>
      <c r="D53" s="110"/>
      <c r="E53" s="1201" t="s">
        <v>44</v>
      </c>
      <c r="F53" s="1201"/>
      <c r="G53" s="1201"/>
      <c r="H53" s="1202"/>
      <c r="I53" s="349">
        <v>-126</v>
      </c>
      <c r="J53" s="350">
        <v>-347</v>
      </c>
      <c r="K53" s="350">
        <v>-102</v>
      </c>
      <c r="L53" s="350">
        <v>-23</v>
      </c>
      <c r="M53" s="351">
        <v>-1071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hfe5A6f4+2YjQQRTY2DY2petTVg9Qr2IK2vnRu2s0GMjhye8cYmHc3CgcIvd8b0Ox2Dim0T4GyKKUg4Z8S1gw==" saltValue="gO47CNCd40RjgCm5HC7m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1805</v>
      </c>
      <c r="G55" s="352">
        <v>1812</v>
      </c>
      <c r="H55" s="353">
        <v>1777</v>
      </c>
    </row>
    <row r="56" spans="2:8" ht="52.5" customHeight="1" x14ac:dyDescent="0.15">
      <c r="B56" s="122"/>
      <c r="C56" s="1213" t="s">
        <v>47</v>
      </c>
      <c r="D56" s="1213"/>
      <c r="E56" s="1214"/>
      <c r="F56" s="354">
        <v>470</v>
      </c>
      <c r="G56" s="354">
        <v>397</v>
      </c>
      <c r="H56" s="355">
        <v>393</v>
      </c>
    </row>
    <row r="57" spans="2:8" ht="53.25" customHeight="1" x14ac:dyDescent="0.15">
      <c r="B57" s="122"/>
      <c r="C57" s="1215" t="s">
        <v>48</v>
      </c>
      <c r="D57" s="1215"/>
      <c r="E57" s="1216"/>
      <c r="F57" s="356">
        <v>1880</v>
      </c>
      <c r="G57" s="356">
        <v>2063</v>
      </c>
      <c r="H57" s="357">
        <v>2102</v>
      </c>
    </row>
    <row r="58" spans="2:8" ht="45.75" customHeight="1" x14ac:dyDescent="0.15">
      <c r="B58" s="123"/>
      <c r="C58" s="1203" t="s">
        <v>555</v>
      </c>
      <c r="D58" s="1204"/>
      <c r="E58" s="1205"/>
      <c r="F58" s="358">
        <v>773</v>
      </c>
      <c r="G58" s="358">
        <v>848</v>
      </c>
      <c r="H58" s="359">
        <v>880</v>
      </c>
    </row>
    <row r="59" spans="2:8" ht="45.75" customHeight="1" x14ac:dyDescent="0.15">
      <c r="B59" s="123"/>
      <c r="C59" s="1203" t="s">
        <v>556</v>
      </c>
      <c r="D59" s="1204"/>
      <c r="E59" s="1205"/>
      <c r="F59" s="358">
        <v>467</v>
      </c>
      <c r="G59" s="358">
        <v>512</v>
      </c>
      <c r="H59" s="359">
        <v>562</v>
      </c>
    </row>
    <row r="60" spans="2:8" ht="45.75" customHeight="1" x14ac:dyDescent="0.15">
      <c r="B60" s="123"/>
      <c r="C60" s="1203" t="s">
        <v>557</v>
      </c>
      <c r="D60" s="1204"/>
      <c r="E60" s="1205"/>
      <c r="F60" s="358">
        <v>413</v>
      </c>
      <c r="G60" s="358">
        <v>403</v>
      </c>
      <c r="H60" s="359">
        <v>389</v>
      </c>
    </row>
    <row r="61" spans="2:8" ht="45.75" customHeight="1" x14ac:dyDescent="0.15">
      <c r="B61" s="123"/>
      <c r="C61" s="1203" t="s">
        <v>558</v>
      </c>
      <c r="D61" s="1204"/>
      <c r="E61" s="1205"/>
      <c r="F61" s="358">
        <v>120</v>
      </c>
      <c r="G61" s="358">
        <v>160</v>
      </c>
      <c r="H61" s="359">
        <v>170</v>
      </c>
    </row>
    <row r="62" spans="2:8" ht="45.75" customHeight="1" thickBot="1" x14ac:dyDescent="0.2">
      <c r="B62" s="124"/>
      <c r="C62" s="1206" t="s">
        <v>559</v>
      </c>
      <c r="D62" s="1207"/>
      <c r="E62" s="1208"/>
      <c r="F62" s="360">
        <v>45</v>
      </c>
      <c r="G62" s="360">
        <v>45</v>
      </c>
      <c r="H62" s="361">
        <v>42</v>
      </c>
    </row>
    <row r="63" spans="2:8" ht="52.5" customHeight="1" thickBot="1" x14ac:dyDescent="0.2">
      <c r="B63" s="125"/>
      <c r="C63" s="1209" t="s">
        <v>49</v>
      </c>
      <c r="D63" s="1209"/>
      <c r="E63" s="1210"/>
      <c r="F63" s="362">
        <v>4155</v>
      </c>
      <c r="G63" s="362">
        <v>4271</v>
      </c>
      <c r="H63" s="363">
        <v>4272</v>
      </c>
    </row>
    <row r="64" spans="2:8" x14ac:dyDescent="0.15"/>
  </sheetData>
  <sheetProtection algorithmName="SHA-512" hashValue="A3n/18r9SQFvsqndU+uPHdYbppCb755xAUycMaDB5ZQvCEwpT0/6ljH9+kaiEP35cGPdz0L85sOMvieB++byUg==" saltValue="lFeS9NBE2ETvJoOSI0Ok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151158</v>
      </c>
      <c r="E3" s="144"/>
      <c r="F3" s="145">
        <v>126525</v>
      </c>
      <c r="G3" s="146"/>
      <c r="H3" s="147"/>
    </row>
    <row r="4" spans="1:8" x14ac:dyDescent="0.15">
      <c r="A4" s="148"/>
      <c r="B4" s="149"/>
      <c r="C4" s="150"/>
      <c r="D4" s="151">
        <v>57431</v>
      </c>
      <c r="E4" s="152"/>
      <c r="F4" s="153">
        <v>67052</v>
      </c>
      <c r="G4" s="154"/>
      <c r="H4" s="155"/>
    </row>
    <row r="5" spans="1:8" x14ac:dyDescent="0.15">
      <c r="A5" s="136" t="s">
        <v>521</v>
      </c>
      <c r="B5" s="141"/>
      <c r="C5" s="142"/>
      <c r="D5" s="143">
        <v>139496</v>
      </c>
      <c r="E5" s="144"/>
      <c r="F5" s="145">
        <v>122054</v>
      </c>
      <c r="G5" s="146"/>
      <c r="H5" s="147"/>
    </row>
    <row r="6" spans="1:8" x14ac:dyDescent="0.15">
      <c r="A6" s="148"/>
      <c r="B6" s="149"/>
      <c r="C6" s="150"/>
      <c r="D6" s="151">
        <v>62954</v>
      </c>
      <c r="E6" s="152"/>
      <c r="F6" s="153">
        <v>68298</v>
      </c>
      <c r="G6" s="154"/>
      <c r="H6" s="155"/>
    </row>
    <row r="7" spans="1:8" x14ac:dyDescent="0.15">
      <c r="A7" s="136" t="s">
        <v>522</v>
      </c>
      <c r="B7" s="141"/>
      <c r="C7" s="142"/>
      <c r="D7" s="143">
        <v>131145</v>
      </c>
      <c r="E7" s="144"/>
      <c r="F7" s="145">
        <v>111644</v>
      </c>
      <c r="G7" s="146"/>
      <c r="H7" s="147"/>
    </row>
    <row r="8" spans="1:8" x14ac:dyDescent="0.15">
      <c r="A8" s="148"/>
      <c r="B8" s="149"/>
      <c r="C8" s="150"/>
      <c r="D8" s="151">
        <v>48570</v>
      </c>
      <c r="E8" s="152"/>
      <c r="F8" s="153">
        <v>66606</v>
      </c>
      <c r="G8" s="154"/>
      <c r="H8" s="155"/>
    </row>
    <row r="9" spans="1:8" x14ac:dyDescent="0.15">
      <c r="A9" s="136" t="s">
        <v>523</v>
      </c>
      <c r="B9" s="141"/>
      <c r="C9" s="142"/>
      <c r="D9" s="143">
        <v>100108</v>
      </c>
      <c r="E9" s="144"/>
      <c r="F9" s="145">
        <v>127917</v>
      </c>
      <c r="G9" s="146"/>
      <c r="H9" s="147"/>
    </row>
    <row r="10" spans="1:8" x14ac:dyDescent="0.15">
      <c r="A10" s="148"/>
      <c r="B10" s="149"/>
      <c r="C10" s="150"/>
      <c r="D10" s="151">
        <v>42513</v>
      </c>
      <c r="E10" s="152"/>
      <c r="F10" s="153">
        <v>69746</v>
      </c>
      <c r="G10" s="154"/>
      <c r="H10" s="155"/>
    </row>
    <row r="11" spans="1:8" x14ac:dyDescent="0.15">
      <c r="A11" s="136" t="s">
        <v>524</v>
      </c>
      <c r="B11" s="141"/>
      <c r="C11" s="142"/>
      <c r="D11" s="143">
        <v>128080</v>
      </c>
      <c r="E11" s="144"/>
      <c r="F11" s="145">
        <v>135931</v>
      </c>
      <c r="G11" s="146"/>
      <c r="H11" s="147"/>
    </row>
    <row r="12" spans="1:8" x14ac:dyDescent="0.15">
      <c r="A12" s="148"/>
      <c r="B12" s="149"/>
      <c r="C12" s="156"/>
      <c r="D12" s="151">
        <v>71307</v>
      </c>
      <c r="E12" s="152"/>
      <c r="F12" s="153">
        <v>75320</v>
      </c>
      <c r="G12" s="154"/>
      <c r="H12" s="155"/>
    </row>
    <row r="13" spans="1:8" x14ac:dyDescent="0.15">
      <c r="A13" s="136"/>
      <c r="B13" s="141"/>
      <c r="C13" s="157"/>
      <c r="D13" s="158">
        <v>129997</v>
      </c>
      <c r="E13" s="159"/>
      <c r="F13" s="160">
        <v>124814</v>
      </c>
      <c r="G13" s="161"/>
      <c r="H13" s="147"/>
    </row>
    <row r="14" spans="1:8" x14ac:dyDescent="0.15">
      <c r="A14" s="148"/>
      <c r="B14" s="149"/>
      <c r="C14" s="150"/>
      <c r="D14" s="151">
        <v>56555</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4.6900000000000004</v>
      </c>
      <c r="C19" s="162">
        <f>ROUND(VALUE(SUBSTITUTE(実質収支比率等に係る経年分析!G$48,"▲","-")),2)</f>
        <v>6.12</v>
      </c>
      <c r="D19" s="162">
        <f>ROUND(VALUE(SUBSTITUTE(実質収支比率等に係る経年分析!H$48,"▲","-")),2)</f>
        <v>5.33</v>
      </c>
      <c r="E19" s="162">
        <f>ROUND(VALUE(SUBSTITUTE(実質収支比率等に係る経年分析!I$48,"▲","-")),2)</f>
        <v>5.23</v>
      </c>
      <c r="F19" s="162">
        <f>ROUND(VALUE(SUBSTITUTE(実質収支比率等に係る経年分析!J$48,"▲","-")),2)</f>
        <v>7.16</v>
      </c>
    </row>
    <row r="20" spans="1:11" x14ac:dyDescent="0.15">
      <c r="A20" s="162" t="s">
        <v>53</v>
      </c>
      <c r="B20" s="162">
        <f>ROUND(VALUE(SUBSTITUTE(実質収支比率等に係る経年分析!F$47,"▲","-")),2)</f>
        <v>38.54</v>
      </c>
      <c r="C20" s="162">
        <f>ROUND(VALUE(SUBSTITUTE(実質収支比率等に係る経年分析!G$47,"▲","-")),2)</f>
        <v>36.340000000000003</v>
      </c>
      <c r="D20" s="162">
        <f>ROUND(VALUE(SUBSTITUTE(実質収支比率等に係る経年分析!H$47,"▲","-")),2)</f>
        <v>40.450000000000003</v>
      </c>
      <c r="E20" s="162">
        <f>ROUND(VALUE(SUBSTITUTE(実質収支比率等に係る経年分析!I$47,"▲","-")),2)</f>
        <v>39.869999999999997</v>
      </c>
      <c r="F20" s="162">
        <f>ROUND(VALUE(SUBSTITUTE(実質収支比率等に係る経年分析!J$47,"▲","-")),2)</f>
        <v>38.18</v>
      </c>
    </row>
    <row r="21" spans="1:11" x14ac:dyDescent="0.15">
      <c r="A21" s="162" t="s">
        <v>54</v>
      </c>
      <c r="B21" s="162">
        <f>IF(ISNUMBER(VALUE(SUBSTITUTE(実質収支比率等に係る経年分析!F$49,"▲","-"))),ROUND(VALUE(SUBSTITUTE(実質収支比率等に係る経年分析!F$49,"▲","-")),2),NA())</f>
        <v>-2.44</v>
      </c>
      <c r="C21" s="162">
        <f>IF(ISNUMBER(VALUE(SUBSTITUTE(実質収支比率等に係る経年分析!G$49,"▲","-"))),ROUND(VALUE(SUBSTITUTE(実質収支比率等に係る経年分析!G$49,"▲","-")),2),NA())</f>
        <v>1.53</v>
      </c>
      <c r="D21" s="162">
        <f>IF(ISNUMBER(VALUE(SUBSTITUTE(実質収支比率等に係る経年分析!H$49,"▲","-"))),ROUND(VALUE(SUBSTITUTE(実質収支比率等に係る経年分析!H$49,"▲","-")),2),NA())</f>
        <v>1.98</v>
      </c>
      <c r="E21" s="162">
        <f>IF(ISNUMBER(VALUE(SUBSTITUTE(実質収支比率等に係る経年分析!I$49,"▲","-"))),ROUND(VALUE(SUBSTITUTE(実質収支比率等に係る経年分析!I$49,"▲","-")),2),NA())</f>
        <v>0.14000000000000001</v>
      </c>
      <c r="F21" s="162">
        <f>IF(ISNUMBER(VALUE(SUBSTITUTE(実質収支比率等に係る経年分析!J$49,"▲","-"))),ROUND(VALUE(SUBSTITUTE(実質収支比率等に係る経年分析!J$49,"▲","-")),2),NA())</f>
        <v>1.3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0.14000000000000001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0.97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1.1399999999999999</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1.1299999999999999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2.4700000000000002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2.0499999999999998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27.87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7.16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792</v>
      </c>
      <c r="E42" s="164"/>
      <c r="F42" s="164"/>
      <c r="G42" s="164">
        <f>'実質公債費比率（分子）の構造'!L$52</f>
        <v>778</v>
      </c>
      <c r="H42" s="164"/>
      <c r="I42" s="164"/>
      <c r="J42" s="164">
        <f>'実質公債費比率（分子）の構造'!M$52</f>
        <v>802</v>
      </c>
      <c r="K42" s="164"/>
      <c r="L42" s="164"/>
      <c r="M42" s="164">
        <f>'実質公債費比率（分子）の構造'!N$52</f>
        <v>841</v>
      </c>
      <c r="N42" s="164"/>
      <c r="O42" s="164"/>
      <c r="P42" s="164">
        <f>'実質公債費比率（分子）の構造'!O$52</f>
        <v>854</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11</v>
      </c>
      <c r="C45" s="164"/>
      <c r="D45" s="164"/>
      <c r="E45" s="164">
        <f>'実質公債費比率（分子）の構造'!L$49</f>
        <v>19</v>
      </c>
      <c r="F45" s="164"/>
      <c r="G45" s="164"/>
      <c r="H45" s="164">
        <f>'実質公債費比率（分子）の構造'!M$49</f>
        <v>53</v>
      </c>
      <c r="I45" s="164"/>
      <c r="J45" s="164"/>
      <c r="K45" s="164">
        <f>'実質公債費比率（分子）の構造'!N$49</f>
        <v>51</v>
      </c>
      <c r="L45" s="164"/>
      <c r="M45" s="164"/>
      <c r="N45" s="164">
        <f>'実質公債費比率（分子）の構造'!O$49</f>
        <v>45</v>
      </c>
      <c r="O45" s="164"/>
      <c r="P45" s="164"/>
    </row>
    <row r="46" spans="1:16" x14ac:dyDescent="0.15">
      <c r="A46" s="164" t="s">
        <v>64</v>
      </c>
      <c r="B46" s="164">
        <f>'実質公債費比率（分子）の構造'!K$48</f>
        <v>61</v>
      </c>
      <c r="C46" s="164"/>
      <c r="D46" s="164"/>
      <c r="E46" s="164">
        <f>'実質公債費比率（分子）の構造'!L$48</f>
        <v>67</v>
      </c>
      <c r="F46" s="164"/>
      <c r="G46" s="164"/>
      <c r="H46" s="164">
        <f>'実質公債費比率（分子）の構造'!M$48</f>
        <v>52</v>
      </c>
      <c r="I46" s="164"/>
      <c r="J46" s="164"/>
      <c r="K46" s="164">
        <f>'実質公債費比率（分子）の構造'!N$48</f>
        <v>94</v>
      </c>
      <c r="L46" s="164"/>
      <c r="M46" s="164"/>
      <c r="N46" s="164">
        <f>'実質公債費比率（分子）の構造'!O$48</f>
        <v>78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940</v>
      </c>
      <c r="C49" s="164"/>
      <c r="D49" s="164"/>
      <c r="E49" s="164">
        <f>'実質公債費比率（分子）の構造'!L$45</f>
        <v>920</v>
      </c>
      <c r="F49" s="164"/>
      <c r="G49" s="164"/>
      <c r="H49" s="164">
        <f>'実質公債費比率（分子）の構造'!M$45</f>
        <v>994</v>
      </c>
      <c r="I49" s="164"/>
      <c r="J49" s="164"/>
      <c r="K49" s="164">
        <f>'実質公債費比率（分子）の構造'!N$45</f>
        <v>1079</v>
      </c>
      <c r="L49" s="164"/>
      <c r="M49" s="164"/>
      <c r="N49" s="164">
        <f>'実質公債費比率（分子）の構造'!O$45</f>
        <v>1090</v>
      </c>
      <c r="O49" s="164"/>
      <c r="P49" s="164"/>
    </row>
    <row r="50" spans="1:16" x14ac:dyDescent="0.15">
      <c r="A50" s="164" t="s">
        <v>67</v>
      </c>
      <c r="B50" s="164" t="e">
        <f>NA()</f>
        <v>#N/A</v>
      </c>
      <c r="C50" s="164">
        <f>IF(ISNUMBER('実質公債費比率（分子）の構造'!K$53),'実質公債費比率（分子）の構造'!K$53,NA())</f>
        <v>220</v>
      </c>
      <c r="D50" s="164" t="e">
        <f>NA()</f>
        <v>#N/A</v>
      </c>
      <c r="E50" s="164" t="e">
        <f>NA()</f>
        <v>#N/A</v>
      </c>
      <c r="F50" s="164">
        <f>IF(ISNUMBER('実質公債費比率（分子）の構造'!L$53),'実質公債費比率（分子）の構造'!L$53,NA())</f>
        <v>228</v>
      </c>
      <c r="G50" s="164" t="e">
        <f>NA()</f>
        <v>#N/A</v>
      </c>
      <c r="H50" s="164" t="e">
        <f>NA()</f>
        <v>#N/A</v>
      </c>
      <c r="I50" s="164">
        <f>IF(ISNUMBER('実質公債費比率（分子）の構造'!M$53),'実質公債費比率（分子）の構造'!M$53,NA())</f>
        <v>297</v>
      </c>
      <c r="J50" s="164" t="e">
        <f>NA()</f>
        <v>#N/A</v>
      </c>
      <c r="K50" s="164" t="e">
        <f>NA()</f>
        <v>#N/A</v>
      </c>
      <c r="L50" s="164">
        <f>IF(ISNUMBER('実質公債費比率（分子）の構造'!N$53),'実質公債費比率（分子）の構造'!N$53,NA())</f>
        <v>383</v>
      </c>
      <c r="M50" s="164" t="e">
        <f>NA()</f>
        <v>#N/A</v>
      </c>
      <c r="N50" s="164" t="e">
        <f>NA()</f>
        <v>#N/A</v>
      </c>
      <c r="O50" s="164">
        <f>IF(ISNUMBER('実質公債費比率（分子）の構造'!O$53),'実質公債費比率（分子）の構造'!O$53,NA())</f>
        <v>359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6895</v>
      </c>
      <c r="E56" s="163"/>
      <c r="F56" s="163"/>
      <c r="G56" s="163">
        <f>'将来負担比率（分子）の構造'!J$52</f>
        <v>6724</v>
      </c>
      <c r="H56" s="163"/>
      <c r="I56" s="163"/>
      <c r="J56" s="163">
        <f>'将来負担比率（分子）の構造'!K$52</f>
        <v>6291</v>
      </c>
      <c r="K56" s="163"/>
      <c r="L56" s="163"/>
      <c r="M56" s="163">
        <f>'将来負担比率（分子）の構造'!L$52</f>
        <v>6045</v>
      </c>
      <c r="N56" s="163"/>
      <c r="O56" s="163"/>
      <c r="P56" s="163">
        <f>'将来負担比率（分子）の構造'!M$52</f>
        <v>6798</v>
      </c>
    </row>
    <row r="57" spans="1:16" x14ac:dyDescent="0.15">
      <c r="A57" s="163" t="s">
        <v>42</v>
      </c>
      <c r="B57" s="163"/>
      <c r="C57" s="163"/>
      <c r="D57" s="163">
        <f>'将来負担比率（分子）の構造'!I$51</f>
        <v>101</v>
      </c>
      <c r="E57" s="163"/>
      <c r="F57" s="163"/>
      <c r="G57" s="163">
        <f>'将来負担比率（分子）の構造'!J$51</f>
        <v>94</v>
      </c>
      <c r="H57" s="163"/>
      <c r="I57" s="163"/>
      <c r="J57" s="163">
        <f>'将来負担比率（分子）の構造'!K$51</f>
        <v>88</v>
      </c>
      <c r="K57" s="163"/>
      <c r="L57" s="163"/>
      <c r="M57" s="163">
        <f>'将来負担比率（分子）の構造'!L$51</f>
        <v>84</v>
      </c>
      <c r="N57" s="163"/>
      <c r="O57" s="163"/>
      <c r="P57" s="163">
        <f>'将来負担比率（分子）の構造'!M$51</f>
        <v>77</v>
      </c>
    </row>
    <row r="58" spans="1:16" x14ac:dyDescent="0.15">
      <c r="A58" s="163" t="s">
        <v>41</v>
      </c>
      <c r="B58" s="163"/>
      <c r="C58" s="163"/>
      <c r="D58" s="163">
        <f>'将来負担比率（分子）の構造'!I$50</f>
        <v>2922</v>
      </c>
      <c r="E58" s="163"/>
      <c r="F58" s="163"/>
      <c r="G58" s="163">
        <f>'将来負担比率（分子）の構造'!J$50</f>
        <v>3351</v>
      </c>
      <c r="H58" s="163"/>
      <c r="I58" s="163"/>
      <c r="J58" s="163">
        <f>'将来負担比率（分子）の構造'!K$50</f>
        <v>3480</v>
      </c>
      <c r="K58" s="163"/>
      <c r="L58" s="163"/>
      <c r="M58" s="163">
        <f>'将来負担比率（分子）の構造'!L$50</f>
        <v>3568</v>
      </c>
      <c r="N58" s="163"/>
      <c r="O58" s="163"/>
      <c r="P58" s="163">
        <f>'将来負担比率（分子）の構造'!M$50</f>
        <v>3560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978</v>
      </c>
      <c r="C62" s="163"/>
      <c r="D62" s="163"/>
      <c r="E62" s="163">
        <f>'将来負担比率（分子）の構造'!J$45</f>
        <v>857</v>
      </c>
      <c r="F62" s="163"/>
      <c r="G62" s="163"/>
      <c r="H62" s="163">
        <f>'将来負担比率（分子）の構造'!K$45</f>
        <v>837</v>
      </c>
      <c r="I62" s="163"/>
      <c r="J62" s="163"/>
      <c r="K62" s="163">
        <f>'将来負担比率（分子）の構造'!L$45</f>
        <v>810</v>
      </c>
      <c r="L62" s="163"/>
      <c r="M62" s="163"/>
      <c r="N62" s="163">
        <f>'将来負担比率（分子）の構造'!M$45</f>
        <v>796</v>
      </c>
      <c r="O62" s="163"/>
      <c r="P62" s="163"/>
    </row>
    <row r="63" spans="1:16" x14ac:dyDescent="0.15">
      <c r="A63" s="163" t="s">
        <v>34</v>
      </c>
      <c r="B63" s="163">
        <f>'将来負担比率（分子）の構造'!I$44</f>
        <v>272</v>
      </c>
      <c r="C63" s="163"/>
      <c r="D63" s="163"/>
      <c r="E63" s="163">
        <f>'将来負担比率（分子）の構造'!J$44</f>
        <v>523</v>
      </c>
      <c r="F63" s="163"/>
      <c r="G63" s="163"/>
      <c r="H63" s="163">
        <f>'将来負担比率（分子）の構造'!K$44</f>
        <v>782</v>
      </c>
      <c r="I63" s="163"/>
      <c r="J63" s="163"/>
      <c r="K63" s="163">
        <f>'将来負担比率（分子）の構造'!L$44</f>
        <v>1197</v>
      </c>
      <c r="L63" s="163"/>
      <c r="M63" s="163"/>
      <c r="N63" s="163">
        <f>'将来負担比率（分子）の構造'!M$44</f>
        <v>1058</v>
      </c>
      <c r="O63" s="163"/>
      <c r="P63" s="163"/>
    </row>
    <row r="64" spans="1:16" x14ac:dyDescent="0.15">
      <c r="A64" s="163" t="s">
        <v>33</v>
      </c>
      <c r="B64" s="163">
        <f>'将来負担比率（分子）の構造'!I$43</f>
        <v>373</v>
      </c>
      <c r="C64" s="163"/>
      <c r="D64" s="163"/>
      <c r="E64" s="163">
        <f>'将来負担比率（分子）の構造'!J$43</f>
        <v>378</v>
      </c>
      <c r="F64" s="163"/>
      <c r="G64" s="163"/>
      <c r="H64" s="163">
        <f>'将来負担比率（分子）の構造'!K$43</f>
        <v>351</v>
      </c>
      <c r="I64" s="163"/>
      <c r="J64" s="163"/>
      <c r="K64" s="163">
        <f>'将来負担比率（分子）の構造'!L$43</f>
        <v>363</v>
      </c>
      <c r="L64" s="163"/>
      <c r="M64" s="163"/>
      <c r="N64" s="163">
        <f>'将来負担比率（分子）の構造'!M$43</f>
        <v>483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8169</v>
      </c>
      <c r="C66" s="163"/>
      <c r="D66" s="163"/>
      <c r="E66" s="163">
        <f>'将来負担比率（分子）の構造'!J$41</f>
        <v>8064</v>
      </c>
      <c r="F66" s="163"/>
      <c r="G66" s="163"/>
      <c r="H66" s="163">
        <f>'将来負担比率（分子）の構造'!K$41</f>
        <v>7786</v>
      </c>
      <c r="I66" s="163"/>
      <c r="J66" s="163"/>
      <c r="K66" s="163">
        <f>'将来負担比率（分子）の構造'!L$41</f>
        <v>7304</v>
      </c>
      <c r="L66" s="163"/>
      <c r="M66" s="163"/>
      <c r="N66" s="163">
        <f>'将来負担比率（分子）の構造'!M$41</f>
        <v>7028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1805</v>
      </c>
      <c r="C72" s="167">
        <f>基金残高に係る経年分析!G55</f>
        <v>1812</v>
      </c>
      <c r="D72" s="167">
        <f>基金残高に係る経年分析!H55</f>
        <v>1777</v>
      </c>
    </row>
    <row r="73" spans="1:16" x14ac:dyDescent="0.15">
      <c r="A73" s="166" t="s">
        <v>74</v>
      </c>
      <c r="B73" s="167">
        <f>基金残高に係る経年分析!F56</f>
        <v>470</v>
      </c>
      <c r="C73" s="167">
        <f>基金残高に係る経年分析!G56</f>
        <v>397</v>
      </c>
      <c r="D73" s="167">
        <f>基金残高に係る経年分析!H56</f>
        <v>393</v>
      </c>
    </row>
    <row r="74" spans="1:16" x14ac:dyDescent="0.15">
      <c r="A74" s="166" t="s">
        <v>75</v>
      </c>
      <c r="B74" s="167">
        <f>基金残高に係る経年分析!F57</f>
        <v>1880</v>
      </c>
      <c r="C74" s="167">
        <f>基金残高に係る経年分析!G57</f>
        <v>2063</v>
      </c>
      <c r="D74" s="167">
        <f>基金残高に係る経年分析!H57</f>
        <v>2102</v>
      </c>
    </row>
  </sheetData>
  <sheetProtection algorithmName="SHA-512" hashValue="GrIFMI6HPgwoqK1NKqVZDOt7lejkQFgjGwoD2oyJAizGnxMijVPXXsu8oZE9uUXCCgTucJWoZs9xtuNKBf8rEg==" saltValue="+3yE5yF+t/6Xu38jsYlQz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865233</v>
      </c>
      <c r="S5" s="613"/>
      <c r="T5" s="613"/>
      <c r="U5" s="613"/>
      <c r="V5" s="613"/>
      <c r="W5" s="613"/>
      <c r="X5" s="613"/>
      <c r="Y5" s="614"/>
      <c r="Z5" s="615">
        <v>10.1</v>
      </c>
      <c r="AA5" s="615"/>
      <c r="AB5" s="615"/>
      <c r="AC5" s="615"/>
      <c r="AD5" s="616">
        <v>865233</v>
      </c>
      <c r="AE5" s="616"/>
      <c r="AF5" s="616"/>
      <c r="AG5" s="616"/>
      <c r="AH5" s="616"/>
      <c r="AI5" s="616"/>
      <c r="AJ5" s="616"/>
      <c r="AK5" s="616"/>
      <c r="AL5" s="617">
        <v>18.600000000000001</v>
      </c>
      <c r="AM5" s="618"/>
      <c r="AN5" s="618"/>
      <c r="AO5" s="619"/>
      <c r="AP5" s="609" t="s">
        <v>216</v>
      </c>
      <c r="AQ5" s="610"/>
      <c r="AR5" s="610"/>
      <c r="AS5" s="610"/>
      <c r="AT5" s="610"/>
      <c r="AU5" s="610"/>
      <c r="AV5" s="610"/>
      <c r="AW5" s="610"/>
      <c r="AX5" s="610"/>
      <c r="AY5" s="610"/>
      <c r="AZ5" s="610"/>
      <c r="BA5" s="610"/>
      <c r="BB5" s="610"/>
      <c r="BC5" s="610"/>
      <c r="BD5" s="610"/>
      <c r="BE5" s="610"/>
      <c r="BF5" s="611"/>
      <c r="BG5" s="623">
        <v>864408</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107916</v>
      </c>
      <c r="S6" s="624"/>
      <c r="T6" s="624"/>
      <c r="U6" s="624"/>
      <c r="V6" s="624"/>
      <c r="W6" s="624"/>
      <c r="X6" s="624"/>
      <c r="Y6" s="625"/>
      <c r="Z6" s="626">
        <v>1.3</v>
      </c>
      <c r="AA6" s="626"/>
      <c r="AB6" s="626"/>
      <c r="AC6" s="626"/>
      <c r="AD6" s="627">
        <v>107916</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864408</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73580</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73580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250</v>
      </c>
      <c r="S7" s="624"/>
      <c r="T7" s="624"/>
      <c r="U7" s="624"/>
      <c r="V7" s="624"/>
      <c r="W7" s="624"/>
      <c r="X7" s="624"/>
      <c r="Y7" s="625"/>
      <c r="Z7" s="626">
        <v>0</v>
      </c>
      <c r="AA7" s="626"/>
      <c r="AB7" s="626"/>
      <c r="AC7" s="626"/>
      <c r="AD7" s="627">
        <v>250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265951</v>
      </c>
      <c r="BH7" s="624"/>
      <c r="BI7" s="624"/>
      <c r="BJ7" s="624"/>
      <c r="BK7" s="624"/>
      <c r="BL7" s="624"/>
      <c r="BM7" s="624"/>
      <c r="BN7" s="625"/>
      <c r="BO7" s="626">
        <v>30.7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1413573</v>
      </c>
      <c r="CS7" s="624"/>
      <c r="CT7" s="624"/>
      <c r="CU7" s="624"/>
      <c r="CV7" s="624"/>
      <c r="CW7" s="624"/>
      <c r="CX7" s="624"/>
      <c r="CY7" s="625"/>
      <c r="CZ7" s="626">
        <v>17.399999999999999</v>
      </c>
      <c r="DA7" s="626"/>
      <c r="DB7" s="626"/>
      <c r="DC7" s="626"/>
      <c r="DD7" s="632">
        <v>24128</v>
      </c>
      <c r="DE7" s="624"/>
      <c r="DF7" s="624"/>
      <c r="DG7" s="624"/>
      <c r="DH7" s="624"/>
      <c r="DI7" s="624"/>
      <c r="DJ7" s="624"/>
      <c r="DK7" s="624"/>
      <c r="DL7" s="624"/>
      <c r="DM7" s="624"/>
      <c r="DN7" s="624"/>
      <c r="DO7" s="624"/>
      <c r="DP7" s="625"/>
      <c r="DQ7" s="632">
        <v>1136768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2984</v>
      </c>
      <c r="S8" s="624"/>
      <c r="T8" s="624"/>
      <c r="U8" s="624"/>
      <c r="V8" s="624"/>
      <c r="W8" s="624"/>
      <c r="X8" s="624"/>
      <c r="Y8" s="625"/>
      <c r="Z8" s="626">
        <v>0</v>
      </c>
      <c r="AA8" s="626"/>
      <c r="AB8" s="626"/>
      <c r="AC8" s="626"/>
      <c r="AD8" s="627">
        <v>2984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11962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2227592</v>
      </c>
      <c r="CS8" s="624"/>
      <c r="CT8" s="624"/>
      <c r="CU8" s="624"/>
      <c r="CV8" s="624"/>
      <c r="CW8" s="624"/>
      <c r="CX8" s="624"/>
      <c r="CY8" s="625"/>
      <c r="CZ8" s="626">
        <v>27.3</v>
      </c>
      <c r="DA8" s="626"/>
      <c r="DB8" s="626"/>
      <c r="DC8" s="626"/>
      <c r="DD8" s="632">
        <v>85770</v>
      </c>
      <c r="DE8" s="624"/>
      <c r="DF8" s="624"/>
      <c r="DG8" s="624"/>
      <c r="DH8" s="624"/>
      <c r="DI8" s="624"/>
      <c r="DJ8" s="624"/>
      <c r="DK8" s="624"/>
      <c r="DL8" s="624"/>
      <c r="DM8" s="624"/>
      <c r="DN8" s="624"/>
      <c r="DO8" s="624"/>
      <c r="DP8" s="625"/>
      <c r="DQ8" s="632">
        <v>1258818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5008</v>
      </c>
      <c r="S9" s="624"/>
      <c r="T9" s="624"/>
      <c r="U9" s="624"/>
      <c r="V9" s="624"/>
      <c r="W9" s="624"/>
      <c r="X9" s="624"/>
      <c r="Y9" s="625"/>
      <c r="Z9" s="626">
        <v>0.1</v>
      </c>
      <c r="AA9" s="626"/>
      <c r="AB9" s="626"/>
      <c r="AC9" s="626"/>
      <c r="AD9" s="627">
        <v>5008</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223930</v>
      </c>
      <c r="BH9" s="624"/>
      <c r="BI9" s="624"/>
      <c r="BJ9" s="624"/>
      <c r="BK9" s="624"/>
      <c r="BL9" s="624"/>
      <c r="BM9" s="624"/>
      <c r="BN9" s="625"/>
      <c r="BO9" s="626">
        <v>25.9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630638</v>
      </c>
      <c r="CS9" s="624"/>
      <c r="CT9" s="624"/>
      <c r="CU9" s="624"/>
      <c r="CV9" s="624"/>
      <c r="CW9" s="624"/>
      <c r="CX9" s="624"/>
      <c r="CY9" s="625"/>
      <c r="CZ9" s="626">
        <v>7.7</v>
      </c>
      <c r="DA9" s="626"/>
      <c r="DB9" s="626"/>
      <c r="DC9" s="626"/>
      <c r="DD9" s="632">
        <v>8298</v>
      </c>
      <c r="DE9" s="624"/>
      <c r="DF9" s="624"/>
      <c r="DG9" s="624"/>
      <c r="DH9" s="624"/>
      <c r="DI9" s="624"/>
      <c r="DJ9" s="624"/>
      <c r="DK9" s="624"/>
      <c r="DL9" s="624"/>
      <c r="DM9" s="624"/>
      <c r="DN9" s="624"/>
      <c r="DO9" s="624"/>
      <c r="DP9" s="625"/>
      <c r="DQ9" s="632">
        <v>595816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14305</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235172</v>
      </c>
      <c r="S11" s="624"/>
      <c r="T11" s="624"/>
      <c r="U11" s="624"/>
      <c r="V11" s="624"/>
      <c r="W11" s="624"/>
      <c r="X11" s="624"/>
      <c r="Y11" s="625"/>
      <c r="Z11" s="628">
        <v>2.7</v>
      </c>
      <c r="AA11" s="629"/>
      <c r="AB11" s="629"/>
      <c r="AC11" s="635"/>
      <c r="AD11" s="632">
        <v>235172</v>
      </c>
      <c r="AE11" s="624"/>
      <c r="AF11" s="624"/>
      <c r="AG11" s="624"/>
      <c r="AH11" s="624"/>
      <c r="AI11" s="624"/>
      <c r="AJ11" s="624"/>
      <c r="AK11" s="625"/>
      <c r="AL11" s="628">
        <v>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15754</v>
      </c>
      <c r="BH11" s="624"/>
      <c r="BI11" s="624"/>
      <c r="BJ11" s="624"/>
      <c r="BK11" s="624"/>
      <c r="BL11" s="624"/>
      <c r="BM11" s="624"/>
      <c r="BN11" s="625"/>
      <c r="BO11" s="626">
        <v>1.8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493484</v>
      </c>
      <c r="CS11" s="624"/>
      <c r="CT11" s="624"/>
      <c r="CU11" s="624"/>
      <c r="CV11" s="624"/>
      <c r="CW11" s="624"/>
      <c r="CX11" s="624"/>
      <c r="CY11" s="625"/>
      <c r="CZ11" s="626">
        <v>6.1</v>
      </c>
      <c r="DA11" s="626"/>
      <c r="DB11" s="626"/>
      <c r="DC11" s="626"/>
      <c r="DD11" s="632">
        <v>151546</v>
      </c>
      <c r="DE11" s="624"/>
      <c r="DF11" s="624"/>
      <c r="DG11" s="624"/>
      <c r="DH11" s="624"/>
      <c r="DI11" s="624"/>
      <c r="DJ11" s="624"/>
      <c r="DK11" s="624"/>
      <c r="DL11" s="624"/>
      <c r="DM11" s="624"/>
      <c r="DN11" s="624"/>
      <c r="DO11" s="624"/>
      <c r="DP11" s="625"/>
      <c r="DQ11" s="632">
        <v>260997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490768</v>
      </c>
      <c r="BH12" s="624"/>
      <c r="BI12" s="624"/>
      <c r="BJ12" s="624"/>
      <c r="BK12" s="624"/>
      <c r="BL12" s="624"/>
      <c r="BM12" s="624"/>
      <c r="BN12" s="625"/>
      <c r="BO12" s="626">
        <v>56.7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163581</v>
      </c>
      <c r="CS12" s="624"/>
      <c r="CT12" s="624"/>
      <c r="CU12" s="624"/>
      <c r="CV12" s="624"/>
      <c r="CW12" s="624"/>
      <c r="CX12" s="624"/>
      <c r="CY12" s="625"/>
      <c r="CZ12" s="626">
        <v>2</v>
      </c>
      <c r="DA12" s="626"/>
      <c r="DB12" s="626"/>
      <c r="DC12" s="626"/>
      <c r="DD12" s="632">
        <v>58686</v>
      </c>
      <c r="DE12" s="624"/>
      <c r="DF12" s="624"/>
      <c r="DG12" s="624"/>
      <c r="DH12" s="624"/>
      <c r="DI12" s="624"/>
      <c r="DJ12" s="624"/>
      <c r="DK12" s="624"/>
      <c r="DL12" s="624"/>
      <c r="DM12" s="624"/>
      <c r="DN12" s="624"/>
      <c r="DO12" s="624"/>
      <c r="DP12" s="625"/>
      <c r="DQ12" s="632">
        <v>72211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397788</v>
      </c>
      <c r="BH13" s="624"/>
      <c r="BI13" s="624"/>
      <c r="BJ13" s="624"/>
      <c r="BK13" s="624"/>
      <c r="BL13" s="624"/>
      <c r="BM13" s="624"/>
      <c r="BN13" s="625"/>
      <c r="BO13" s="626">
        <v>46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564426</v>
      </c>
      <c r="CS13" s="624"/>
      <c r="CT13" s="624"/>
      <c r="CU13" s="624"/>
      <c r="CV13" s="624"/>
      <c r="CW13" s="624"/>
      <c r="CX13" s="624"/>
      <c r="CY13" s="625"/>
      <c r="CZ13" s="626">
        <v>6.9</v>
      </c>
      <c r="DA13" s="626"/>
      <c r="DB13" s="626"/>
      <c r="DC13" s="626"/>
      <c r="DD13" s="632">
        <v>461742</v>
      </c>
      <c r="DE13" s="624"/>
      <c r="DF13" s="624"/>
      <c r="DG13" s="624"/>
      <c r="DH13" s="624"/>
      <c r="DI13" s="624"/>
      <c r="DJ13" s="624"/>
      <c r="DK13" s="624"/>
      <c r="DL13" s="624"/>
      <c r="DM13" s="624"/>
      <c r="DN13" s="624"/>
      <c r="DO13" s="624"/>
      <c r="DP13" s="625"/>
      <c r="DQ13" s="632">
        <v>175372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45559</v>
      </c>
      <c r="BH14" s="624"/>
      <c r="BI14" s="624"/>
      <c r="BJ14" s="624"/>
      <c r="BK14" s="624"/>
      <c r="BL14" s="624"/>
      <c r="BM14" s="624"/>
      <c r="BN14" s="625"/>
      <c r="BO14" s="626">
        <v>5.3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505077</v>
      </c>
      <c r="CS14" s="624"/>
      <c r="CT14" s="624"/>
      <c r="CU14" s="624"/>
      <c r="CV14" s="624"/>
      <c r="CW14" s="624"/>
      <c r="CX14" s="624"/>
      <c r="CY14" s="625"/>
      <c r="CZ14" s="626">
        <v>6.2</v>
      </c>
      <c r="DA14" s="626"/>
      <c r="DB14" s="626"/>
      <c r="DC14" s="626"/>
      <c r="DD14" s="632">
        <v>239541</v>
      </c>
      <c r="DE14" s="624"/>
      <c r="DF14" s="624"/>
      <c r="DG14" s="624"/>
      <c r="DH14" s="624"/>
      <c r="DI14" s="624"/>
      <c r="DJ14" s="624"/>
      <c r="DK14" s="624"/>
      <c r="DL14" s="624"/>
      <c r="DM14" s="624"/>
      <c r="DN14" s="624"/>
      <c r="DO14" s="624"/>
      <c r="DP14" s="625"/>
      <c r="DQ14" s="632">
        <v>269423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8916</v>
      </c>
      <c r="S15" s="624"/>
      <c r="T15" s="624"/>
      <c r="U15" s="624"/>
      <c r="V15" s="624"/>
      <c r="W15" s="624"/>
      <c r="X15" s="624"/>
      <c r="Y15" s="625"/>
      <c r="Z15" s="626">
        <v>0.1</v>
      </c>
      <c r="AA15" s="626"/>
      <c r="AB15" s="626"/>
      <c r="AC15" s="626"/>
      <c r="AD15" s="627">
        <v>8916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62130</v>
      </c>
      <c r="BH15" s="624"/>
      <c r="BI15" s="624"/>
      <c r="BJ15" s="624"/>
      <c r="BK15" s="624"/>
      <c r="BL15" s="624"/>
      <c r="BM15" s="624"/>
      <c r="BN15" s="625"/>
      <c r="BO15" s="626">
        <v>7.2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681110</v>
      </c>
      <c r="CS15" s="624"/>
      <c r="CT15" s="624"/>
      <c r="CU15" s="624"/>
      <c r="CV15" s="624"/>
      <c r="CW15" s="624"/>
      <c r="CX15" s="624"/>
      <c r="CY15" s="625"/>
      <c r="CZ15" s="626">
        <v>8.4</v>
      </c>
      <c r="DA15" s="626"/>
      <c r="DB15" s="626"/>
      <c r="DC15" s="626"/>
      <c r="DD15" s="632">
        <v>75879</v>
      </c>
      <c r="DE15" s="624"/>
      <c r="DF15" s="624"/>
      <c r="DG15" s="624"/>
      <c r="DH15" s="624"/>
      <c r="DI15" s="624"/>
      <c r="DJ15" s="624"/>
      <c r="DK15" s="624"/>
      <c r="DL15" s="624"/>
      <c r="DM15" s="624"/>
      <c r="DN15" s="624"/>
      <c r="DO15" s="624"/>
      <c r="DP15" s="625"/>
      <c r="DQ15" s="632">
        <v>499346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14691</v>
      </c>
      <c r="S16" s="624"/>
      <c r="T16" s="624"/>
      <c r="U16" s="624"/>
      <c r="V16" s="624"/>
      <c r="W16" s="624"/>
      <c r="X16" s="624"/>
      <c r="Y16" s="625"/>
      <c r="Z16" s="626">
        <v>0.2</v>
      </c>
      <c r="AA16" s="626"/>
      <c r="AB16" s="626"/>
      <c r="AC16" s="626"/>
      <c r="AD16" s="627">
        <v>14691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301834</v>
      </c>
      <c r="CS16" s="624"/>
      <c r="CT16" s="624"/>
      <c r="CU16" s="624"/>
      <c r="CV16" s="624"/>
      <c r="CW16" s="624"/>
      <c r="CX16" s="624"/>
      <c r="CY16" s="625"/>
      <c r="CZ16" s="626">
        <v>3.7</v>
      </c>
      <c r="DA16" s="626"/>
      <c r="DB16" s="626"/>
      <c r="DC16" s="626"/>
      <c r="DD16" s="632" t="s">
        <v>122</v>
      </c>
      <c r="DE16" s="624"/>
      <c r="DF16" s="624"/>
      <c r="DG16" s="624"/>
      <c r="DH16" s="624"/>
      <c r="DI16" s="624"/>
      <c r="DJ16" s="624"/>
      <c r="DK16" s="624"/>
      <c r="DL16" s="624"/>
      <c r="DM16" s="624"/>
      <c r="DN16" s="624"/>
      <c r="DO16" s="624"/>
      <c r="DP16" s="625"/>
      <c r="DQ16" s="632">
        <v>52661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34271</v>
      </c>
      <c r="S17" s="624"/>
      <c r="T17" s="624"/>
      <c r="U17" s="624"/>
      <c r="V17" s="624"/>
      <c r="W17" s="624"/>
      <c r="X17" s="624"/>
      <c r="Y17" s="625"/>
      <c r="Z17" s="626">
        <v>0.4</v>
      </c>
      <c r="AA17" s="626"/>
      <c r="AB17" s="626"/>
      <c r="AC17" s="626"/>
      <c r="AD17" s="627">
        <v>34271</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1090297</v>
      </c>
      <c r="CS17" s="624"/>
      <c r="CT17" s="624"/>
      <c r="CU17" s="624"/>
      <c r="CV17" s="624"/>
      <c r="CW17" s="624"/>
      <c r="CX17" s="624"/>
      <c r="CY17" s="625"/>
      <c r="CZ17" s="626">
        <v>13.4</v>
      </c>
      <c r="DA17" s="626"/>
      <c r="DB17" s="626"/>
      <c r="DC17" s="626"/>
      <c r="DD17" s="632" t="s">
        <v>122</v>
      </c>
      <c r="DE17" s="624"/>
      <c r="DF17" s="624"/>
      <c r="DG17" s="624"/>
      <c r="DH17" s="624"/>
      <c r="DI17" s="624"/>
      <c r="DJ17" s="624"/>
      <c r="DK17" s="624"/>
      <c r="DL17" s="624"/>
      <c r="DM17" s="624"/>
      <c r="DN17" s="624"/>
      <c r="DO17" s="624"/>
      <c r="DP17" s="625"/>
      <c r="DQ17" s="632">
        <v>1080188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3582</v>
      </c>
      <c r="S18" s="624"/>
      <c r="T18" s="624"/>
      <c r="U18" s="624"/>
      <c r="V18" s="624"/>
      <c r="W18" s="624"/>
      <c r="X18" s="624"/>
      <c r="Y18" s="625"/>
      <c r="Z18" s="626">
        <v>0</v>
      </c>
      <c r="AA18" s="626"/>
      <c r="AB18" s="626"/>
      <c r="AC18" s="626"/>
      <c r="AD18" s="627">
        <v>3582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29984</v>
      </c>
      <c r="S19" s="624"/>
      <c r="T19" s="624"/>
      <c r="U19" s="624"/>
      <c r="V19" s="624"/>
      <c r="W19" s="624"/>
      <c r="X19" s="624"/>
      <c r="Y19" s="625"/>
      <c r="Z19" s="626">
        <v>0.3</v>
      </c>
      <c r="AA19" s="626"/>
      <c r="AB19" s="626"/>
      <c r="AC19" s="626"/>
      <c r="AD19" s="627">
        <v>29984</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825</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705</v>
      </c>
      <c r="S20" s="624"/>
      <c r="T20" s="624"/>
      <c r="U20" s="624"/>
      <c r="V20" s="624"/>
      <c r="W20" s="624"/>
      <c r="X20" s="624"/>
      <c r="Y20" s="625"/>
      <c r="Z20" s="626">
        <v>0</v>
      </c>
      <c r="AA20" s="626"/>
      <c r="AB20" s="626"/>
      <c r="AC20" s="626"/>
      <c r="AD20" s="627">
        <v>705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825</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8145192</v>
      </c>
      <c r="CS20" s="624"/>
      <c r="CT20" s="624"/>
      <c r="CU20" s="624"/>
      <c r="CV20" s="624"/>
      <c r="CW20" s="624"/>
      <c r="CX20" s="624"/>
      <c r="CY20" s="625"/>
      <c r="CZ20" s="626">
        <v>100</v>
      </c>
      <c r="DA20" s="626"/>
      <c r="DB20" s="626"/>
      <c r="DC20" s="626"/>
      <c r="DD20" s="632">
        <v>1105590</v>
      </c>
      <c r="DE20" s="624"/>
      <c r="DF20" s="624"/>
      <c r="DG20" s="624"/>
      <c r="DH20" s="624"/>
      <c r="DI20" s="624"/>
      <c r="DJ20" s="624"/>
      <c r="DK20" s="624"/>
      <c r="DL20" s="624"/>
      <c r="DM20" s="624"/>
      <c r="DN20" s="624"/>
      <c r="DO20" s="624"/>
      <c r="DP20" s="625"/>
      <c r="DQ20" s="632">
        <v>5475180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3614616</v>
      </c>
      <c r="S21" s="624"/>
      <c r="T21" s="624"/>
      <c r="U21" s="624"/>
      <c r="V21" s="624"/>
      <c r="W21" s="624"/>
      <c r="X21" s="624"/>
      <c r="Y21" s="625"/>
      <c r="Z21" s="626">
        <v>42.1</v>
      </c>
      <c r="AA21" s="626"/>
      <c r="AB21" s="626"/>
      <c r="AC21" s="626"/>
      <c r="AD21" s="627">
        <v>3388889</v>
      </c>
      <c r="AE21" s="627"/>
      <c r="AF21" s="627"/>
      <c r="AG21" s="627"/>
      <c r="AH21" s="627"/>
      <c r="AI21" s="627"/>
      <c r="AJ21" s="627"/>
      <c r="AK21" s="627"/>
      <c r="AL21" s="628">
        <v>72.7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825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3388889</v>
      </c>
      <c r="S22" s="624"/>
      <c r="T22" s="624"/>
      <c r="U22" s="624"/>
      <c r="V22" s="624"/>
      <c r="W22" s="624"/>
      <c r="X22" s="624"/>
      <c r="Y22" s="625"/>
      <c r="Z22" s="626">
        <v>39.4</v>
      </c>
      <c r="AA22" s="626"/>
      <c r="AB22" s="626"/>
      <c r="AC22" s="626"/>
      <c r="AD22" s="627">
        <v>3388889</v>
      </c>
      <c r="AE22" s="627"/>
      <c r="AF22" s="627"/>
      <c r="AG22" s="627"/>
      <c r="AH22" s="627"/>
      <c r="AI22" s="627"/>
      <c r="AJ22" s="627"/>
      <c r="AK22" s="627"/>
      <c r="AL22" s="628">
        <v>72.7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225727</v>
      </c>
      <c r="S23" s="624"/>
      <c r="T23" s="624"/>
      <c r="U23" s="624"/>
      <c r="V23" s="624"/>
      <c r="W23" s="624"/>
      <c r="X23" s="624"/>
      <c r="Y23" s="625"/>
      <c r="Z23" s="626">
        <v>2.6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3344994</v>
      </c>
      <c r="CS24" s="613"/>
      <c r="CT24" s="613"/>
      <c r="CU24" s="613"/>
      <c r="CV24" s="613"/>
      <c r="CW24" s="613"/>
      <c r="CX24" s="613"/>
      <c r="CY24" s="614"/>
      <c r="CZ24" s="617">
        <v>41.1</v>
      </c>
      <c r="DA24" s="618"/>
      <c r="DB24" s="618"/>
      <c r="DC24" s="634"/>
      <c r="DD24" s="655">
        <v>2588238</v>
      </c>
      <c r="DE24" s="613"/>
      <c r="DF24" s="613"/>
      <c r="DG24" s="613"/>
      <c r="DH24" s="613"/>
      <c r="DI24" s="613"/>
      <c r="DJ24" s="613"/>
      <c r="DK24" s="614"/>
      <c r="DL24" s="655">
        <v>2445884</v>
      </c>
      <c r="DM24" s="613"/>
      <c r="DN24" s="613"/>
      <c r="DO24" s="613"/>
      <c r="DP24" s="613"/>
      <c r="DQ24" s="613"/>
      <c r="DR24" s="613"/>
      <c r="DS24" s="613"/>
      <c r="DT24" s="613"/>
      <c r="DU24" s="613"/>
      <c r="DV24" s="614"/>
      <c r="DW24" s="617">
        <v>52.3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4889057</v>
      </c>
      <c r="S25" s="624"/>
      <c r="T25" s="624"/>
      <c r="U25" s="624"/>
      <c r="V25" s="624"/>
      <c r="W25" s="624"/>
      <c r="X25" s="624"/>
      <c r="Y25" s="625"/>
      <c r="Z25" s="626">
        <v>56.9</v>
      </c>
      <c r="AA25" s="626"/>
      <c r="AB25" s="626"/>
      <c r="AC25" s="626"/>
      <c r="AD25" s="627">
        <v>4663330</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1180626</v>
      </c>
      <c r="CS25" s="656"/>
      <c r="CT25" s="656"/>
      <c r="CU25" s="656"/>
      <c r="CV25" s="656"/>
      <c r="CW25" s="656"/>
      <c r="CX25" s="656"/>
      <c r="CY25" s="657"/>
      <c r="CZ25" s="628">
        <v>14.5</v>
      </c>
      <c r="DA25" s="653"/>
      <c r="DB25" s="653"/>
      <c r="DC25" s="658"/>
      <c r="DD25" s="632">
        <v>1123561</v>
      </c>
      <c r="DE25" s="656"/>
      <c r="DF25" s="656"/>
      <c r="DG25" s="656"/>
      <c r="DH25" s="656"/>
      <c r="DI25" s="656"/>
      <c r="DJ25" s="656"/>
      <c r="DK25" s="657"/>
      <c r="DL25" s="632">
        <v>1120517</v>
      </c>
      <c r="DM25" s="656"/>
      <c r="DN25" s="656"/>
      <c r="DO25" s="656"/>
      <c r="DP25" s="656"/>
      <c r="DQ25" s="656"/>
      <c r="DR25" s="656"/>
      <c r="DS25" s="656"/>
      <c r="DT25" s="656"/>
      <c r="DU25" s="656"/>
      <c r="DV25" s="657"/>
      <c r="DW25" s="628">
        <v>24</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569</v>
      </c>
      <c r="S26" s="624"/>
      <c r="T26" s="624"/>
      <c r="U26" s="624"/>
      <c r="V26" s="624"/>
      <c r="W26" s="624"/>
      <c r="X26" s="624"/>
      <c r="Y26" s="625"/>
      <c r="Z26" s="626">
        <v>0</v>
      </c>
      <c r="AA26" s="626"/>
      <c r="AB26" s="626"/>
      <c r="AC26" s="626"/>
      <c r="AD26" s="627">
        <v>569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724818</v>
      </c>
      <c r="CS26" s="624"/>
      <c r="CT26" s="624"/>
      <c r="CU26" s="624"/>
      <c r="CV26" s="624"/>
      <c r="CW26" s="624"/>
      <c r="CX26" s="624"/>
      <c r="CY26" s="625"/>
      <c r="CZ26" s="628">
        <v>8.9</v>
      </c>
      <c r="DA26" s="653"/>
      <c r="DB26" s="653"/>
      <c r="DC26" s="658"/>
      <c r="DD26" s="632">
        <v>688209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44646</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865233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1074071</v>
      </c>
      <c r="CS27" s="656"/>
      <c r="CT27" s="656"/>
      <c r="CU27" s="656"/>
      <c r="CV27" s="656"/>
      <c r="CW27" s="656"/>
      <c r="CX27" s="656"/>
      <c r="CY27" s="657"/>
      <c r="CZ27" s="628">
        <v>13.2</v>
      </c>
      <c r="DA27" s="653"/>
      <c r="DB27" s="653"/>
      <c r="DC27" s="658"/>
      <c r="DD27" s="632">
        <v>384489</v>
      </c>
      <c r="DE27" s="656"/>
      <c r="DF27" s="656"/>
      <c r="DG27" s="656"/>
      <c r="DH27" s="656"/>
      <c r="DI27" s="656"/>
      <c r="DJ27" s="656"/>
      <c r="DK27" s="657"/>
      <c r="DL27" s="632">
        <v>245179</v>
      </c>
      <c r="DM27" s="656"/>
      <c r="DN27" s="656"/>
      <c r="DO27" s="656"/>
      <c r="DP27" s="656"/>
      <c r="DQ27" s="656"/>
      <c r="DR27" s="656"/>
      <c r="DS27" s="656"/>
      <c r="DT27" s="656"/>
      <c r="DU27" s="656"/>
      <c r="DV27" s="657"/>
      <c r="DW27" s="628">
        <v>5.2</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61007</v>
      </c>
      <c r="S28" s="624"/>
      <c r="T28" s="624"/>
      <c r="U28" s="624"/>
      <c r="V28" s="624"/>
      <c r="W28" s="624"/>
      <c r="X28" s="624"/>
      <c r="Y28" s="625"/>
      <c r="Z28" s="626">
        <v>0.7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1090297</v>
      </c>
      <c r="CS28" s="624"/>
      <c r="CT28" s="624"/>
      <c r="CU28" s="624"/>
      <c r="CV28" s="624"/>
      <c r="CW28" s="624"/>
      <c r="CX28" s="624"/>
      <c r="CY28" s="625"/>
      <c r="CZ28" s="628">
        <v>13.4</v>
      </c>
      <c r="DA28" s="653"/>
      <c r="DB28" s="653"/>
      <c r="DC28" s="658"/>
      <c r="DD28" s="632">
        <v>1080188</v>
      </c>
      <c r="DE28" s="624"/>
      <c r="DF28" s="624"/>
      <c r="DG28" s="624"/>
      <c r="DH28" s="624"/>
      <c r="DI28" s="624"/>
      <c r="DJ28" s="624"/>
      <c r="DK28" s="625"/>
      <c r="DL28" s="632">
        <v>1080188</v>
      </c>
      <c r="DM28" s="624"/>
      <c r="DN28" s="624"/>
      <c r="DO28" s="624"/>
      <c r="DP28" s="624"/>
      <c r="DQ28" s="624"/>
      <c r="DR28" s="624"/>
      <c r="DS28" s="624"/>
      <c r="DT28" s="624"/>
      <c r="DU28" s="624"/>
      <c r="DV28" s="625"/>
      <c r="DW28" s="628">
        <v>23.1</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6851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1090169</v>
      </c>
      <c r="CS29" s="656"/>
      <c r="CT29" s="656"/>
      <c r="CU29" s="656"/>
      <c r="CV29" s="656"/>
      <c r="CW29" s="656"/>
      <c r="CX29" s="656"/>
      <c r="CY29" s="657"/>
      <c r="CZ29" s="628">
        <v>13.4</v>
      </c>
      <c r="DA29" s="653"/>
      <c r="DB29" s="653"/>
      <c r="DC29" s="658"/>
      <c r="DD29" s="632">
        <v>1080060</v>
      </c>
      <c r="DE29" s="656"/>
      <c r="DF29" s="656"/>
      <c r="DG29" s="656"/>
      <c r="DH29" s="656"/>
      <c r="DI29" s="656"/>
      <c r="DJ29" s="656"/>
      <c r="DK29" s="657"/>
      <c r="DL29" s="632">
        <v>1080060</v>
      </c>
      <c r="DM29" s="656"/>
      <c r="DN29" s="656"/>
      <c r="DO29" s="656"/>
      <c r="DP29" s="656"/>
      <c r="DQ29" s="656"/>
      <c r="DR29" s="656"/>
      <c r="DS29" s="656"/>
      <c r="DT29" s="656"/>
      <c r="DU29" s="656"/>
      <c r="DV29" s="657"/>
      <c r="DW29" s="628">
        <v>23.1</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1109570</v>
      </c>
      <c r="S30" s="624"/>
      <c r="T30" s="624"/>
      <c r="U30" s="624"/>
      <c r="V30" s="624"/>
      <c r="W30" s="624"/>
      <c r="X30" s="624"/>
      <c r="Y30" s="625"/>
      <c r="Z30" s="626">
        <v>12.9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1070808</v>
      </c>
      <c r="CS30" s="624"/>
      <c r="CT30" s="624"/>
      <c r="CU30" s="624"/>
      <c r="CV30" s="624"/>
      <c r="CW30" s="624"/>
      <c r="CX30" s="624"/>
      <c r="CY30" s="625"/>
      <c r="CZ30" s="628">
        <v>13.1</v>
      </c>
      <c r="DA30" s="653"/>
      <c r="DB30" s="653"/>
      <c r="DC30" s="658"/>
      <c r="DD30" s="632">
        <v>1061081</v>
      </c>
      <c r="DE30" s="624"/>
      <c r="DF30" s="624"/>
      <c r="DG30" s="624"/>
      <c r="DH30" s="624"/>
      <c r="DI30" s="624"/>
      <c r="DJ30" s="624"/>
      <c r="DK30" s="625"/>
      <c r="DL30" s="632">
        <v>1061081</v>
      </c>
      <c r="DM30" s="624"/>
      <c r="DN30" s="624"/>
      <c r="DO30" s="624"/>
      <c r="DP30" s="624"/>
      <c r="DQ30" s="624"/>
      <c r="DR30" s="624"/>
      <c r="DS30" s="624"/>
      <c r="DT30" s="624"/>
      <c r="DU30" s="624"/>
      <c r="DV30" s="625"/>
      <c r="DW30" s="628">
        <v>22.7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98.4</v>
      </c>
      <c r="BN31" s="667"/>
      <c r="BO31" s="667"/>
      <c r="BP31" s="667"/>
      <c r="BQ31" s="668"/>
      <c r="BR31" s="670">
        <v>99.2</v>
      </c>
      <c r="BS31" s="667"/>
      <c r="BT31" s="667"/>
      <c r="BU31" s="667"/>
      <c r="BV31" s="667"/>
      <c r="BW31" s="667"/>
      <c r="BX31" s="618">
        <v>98.4</v>
      </c>
      <c r="BY31" s="667"/>
      <c r="BZ31" s="667"/>
      <c r="CA31" s="667"/>
      <c r="CB31" s="668"/>
      <c r="CD31" s="663"/>
      <c r="CE31" s="664"/>
      <c r="CF31" s="620" t="s">
        <v>300</v>
      </c>
      <c r="CG31" s="621"/>
      <c r="CH31" s="621"/>
      <c r="CI31" s="621"/>
      <c r="CJ31" s="621"/>
      <c r="CK31" s="621"/>
      <c r="CL31" s="621"/>
      <c r="CM31" s="621"/>
      <c r="CN31" s="621"/>
      <c r="CO31" s="621"/>
      <c r="CP31" s="621"/>
      <c r="CQ31" s="622"/>
      <c r="CR31" s="623">
        <v>19361</v>
      </c>
      <c r="CS31" s="656"/>
      <c r="CT31" s="656"/>
      <c r="CU31" s="656"/>
      <c r="CV31" s="656"/>
      <c r="CW31" s="656"/>
      <c r="CX31" s="656"/>
      <c r="CY31" s="657"/>
      <c r="CZ31" s="628">
        <v>0.2</v>
      </c>
      <c r="DA31" s="653"/>
      <c r="DB31" s="653"/>
      <c r="DC31" s="658"/>
      <c r="DD31" s="632">
        <v>18979</v>
      </c>
      <c r="DE31" s="656"/>
      <c r="DF31" s="656"/>
      <c r="DG31" s="656"/>
      <c r="DH31" s="656"/>
      <c r="DI31" s="656"/>
      <c r="DJ31" s="656"/>
      <c r="DK31" s="657"/>
      <c r="DL31" s="632">
        <v>18979</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606717</v>
      </c>
      <c r="S32" s="624"/>
      <c r="T32" s="624"/>
      <c r="U32" s="624"/>
      <c r="V32" s="624"/>
      <c r="W32" s="624"/>
      <c r="X32" s="624"/>
      <c r="Y32" s="625"/>
      <c r="Z32" s="626">
        <v>7.1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56"/>
      <c r="BI32" s="656"/>
      <c r="BJ32" s="656"/>
      <c r="BK32" s="656"/>
      <c r="BL32" s="656"/>
      <c r="BM32" s="629">
        <v>97.1</v>
      </c>
      <c r="BN32" s="656"/>
      <c r="BO32" s="656"/>
      <c r="BP32" s="656"/>
      <c r="BQ32" s="669"/>
      <c r="BR32" s="680">
        <v>98.4</v>
      </c>
      <c r="BS32" s="656"/>
      <c r="BT32" s="656"/>
      <c r="BU32" s="656"/>
      <c r="BV32" s="656"/>
      <c r="BW32" s="656"/>
      <c r="BX32" s="629">
        <v>97.5</v>
      </c>
      <c r="BY32" s="656"/>
      <c r="BZ32" s="656"/>
      <c r="CA32" s="656"/>
      <c r="CB32" s="669"/>
      <c r="CD32" s="665"/>
      <c r="CE32" s="666"/>
      <c r="CF32" s="620" t="s">
        <v>304</v>
      </c>
      <c r="CG32" s="621"/>
      <c r="CH32" s="621"/>
      <c r="CI32" s="621"/>
      <c r="CJ32" s="621"/>
      <c r="CK32" s="621"/>
      <c r="CL32" s="621"/>
      <c r="CM32" s="621"/>
      <c r="CN32" s="621"/>
      <c r="CO32" s="621"/>
      <c r="CP32" s="621"/>
      <c r="CQ32" s="622"/>
      <c r="CR32" s="623">
        <v>128</v>
      </c>
      <c r="CS32" s="624"/>
      <c r="CT32" s="624"/>
      <c r="CU32" s="624"/>
      <c r="CV32" s="624"/>
      <c r="CW32" s="624"/>
      <c r="CX32" s="624"/>
      <c r="CY32" s="625"/>
      <c r="CZ32" s="628">
        <v>0</v>
      </c>
      <c r="DA32" s="653"/>
      <c r="DB32" s="653"/>
      <c r="DC32" s="658"/>
      <c r="DD32" s="632">
        <v>128</v>
      </c>
      <c r="DE32" s="624"/>
      <c r="DF32" s="624"/>
      <c r="DG32" s="624"/>
      <c r="DH32" s="624"/>
      <c r="DI32" s="624"/>
      <c r="DJ32" s="624"/>
      <c r="DK32" s="625"/>
      <c r="DL32" s="632">
        <v>128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9002</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99.4</v>
      </c>
      <c r="BH33" s="682"/>
      <c r="BI33" s="682"/>
      <c r="BJ33" s="682"/>
      <c r="BK33" s="682"/>
      <c r="BL33" s="682"/>
      <c r="BM33" s="683">
        <v>98.8</v>
      </c>
      <c r="BN33" s="682"/>
      <c r="BO33" s="682"/>
      <c r="BP33" s="682"/>
      <c r="BQ33" s="684"/>
      <c r="BR33" s="681">
        <v>99.6</v>
      </c>
      <c r="BS33" s="682"/>
      <c r="BT33" s="682"/>
      <c r="BU33" s="682"/>
      <c r="BV33" s="682"/>
      <c r="BW33" s="682"/>
      <c r="BX33" s="683">
        <v>98.9</v>
      </c>
      <c r="BY33" s="682"/>
      <c r="BZ33" s="682"/>
      <c r="CA33" s="682"/>
      <c r="CB33" s="684"/>
      <c r="CD33" s="620" t="s">
        <v>307</v>
      </c>
      <c r="CE33" s="621"/>
      <c r="CF33" s="621"/>
      <c r="CG33" s="621"/>
      <c r="CH33" s="621"/>
      <c r="CI33" s="621"/>
      <c r="CJ33" s="621"/>
      <c r="CK33" s="621"/>
      <c r="CL33" s="621"/>
      <c r="CM33" s="621"/>
      <c r="CN33" s="621"/>
      <c r="CO33" s="621"/>
      <c r="CP33" s="621"/>
      <c r="CQ33" s="622"/>
      <c r="CR33" s="623">
        <v>3392774</v>
      </c>
      <c r="CS33" s="656"/>
      <c r="CT33" s="656"/>
      <c r="CU33" s="656"/>
      <c r="CV33" s="656"/>
      <c r="CW33" s="656"/>
      <c r="CX33" s="656"/>
      <c r="CY33" s="657"/>
      <c r="CZ33" s="628">
        <v>41.7</v>
      </c>
      <c r="DA33" s="653"/>
      <c r="DB33" s="653"/>
      <c r="DC33" s="658"/>
      <c r="DD33" s="632">
        <v>2648918</v>
      </c>
      <c r="DE33" s="656"/>
      <c r="DF33" s="656"/>
      <c r="DG33" s="656"/>
      <c r="DH33" s="656"/>
      <c r="DI33" s="656"/>
      <c r="DJ33" s="656"/>
      <c r="DK33" s="657"/>
      <c r="DL33" s="632">
        <v>2204696</v>
      </c>
      <c r="DM33" s="656"/>
      <c r="DN33" s="656"/>
      <c r="DO33" s="656"/>
      <c r="DP33" s="656"/>
      <c r="DQ33" s="656"/>
      <c r="DR33" s="656"/>
      <c r="DS33" s="656"/>
      <c r="DT33" s="656"/>
      <c r="DU33" s="656"/>
      <c r="DV33" s="657"/>
      <c r="DW33" s="628">
        <v>47.2</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70692</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1008676</v>
      </c>
      <c r="CS34" s="624"/>
      <c r="CT34" s="624"/>
      <c r="CU34" s="624"/>
      <c r="CV34" s="624"/>
      <c r="CW34" s="624"/>
      <c r="CX34" s="624"/>
      <c r="CY34" s="625"/>
      <c r="CZ34" s="628">
        <v>12.4</v>
      </c>
      <c r="DA34" s="653"/>
      <c r="DB34" s="653"/>
      <c r="DC34" s="658"/>
      <c r="DD34" s="632">
        <v>732379</v>
      </c>
      <c r="DE34" s="624"/>
      <c r="DF34" s="624"/>
      <c r="DG34" s="624"/>
      <c r="DH34" s="624"/>
      <c r="DI34" s="624"/>
      <c r="DJ34" s="624"/>
      <c r="DK34" s="625"/>
      <c r="DL34" s="632">
        <v>680323</v>
      </c>
      <c r="DM34" s="624"/>
      <c r="DN34" s="624"/>
      <c r="DO34" s="624"/>
      <c r="DP34" s="624"/>
      <c r="DQ34" s="624"/>
      <c r="DR34" s="624"/>
      <c r="DS34" s="624"/>
      <c r="DT34" s="624"/>
      <c r="DU34" s="624"/>
      <c r="DV34" s="625"/>
      <c r="DW34" s="628">
        <v>14.6</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414676</v>
      </c>
      <c r="S35" s="624"/>
      <c r="T35" s="624"/>
      <c r="U35" s="624"/>
      <c r="V35" s="624"/>
      <c r="W35" s="624"/>
      <c r="X35" s="624"/>
      <c r="Y35" s="625"/>
      <c r="Z35" s="626">
        <v>4.8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61824</v>
      </c>
      <c r="CS35" s="656"/>
      <c r="CT35" s="656"/>
      <c r="CU35" s="656"/>
      <c r="CV35" s="656"/>
      <c r="CW35" s="656"/>
      <c r="CX35" s="656"/>
      <c r="CY35" s="657"/>
      <c r="CZ35" s="628">
        <v>0.8</v>
      </c>
      <c r="DA35" s="653"/>
      <c r="DB35" s="653"/>
      <c r="DC35" s="658"/>
      <c r="DD35" s="632">
        <v>35374</v>
      </c>
      <c r="DE35" s="656"/>
      <c r="DF35" s="656"/>
      <c r="DG35" s="656"/>
      <c r="DH35" s="656"/>
      <c r="DI35" s="656"/>
      <c r="DJ35" s="656"/>
      <c r="DK35" s="657"/>
      <c r="DL35" s="632">
        <v>23638</v>
      </c>
      <c r="DM35" s="656"/>
      <c r="DN35" s="656"/>
      <c r="DO35" s="656"/>
      <c r="DP35" s="656"/>
      <c r="DQ35" s="656"/>
      <c r="DR35" s="656"/>
      <c r="DS35" s="656"/>
      <c r="DT35" s="656"/>
      <c r="DU35" s="656"/>
      <c r="DV35" s="657"/>
      <c r="DW35" s="628">
        <v>0.5</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506677</v>
      </c>
      <c r="S36" s="624"/>
      <c r="T36" s="624"/>
      <c r="U36" s="624"/>
      <c r="V36" s="624"/>
      <c r="W36" s="624"/>
      <c r="X36" s="624"/>
      <c r="Y36" s="625"/>
      <c r="Z36" s="626">
        <v>5.9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759248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9178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1196098</v>
      </c>
      <c r="CS36" s="624"/>
      <c r="CT36" s="624"/>
      <c r="CU36" s="624"/>
      <c r="CV36" s="624"/>
      <c r="CW36" s="624"/>
      <c r="CX36" s="624"/>
      <c r="CY36" s="625"/>
      <c r="CZ36" s="628">
        <v>14.7</v>
      </c>
      <c r="DA36" s="653"/>
      <c r="DB36" s="653"/>
      <c r="DC36" s="658"/>
      <c r="DD36" s="632">
        <v>1010373</v>
      </c>
      <c r="DE36" s="624"/>
      <c r="DF36" s="624"/>
      <c r="DG36" s="624"/>
      <c r="DH36" s="624"/>
      <c r="DI36" s="624"/>
      <c r="DJ36" s="624"/>
      <c r="DK36" s="625"/>
      <c r="DL36" s="632">
        <v>869454</v>
      </c>
      <c r="DM36" s="624"/>
      <c r="DN36" s="624"/>
      <c r="DO36" s="624"/>
      <c r="DP36" s="624"/>
      <c r="DQ36" s="624"/>
      <c r="DR36" s="624"/>
      <c r="DS36" s="624"/>
      <c r="DT36" s="624"/>
      <c r="DU36" s="624"/>
      <c r="DV36" s="625"/>
      <c r="DW36" s="628">
        <v>18.600000000000001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76477</v>
      </c>
      <c r="S37" s="624"/>
      <c r="T37" s="624"/>
      <c r="U37" s="624"/>
      <c r="V37" s="624"/>
      <c r="W37" s="624"/>
      <c r="X37" s="624"/>
      <c r="Y37" s="625"/>
      <c r="Z37" s="626">
        <v>0.9</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t="s">
        <v>122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9178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365850</v>
      </c>
      <c r="CS37" s="656"/>
      <c r="CT37" s="656"/>
      <c r="CU37" s="656"/>
      <c r="CV37" s="656"/>
      <c r="CW37" s="656"/>
      <c r="CX37" s="656"/>
      <c r="CY37" s="657"/>
      <c r="CZ37" s="628">
        <v>4.5</v>
      </c>
      <c r="DA37" s="653"/>
      <c r="DB37" s="653"/>
      <c r="DC37" s="658"/>
      <c r="DD37" s="632">
        <v>363000</v>
      </c>
      <c r="DE37" s="656"/>
      <c r="DF37" s="656"/>
      <c r="DG37" s="656"/>
      <c r="DH37" s="656"/>
      <c r="DI37" s="656"/>
      <c r="DJ37" s="656"/>
      <c r="DK37" s="657"/>
      <c r="DL37" s="632">
        <v>326755</v>
      </c>
      <c r="DM37" s="656"/>
      <c r="DN37" s="656"/>
      <c r="DO37" s="656"/>
      <c r="DP37" s="656"/>
      <c r="DQ37" s="656"/>
      <c r="DR37" s="656"/>
      <c r="DS37" s="656"/>
      <c r="DT37" s="656"/>
      <c r="DU37" s="656"/>
      <c r="DV37" s="657"/>
      <c r="DW37" s="628">
        <v>7</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795008</v>
      </c>
      <c r="S38" s="624"/>
      <c r="T38" s="624"/>
      <c r="U38" s="624"/>
      <c r="V38" s="624"/>
      <c r="W38" s="624"/>
      <c r="X38" s="624"/>
      <c r="Y38" s="625"/>
      <c r="Z38" s="626">
        <v>9.3000000000000007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1373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759248</v>
      </c>
      <c r="CS38" s="624"/>
      <c r="CT38" s="624"/>
      <c r="CU38" s="624"/>
      <c r="CV38" s="624"/>
      <c r="CW38" s="624"/>
      <c r="CX38" s="624"/>
      <c r="CY38" s="625"/>
      <c r="CZ38" s="628">
        <v>9.3000000000000007</v>
      </c>
      <c r="DA38" s="653"/>
      <c r="DB38" s="653"/>
      <c r="DC38" s="658"/>
      <c r="DD38" s="632">
        <v>631288</v>
      </c>
      <c r="DE38" s="624"/>
      <c r="DF38" s="624"/>
      <c r="DG38" s="624"/>
      <c r="DH38" s="624"/>
      <c r="DI38" s="624"/>
      <c r="DJ38" s="624"/>
      <c r="DK38" s="625"/>
      <c r="DL38" s="632">
        <v>631281</v>
      </c>
      <c r="DM38" s="624"/>
      <c r="DN38" s="624"/>
      <c r="DO38" s="624"/>
      <c r="DP38" s="624"/>
      <c r="DQ38" s="624"/>
      <c r="DR38" s="624"/>
      <c r="DS38" s="624"/>
      <c r="DT38" s="624"/>
      <c r="DU38" s="624"/>
      <c r="DV38" s="625"/>
      <c r="DW38" s="628">
        <v>13.5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2006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366496</v>
      </c>
      <c r="CS39" s="656"/>
      <c r="CT39" s="656"/>
      <c r="CU39" s="656"/>
      <c r="CV39" s="656"/>
      <c r="CW39" s="656"/>
      <c r="CX39" s="656"/>
      <c r="CY39" s="657"/>
      <c r="CZ39" s="628">
        <v>4.5</v>
      </c>
      <c r="DA39" s="653"/>
      <c r="DB39" s="653"/>
      <c r="DC39" s="658"/>
      <c r="DD39" s="632">
        <v>239504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8808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432</v>
      </c>
      <c r="CS40" s="624"/>
      <c r="CT40" s="624"/>
      <c r="CU40" s="624"/>
      <c r="CV40" s="624"/>
      <c r="CW40" s="624"/>
      <c r="CX40" s="624"/>
      <c r="CY40" s="625"/>
      <c r="CZ40" s="628">
        <v>0</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8590949</v>
      </c>
      <c r="S41" s="696"/>
      <c r="T41" s="696"/>
      <c r="U41" s="696"/>
      <c r="V41" s="696"/>
      <c r="W41" s="696"/>
      <c r="X41" s="696"/>
      <c r="Y41" s="700"/>
      <c r="Z41" s="701">
        <v>100</v>
      </c>
      <c r="AA41" s="701"/>
      <c r="AB41" s="701"/>
      <c r="AC41" s="701"/>
      <c r="AD41" s="702">
        <v>4663899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119177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640071</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509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1407424</v>
      </c>
      <c r="CS42" s="656"/>
      <c r="CT42" s="656"/>
      <c r="CU42" s="656"/>
      <c r="CV42" s="656"/>
      <c r="CW42" s="656"/>
      <c r="CX42" s="656"/>
      <c r="CY42" s="657"/>
      <c r="CZ42" s="628">
        <v>17.3</v>
      </c>
      <c r="DA42" s="653"/>
      <c r="DB42" s="653"/>
      <c r="DC42" s="658"/>
      <c r="DD42" s="632">
        <v>238024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34844</v>
      </c>
      <c r="CS43" s="656"/>
      <c r="CT43" s="656"/>
      <c r="CU43" s="656"/>
      <c r="CV43" s="656"/>
      <c r="CW43" s="656"/>
      <c r="CX43" s="656"/>
      <c r="CY43" s="657"/>
      <c r="CZ43" s="628">
        <v>0.4</v>
      </c>
      <c r="DA43" s="653"/>
      <c r="DB43" s="653"/>
      <c r="DC43" s="658"/>
      <c r="DD43" s="632">
        <v>34844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1105590</v>
      </c>
      <c r="CS44" s="624"/>
      <c r="CT44" s="624"/>
      <c r="CU44" s="624"/>
      <c r="CV44" s="624"/>
      <c r="CW44" s="624"/>
      <c r="CX44" s="624"/>
      <c r="CY44" s="625"/>
      <c r="CZ44" s="628">
        <v>13.6</v>
      </c>
      <c r="DA44" s="629"/>
      <c r="DB44" s="629"/>
      <c r="DC44" s="635"/>
      <c r="DD44" s="632">
        <v>185363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438382</v>
      </c>
      <c r="CS45" s="656"/>
      <c r="CT45" s="656"/>
      <c r="CU45" s="656"/>
      <c r="CV45" s="656"/>
      <c r="CW45" s="656"/>
      <c r="CX45" s="656"/>
      <c r="CY45" s="657"/>
      <c r="CZ45" s="628">
        <v>5.4</v>
      </c>
      <c r="DA45" s="653"/>
      <c r="DB45" s="653"/>
      <c r="DC45" s="658"/>
      <c r="DD45" s="632">
        <v>30472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615519</v>
      </c>
      <c r="CS46" s="624"/>
      <c r="CT46" s="624"/>
      <c r="CU46" s="624"/>
      <c r="CV46" s="624"/>
      <c r="CW46" s="624"/>
      <c r="CX46" s="624"/>
      <c r="CY46" s="625"/>
      <c r="CZ46" s="628">
        <v>7.6</v>
      </c>
      <c r="DA46" s="629"/>
      <c r="DB46" s="629"/>
      <c r="DC46" s="635"/>
      <c r="DD46" s="632">
        <v>153005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301834</v>
      </c>
      <c r="CS47" s="656"/>
      <c r="CT47" s="656"/>
      <c r="CU47" s="656"/>
      <c r="CV47" s="656"/>
      <c r="CW47" s="656"/>
      <c r="CX47" s="656"/>
      <c r="CY47" s="657"/>
      <c r="CZ47" s="628">
        <v>3.7</v>
      </c>
      <c r="DA47" s="653"/>
      <c r="DB47" s="653"/>
      <c r="DC47" s="658"/>
      <c r="DD47" s="632">
        <v>52661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8145192</v>
      </c>
      <c r="CS49" s="682"/>
      <c r="CT49" s="682"/>
      <c r="CU49" s="682"/>
      <c r="CV49" s="682"/>
      <c r="CW49" s="682"/>
      <c r="CX49" s="682"/>
      <c r="CY49" s="711"/>
      <c r="CZ49" s="703">
        <v>100</v>
      </c>
      <c r="DA49" s="712"/>
      <c r="DB49" s="712"/>
      <c r="DC49" s="713"/>
      <c r="DD49" s="714">
        <v>5475180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QugJOzepUrjwl9gOYct36Y0xwHzLMFIbq/RPNBy4e9LkpiAwjtxWGH7WRzG6ePlURA3gprt/XQWuzxY2Qw2Wg==" saltValue="MXmLJhTdxA6gH1rLggA7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8601</v>
      </c>
      <c r="R7" s="753"/>
      <c r="S7" s="753"/>
      <c r="T7" s="753"/>
      <c r="U7" s="753"/>
      <c r="V7" s="753">
        <v>8156</v>
      </c>
      <c r="W7" s="753"/>
      <c r="X7" s="753"/>
      <c r="Y7" s="753"/>
      <c r="Z7" s="753"/>
      <c r="AA7" s="753">
        <v>446</v>
      </c>
      <c r="AB7" s="753"/>
      <c r="AC7" s="753"/>
      <c r="AD7" s="753"/>
      <c r="AE7" s="754"/>
      <c r="AF7" s="755">
        <v>333</v>
      </c>
      <c r="AG7" s="756"/>
      <c r="AH7" s="756"/>
      <c r="AI7" s="756"/>
      <c r="AJ7" s="757"/>
      <c r="AK7" s="758">
        <v>18</v>
      </c>
      <c r="AL7" s="759"/>
      <c r="AM7" s="759"/>
      <c r="AN7" s="759"/>
      <c r="AO7" s="759"/>
      <c r="AP7" s="759">
        <v>7028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-2</v>
      </c>
      <c r="CI7" s="744"/>
      <c r="CJ7" s="744"/>
      <c r="CK7" s="744"/>
      <c r="CL7" s="745"/>
      <c r="CM7" s="743">
        <v>7</v>
      </c>
      <c r="CN7" s="744"/>
      <c r="CO7" s="744"/>
      <c r="CP7" s="744"/>
      <c r="CQ7" s="745"/>
      <c r="CR7" s="743" t="s">
        <v>547</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v>0</v>
      </c>
      <c r="AG8" s="787"/>
      <c r="AH8" s="787"/>
      <c r="AI8" s="787"/>
      <c r="AJ8" s="788"/>
      <c r="AK8" s="769" t="s">
        <v>547</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1</v>
      </c>
      <c r="CI8" s="777"/>
      <c r="CJ8" s="777"/>
      <c r="CK8" s="777"/>
      <c r="CL8" s="778"/>
      <c r="CM8" s="776">
        <v>13</v>
      </c>
      <c r="CN8" s="777"/>
      <c r="CO8" s="777"/>
      <c r="CP8" s="777"/>
      <c r="CQ8" s="778"/>
      <c r="CR8" s="776" t="s">
        <v>547</v>
      </c>
      <c r="CS8" s="777"/>
      <c r="CT8" s="777"/>
      <c r="CU8" s="777"/>
      <c r="CV8" s="778"/>
      <c r="CW8" s="776">
        <v>4</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9601</v>
      </c>
      <c r="R23" s="793"/>
      <c r="S23" s="793"/>
      <c r="T23" s="793"/>
      <c r="U23" s="793"/>
      <c r="V23" s="793">
        <v>8156</v>
      </c>
      <c r="W23" s="793"/>
      <c r="X23" s="793"/>
      <c r="Y23" s="793"/>
      <c r="Z23" s="793"/>
      <c r="AA23" s="793">
        <v>446</v>
      </c>
      <c r="AB23" s="793"/>
      <c r="AC23" s="793"/>
      <c r="AD23" s="793"/>
      <c r="AE23" s="794"/>
      <c r="AF23" s="795">
        <v>333</v>
      </c>
      <c r="AG23" s="793"/>
      <c r="AH23" s="793"/>
      <c r="AI23" s="793"/>
      <c r="AJ23" s="796"/>
      <c r="AK23" s="797"/>
      <c r="AL23" s="798"/>
      <c r="AM23" s="798"/>
      <c r="AN23" s="798"/>
      <c r="AO23" s="798"/>
      <c r="AP23" s="793">
        <v>7028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1372</v>
      </c>
      <c r="R28" s="823"/>
      <c r="S28" s="823"/>
      <c r="T28" s="823"/>
      <c r="U28" s="823"/>
      <c r="V28" s="823">
        <v>1363</v>
      </c>
      <c r="W28" s="823"/>
      <c r="X28" s="823"/>
      <c r="Y28" s="823"/>
      <c r="Z28" s="823"/>
      <c r="AA28" s="823">
        <v>9</v>
      </c>
      <c r="AB28" s="823"/>
      <c r="AC28" s="823"/>
      <c r="AD28" s="823"/>
      <c r="AE28" s="824"/>
      <c r="AF28" s="825">
        <v>9</v>
      </c>
      <c r="AG28" s="823"/>
      <c r="AH28" s="823"/>
      <c r="AI28" s="823"/>
      <c r="AJ28" s="826"/>
      <c r="AK28" s="827">
        <v>119</v>
      </c>
      <c r="AL28" s="828"/>
      <c r="AM28" s="828"/>
      <c r="AN28" s="828"/>
      <c r="AO28" s="828"/>
      <c r="AP28" s="828" t="s">
        <v>547</v>
      </c>
      <c r="AQ28" s="828"/>
      <c r="AR28" s="828"/>
      <c r="AS28" s="828"/>
      <c r="AT28" s="828"/>
      <c r="AU28" s="828" t="s">
        <v>547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2048</v>
      </c>
      <c r="R29" s="784"/>
      <c r="S29" s="784"/>
      <c r="T29" s="784"/>
      <c r="U29" s="784"/>
      <c r="V29" s="784">
        <v>1952</v>
      </c>
      <c r="W29" s="784"/>
      <c r="X29" s="784"/>
      <c r="Y29" s="784"/>
      <c r="Z29" s="784"/>
      <c r="AA29" s="784">
        <v>96</v>
      </c>
      <c r="AB29" s="784"/>
      <c r="AC29" s="784"/>
      <c r="AD29" s="784"/>
      <c r="AE29" s="785"/>
      <c r="AF29" s="786">
        <v>96</v>
      </c>
      <c r="AG29" s="787"/>
      <c r="AH29" s="787"/>
      <c r="AI29" s="787"/>
      <c r="AJ29" s="788"/>
      <c r="AK29" s="834">
        <v>336</v>
      </c>
      <c r="AL29" s="830"/>
      <c r="AM29" s="830"/>
      <c r="AN29" s="830"/>
      <c r="AO29" s="830"/>
      <c r="AP29" s="830" t="s">
        <v>547</v>
      </c>
      <c r="AQ29" s="830"/>
      <c r="AR29" s="830"/>
      <c r="AS29" s="830"/>
      <c r="AT29" s="830"/>
      <c r="AU29" s="830" t="s">
        <v>547</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188</v>
      </c>
      <c r="R30" s="784"/>
      <c r="S30" s="784"/>
      <c r="T30" s="784"/>
      <c r="U30" s="784"/>
      <c r="V30" s="784">
        <v>185</v>
      </c>
      <c r="W30" s="784"/>
      <c r="X30" s="784"/>
      <c r="Y30" s="784"/>
      <c r="Z30" s="784"/>
      <c r="AA30" s="784">
        <v>3</v>
      </c>
      <c r="AB30" s="784"/>
      <c r="AC30" s="784"/>
      <c r="AD30" s="784"/>
      <c r="AE30" s="785"/>
      <c r="AF30" s="786">
        <v>3</v>
      </c>
      <c r="AG30" s="787"/>
      <c r="AH30" s="787"/>
      <c r="AI30" s="787"/>
      <c r="AJ30" s="788"/>
      <c r="AK30" s="834">
        <v>80</v>
      </c>
      <c r="AL30" s="830"/>
      <c r="AM30" s="830"/>
      <c r="AN30" s="830"/>
      <c r="AO30" s="830"/>
      <c r="AP30" s="830" t="s">
        <v>547</v>
      </c>
      <c r="AQ30" s="830"/>
      <c r="AR30" s="830"/>
      <c r="AS30" s="830"/>
      <c r="AT30" s="830"/>
      <c r="AU30" s="830" t="s">
        <v>547</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289</v>
      </c>
      <c r="R31" s="784"/>
      <c r="S31" s="784"/>
      <c r="T31" s="784"/>
      <c r="U31" s="784"/>
      <c r="V31" s="784">
        <v>236</v>
      </c>
      <c r="W31" s="784"/>
      <c r="X31" s="784"/>
      <c r="Y31" s="784"/>
      <c r="Z31" s="784"/>
      <c r="AA31" s="784">
        <v>53</v>
      </c>
      <c r="AB31" s="784"/>
      <c r="AC31" s="784"/>
      <c r="AD31" s="784"/>
      <c r="AE31" s="785"/>
      <c r="AF31" s="786">
        <v>53</v>
      </c>
      <c r="AG31" s="787"/>
      <c r="AH31" s="787"/>
      <c r="AI31" s="787"/>
      <c r="AJ31" s="788"/>
      <c r="AK31" s="834">
        <v>106</v>
      </c>
      <c r="AL31" s="830"/>
      <c r="AM31" s="830"/>
      <c r="AN31" s="830"/>
      <c r="AO31" s="830"/>
      <c r="AP31" s="830">
        <v>710</v>
      </c>
      <c r="AQ31" s="830"/>
      <c r="AR31" s="830"/>
      <c r="AS31" s="830"/>
      <c r="AT31" s="830"/>
      <c r="AU31" s="830">
        <v>381</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206</v>
      </c>
      <c r="R32" s="784"/>
      <c r="S32" s="784"/>
      <c r="T32" s="784"/>
      <c r="U32" s="784"/>
      <c r="V32" s="784">
        <v>193</v>
      </c>
      <c r="W32" s="784"/>
      <c r="X32" s="784"/>
      <c r="Y32" s="784"/>
      <c r="Z32" s="784"/>
      <c r="AA32" s="784">
        <v>13</v>
      </c>
      <c r="AB32" s="784"/>
      <c r="AC32" s="784"/>
      <c r="AD32" s="784"/>
      <c r="AE32" s="785"/>
      <c r="AF32" s="786">
        <v>13</v>
      </c>
      <c r="AG32" s="787"/>
      <c r="AH32" s="787"/>
      <c r="AI32" s="787"/>
      <c r="AJ32" s="788"/>
      <c r="AK32" s="834">
        <v>84</v>
      </c>
      <c r="AL32" s="830"/>
      <c r="AM32" s="830"/>
      <c r="AN32" s="830"/>
      <c r="AO32" s="830"/>
      <c r="AP32" s="830">
        <v>263</v>
      </c>
      <c r="AQ32" s="830"/>
      <c r="AR32" s="830"/>
      <c r="AS32" s="830"/>
      <c r="AT32" s="830"/>
      <c r="AU32" s="830">
        <v>1</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174</v>
      </c>
      <c r="AG63" s="844"/>
      <c r="AH63" s="844"/>
      <c r="AI63" s="844"/>
      <c r="AJ63" s="845"/>
      <c r="AK63" s="846"/>
      <c r="AL63" s="841"/>
      <c r="AM63" s="841"/>
      <c r="AN63" s="841"/>
      <c r="AO63" s="841"/>
      <c r="AP63" s="844">
        <v>973</v>
      </c>
      <c r="AQ63" s="844"/>
      <c r="AR63" s="844"/>
      <c r="AS63" s="844"/>
      <c r="AT63" s="844"/>
      <c r="AU63" s="844">
        <v>382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3562</v>
      </c>
      <c r="R69" s="830"/>
      <c r="S69" s="830"/>
      <c r="T69" s="830"/>
      <c r="U69" s="830"/>
      <c r="V69" s="830">
        <v>3472</v>
      </c>
      <c r="W69" s="830"/>
      <c r="X69" s="830"/>
      <c r="Y69" s="830"/>
      <c r="Z69" s="830"/>
      <c r="AA69" s="830">
        <v>90</v>
      </c>
      <c r="AB69" s="830"/>
      <c r="AC69" s="830"/>
      <c r="AD69" s="830"/>
      <c r="AE69" s="830"/>
      <c r="AF69" s="830">
        <v>85</v>
      </c>
      <c r="AG69" s="830"/>
      <c r="AH69" s="830"/>
      <c r="AI69" s="830"/>
      <c r="AJ69" s="830"/>
      <c r="AK69" s="830">
        <v>25</v>
      </c>
      <c r="AL69" s="830"/>
      <c r="AM69" s="830"/>
      <c r="AN69" s="830"/>
      <c r="AO69" s="830"/>
      <c r="AP69" s="830">
        <v>11204</v>
      </c>
      <c r="AQ69" s="830"/>
      <c r="AR69" s="830"/>
      <c r="AS69" s="830"/>
      <c r="AT69" s="830"/>
      <c r="AU69" s="830">
        <v>1058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8</v>
      </c>
      <c r="R70" s="830"/>
      <c r="S70" s="830"/>
      <c r="T70" s="830"/>
      <c r="U70" s="830"/>
      <c r="V70" s="830">
        <v>8</v>
      </c>
      <c r="W70" s="830"/>
      <c r="X70" s="830"/>
      <c r="Y70" s="830"/>
      <c r="Z70" s="830"/>
      <c r="AA70" s="830">
        <v>0</v>
      </c>
      <c r="AB70" s="830"/>
      <c r="AC70" s="830"/>
      <c r="AD70" s="830"/>
      <c r="AE70" s="830"/>
      <c r="AF70" s="830">
        <v>0</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312</v>
      </c>
      <c r="R71" s="830"/>
      <c r="S71" s="830"/>
      <c r="T71" s="830"/>
      <c r="U71" s="830"/>
      <c r="V71" s="830">
        <v>290</v>
      </c>
      <c r="W71" s="830"/>
      <c r="X71" s="830"/>
      <c r="Y71" s="830"/>
      <c r="Z71" s="830"/>
      <c r="AA71" s="830">
        <v>22</v>
      </c>
      <c r="AB71" s="830"/>
      <c r="AC71" s="830"/>
      <c r="AD71" s="830"/>
      <c r="AE71" s="830"/>
      <c r="AF71" s="830">
        <v>22</v>
      </c>
      <c r="AG71" s="830"/>
      <c r="AH71" s="830"/>
      <c r="AI71" s="830"/>
      <c r="AJ71" s="830"/>
      <c r="AK71" s="830" t="s">
        <v>547</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322367</v>
      </c>
      <c r="R72" s="830"/>
      <c r="S72" s="830"/>
      <c r="T72" s="830"/>
      <c r="U72" s="830"/>
      <c r="V72" s="830">
        <v>314740</v>
      </c>
      <c r="W72" s="830"/>
      <c r="X72" s="830"/>
      <c r="Y72" s="830"/>
      <c r="Z72" s="830"/>
      <c r="AA72" s="830">
        <v>7627</v>
      </c>
      <c r="AB72" s="830"/>
      <c r="AC72" s="830"/>
      <c r="AD72" s="830"/>
      <c r="AE72" s="830"/>
      <c r="AF72" s="830">
        <v>5417</v>
      </c>
      <c r="AG72" s="830"/>
      <c r="AH72" s="830"/>
      <c r="AI72" s="830"/>
      <c r="AJ72" s="830"/>
      <c r="AK72" s="830" t="s">
        <v>547</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6589</v>
      </c>
      <c r="AG88" s="844"/>
      <c r="AH88" s="844"/>
      <c r="AI88" s="844"/>
      <c r="AJ88" s="844"/>
      <c r="AK88" s="841"/>
      <c r="AL88" s="841"/>
      <c r="AM88" s="841"/>
      <c r="AN88" s="841"/>
      <c r="AO88" s="841"/>
      <c r="AP88" s="844">
        <v>11204</v>
      </c>
      <c r="AQ88" s="844"/>
      <c r="AR88" s="844"/>
      <c r="AS88" s="844"/>
      <c r="AT88" s="844"/>
      <c r="AU88" s="844">
        <v>1058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v>4</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993703</v>
      </c>
      <c r="AB110" s="900"/>
      <c r="AC110" s="900"/>
      <c r="AD110" s="900"/>
      <c r="AE110" s="901"/>
      <c r="AF110" s="902">
        <v>1078908</v>
      </c>
      <c r="AG110" s="900"/>
      <c r="AH110" s="900"/>
      <c r="AI110" s="900"/>
      <c r="AJ110" s="901"/>
      <c r="AK110" s="902">
        <v>1090169</v>
      </c>
      <c r="AL110" s="900"/>
      <c r="AM110" s="900"/>
      <c r="AN110" s="900"/>
      <c r="AO110" s="901"/>
      <c r="AP110" s="903">
        <v>28.6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7785917</v>
      </c>
      <c r="BR110" s="931"/>
      <c r="BS110" s="931"/>
      <c r="BT110" s="931"/>
      <c r="BU110" s="931"/>
      <c r="BV110" s="931">
        <v>7303663</v>
      </c>
      <c r="BW110" s="931"/>
      <c r="BX110" s="931"/>
      <c r="BY110" s="931"/>
      <c r="BZ110" s="931"/>
      <c r="CA110" s="931">
        <v>7027863</v>
      </c>
      <c r="CB110" s="931"/>
      <c r="CC110" s="931"/>
      <c r="CD110" s="931"/>
      <c r="CE110" s="931"/>
      <c r="CF110" s="944">
        <v>184.5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351273</v>
      </c>
      <c r="BR112" s="926"/>
      <c r="BS112" s="926"/>
      <c r="BT112" s="926"/>
      <c r="BU112" s="926"/>
      <c r="BV112" s="926">
        <v>363109</v>
      </c>
      <c r="BW112" s="926"/>
      <c r="BX112" s="926"/>
      <c r="BY112" s="926"/>
      <c r="BZ112" s="926"/>
      <c r="CA112" s="926">
        <v>482764</v>
      </c>
      <c r="CB112" s="926"/>
      <c r="CC112" s="926"/>
      <c r="CD112" s="926"/>
      <c r="CE112" s="926"/>
      <c r="CF112" s="920">
        <v>12.7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51878</v>
      </c>
      <c r="AB113" s="938"/>
      <c r="AC113" s="938"/>
      <c r="AD113" s="938"/>
      <c r="AE113" s="939"/>
      <c r="AF113" s="940">
        <v>93689</v>
      </c>
      <c r="AG113" s="938"/>
      <c r="AH113" s="938"/>
      <c r="AI113" s="938"/>
      <c r="AJ113" s="939"/>
      <c r="AK113" s="940">
        <v>77844</v>
      </c>
      <c r="AL113" s="938"/>
      <c r="AM113" s="938"/>
      <c r="AN113" s="938"/>
      <c r="AO113" s="939"/>
      <c r="AP113" s="941">
        <v>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782259</v>
      </c>
      <c r="BR113" s="926"/>
      <c r="BS113" s="926"/>
      <c r="BT113" s="926"/>
      <c r="BU113" s="926"/>
      <c r="BV113" s="926">
        <v>1197410</v>
      </c>
      <c r="BW113" s="926"/>
      <c r="BX113" s="926"/>
      <c r="BY113" s="926"/>
      <c r="BZ113" s="926"/>
      <c r="CA113" s="926">
        <v>1058416</v>
      </c>
      <c r="CB113" s="926"/>
      <c r="CC113" s="926"/>
      <c r="CD113" s="926"/>
      <c r="CE113" s="926"/>
      <c r="CF113" s="920">
        <v>27.8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53350</v>
      </c>
      <c r="AB114" s="959"/>
      <c r="AC114" s="959"/>
      <c r="AD114" s="959"/>
      <c r="AE114" s="960"/>
      <c r="AF114" s="961">
        <v>50687</v>
      </c>
      <c r="AG114" s="959"/>
      <c r="AH114" s="959"/>
      <c r="AI114" s="959"/>
      <c r="AJ114" s="960"/>
      <c r="AK114" s="961">
        <v>45495</v>
      </c>
      <c r="AL114" s="959"/>
      <c r="AM114" s="959"/>
      <c r="AN114" s="959"/>
      <c r="AO114" s="960"/>
      <c r="AP114" s="962">
        <v>1.2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837191</v>
      </c>
      <c r="BR114" s="926"/>
      <c r="BS114" s="926"/>
      <c r="BT114" s="926"/>
      <c r="BU114" s="926"/>
      <c r="BV114" s="926">
        <v>809629</v>
      </c>
      <c r="BW114" s="926"/>
      <c r="BX114" s="926"/>
      <c r="BY114" s="926"/>
      <c r="BZ114" s="926"/>
      <c r="CA114" s="926">
        <v>795915</v>
      </c>
      <c r="CB114" s="926"/>
      <c r="CC114" s="926"/>
      <c r="CD114" s="926"/>
      <c r="CE114" s="926"/>
      <c r="CF114" s="920">
        <v>20.9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128</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1098931</v>
      </c>
      <c r="AB117" s="979"/>
      <c r="AC117" s="979"/>
      <c r="AD117" s="979"/>
      <c r="AE117" s="980"/>
      <c r="AF117" s="981">
        <v>1223284</v>
      </c>
      <c r="AG117" s="979"/>
      <c r="AH117" s="979"/>
      <c r="AI117" s="979"/>
      <c r="AJ117" s="980"/>
      <c r="AK117" s="981">
        <v>1213636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9756640</v>
      </c>
      <c r="BR119" s="1000"/>
      <c r="BS119" s="1000"/>
      <c r="BT119" s="1000"/>
      <c r="BU119" s="1000"/>
      <c r="BV119" s="1000">
        <v>9673811</v>
      </c>
      <c r="BW119" s="1000"/>
      <c r="BX119" s="1000"/>
      <c r="BY119" s="1000"/>
      <c r="BZ119" s="1000"/>
      <c r="CA119" s="1000">
        <v>9364958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3480464</v>
      </c>
      <c r="BR120" s="931"/>
      <c r="BS120" s="931"/>
      <c r="BT120" s="931"/>
      <c r="BU120" s="931"/>
      <c r="BV120" s="931">
        <v>3567781</v>
      </c>
      <c r="BW120" s="931"/>
      <c r="BX120" s="931"/>
      <c r="BY120" s="931"/>
      <c r="BZ120" s="931"/>
      <c r="CA120" s="931">
        <v>3560261</v>
      </c>
      <c r="CB120" s="931"/>
      <c r="CC120" s="931"/>
      <c r="CD120" s="931"/>
      <c r="CE120" s="931"/>
      <c r="CF120" s="944">
        <v>93.5</v>
      </c>
      <c r="CG120" s="945"/>
      <c r="CH120" s="945"/>
      <c r="CI120" s="945"/>
      <c r="CJ120" s="945"/>
      <c r="CK120" s="1006" t="s">
        <v>445</v>
      </c>
      <c r="CL120" s="1007"/>
      <c r="CM120" s="1007"/>
      <c r="CN120" s="1007"/>
      <c r="CO120" s="1008"/>
      <c r="CP120" s="1014" t="s">
        <v>446</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340036</v>
      </c>
      <c r="DR120" s="931"/>
      <c r="DS120" s="931"/>
      <c r="DT120" s="931"/>
      <c r="DU120" s="931"/>
      <c r="DV120" s="932">
        <v>8.9</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87661</v>
      </c>
      <c r="BR121" s="926"/>
      <c r="BS121" s="926"/>
      <c r="BT121" s="926"/>
      <c r="BU121" s="926"/>
      <c r="BV121" s="926">
        <v>83983</v>
      </c>
      <c r="BW121" s="926"/>
      <c r="BX121" s="926"/>
      <c r="BY121" s="926"/>
      <c r="BZ121" s="926"/>
      <c r="CA121" s="926">
        <v>77141</v>
      </c>
      <c r="CB121" s="926"/>
      <c r="CC121" s="926"/>
      <c r="CD121" s="926"/>
      <c r="CE121" s="926"/>
      <c r="CF121" s="920">
        <v>2</v>
      </c>
      <c r="CG121" s="921"/>
      <c r="CH121" s="921"/>
      <c r="CI121" s="921"/>
      <c r="CJ121" s="921"/>
      <c r="CK121" s="1009"/>
      <c r="CL121" s="1010"/>
      <c r="CM121" s="1010"/>
      <c r="CN121" s="1010"/>
      <c r="CO121" s="1011"/>
      <c r="CP121" s="1019" t="s">
        <v>449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142728</v>
      </c>
      <c r="DR121" s="926"/>
      <c r="DS121" s="926"/>
      <c r="DT121" s="926"/>
      <c r="DU121" s="926"/>
      <c r="DV121" s="927">
        <v>3.7</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6290829</v>
      </c>
      <c r="BR122" s="1000"/>
      <c r="BS122" s="1000"/>
      <c r="BT122" s="1000"/>
      <c r="BU122" s="1000"/>
      <c r="BV122" s="1000">
        <v>6044551</v>
      </c>
      <c r="BW122" s="1000"/>
      <c r="BX122" s="1000"/>
      <c r="BY122" s="1000"/>
      <c r="BZ122" s="1000"/>
      <c r="CA122" s="1000">
        <v>6798160</v>
      </c>
      <c r="CB122" s="1000"/>
      <c r="CC122" s="1000"/>
      <c r="CD122" s="1000"/>
      <c r="CE122" s="1000"/>
      <c r="CF122" s="1017">
        <v>178.5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9858954</v>
      </c>
      <c r="BR123" s="1064"/>
      <c r="BS123" s="1064"/>
      <c r="BT123" s="1064"/>
      <c r="BU123" s="1064"/>
      <c r="BV123" s="1064">
        <v>9696315</v>
      </c>
      <c r="BW123" s="1064"/>
      <c r="BX123" s="1064"/>
      <c r="BY123" s="1064"/>
      <c r="BZ123" s="1064"/>
      <c r="CA123" s="1064">
        <v>10435562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351237</v>
      </c>
      <c r="DH124" s="986"/>
      <c r="DI124" s="986"/>
      <c r="DJ124" s="986"/>
      <c r="DK124" s="987"/>
      <c r="DL124" s="985">
        <v>363109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9888</v>
      </c>
      <c r="AB128" s="1046"/>
      <c r="AC128" s="1046"/>
      <c r="AD128" s="1046"/>
      <c r="AE128" s="1047"/>
      <c r="AF128" s="1048">
        <v>9970</v>
      </c>
      <c r="AG128" s="1046"/>
      <c r="AH128" s="1046"/>
      <c r="AI128" s="1046"/>
      <c r="AJ128" s="1047"/>
      <c r="AK128" s="1048">
        <v>9856</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4462138</v>
      </c>
      <c r="AB129" s="959"/>
      <c r="AC129" s="959"/>
      <c r="AD129" s="959"/>
      <c r="AE129" s="960"/>
      <c r="AF129" s="961">
        <v>4543862</v>
      </c>
      <c r="AG129" s="959"/>
      <c r="AH129" s="959"/>
      <c r="AI129" s="959"/>
      <c r="AJ129" s="960"/>
      <c r="AK129" s="961">
        <v>4653626</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792452</v>
      </c>
      <c r="AB130" s="959"/>
      <c r="AC130" s="959"/>
      <c r="AD130" s="959"/>
      <c r="AE130" s="960"/>
      <c r="AF130" s="961">
        <v>831752</v>
      </c>
      <c r="AG130" s="959"/>
      <c r="AH130" s="959"/>
      <c r="AI130" s="959"/>
      <c r="AJ130" s="960"/>
      <c r="AK130" s="961">
        <v>844329</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9.1999999999999993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3669686</v>
      </c>
      <c r="AB131" s="986"/>
      <c r="AC131" s="986"/>
      <c r="AD131" s="986"/>
      <c r="AE131" s="987"/>
      <c r="AF131" s="985">
        <v>3712110</v>
      </c>
      <c r="AG131" s="986"/>
      <c r="AH131" s="986"/>
      <c r="AI131" s="986"/>
      <c r="AJ131" s="987"/>
      <c r="AK131" s="985">
        <v>3809297</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8.0821901379999996</v>
      </c>
      <c r="AB132" s="1097"/>
      <c r="AC132" s="1097"/>
      <c r="AD132" s="1097"/>
      <c r="AE132" s="1098"/>
      <c r="AF132" s="1099">
        <v>10.27884411</v>
      </c>
      <c r="AG132" s="1097"/>
      <c r="AH132" s="1097"/>
      <c r="AI132" s="1097"/>
      <c r="AJ132" s="1098"/>
      <c r="AK132" s="1099">
        <v>9.4361505549999993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6.7</v>
      </c>
      <c r="AB133" s="1080"/>
      <c r="AC133" s="1080"/>
      <c r="AD133" s="1080"/>
      <c r="AE133" s="1081"/>
      <c r="AF133" s="1079">
        <v>8.1</v>
      </c>
      <c r="AG133" s="1080"/>
      <c r="AH133" s="1080"/>
      <c r="AI133" s="1080"/>
      <c r="AJ133" s="1081"/>
      <c r="AK133" s="1079">
        <v>9.1999999999999993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LioywiJI+3iSbFIu9+EnOA4H7Rfm6cuSOSQ+EPnsxyiw+DAHR5SxOXpHkmDlUJpn21Ge4oeMWbgjvkxICpoQQ==" saltValue="uRWMaG2rBRXsDbBiX7JP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0" zoomScaleNormal="85" zoomScaleSheetLayoutView="11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u+46IDUnod1rXidb0W3FMQ09Ko9imKVt7goXw4Qzr7VcdydoyzY5vNA3wSBAT4KNnapq/Dzuar8WJLmXPdGDw==" saltValue="pGh4PrYnnctqkACfcFdKN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0" zoomScaleNormal="11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n/+zZ31h290vP32TuO7FtOcQYEr2/MtBrSFo57mg/1Vdna+TlRUEI6MCFXv+9RRb6kvtWgYq6CX1tt+eItamQ==" saltValue="Tt1xgYi4XJGHqrh/OUOY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1180626</v>
      </c>
      <c r="AP9" s="269">
        <v>136773</v>
      </c>
      <c r="AQ9" s="270">
        <v>154424</v>
      </c>
      <c r="AR9" s="271">
        <v>-11.4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188591</v>
      </c>
      <c r="AP10" s="272">
        <v>21848</v>
      </c>
      <c r="AQ10" s="273">
        <v>18194</v>
      </c>
      <c r="AR10" s="274">
        <v>20.100000000000001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1285</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56678</v>
      </c>
      <c r="AP13" s="272">
        <v>6566</v>
      </c>
      <c r="AQ13" s="273">
        <v>5735</v>
      </c>
      <c r="AR13" s="274">
        <v>14.5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34844</v>
      </c>
      <c r="AP14" s="272">
        <v>4037</v>
      </c>
      <c r="AQ14" s="273">
        <v>2950</v>
      </c>
      <c r="AR14" s="274">
        <v>36.799999999999997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-78278</v>
      </c>
      <c r="AP15" s="272">
        <v>-9068</v>
      </c>
      <c r="AQ15" s="273">
        <v>-9110</v>
      </c>
      <c r="AR15" s="274">
        <v>-0.5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1382461</v>
      </c>
      <c r="AP16" s="272">
        <v>160155</v>
      </c>
      <c r="AQ16" s="273">
        <v>173477</v>
      </c>
      <c r="AR16" s="274">
        <v>-7.7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16.329999999999998</v>
      </c>
      <c r="AP21" s="286">
        <v>14.28</v>
      </c>
      <c r="AQ21" s="287">
        <v>2.0499999999999998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94.5</v>
      </c>
      <c r="AP22" s="291">
        <v>96</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1090169</v>
      </c>
      <c r="AP32" s="300">
        <v>126294</v>
      </c>
      <c r="AQ32" s="301">
        <v>83140</v>
      </c>
      <c r="AR32" s="302">
        <v>51.9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77844</v>
      </c>
      <c r="AP35" s="300">
        <v>9018</v>
      </c>
      <c r="AQ35" s="301">
        <v>26106</v>
      </c>
      <c r="AR35" s="302">
        <v>-65.5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45495</v>
      </c>
      <c r="AP36" s="300">
        <v>5271</v>
      </c>
      <c r="AQ36" s="301">
        <v>4689</v>
      </c>
      <c r="AR36" s="302">
        <v>12.4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488</v>
      </c>
      <c r="AP37" s="300" t="s">
        <v>488</v>
      </c>
      <c r="AQ37" s="301">
        <v>554</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v>128</v>
      </c>
      <c r="AP38" s="303">
        <v>15</v>
      </c>
      <c r="AQ38" s="304">
        <v>7</v>
      </c>
      <c r="AR38" s="292">
        <v>114.3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-9856</v>
      </c>
      <c r="AP39" s="300">
        <v>-1142</v>
      </c>
      <c r="AQ39" s="301">
        <v>-2038</v>
      </c>
      <c r="AR39" s="302">
        <v>-44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-844329</v>
      </c>
      <c r="AP40" s="300">
        <v>-97814</v>
      </c>
      <c r="AQ40" s="301">
        <v>-74354</v>
      </c>
      <c r="AR40" s="302">
        <v>31.6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359451</v>
      </c>
      <c r="AP41" s="300">
        <v>41642</v>
      </c>
      <c r="AQ41" s="301">
        <v>38106</v>
      </c>
      <c r="AR41" s="302">
        <v>9.3000000000000007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1460640</v>
      </c>
      <c r="AN51" s="322">
        <v>151158</v>
      </c>
      <c r="AO51" s="323">
        <v>-14.1</v>
      </c>
      <c r="AP51" s="324">
        <v>126525</v>
      </c>
      <c r="AQ51" s="325">
        <v>35.299999999999997</v>
      </c>
      <c r="AR51" s="326">
        <v>-49.4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554954</v>
      </c>
      <c r="AN52" s="330">
        <v>57431</v>
      </c>
      <c r="AO52" s="331">
        <v>-30.1</v>
      </c>
      <c r="AP52" s="332">
        <v>67052</v>
      </c>
      <c r="AQ52" s="333">
        <v>25.8</v>
      </c>
      <c r="AR52" s="334">
        <v>-55.9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1309313</v>
      </c>
      <c r="AN53" s="322">
        <v>139496</v>
      </c>
      <c r="AO53" s="323">
        <v>-7.7</v>
      </c>
      <c r="AP53" s="324">
        <v>122054</v>
      </c>
      <c r="AQ53" s="325">
        <v>-3.5</v>
      </c>
      <c r="AR53" s="326">
        <v>-4.2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590882</v>
      </c>
      <c r="AN54" s="330">
        <v>62954</v>
      </c>
      <c r="AO54" s="331">
        <v>9.6</v>
      </c>
      <c r="AP54" s="332">
        <v>68298</v>
      </c>
      <c r="AQ54" s="333">
        <v>1.9</v>
      </c>
      <c r="AR54" s="334">
        <v>7.7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1188437</v>
      </c>
      <c r="AN55" s="322">
        <v>131145</v>
      </c>
      <c r="AO55" s="323">
        <v>-6</v>
      </c>
      <c r="AP55" s="324">
        <v>111644</v>
      </c>
      <c r="AQ55" s="325">
        <v>-8.5</v>
      </c>
      <c r="AR55" s="326">
        <v>2.5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440139</v>
      </c>
      <c r="AN56" s="330">
        <v>48570</v>
      </c>
      <c r="AO56" s="331">
        <v>-22.8</v>
      </c>
      <c r="AP56" s="332">
        <v>66606</v>
      </c>
      <c r="AQ56" s="333">
        <v>-2.5</v>
      </c>
      <c r="AR56" s="334">
        <v>-20.3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888254</v>
      </c>
      <c r="AN57" s="322">
        <v>100108</v>
      </c>
      <c r="AO57" s="323">
        <v>-23.7</v>
      </c>
      <c r="AP57" s="324">
        <v>127917</v>
      </c>
      <c r="AQ57" s="325">
        <v>14.6</v>
      </c>
      <c r="AR57" s="326">
        <v>-38.299999999999997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377221</v>
      </c>
      <c r="AN58" s="330">
        <v>42513</v>
      </c>
      <c r="AO58" s="331">
        <v>-12.5</v>
      </c>
      <c r="AP58" s="332">
        <v>69746</v>
      </c>
      <c r="AQ58" s="333">
        <v>4.7</v>
      </c>
      <c r="AR58" s="334">
        <v>-17.2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1105590</v>
      </c>
      <c r="AN59" s="322">
        <v>128080</v>
      </c>
      <c r="AO59" s="323">
        <v>27.9</v>
      </c>
      <c r="AP59" s="324">
        <v>135931</v>
      </c>
      <c r="AQ59" s="325">
        <v>6.3</v>
      </c>
      <c r="AR59" s="326">
        <v>21.6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615519</v>
      </c>
      <c r="AN60" s="330">
        <v>71307</v>
      </c>
      <c r="AO60" s="331">
        <v>67.7</v>
      </c>
      <c r="AP60" s="332">
        <v>75320</v>
      </c>
      <c r="AQ60" s="333">
        <v>8</v>
      </c>
      <c r="AR60" s="334">
        <v>59.7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1190447</v>
      </c>
      <c r="AN61" s="337">
        <v>129997</v>
      </c>
      <c r="AO61" s="338">
        <v>-4.7</v>
      </c>
      <c r="AP61" s="339">
        <v>124814</v>
      </c>
      <c r="AQ61" s="340">
        <v>8.8000000000000007</v>
      </c>
      <c r="AR61" s="326">
        <v>-13.5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515743</v>
      </c>
      <c r="AN62" s="330">
        <v>56555</v>
      </c>
      <c r="AO62" s="331">
        <v>2.4</v>
      </c>
      <c r="AP62" s="332">
        <v>69404</v>
      </c>
      <c r="AQ62" s="333">
        <v>7.6</v>
      </c>
      <c r="AR62" s="334">
        <v>-5.2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Zt2WCaH6GTyPl6WGw2Dof1ONnavUc6XMbHD3/z+daWUDDrlGfmQ/8QxeDcQ/kzTnDnvHanaXwg8obKa6xkLmQ==" saltValue="ZIVAq0pc+AXKu8oqooL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5sE0BrIqqka2qiVdTmzJKRLD8tbZr0NBNCeD3NKhEN4mTD9pNBhIcJC6KoTXWmyZWJokzcTX8bHyH8O48+Jb9Q==" saltValue="ifb9UfwLzvF6C6Nsd5Sc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ktKRk7znkx1E9vkUI3NPWRFe7mCJnHT7h/119uBENXJQsc0DVF0a1S3jXtpunMGugtz8JmA7aIoGQZH5LIEclA==" saltValue="zUx/5Enf5MPezbStxeBU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38.54</v>
      </c>
      <c r="G47" s="12">
        <v>36.340000000000003</v>
      </c>
      <c r="H47" s="12">
        <v>40.450000000000003</v>
      </c>
      <c r="I47" s="12">
        <v>39.869999999999997</v>
      </c>
      <c r="J47" s="13">
        <v>38.18</v>
      </c>
    </row>
    <row r="48" spans="2:10" ht="57.75" customHeight="1" x14ac:dyDescent="0.15">
      <c r="B48" s="14"/>
      <c r="C48" s="1141" t="s">
        <v>4</v>
      </c>
      <c r="D48" s="1141"/>
      <c r="E48" s="1142"/>
      <c r="F48" s="15">
        <v>4.6900000000000004</v>
      </c>
      <c r="G48" s="16">
        <v>6.12</v>
      </c>
      <c r="H48" s="16">
        <v>5.33</v>
      </c>
      <c r="I48" s="16">
        <v>5.23</v>
      </c>
      <c r="J48" s="17">
        <v>7.16</v>
      </c>
    </row>
    <row r="49" spans="2:10" ht="57.75" customHeight="1" thickBot="1" x14ac:dyDescent="0.2">
      <c r="B49" s="18"/>
      <c r="C49" s="1143" t="s">
        <v>5</v>
      </c>
      <c r="D49" s="1143"/>
      <c r="E49" s="1144"/>
      <c r="F49" s="19" t="s">
        <v>532</v>
      </c>
      <c r="G49" s="20">
        <v>1.53</v>
      </c>
      <c r="H49" s="20">
        <v>1.98</v>
      </c>
      <c r="I49" s="20">
        <v>0.14000000000000001</v>
      </c>
      <c r="J49" s="21">
        <v>1.3</v>
      </c>
    </row>
    <row r="50" spans="2:10" x14ac:dyDescent="0.15"/>
  </sheetData>
  <sheetProtection algorithmName="SHA-512" hashValue="v5N1lwj8nLUmfBOAsz71aQ/Dn5oIexW4nuCEeJuaK2Eipiy+7TOcnZ3fARxyrCitNXKcS0TtleNKGDiv6UGoTQ==" saltValue="zcc14qI/bO0biQ+9Xx97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矢田 千尋</cp:lastModifiedBy>
  <cp:lastPrinted>2026-03-16T07:26:59Z</cp:lastPrinted>
  <dcterms:created xsi:type="dcterms:W3CDTF">2026-02-26T10:16:04Z</dcterms:created>
  <dcterms:modified xsi:type="dcterms:W3CDTF">2026-03-16T09:24:33Z</dcterms:modified>
  <cp:category/>
</cp:coreProperties>
</file>