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ta\data\2総務課\29馬場\R7\市町村課\20250827令和５年度財政状況資料集の作成について（2回目・地方公会計関係）\【財政状況資料集】_435112_五木村_2023\提出\"/>
    </mc:Choice>
  </mc:AlternateContent>
  <bookViews>
    <workbookView xWindow="0" yWindow="0" windowWidth="28800" windowHeight="14115" tabRatio="839" firstSheet="10"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11" i="12" l="1"/>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<sst xmlns="http://schemas.openxmlformats.org/spreadsheetml/2006/main" count="1161" uniqueCount="577">
  <si>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</si>
  <si>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</si>
  <si>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</si>
  <si>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</si>
  <si>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</si>
  <si>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</si>
  <si>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</si>
  <si>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</si>
  <si>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</si>
  <si>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</si>
  <si>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</si>
  <si>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</si>
  <si>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</si>
  <si>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</si>
  <si>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</si>
  <si>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</si>
  <si>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</si>
  <si>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</si>
  <si>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</si>
  <si>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</si>
  <si>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</si>
  <si>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</si>
  <si>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</si>
  <si>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</si>
  <si>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</si>
  <si>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</si>
  <si>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</si>
  <si>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</si>
  <si>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</si>
  <si>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</si>
  <si>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</si>
  <si>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</si>
  <si>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</si>
  <si>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</si>
  <si>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</si>
  <si>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</si>
  <si>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</si>
  <si>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</si>
  <si>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</si>
  <si>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</si>
  <si>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</si>
  <si>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</si>
  <si>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</si>
  <si>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</si>
  <si>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</si>
  <si>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</si>
  <si>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</si>
  <si>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</si>
  <si>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</si>
  <si>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</si>
  <si>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</si>
  <si>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</si>
  <si>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</si>
  <si>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</si>
  <si>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</si>
  <si>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</si>
  <si>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</si>
  <si>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</si>
  <si>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</si>
  <si>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</si>
  <si>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</si>
  <si>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</si>
  <si>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</si>
  <si>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</si>
  <si>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</si>
  <si>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</si>
  <si>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</si>
  <si>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</si>
  <si>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</si>
  <si>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</si>
  <si>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</si>
  <si>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</si>
  <si>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</si>
  <si>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</si>
  <si>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</si>
  <si>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</si>
  <si>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</si>
  <si>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</si>
  <si>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</si>
  <si>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</si>
  <si>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</si>
  <si>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</si>
  <si>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</si>
  <si>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</si>
  <si>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</si>
  <si>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</si>
  <si>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</si>
  <si>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</si>
  <si>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</si>
  <si>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</si>
  <si>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</si>
  <si>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</si>
  <si>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</si>
  <si>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</si>
  <si>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五木村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</si>
  <si>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</si>
  <si>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</si>
  <si>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</si>
  <si>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</si>
  <si>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</si>
  <si>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</si>
  <si>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</si>
  <si>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</si>
  <si>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</si>
  <si>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</si>
  <si>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</si>
  <si>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</si>
  <si>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</si>
  <si>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</si>
  <si>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</si>
  <si>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</si>
  <si>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</si>
  <si>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</si>
  <si>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</si>
  <si>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</si>
  <si>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</si>
  <si>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</si>
  <si>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</si>
  <si>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</si>
  <si>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</si>
  <si>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</si>
  <si>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</si>
  <si>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</si>
  <si>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</si>
  <si>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</si>
  <si>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</si>
  <si>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</si>
  <si>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</si>
  <si>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</si>
  <si>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</si>
  <si>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</si>
  <si>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</si>
  <si>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</si>
  <si>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</si>
  <si>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</si>
  <si>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</si>
  <si>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</si>
  <si>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</si>
  <si>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</si>
  <si>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</si>
  <si>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</si>
  <si>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</si>
  <si>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</si>
  <si>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</si>
  <si>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</si>
  <si>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</si>
  <si>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</si>
  <si>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</si>
  <si>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</si>
  <si>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</si>
  <si>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</si>
  <si>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</si>
  <si>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</si>
  <si>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</si>
  <si>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</si>
  <si>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</si>
  <si>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</si>
  <si>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</si>
  <si>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</si>
  <si>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</si>
  <si>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</si>
  <si>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</si>
  <si>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</si>
  <si>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</si>
  <si>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</si>
  <si>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</si>
  <si>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</si>
  <si>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</si>
  <si>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</si>
  <si>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</si>
  <si>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</si>
  <si>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</si>
  <si>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</si>
  <si>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</si>
  <si>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</si>
  <si>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</si>
  <si>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</si>
  <si>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</si>
  <si>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</si>
  <si>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</si>
  <si>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</si>
  <si>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</si>
  <si>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</si>
  <si>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</si>
  <si>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</si>
  <si>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</si>
  <si>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</si>
  <si>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</si>
  <si>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</si>
  <si>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</si>
  <si>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</si>
  <si>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</si>
  <si>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</si>
  <si>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</si>
  <si>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</si>
  <si>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</si>
  <si>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</si>
  <si>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</si>
  <si>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</si>
  <si>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</si>
  <si>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</si>
  <si>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</si>
  <si>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熊本県五木村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</si>
  <si>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</si>
  <si>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</si>
  <si>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</si>
  <si>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</si>
  <si>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</si>
  <si>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</si>
  <si>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</si>
  <si>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</si>
  <si>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</si>
  <si>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</si>
  <si>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</si>
  <si>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</si>
  <si>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</si>
  <si>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</si>
  <si>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</si>
  <si>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</si>
  <si>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</si>
  <si>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</si>
  <si>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</si>
  <si>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</si>
  <si>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</si>
  <si>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</si>
  <si>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</si>
  <si>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</si>
  <si>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</si>
  <si>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</si>
  <si>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</si>
  <si>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</si>
  <si>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</si>
  <si>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</si>
  <si>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</si>
  <si>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</si>
  <si>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</si>
  <si>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</si>
  <si>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</si>
  <si>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</si>
  <si>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</si>
  <si>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</si>
  <si>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</si>
  <si>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</si>
  <si>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</si>
  <si>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</si>
  <si>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</si>
  <si>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</si>
  <si>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</si>
  <si>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</si>
  <si>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</si>
  <si>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</si>
  <si>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</si>
  <si>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</si>
  <si>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</si>
  <si>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</si>
  <si>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</si>
  <si>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</si>
  <si>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</si>
  <si>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</si>
  <si>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</si>
  <si>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</si>
  <si>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</si>
  <si>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</si>
  <si>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</si>
  <si>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</si>
  <si>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</si>
  <si>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</si>
  <si>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</si>
  <si>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</si>
  <si>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</si>
  <si>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</si>
  <si>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</si>
  <si>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</si>
  <si>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</si>
  <si>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</si>
  <si>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</si>
  <si>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</si>
  <si>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</si>
  <si>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</si>
  <si>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</si>
  <si>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</si>
  <si>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</si>
  <si>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</si>
  <si>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</si>
  <si>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</si>
  <si>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</si>
  <si>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</si>
  <si>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</si>
  <si>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</si>
  <si>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</si>
  <si>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</si>
  <si>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</si>
  <si>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</si>
  <si>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</si>
  <si>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</si>
  <si>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</si>
  <si>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</si>
  <si>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</si>
  <si>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</si>
  <si>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</si>
  <si>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</si>
  <si>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</si>
  <si>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</si>
  <si>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</si>
  <si>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</si>
  <si>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</si>
  <si>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</si>
  <si>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</si>
  <si>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</si>
  <si>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</si>
  <si>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</si>
  <si>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</si>
  <si>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</si>
  <si>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</si>
  <si>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</si>
  <si>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</si>
  <si>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</si>
  <si>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</si>
  <si>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</si>
  <si>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</si>
  <si>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</si>
  <si>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</si>
  <si>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</si>
  <si>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</si>
  <si>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</si>
  <si>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</si>
  <si>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</si>
  <si>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</si>
  <si>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</si>
  <si>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</si>
  <si>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</si>
  <si>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</si>
  <si>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</si>
  <si>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</si>
  <si>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</si>
  <si>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</si>
  <si>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</si>
  <si>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</si>
  <si>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</si>
  <si>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</si>
  <si>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</si>
  <si>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</si>
  <si>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</si>
  <si>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</si>
  <si>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</si>
  <si>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</si>
  <si>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</si>
  <si>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</si>
  <si>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</si>
  <si>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</si>
  <si>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</si>
  <si>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</si>
  <si>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</si>
  <si>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熊本県五木村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</si>
  <si>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</si>
  <si>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</si>
  <si>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</si>
  <si>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</si>
  <si>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</si>
  <si>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</si>
  <si>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</si>
  <si>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</si>
  <si>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</si>
  <si>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</si>
  <si>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</si>
  <si>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</si>
  <si>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</si>
  <si>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</si>
  <si>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</si>
  <si>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</si>
  <si>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</si>
  <si>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</si>
  <si>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</si>
  <si>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</si>
  <si>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五木村ダム対策事業特別会計</t>
    <phoneticPr fontId="5"/>
  </si>
  <si>
    <t>五木村代替地上下水道事業特別会計</t>
    <phoneticPr fontId="5"/>
  </si>
  <si>
    <t>五木村墓地公園特別会計</t>
    <phoneticPr fontId="5"/>
  </si>
  <si>
    <t>五木村情報通信事業特別会計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</si>
  <si>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</si>
  <si>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</si>
  <si>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</si>
  <si>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</si>
  <si>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</si>
  <si>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</si>
  <si>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</si>
  <si>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</si>
  <si>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</si>
  <si>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</si>
  <si>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</si>
  <si>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</si>
  <si>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</si>
  <si>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五木村国民健康保険特別会計</t>
    <phoneticPr fontId="5"/>
  </si>
  <si>
    <t>五木村介護保険特別会計</t>
    <phoneticPr fontId="5"/>
  </si>
  <si>
    <t>五木村後期高齢者医療特別会計</t>
    <phoneticPr fontId="5"/>
  </si>
  <si>
    <t>五木村簡易水道事業特別会計</t>
    <phoneticPr fontId="5"/>
  </si>
  <si>
    <t>法非適用企業</t>
    <phoneticPr fontId="5"/>
  </si>
  <si>
    <t>五木村農業集落排水事業特別会計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</si>
  <si>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</si>
  <si>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</si>
  <si>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</si>
  <si>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</si>
  <si>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</si>
  <si>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</si>
  <si>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</si>
  <si>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</si>
  <si>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</si>
  <si>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</si>
  <si>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</si>
  <si>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</si>
  <si>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</si>
  <si>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</si>
  <si>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</si>
  <si>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</si>
  <si>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</si>
  <si>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</si>
  <si>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</si>
  <si>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</si>
  <si>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</si>
  <si>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</si>
  <si>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</si>
  <si>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</si>
  <si>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</si>
  <si>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</si>
  <si>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</si>
  <si>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</si>
  <si>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</si>
  <si>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</si>
  <si>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</si>
  <si>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</si>
  <si>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</si>
  <si>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</si>
  <si>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</si>
  <si>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</si>
  <si>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</si>
  <si>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</si>
  <si>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</si>
  <si>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</si>
  <si>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</si>
  <si>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</si>
  <si>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</si>
  <si>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</si>
  <si>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</si>
  <si>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</si>
  <si>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</si>
  <si>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</si>
  <si>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</si>
  <si>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</si>
  <si>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</si>
  <si>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</si>
  <si>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</si>
  <si>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</si>
  <si>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</si>
  <si>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</si>
  <si>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</si>
  <si>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</si>
  <si>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</si>
  <si>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</si>
  <si>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</si>
  <si>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</si>
  <si>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</si>
  <si>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</si>
  <si>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</si>
  <si>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</si>
  <si>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</si>
  <si>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</si>
  <si>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</si>
  <si>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</si>
  <si>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</si>
  <si>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</si>
  <si>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</si>
  <si>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</si>
  <si>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</si>
  <si>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</si>
  <si>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</si>
  <si>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</si>
  <si>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</si>
  <si>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</si>
  <si>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</si>
  <si>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</si>
  <si>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</si>
  <si>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</si>
  <si>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</si>
  <si>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</si>
  <si>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</si>
  <si>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</si>
  <si>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</si>
  <si>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</si>
  <si>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</si>
  <si>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</si>
  <si>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</si>
  <si>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</si>
  <si>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</si>
  <si>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</si>
  <si>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</si>
  <si>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</si>
  <si>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</si>
  <si>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</si>
  <si>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</si>
  <si>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</si>
  <si>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</si>
  <si>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</si>
  <si>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</si>
  <si>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</si>
  <si>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</si>
  <si>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</si>
  <si>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</si>
  <si>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</si>
  <si>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</si>
  <si>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</si>
  <si>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</si>
  <si>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</si>
  <si>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</si>
  <si>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</si>
  <si>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</si>
  <si>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</si>
  <si>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</si>
  <si>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</si>
  <si>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</si>
  <si>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</si>
  <si>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</si>
  <si>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</si>
  <si>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</si>
  <si>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</si>
  <si>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</si>
  <si>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</si>
  <si>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</si>
  <si>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</si>
  <si>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</si>
  <si>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</si>
  <si>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</si>
  <si>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</si>
  <si>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</si>
  <si>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15.14</t>
  </si>
  <si>
    <t>▲ 8.73</t>
  </si>
  <si>
    <t>▲ 3.52</t>
  </si>
  <si>
    <t>一般会計</t>
  </si>
  <si>
    <t>五木村介護保険特別会計</t>
  </si>
  <si>
    <t>五木村国民健康保険特別会計</t>
  </si>
  <si>
    <t>五木村簡易水道事業特別会計</t>
  </si>
  <si>
    <t>五木村代替地上下水道事業特別会計</t>
  </si>
  <si>
    <t>五木村農業集落排水事業特別会計</t>
  </si>
  <si>
    <t>五木村墓地公園特別会計</t>
  </si>
  <si>
    <t>五木村後期高齢者医療特別会計</t>
  </si>
  <si>
    <t>その他会計（赤字）</t>
  </si>
  <si>
    <t>▲ 0.06</t>
  </si>
  <si>
    <t>その他会計（黒字）</t>
  </si>
  <si>
    <t>R01</t>
    <phoneticPr fontId="5"/>
  </si>
  <si>
    <t>R02</t>
    <phoneticPr fontId="5"/>
  </si>
  <si>
    <t>R03</t>
    <phoneticPr fontId="5"/>
  </si>
  <si>
    <t>R04</t>
    <phoneticPr fontId="5"/>
  </si>
  <si>
    <t>R05</t>
    <phoneticPr fontId="5"/>
  </si>
  <si>
    <t>熊本県市町村総合事務組合</t>
    <rPh sb="0" eb="3">
      <t>クマモトケン</t>
    </rPh>
    <rPh sb="3" eb="6">
      <t>シチョウソン</t>
    </rPh>
    <rPh sb="6" eb="8">
      <t>ソウゴウ</t>
    </rPh>
    <rPh sb="8" eb="10">
      <t>ジム</t>
    </rPh>
    <rPh sb="10" eb="12">
      <t>クミアイ</t>
    </rPh>
    <phoneticPr fontId="2"/>
  </si>
  <si>
    <t>人吉下球磨消防組合</t>
    <rPh sb="0" eb="2">
      <t>ヒトヨシ</t>
    </rPh>
    <rPh sb="2" eb="5">
      <t>シモクマ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</si>
  <si>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</si>
  <si>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</si>
  <si>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</si>
  <si>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（一財）五木村振興公社</t>
    <rPh sb="1" eb="3">
      <t>イチザイ</t>
    </rPh>
    <rPh sb="4" eb="6">
      <t>イツキ</t>
    </rPh>
    <rPh sb="6" eb="7">
      <t>ムラ</t>
    </rPh>
    <rPh sb="7" eb="9">
      <t>シンコウ</t>
    </rPh>
    <rPh sb="9" eb="11">
      <t>コウシャ</t>
    </rPh>
    <phoneticPr fontId="2"/>
  </si>
  <si>
    <t>（株）子守唄の里五木</t>
    <rPh sb="1" eb="2">
      <t>カブ</t>
    </rPh>
    <rPh sb="3" eb="6">
      <t>コモリウタ</t>
    </rPh>
    <rPh sb="7" eb="8">
      <t>サト</t>
    </rPh>
    <rPh sb="8" eb="10">
      <t>イツキ</t>
    </rPh>
    <phoneticPr fontId="2"/>
  </si>
  <si>
    <t>-</t>
    <phoneticPr fontId="2"/>
  </si>
  <si>
    <t>-</t>
    <phoneticPr fontId="2"/>
  </si>
  <si>
    <t>-</t>
    <phoneticPr fontId="2"/>
  </si>
  <si>
    <t>五木村振興基金</t>
    <rPh sb="0" eb="2">
      <t>イツキ</t>
    </rPh>
    <rPh sb="2" eb="3">
      <t>ムラ</t>
    </rPh>
    <rPh sb="3" eb="5">
      <t>シンコウ</t>
    </rPh>
    <rPh sb="5" eb="7">
      <t>キキン</t>
    </rPh>
    <phoneticPr fontId="5"/>
  </si>
  <si>
    <t>公共施設整備基金</t>
    <rPh sb="0" eb="2">
      <t>コウキョウ</t>
    </rPh>
    <rPh sb="2" eb="4">
      <t>シセツ</t>
    </rPh>
    <rPh sb="4" eb="6">
      <t>セイビ</t>
    </rPh>
    <rPh sb="6" eb="8">
      <t>キキン</t>
    </rPh>
    <phoneticPr fontId="2"/>
  </si>
  <si>
    <t>ダム対策事業特別会計基金</t>
    <rPh sb="2" eb="4">
      <t>タイサク</t>
    </rPh>
    <rPh sb="4" eb="6">
      <t>ジギョウ</t>
    </rPh>
    <rPh sb="6" eb="8">
      <t>トクベツ</t>
    </rPh>
    <rPh sb="8" eb="10">
      <t>カイケイ</t>
    </rPh>
    <rPh sb="10" eb="12">
      <t>キキン</t>
    </rPh>
    <phoneticPr fontId="2"/>
  </si>
  <si>
    <t>林業振興基金</t>
    <rPh sb="0" eb="2">
      <t>リンギョウ</t>
    </rPh>
    <rPh sb="2" eb="4">
      <t>シンコウ</t>
    </rPh>
    <rPh sb="4" eb="6">
      <t>キキン</t>
    </rPh>
    <phoneticPr fontId="2"/>
  </si>
  <si>
    <t>社会福祉振興基金</t>
    <rPh sb="0" eb="2">
      <t>シャカイ</t>
    </rPh>
    <rPh sb="2" eb="4">
      <t>フクシ</t>
    </rPh>
    <rPh sb="4" eb="6">
      <t>シンコウ</t>
    </rPh>
    <rPh sb="6" eb="8">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</si>
  <si>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</si>
  <si>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</si>
  <si>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</si>
  <si>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</si>
  <si>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</si>
  <si>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本村においては、将来負担比率は発生していない。実質公債費比率については、R5年度に過疎対策事業債を新規に発行したことなどにより、前年度より1.8％上昇している。今後は、新規発行債の抑制や地方債現在高の総枠管理に努めていく必要が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</si>
  <si>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</si>
  <si>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</si>
  <si>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</si>
  <si>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本村においては、将来負担比率は発生していない。これは、過去に発行した公有林債や過疎対策事業債の償還が順調に進み、地方債現在高が減少していることに加え、財政調整基金等の充当可能基金額が増加していることによるものである。
また、有形固定資産減価償却率は年々上昇傾向にあり、今後は老朽化に伴い改修等の工事が必要となることが見込まれる。そのため、施設更新にあたっては、優先順位の設定や更新方法をコスト面から比較・検討し、計画的に実施していく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</si>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</sst>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4F3D-4885-9049-1CF5991E8A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713702</c:v>
                </c:pt>
                <c:pt idx="1">
                  <c:v>701163</c:v>
                </c:pt>
                <c:pt idx="2">
                  <c:v>499237</c:v>
                </c:pt>
                <c:pt idx="3">
                  <c:v>629655</c:v>
                </c:pt>
                <c:pt idx="4">
                  <c:v>813434</c:v>
                </c:pt>
              </c:numCache>
            </c:numRef>
          </c:val>
          <c:smooth val="0"/>
          <c:extLst>
            <c:ext xmlns:c16="http://schemas.microsoft.com/office/drawing/2014/chart" uri="{C3380CC4-5D6E-409C-BE32-E72D297353CC}">
              <c16:uniqueId val="{00000001-4F3D-4885-9049-1CF5991E8A6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3.94</c:v>
                </c:pt>
                <c:pt idx="1">
                  <c:v>23.93</c:v>
                </c:pt>
                <c:pt idx="2">
                  <c:v>23.37</c:v>
                </c:pt>
                <c:pt idx="3">
                  <c:v>14.21</c:v>
                </c:pt>
                <c:pt idx="4">
                  <c:v>13.8</c:v>
                </c:pt>
              </c:numCache>
            </c:numRef>
          </c:val>
          <c:extLst>
            <c:ext xmlns:c16="http://schemas.microsoft.com/office/drawing/2014/chart" uri="{C3380CC4-5D6E-409C-BE32-E72D297353CC}">
              <c16:uniqueId val="{00000000-47B0-4E9D-8911-EE4E1C3F4DC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45.85</c:v>
                </c:pt>
                <c:pt idx="1">
                  <c:v>41.75</c:v>
                </c:pt>
                <c:pt idx="2">
                  <c:v>48.38</c:v>
                </c:pt>
                <c:pt idx="3">
                  <c:v>61.57</c:v>
                </c:pt>
                <c:pt idx="4">
                  <c:v>66.62</c:v>
                </c:pt>
              </c:numCache>
            </c:numRef>
          </c:val>
          <c:extLst>
            <c:ext xmlns:c16="http://schemas.microsoft.com/office/drawing/2014/chart" uri="{C3380CC4-5D6E-409C-BE32-E72D297353CC}">
              <c16:uniqueId val="{00000001-47B0-4E9D-8911-EE4E1C3F4DC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-15.14</c:v>
                </c:pt>
                <c:pt idx="1">
                  <c:v>15.06</c:v>
                </c:pt>
                <c:pt idx="2">
                  <c:v>0.83</c:v>
                </c:pt>
                <c:pt idx="3">
                  <c:v>-8.73</c:v>
                </c:pt>
                <c:pt idx="4">
                  <c:v>-3.52</c:v>
                </c:pt>
              </c:numCache>
            </c:numRef>
          </c:val>
          <c:smooth val="0"/>
          <c:extLst>
            <c:ext xmlns:c16="http://schemas.microsoft.com/office/drawing/2014/chart" uri="{C3380CC4-5D6E-409C-BE32-E72D297353CC}">
              <c16:uniqueId val="{00000002-47B0-4E9D-8911-EE4E1C3F4DC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A63-4340-A2B9-195C77EAC87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0.06</c:v>
                </c:pt>
                <c:pt idx="7">
                  <c:v>#N/A</c:v>
                </c:pt>
                <c:pt idx="8">
                  <c:v>0</c:v>
                </c:pt>
                <c:pt idx="9">
                  <c:v>0</c:v>
                </c:pt>
              </c:numCache>
            </c:numRef>
          </c:val>
          <c:extLst>
            <c:ext xmlns:c16="http://schemas.microsoft.com/office/drawing/2014/chart" uri="{C3380CC4-5D6E-409C-BE32-E72D297353CC}">
              <c16:uniqueId val="{00000001-CA63-4340-A2B9-195C77EAC879}"/>
            </c:ext>
          </c:extLst>
        </c:ser>
        <c:ser>
          <c:idx val="2"/>
          <c:order val="2"/>
          <c:tx>
            <c:strRef>
              <c:f>データシート!$A$29</c:f>
              <c:strCache>
                <c:ptCount val="1"/>
                <c:pt idx="0">
                  <c:v>五木村後期高齢者医療特別会計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0.01</c:v>
                </c:pt>
                <c:pt idx="4">
                  <c:v>#N/A</c:v>
                </c:pt>
                <c:pt idx="5">
                  <c:v>0.02</c:v>
                </c:pt>
                <c:pt idx="6">
                  <c:v>#N/A</c:v>
                </c:pt>
                <c:pt idx="7">
                  <c:v>0.02</c:v>
                </c:pt>
                <c:pt idx="8">
                  <c:v>#N/A</c:v>
                </c:pt>
                <c:pt idx="9">
                  <c:v>0.01</c:v>
                </c:pt>
              </c:numCache>
            </c:numRef>
          </c:val>
          <c:extLst>
            <c:ext xmlns:c16="http://schemas.microsoft.com/office/drawing/2014/chart" uri="{C3380CC4-5D6E-409C-BE32-E72D297353CC}">
              <c16:uniqueId val="{00000002-CA63-4340-A2B9-195C77EAC879}"/>
            </c:ext>
          </c:extLst>
        </c:ser>
        <c:ser>
          <c:idx val="3"/>
          <c:order val="3"/>
          <c:tx>
            <c:strRef>
              <c:f>データシート!$A$30</c:f>
              <c:strCache>
                <c:ptCount val="1"/>
                <c:pt idx="0">
                  <c:v>五木村墓地公園特別会計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3-CA63-4340-A2B9-195C77EAC879}"/>
            </c:ext>
          </c:extLst>
        </c:ser>
        <c:ser>
          <c:idx val="4"/>
          <c:order val="4"/>
          <c:tx>
            <c:strRef>
              <c:f>データシート!$A$31</c:f>
              <c:strCache>
                <c:ptCount val="1"/>
                <c:pt idx="0">
                  <c:v>五木村農業集落排水事業特別会計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c:v>
                </c:pt>
                <c:pt idx="4">
                  <c:v>#N/A</c:v>
                </c:pt>
                <c:pt idx="5">
                  <c:v>0.02</c:v>
                </c:pt>
                <c:pt idx="6">
                  <c:v>#N/A</c:v>
                </c:pt>
                <c:pt idx="7">
                  <c:v>0.02</c:v>
                </c:pt>
                <c:pt idx="8">
                  <c:v>#N/A</c:v>
                </c:pt>
                <c:pt idx="9">
                  <c:v>7.0000000000000007E-2</c:v>
                </c:pt>
              </c:numCache>
            </c:numRef>
          </c:val>
          <c:extLst>
            <c:ext xmlns:c16="http://schemas.microsoft.com/office/drawing/2014/chart" uri="{C3380CC4-5D6E-409C-BE32-E72D297353CC}">
              <c16:uniqueId val="{00000004-CA63-4340-A2B9-195C77EAC879}"/>
            </c:ext>
          </c:extLst>
        </c:ser>
        <c:ser>
          <c:idx val="5"/>
          <c:order val="5"/>
          <c:tx>
            <c:strRef>
              <c:f>データシート!$A$32</c:f>
              <c:strCache>
                <c:ptCount val="1"/>
                <c:pt idx="0">
                  <c:v>五木村代替地上下水道事業特別会計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0.02</c:v>
                </c:pt>
                <c:pt idx="2">
                  <c:v>#N/A</c:v>
                </c:pt>
                <c:pt idx="3">
                  <c:v>7.0000000000000007E-2</c:v>
                </c:pt>
                <c:pt idx="4">
                  <c:v>#N/A</c:v>
                </c:pt>
                <c:pt idx="5">
                  <c:v>0.04</c:v>
                </c:pt>
                <c:pt idx="6">
                  <c:v>#N/A</c:v>
                </c:pt>
                <c:pt idx="7">
                  <c:v>0.13</c:v>
                </c:pt>
                <c:pt idx="8">
                  <c:v>#N/A</c:v>
                </c:pt>
                <c:pt idx="9">
                  <c:v>0.1</c:v>
                </c:pt>
              </c:numCache>
            </c:numRef>
          </c:val>
          <c:extLst>
            <c:ext xmlns:c16="http://schemas.microsoft.com/office/drawing/2014/chart" uri="{C3380CC4-5D6E-409C-BE32-E72D297353CC}">
              <c16:uniqueId val="{00000005-CA63-4340-A2B9-195C77EAC879}"/>
            </c:ext>
          </c:extLst>
        </c:ser>
        <c:ser>
          <c:idx val="6"/>
          <c:order val="6"/>
          <c:tx>
            <c:strRef>
              <c:f>データシート!$A$33</c:f>
              <c:strCache>
                <c:ptCount val="1"/>
                <c:pt idx="0">
                  <c:v>五木村簡易水道事業特別会計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0.06</c:v>
                </c:pt>
                <c:pt idx="2">
                  <c:v>#N/A</c:v>
                </c:pt>
                <c:pt idx="3">
                  <c:v>0</c:v>
                </c:pt>
                <c:pt idx="4">
                  <c:v>#N/A</c:v>
                </c:pt>
                <c:pt idx="5">
                  <c:v>0.05</c:v>
                </c:pt>
                <c:pt idx="6">
                  <c:v>#N/A</c:v>
                </c:pt>
                <c:pt idx="7">
                  <c:v>0.02</c:v>
                </c:pt>
                <c:pt idx="8">
                  <c:v>#N/A</c:v>
                </c:pt>
                <c:pt idx="9">
                  <c:v>0.17</c:v>
                </c:pt>
              </c:numCache>
            </c:numRef>
          </c:val>
          <c:extLst>
            <c:ext xmlns:c16="http://schemas.microsoft.com/office/drawing/2014/chart" uri="{C3380CC4-5D6E-409C-BE32-E72D297353CC}">
              <c16:uniqueId val="{00000006-CA63-4340-A2B9-195C77EAC879}"/>
            </c:ext>
          </c:extLst>
        </c:ser>
        <c:ser>
          <c:idx val="7"/>
          <c:order val="7"/>
          <c:tx>
            <c:strRef>
              <c:f>データシート!$A$34</c:f>
              <c:strCache>
                <c:ptCount val="1"/>
                <c:pt idx="0">
                  <c:v>五木村国民健康保険特別会計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0.26</c:v>
                </c:pt>
                <c:pt idx="2">
                  <c:v>#N/A</c:v>
                </c:pt>
                <c:pt idx="3">
                  <c:v>0.12</c:v>
                </c:pt>
                <c:pt idx="4">
                  <c:v>#N/A</c:v>
                </c:pt>
                <c:pt idx="5">
                  <c:v>0.08</c:v>
                </c:pt>
                <c:pt idx="6">
                  <c:v>#N/A</c:v>
                </c:pt>
                <c:pt idx="7">
                  <c:v>0.19</c:v>
                </c:pt>
                <c:pt idx="8">
                  <c:v>#N/A</c:v>
                </c:pt>
                <c:pt idx="9">
                  <c:v>0.18</c:v>
                </c:pt>
              </c:numCache>
            </c:numRef>
          </c:val>
          <c:extLst>
            <c:ext xmlns:c16="http://schemas.microsoft.com/office/drawing/2014/chart" uri="{C3380CC4-5D6E-409C-BE32-E72D297353CC}">
              <c16:uniqueId val="{00000007-CA63-4340-A2B9-195C77EAC879}"/>
            </c:ext>
          </c:extLst>
        </c:ser>
        <c:ser>
          <c:idx val="8"/>
          <c:order val="8"/>
          <c:tx>
            <c:strRef>
              <c:f>データシート!$A$35</c:f>
              <c:strCache>
                <c:ptCount val="1"/>
                <c:pt idx="0">
                  <c:v>五木村介護保険特別会計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0.35</c:v>
                </c:pt>
                <c:pt idx="2">
                  <c:v>#N/A</c:v>
                </c:pt>
                <c:pt idx="3">
                  <c:v>0.38</c:v>
                </c:pt>
                <c:pt idx="4">
                  <c:v>#N/A</c:v>
                </c:pt>
                <c:pt idx="5">
                  <c:v>0.95</c:v>
                </c:pt>
                <c:pt idx="6">
                  <c:v>#N/A</c:v>
                </c:pt>
                <c:pt idx="7">
                  <c:v>0.97</c:v>
                </c:pt>
                <c:pt idx="8">
                  <c:v>#N/A</c:v>
                </c:pt>
                <c:pt idx="9">
                  <c:v>1.18</c:v>
                </c:pt>
              </c:numCache>
            </c:numRef>
          </c:val>
          <c:extLst>
            <c:ext xmlns:c16="http://schemas.microsoft.com/office/drawing/2014/chart" uri="{C3380CC4-5D6E-409C-BE32-E72D297353CC}">
              <c16:uniqueId val="{00000008-CA63-4340-A2B9-195C77EAC87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3.78</c:v>
                </c:pt>
                <c:pt idx="2">
                  <c:v>#N/A</c:v>
                </c:pt>
                <c:pt idx="3">
                  <c:v>23.84</c:v>
                </c:pt>
                <c:pt idx="4">
                  <c:v>#N/A</c:v>
                </c:pt>
                <c:pt idx="5">
                  <c:v>23.31</c:v>
                </c:pt>
                <c:pt idx="6">
                  <c:v>#N/A</c:v>
                </c:pt>
                <c:pt idx="7">
                  <c:v>14.12</c:v>
                </c:pt>
                <c:pt idx="8">
                  <c:v>#N/A</c:v>
                </c:pt>
                <c:pt idx="9">
                  <c:v>13.67</c:v>
                </c:pt>
              </c:numCache>
            </c:numRef>
          </c:val>
          <c:extLst>
            <c:ext xmlns:c16="http://schemas.microsoft.com/office/drawing/2014/chart" uri="{C3380CC4-5D6E-409C-BE32-E72D297353CC}">
              <c16:uniqueId val="{00000009-CA63-4340-A2B9-195C77EAC87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171</c:v>
                </c:pt>
                <c:pt idx="5">
                  <c:v>178</c:v>
                </c:pt>
                <c:pt idx="8">
                  <c:v>194</c:v>
                </c:pt>
                <c:pt idx="11">
                  <c:v>223</c:v>
                </c:pt>
                <c:pt idx="14">
                  <c:v>230</c:v>
                </c:pt>
              </c:numCache>
            </c:numRef>
          </c:val>
          <c:extLst>
            <c:ext xmlns:c16="http://schemas.microsoft.com/office/drawing/2014/chart" uri="{C3380CC4-5D6E-409C-BE32-E72D297353CC}">
              <c16:uniqueId val="{00000000-190A-4EFD-8908-3E7D198D941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190A-4EFD-8908-3E7D198D941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90A-4EFD-8908-3E7D198D941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c:v>
                </c:pt>
                <c:pt idx="3">
                  <c:v>6</c:v>
                </c:pt>
                <c:pt idx="6">
                  <c:v>7</c:v>
                </c:pt>
                <c:pt idx="9">
                  <c:v>2</c:v>
                </c:pt>
                <c:pt idx="12">
                  <c:v>2</c:v>
                </c:pt>
              </c:numCache>
            </c:numRef>
          </c:val>
          <c:extLst>
            <c:ext xmlns:c16="http://schemas.microsoft.com/office/drawing/2014/chart" uri="{C3380CC4-5D6E-409C-BE32-E72D297353CC}">
              <c16:uniqueId val="{00000003-190A-4EFD-8908-3E7D198D941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c:v>
                </c:pt>
                <c:pt idx="3">
                  <c:v>7</c:v>
                </c:pt>
                <c:pt idx="6">
                  <c:v>7</c:v>
                </c:pt>
                <c:pt idx="9">
                  <c:v>7</c:v>
                </c:pt>
                <c:pt idx="12">
                  <c:v>8</c:v>
                </c:pt>
              </c:numCache>
            </c:numRef>
          </c:val>
          <c:extLst>
            <c:ext xmlns:c16="http://schemas.microsoft.com/office/drawing/2014/chart" uri="{C3380CC4-5D6E-409C-BE32-E72D297353CC}">
              <c16:uniqueId val="{00000004-190A-4EFD-8908-3E7D198D941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0A-4EFD-8908-3E7D198D941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90A-4EFD-8908-3E7D198D941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240</c:v>
                </c:pt>
                <c:pt idx="3">
                  <c:v>266</c:v>
                </c:pt>
                <c:pt idx="6">
                  <c:v>318</c:v>
                </c:pt>
                <c:pt idx="9">
                  <c:v>346</c:v>
                </c:pt>
                <c:pt idx="12">
                  <c:v>387</c:v>
                </c:pt>
              </c:numCache>
            </c:numRef>
          </c:val>
          <c:extLst>
            <c:ext xmlns:c16="http://schemas.microsoft.com/office/drawing/2014/chart" uri="{C3380CC4-5D6E-409C-BE32-E72D297353CC}">
              <c16:uniqueId val="{00000007-190A-4EFD-8908-3E7D198D941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81</c:v>
                </c:pt>
                <c:pt idx="2">
                  <c:v>#N/A</c:v>
                </c:pt>
                <c:pt idx="3">
                  <c:v>#N/A</c:v>
                </c:pt>
                <c:pt idx="4">
                  <c:v>101</c:v>
                </c:pt>
                <c:pt idx="5">
                  <c:v>#N/A</c:v>
                </c:pt>
                <c:pt idx="6">
                  <c:v>#N/A</c:v>
                </c:pt>
                <c:pt idx="7">
                  <c:v>138</c:v>
                </c:pt>
                <c:pt idx="8">
                  <c:v>#N/A</c:v>
                </c:pt>
                <c:pt idx="9">
                  <c:v>#N/A</c:v>
                </c:pt>
                <c:pt idx="10">
                  <c:v>132</c:v>
                </c:pt>
                <c:pt idx="11">
                  <c:v>#N/A</c:v>
                </c:pt>
                <c:pt idx="12">
                  <c:v>#N/A</c:v>
                </c:pt>
                <c:pt idx="13">
                  <c:v>168</c:v>
                </c:pt>
                <c:pt idx="14">
                  <c:v>#N/A</c:v>
                </c:pt>
              </c:numCache>
            </c:numRef>
          </c:val>
          <c:smooth val="0"/>
          <c:extLst>
            <c:ext xmlns:c16="http://schemas.microsoft.com/office/drawing/2014/chart" uri="{C3380CC4-5D6E-409C-BE32-E72D297353CC}">
              <c16:uniqueId val="{00000008-190A-4EFD-8908-3E7D198D941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2451</c:v>
                </c:pt>
                <c:pt idx="5">
                  <c:v>2594</c:v>
                </c:pt>
                <c:pt idx="8">
                  <c:v>2554</c:v>
                </c:pt>
                <c:pt idx="11">
                  <c:v>2648</c:v>
                </c:pt>
                <c:pt idx="14">
                  <c:v>2765</c:v>
                </c:pt>
              </c:numCache>
            </c:numRef>
          </c:val>
          <c:extLst>
            <c:ext xmlns:c16="http://schemas.microsoft.com/office/drawing/2014/chart" uri="{C3380CC4-5D6E-409C-BE32-E72D297353CC}">
              <c16:uniqueId val="{00000000-68ED-458B-A0AA-F08091C7977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21</c:v>
                </c:pt>
                <c:pt idx="5">
                  <c:v>17</c:v>
                </c:pt>
                <c:pt idx="8">
                  <c:v>13</c:v>
                </c:pt>
                <c:pt idx="11">
                  <c:v>9</c:v>
                </c:pt>
                <c:pt idx="14">
                  <c:v>5</c:v>
                </c:pt>
              </c:numCache>
            </c:numRef>
          </c:val>
          <c:extLst>
            <c:ext xmlns:c16="http://schemas.microsoft.com/office/drawing/2014/chart" uri="{C3380CC4-5D6E-409C-BE32-E72D297353CC}">
              <c16:uniqueId val="{00000001-68ED-458B-A0AA-F08091C7977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1999</c:v>
                </c:pt>
                <c:pt idx="5">
                  <c:v>1947</c:v>
                </c:pt>
                <c:pt idx="8">
                  <c:v>2047</c:v>
                </c:pt>
                <c:pt idx="11">
                  <c:v>2220</c:v>
                </c:pt>
                <c:pt idx="14">
                  <c:v>2237</c:v>
                </c:pt>
              </c:numCache>
            </c:numRef>
          </c:val>
          <c:extLst>
            <c:ext xmlns:c16="http://schemas.microsoft.com/office/drawing/2014/chart" uri="{C3380CC4-5D6E-409C-BE32-E72D297353CC}">
              <c16:uniqueId val="{00000002-68ED-458B-A0AA-F08091C7977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8ED-458B-A0AA-F08091C7977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8ED-458B-A0AA-F08091C7977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ED-458B-A0AA-F08091C7977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403</c:v>
                </c:pt>
                <c:pt idx="3">
                  <c:v>463</c:v>
                </c:pt>
                <c:pt idx="6">
                  <c:v>395</c:v>
                </c:pt>
                <c:pt idx="9">
                  <c:v>348</c:v>
                </c:pt>
                <c:pt idx="12">
                  <c:v>382</c:v>
                </c:pt>
              </c:numCache>
            </c:numRef>
          </c:val>
          <c:extLst>
            <c:ext xmlns:c16="http://schemas.microsoft.com/office/drawing/2014/chart" uri="{C3380CC4-5D6E-409C-BE32-E72D297353CC}">
              <c16:uniqueId val="{00000006-68ED-458B-A0AA-F08091C7977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20</c:v>
                </c:pt>
                <c:pt idx="3">
                  <c:v>15</c:v>
                </c:pt>
                <c:pt idx="6">
                  <c:v>9</c:v>
                </c:pt>
                <c:pt idx="9">
                  <c:v>14</c:v>
                </c:pt>
                <c:pt idx="12">
                  <c:v>22</c:v>
                </c:pt>
              </c:numCache>
            </c:numRef>
          </c:val>
          <c:extLst>
            <c:ext xmlns:c16="http://schemas.microsoft.com/office/drawing/2014/chart" uri="{C3380CC4-5D6E-409C-BE32-E72D297353CC}">
              <c16:uniqueId val="{00000007-68ED-458B-A0AA-F08091C7977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65</c:v>
                </c:pt>
                <c:pt idx="3">
                  <c:v>58</c:v>
                </c:pt>
                <c:pt idx="6">
                  <c:v>54</c:v>
                </c:pt>
                <c:pt idx="9">
                  <c:v>67</c:v>
                </c:pt>
                <c:pt idx="12">
                  <c:v>144</c:v>
                </c:pt>
              </c:numCache>
            </c:numRef>
          </c:val>
          <c:extLst>
            <c:ext xmlns:c16="http://schemas.microsoft.com/office/drawing/2014/chart" uri="{C3380CC4-5D6E-409C-BE32-E72D297353CC}">
              <c16:uniqueId val="{00000008-68ED-458B-A0AA-F08091C7977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3</c:v>
                </c:pt>
                <c:pt idx="6">
                  <c:v>3</c:v>
                </c:pt>
                <c:pt idx="9">
                  <c:v>0</c:v>
                </c:pt>
                <c:pt idx="12">
                  <c:v>0</c:v>
                </c:pt>
              </c:numCache>
            </c:numRef>
          </c:val>
          <c:extLst>
            <c:ext xmlns:c16="http://schemas.microsoft.com/office/drawing/2014/chart" uri="{C3380CC4-5D6E-409C-BE32-E72D297353CC}">
              <c16:uniqueId val="{00000009-68ED-458B-A0AA-F08091C7977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3128</c:v>
                </c:pt>
                <c:pt idx="3">
                  <c:v>3484</c:v>
                </c:pt>
                <c:pt idx="6">
                  <c:v>3400</c:v>
                </c:pt>
                <c:pt idx="9">
                  <c:v>3480</c:v>
                </c:pt>
                <c:pt idx="12">
                  <c:v>3521</c:v>
                </c:pt>
              </c:numCache>
            </c:numRef>
          </c:val>
          <c:extLst>
            <c:ext xmlns:c16="http://schemas.microsoft.com/office/drawing/2014/chart" uri="{C3380CC4-5D6E-409C-BE32-E72D297353CC}">
              <c16:uniqueId val="{0000000A-68ED-458B-A0AA-F08091C7977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8ED-458B-A0AA-F08091C7977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703</c:v>
                </c:pt>
                <c:pt idx="1">
                  <c:v>883</c:v>
                </c:pt>
                <c:pt idx="2">
                  <c:v>949</c:v>
                </c:pt>
              </c:numCache>
            </c:numRef>
          </c:val>
          <c:extLst>
            <c:ext xmlns:c16="http://schemas.microsoft.com/office/drawing/2014/chart" uri="{C3380CC4-5D6E-409C-BE32-E72D297353CC}">
              <c16:uniqueId val="{00000000-6DFA-444B-B052-169D5BC9962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355</c:v>
                </c:pt>
                <c:pt idx="1">
                  <c:v>354</c:v>
                </c:pt>
                <c:pt idx="2">
                  <c:v>334</c:v>
                </c:pt>
              </c:numCache>
            </c:numRef>
          </c:val>
          <c:extLst>
            <c:ext xmlns:c16="http://schemas.microsoft.com/office/drawing/2014/chart" uri="{C3380CC4-5D6E-409C-BE32-E72D297353CC}">
              <c16:uniqueId val="{00000001-6DFA-444B-B052-169D5BC9962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1491</c:v>
                </c:pt>
                <c:pt idx="1">
                  <c:v>1487</c:v>
                </c:pt>
                <c:pt idx="2">
                  <c:v>2304</c:v>
                </c:pt>
              </c:numCache>
            </c:numRef>
          </c:val>
          <c:extLst>
            <c:ext xmlns:c16="http://schemas.microsoft.com/office/drawing/2014/chart" uri="{C3380CC4-5D6E-409C-BE32-E72D297353CC}">
              <c16:uniqueId val="{00000002-6DFA-444B-B052-169D5BC9962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{EFFD7F1C-79F0-4787-A0E8-756AB4206650}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2CE-4655-BE3C-A0C7774BC2B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{9CE941DF-9031-4067-A80D-B13D4F6F5A78}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2CE-4655-BE3C-A0C7774BC2B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{135DC0CA-9F8B-448F-85AA-7562C9F209D5}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2CE-4655-BE3C-A0C7774BC2B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{FAEF267C-744D-46C4-9CA8-40CCD0967AB0}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2CE-4655-BE3C-A0C7774BC2B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{CD25D626-66AE-4B08-B187-10DA08220D94}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2CE-4655-BE3C-A0C7774BC2B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{A3A1B7D8-6AFA-433E-A3BF-69F7574E477B}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2CE-4655-BE3C-A0C7774BC2B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{B6174065-BC68-4A8B-92BF-5880C77028B8}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2CE-4655-BE3C-A0C7774BC2B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{C3B3807A-C2B1-455A-B036-2A078BCD780D}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2CE-4655-BE3C-A0C7774BC2B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{94B4AEF6-E9AF-467D-98DB-964A08A5D405}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2CE-4655-BE3C-A0C7774BC2B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56.1</c:v>
                </c:pt>
                <c:pt idx="8">
                  <c:v>56.2</c:v>
                </c:pt>
                <c:pt idx="16">
                  <c:v>58.2</c:v>
                </c:pt>
                <c:pt idx="24">
                  <c:v>60</c:v>
                </c:pt>
                <c:pt idx="32">
                  <c:v>61.5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2CE-4655-BE3C-A0C7774BC2B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{B3CF5248-06D1-4469-B087-B1877F2840FF}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2CE-4655-BE3C-A0C7774BC2B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{0803BB33-8B11-48A9-A1F2-A8923024F39F}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2CE-4655-BE3C-A0C7774BC2B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{8BD242B4-F34B-4711-B2D9-5BB9DF60301B}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2CE-4655-BE3C-A0C7774BC2B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{8D5E3C02-3285-449F-92D0-AD2773F8FA6E}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2CE-4655-BE3C-A0C7774BC2B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{B4BA9F4E-5060-4B17-B555-3CF606630E3F}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2CE-4655-BE3C-A0C7774BC2B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{DEA0E012-8AE8-476B-802C-E4272D4F4A0D}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2CE-4655-BE3C-A0C7774BC2B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{95DF0C58-341F-467E-A057-AC8DF40CE4F6}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2CE-4655-BE3C-A0C7774BC2B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{36C0F46F-FB30-4A3F-89E0-0282C027B9B4}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2CE-4655-BE3C-A0C7774BC2B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{6D09B86E-B915-4CC4-8C71-8155DA4460A3}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2CE-4655-BE3C-A0C7774BC2B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2CE-4655-BE3C-A0C7774BC2BB}"/>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{29E23CE1-C1EE-42AE-A1D0-888E5A7885F5}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707-401D-ADCB-16ED7500A3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{CAC8A89C-A34C-4E11-9C0D-7B29ACEE37E4}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707-401D-ADCB-16ED7500A3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{20E4C855-C38F-49EC-8DE1-6E08372B253D}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707-401D-ADCB-16ED7500A3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{84A1879C-9823-4C10-BA94-A500D7DC19B2}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707-401D-ADCB-16ED7500A3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{B328E29E-A1D0-45F3-B209-B1A307AC0CCE}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707-401D-ADCB-16ED7500A38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{58753033-3A0F-42C6-86AC-FC30C7FD0C7C}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707-401D-ADCB-16ED7500A38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{C3BC67FC-0E95-4D17-9614-971D2FB39042}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707-401D-ADCB-16ED7500A38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{8855234A-0A38-4F0A-AFEB-97FFCB6B3CC3}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707-401D-ADCB-16ED7500A38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{3053F35F-34A4-4347-9263-9496F315C1B7}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707-401D-ADCB-16ED7500A3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7.6</c:v>
                </c:pt>
                <c:pt idx="16">
                  <c:v>8.9</c:v>
                </c:pt>
                <c:pt idx="24">
                  <c:v>10.1</c:v>
                </c:pt>
                <c:pt idx="32">
                  <c:v>11.9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707-401D-ADCB-16ED7500A38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{2C253FD8-1EC5-42DE-B8E3-0147CE32997A}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707-401D-ADCB-16ED7500A38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{DBA937C2-4689-433B-8AD0-4E447C49745B}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707-401D-ADCB-16ED7500A3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{39BB73A9-3CEC-4762-A28D-ACB45129564D}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707-401D-ADCB-16ED7500A3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{430917D1-FF63-4698-A082-2B42E786631A}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707-401D-ADCB-16ED7500A3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{D0DD754A-510E-4212-A039-54B534F09DFC}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707-401D-ADCB-16ED7500A38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{8D17A4FD-0FD7-4D9A-BE04-98BF85C18444}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707-401D-ADCB-16ED7500A382}"/>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{18DBC1C3-1CE3-4F28-B6BA-58954159A546}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707-401D-ADCB-16ED7500A382}"/>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{1BCB5C60-6EC4-4905-AB16-F25F7A271D78}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707-401D-ADCB-16ED7500A38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{EBA94B32-E1A2-4F81-945C-41D63611CF0E}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707-401D-ADCB-16ED7500A3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707-401D-ADCB-16ED7500A382}"/>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熊本県五木村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年度より増加に転じている。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大型公共施設の地方債元利償還が始まったことによる。今後は、令和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月豪雨災害に伴う復旧事業並びに公共施設事業に伴う地方債元利償還が増えてくるため、事業の計画的な見直しを含め新規発行債の抑制や地方債現在高の総枠管理に努めていく。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熊本県五木村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将来負担額については、前年度より増額となった一方で、充当可能基金も増額となったため、ある一定の改善傾向がみられる。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将来負担比率は令和</a:t>
          </a:r>
          <a:r>
            <a:rPr kumimoji="1" lang="en-US" altLang="ja-JP" sz="1400" baseline="0">
              <a:latin typeface="ＭＳ ゴシック" pitchFamily="49" charset="-128"/>
              <a:ea typeface="ＭＳ ゴシック" pitchFamily="49" charset="-128"/>
            </a:rPr>
            <a:t>26</a:t>
          </a:r>
          <a:r>
            <a:rPr kumimoji="1" lang="ja-JP" altLang="en-US" sz="1400" baseline="0">
              <a:latin typeface="ＭＳ ゴシック" pitchFamily="49" charset="-128"/>
              <a:ea typeface="ＭＳ ゴシック" pitchFamily="49" charset="-128"/>
            </a:rPr>
            <a:t>年以降、生じていないため、今後も健全な財政運営に努めていく。</a:t>
          </a:r>
          <a:endParaRPr kumimoji="1" lang="en-US" altLang="ja-JP" sz="1400" baseline="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熊本県五木村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施設の維持管理により公共施設整備基金を５９百万円を取り崩した一方、</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等の増による歳計剰余金を財政調整基金に４１百万円、県より五木村振興交付金として１，０００百万円の交付を受け、五木村振興基金を新設し積み立てたことにより基金全体として８６４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”ひかり輝く”あらたな五木村の振興計画に基づく五木村振興基金の動向を踏まえつつ、今後の社会情勢や自然災害の想定を行いながら各基金の積み立て及び取り崩しを行う。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また、これまで整備してきた公共施設やインフラ施設の更新及び維持管理費を想定し、公共施設整備基金に一定額の積み増しを行い適正な運用を図っていく。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五木村振興基金：”ひかり輝く”あらたな五木村を実現する事業の財源に充てる。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公共施設整備基金：公共施設の建設事業費及び将来の維持管理費の財源に充てる。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ダム対策事業特別会計基金：ダム建設に伴う水没者の生活再建対策、村振興に資するための財源に充てる。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林業振興基金：林業・林産業の振興活性化を図る事業の財源に充てる。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社会福祉振興基金：高齢者の住宅福祉と生きがいづくり等に要する事業の財源に充てる。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五木村振興基金：振興交付金の交付により、五木村振興基金を新設し積み立てたため。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公共施設整備基金：情報通信施設整備及び役場庁舎非常用発電機器等の改修工事により取り崩したため。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林業振興基金：村有林等の売り払い収入を積み立てたため。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五木村振興基金：”ひかり輝く”あらたな五木村計画に基づき新規事業・補助事業に充てる。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公共施設整備基金：公共施設総合管理計画及び公共施設総合管理個別計画に基づき、公共施設の維持管理に充てる。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普通交付税等の増により歳計剰余金を積み立てたことによる。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将来的な経済実情の変動や大規模災害等の想定し、実質的な基金残高の目標値を標準財政規模の５０％（７億円程度）とする。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元金償還金の増による。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起債償還計画に基づき、必要な額の積み立てや取り崩しを行う。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942
938
252.92
5,188,255
4,976,250
196,564
1,424,521
3,521,047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有形固定資産減価償却率は、類似団体と比べるとやや低い水準にあるものの、着実に上昇傾向を示している。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今後は、公共施設等総合管理計画や個別施設計画に基づき、適切な維持管理を推進していくことが求められる。また、令和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月豪雨災害を受けたダム建設計画も検討されており、その影響を踏まえた動向を注視しつつ、必要に応じて施設マネジメントの見直しを図っていくことが重要である。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000-000048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V="1">
          <a:off x="4760595" y="4505325"/>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000-00004A000000}"/>
            </a:ext>
          </a:extLst>
        </xdr:cNvPr>
        <xdr:cNvSpPr txBox="1"/>
      </xdr:nvSpPr>
      <xdr:spPr>
        <a:xfrm>
          <a:off x="4813300" y="5633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5630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000-00004C000000}"/>
            </a:ext>
          </a:extLst>
        </xdr:cNvPr>
        <xdr:cNvSpPr txBox="1"/>
      </xdr:nvSpPr>
      <xdr:spPr>
        <a:xfrm>
          <a:off x="4813300" y="4280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4505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000-00004E000000}"/>
            </a:ext>
          </a:extLst>
        </xdr:cNvPr>
        <xdr:cNvSpPr txBox="1"/>
      </xdr:nvSpPr>
      <xdr:spPr>
        <a:xfrm>
          <a:off x="4813300" y="51000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4711700" y="512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000500" y="507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3238500" y="504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476500" y="50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714500" y="499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54610</xdr:rowOff>
    </xdr:from>
    <xdr:to>
      <xdr:col>23</xdr:col>
      <xdr:colOff>136525</xdr:colOff>
      <xdr:row>29</xdr:row>
      <xdr:rowOff>156210</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711700" y="502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77487</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813300" y="487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22225</xdr:rowOff>
    </xdr:from>
    <xdr:to>
      <xdr:col>19</xdr:col>
      <xdr:colOff>187325</xdr:colOff>
      <xdr:row>29</xdr:row>
      <xdr:rowOff>123825</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000500" y="49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73025</xdr:rowOff>
    </xdr:from>
    <xdr:to>
      <xdr:col>23</xdr:col>
      <xdr:colOff>85725</xdr:colOff>
      <xdr:row>29</xdr:row>
      <xdr:rowOff>105410</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4051300" y="5045075"/>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154813</xdr:rowOff>
    </xdr:from>
    <xdr:to>
      <xdr:col>15</xdr:col>
      <xdr:colOff>187325</xdr:colOff>
      <xdr:row>29</xdr:row>
      <xdr:rowOff>84963</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238500" y="495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34163</xdr:rowOff>
    </xdr:from>
    <xdr:to>
      <xdr:col>19</xdr:col>
      <xdr:colOff>136525</xdr:colOff>
      <xdr:row>29</xdr:row>
      <xdr:rowOff>73025</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3289300" y="5006213"/>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111633</xdr:rowOff>
    </xdr:from>
    <xdr:to>
      <xdr:col>11</xdr:col>
      <xdr:colOff>187325</xdr:colOff>
      <xdr:row>29</xdr:row>
      <xdr:rowOff>41783</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476500" y="491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162433</xdr:rowOff>
    </xdr:from>
    <xdr:to>
      <xdr:col>15</xdr:col>
      <xdr:colOff>136525</xdr:colOff>
      <xdr:row>29</xdr:row>
      <xdr:rowOff>34163</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2527300" y="496303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109474</xdr:rowOff>
    </xdr:from>
    <xdr:to>
      <xdr:col>7</xdr:col>
      <xdr:colOff>187325</xdr:colOff>
      <xdr:row>29</xdr:row>
      <xdr:rowOff>39624</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1714500" y="49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160274</xdr:rowOff>
    </xdr:from>
    <xdr:to>
      <xdr:col>11</xdr:col>
      <xdr:colOff>136525</xdr:colOff>
      <xdr:row>28</xdr:row>
      <xdr:rowOff>162433</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1765300" y="4960874"/>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21226</xdr:rowOff>
    </xdr:from>
    <xdr:ext cx="405111" cy="259045"/>
    <xdr:sp macro="" textlink="">
      <xdr:nvSpPr>
        <xdr:cNvPr id="99" name="n_1aveValue有形固定資産減価償却率">
          <a:extLst>
            <a:ext uri="{FF2B5EF4-FFF2-40B4-BE49-F238E27FC236}">
              <a16:creationId xmlns:a16="http://schemas.microsoft.com/office/drawing/2014/main" id="{00000000-0008-0000-0000-000063000000}"/>
            </a:ext>
          </a:extLst>
        </xdr:cNvPr>
        <xdr:cNvSpPr txBox="1"/>
      </xdr:nvSpPr>
      <xdr:spPr>
        <a:xfrm>
          <a:off x="3836044" y="5164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162450</xdr:rowOff>
    </xdr:from>
    <xdr:ext cx="405111" cy="259045"/>
    <xdr:sp macro="" textlink="">
      <xdr:nvSpPr>
        <xdr:cNvPr id="100" name="n_2aveValue有形固定資産減価償却率">
          <a:extLst>
            <a:ext uri="{FF2B5EF4-FFF2-40B4-BE49-F238E27FC236}">
              <a16:creationId xmlns:a16="http://schemas.microsoft.com/office/drawing/2014/main" id="{00000000-0008-0000-0000-000064000000}"/>
            </a:ext>
          </a:extLst>
        </xdr:cNvPr>
        <xdr:cNvSpPr txBox="1"/>
      </xdr:nvSpPr>
      <xdr:spPr>
        <a:xfrm>
          <a:off x="3086744" y="513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101" name="n_3aveValue有形固定資産減価償却率">
          <a:extLst>
            <a:ext uri="{FF2B5EF4-FFF2-40B4-BE49-F238E27FC236}">
              <a16:creationId xmlns:a16="http://schemas.microsoft.com/office/drawing/2014/main" id="{00000000-0008-0000-0000-000065000000}"/>
            </a:ext>
          </a:extLst>
        </xdr:cNvPr>
        <xdr:cNvSpPr txBox="1"/>
      </xdr:nvSpPr>
      <xdr:spPr>
        <a:xfrm>
          <a:off x="2324744" y="510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102" name="n_4aveValue有形固定資産減価償却率">
          <a:extLst>
            <a:ext uri="{FF2B5EF4-FFF2-40B4-BE49-F238E27FC236}">
              <a16:creationId xmlns:a16="http://schemas.microsoft.com/office/drawing/2014/main" id="{00000000-0008-0000-0000-000066000000}"/>
            </a:ext>
          </a:extLst>
        </xdr:cNvPr>
        <xdr:cNvSpPr txBox="1"/>
      </xdr:nvSpPr>
      <xdr:spPr>
        <a:xfrm>
          <a:off x="1562744" y="509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140352</xdr:rowOff>
    </xdr:from>
    <xdr:ext cx="405111" cy="259045"/>
    <xdr:sp macro="" textlink="">
      <xdr:nvSpPr>
        <xdr:cNvPr id="103" name="n_1mainValue有形固定資産減価償却率">
          <a:extLst>
            <a:ext uri="{FF2B5EF4-FFF2-40B4-BE49-F238E27FC236}">
              <a16:creationId xmlns:a16="http://schemas.microsoft.com/office/drawing/2014/main" id="{00000000-0008-0000-0000-000067000000}"/>
            </a:ext>
          </a:extLst>
        </xdr:cNvPr>
        <xdr:cNvSpPr txBox="1"/>
      </xdr:nvSpPr>
      <xdr:spPr>
        <a:xfrm>
          <a:off x="3836044" y="47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101490</xdr:rowOff>
    </xdr:from>
    <xdr:ext cx="405111" cy="259045"/>
    <xdr:sp macro="" textlink="">
      <xdr:nvSpPr>
        <xdr:cNvPr id="104" name="n_2mainValue有形固定資産減価償却率">
          <a:extLst>
            <a:ext uri="{FF2B5EF4-FFF2-40B4-BE49-F238E27FC236}">
              <a16:creationId xmlns:a16="http://schemas.microsoft.com/office/drawing/2014/main" id="{00000000-0008-0000-0000-000068000000}"/>
            </a:ext>
          </a:extLst>
        </xdr:cNvPr>
        <xdr:cNvSpPr txBox="1"/>
      </xdr:nvSpPr>
      <xdr:spPr>
        <a:xfrm>
          <a:off x="3086744" y="473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58310</xdr:rowOff>
    </xdr:from>
    <xdr:ext cx="405111" cy="259045"/>
    <xdr:sp macro="" textlink="">
      <xdr:nvSpPr>
        <xdr:cNvPr id="105" name="n_3mainValue有形固定資産減価償却率">
          <a:extLst>
            <a:ext uri="{FF2B5EF4-FFF2-40B4-BE49-F238E27FC236}">
              <a16:creationId xmlns:a16="http://schemas.microsoft.com/office/drawing/2014/main" id="{00000000-0008-0000-0000-000069000000}"/>
            </a:ext>
          </a:extLst>
        </xdr:cNvPr>
        <xdr:cNvSpPr txBox="1"/>
      </xdr:nvSpPr>
      <xdr:spPr>
        <a:xfrm>
          <a:off x="2324744" y="4687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56151</xdr:rowOff>
    </xdr:from>
    <xdr:ext cx="405111" cy="259045"/>
    <xdr:sp macro="" textlink="">
      <xdr:nvSpPr>
        <xdr:cNvPr id="106" name="n_4mainValue有形固定資産減価償却率">
          <a:extLst>
            <a:ext uri="{FF2B5EF4-FFF2-40B4-BE49-F238E27FC236}">
              <a16:creationId xmlns:a16="http://schemas.microsoft.com/office/drawing/2014/main" id="{00000000-0008-0000-0000-00006A000000}"/>
            </a:ext>
          </a:extLst>
        </xdr:cNvPr>
        <xdr:cNvSpPr txBox="1"/>
      </xdr:nvSpPr>
      <xdr:spPr>
        <a:xfrm>
          <a:off x="1562744" y="46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債務償還比率については、類似団体と比べ依然として高い水準にあり、直近では上昇に転じている。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は、地方債残高の増加に加え、充当可能基金の伸びが鈍化したことが一因と考えられる。今後は、財政負担の軽減を図るため、新規地方債の発行を抑制するとともに、基金の効果的な活用や償還計画の適正化を進め、類似団体平均に近づけるよう努めていく必要があ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000-000086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flipV="1">
          <a:off x="14793595" y="4541308"/>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a:extLst>
            <a:ext uri="{FF2B5EF4-FFF2-40B4-BE49-F238E27FC236}">
              <a16:creationId xmlns:a16="http://schemas.microsoft.com/office/drawing/2014/main" id="{00000000-0008-0000-0000-000088000000}"/>
            </a:ext>
          </a:extLst>
        </xdr:cNvPr>
        <xdr:cNvSpPr txBox="1"/>
      </xdr:nvSpPr>
      <xdr:spPr>
        <a:xfrm>
          <a:off x="14846300" y="586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4706600" y="586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00000000-0008-0000-0000-00008A000000}"/>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79636</xdr:rowOff>
    </xdr:from>
    <xdr:ext cx="469744" cy="259045"/>
    <xdr:sp macro="" textlink="">
      <xdr:nvSpPr>
        <xdr:cNvPr id="140" name="債務償還比率平均値テキスト">
          <a:extLst>
            <a:ext uri="{FF2B5EF4-FFF2-40B4-BE49-F238E27FC236}">
              <a16:creationId xmlns:a16="http://schemas.microsoft.com/office/drawing/2014/main" id="{00000000-0008-0000-0000-00008C000000}"/>
            </a:ext>
          </a:extLst>
        </xdr:cNvPr>
        <xdr:cNvSpPr txBox="1"/>
      </xdr:nvSpPr>
      <xdr:spPr>
        <a:xfrm>
          <a:off x="14846300" y="4708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4744700" y="485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4033500" y="485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3271500" y="48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2509500" y="50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1747500" y="502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164179</xdr:rowOff>
    </xdr:from>
    <xdr:to>
      <xdr:col>76</xdr:col>
      <xdr:colOff>73025</xdr:colOff>
      <xdr:row>30</xdr:row>
      <xdr:rowOff>94329</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4744700" y="513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142606</xdr:rowOff>
    </xdr:from>
    <xdr:ext cx="469744" cy="259045"/>
    <xdr:sp macro="" textlink="">
      <xdr:nvSpPr>
        <xdr:cNvPr id="152" name="債務償還比率該当値テキスト">
          <a:extLst>
            <a:ext uri="{FF2B5EF4-FFF2-40B4-BE49-F238E27FC236}">
              <a16:creationId xmlns:a16="http://schemas.microsoft.com/office/drawing/2014/main" id="{00000000-0008-0000-0000-000098000000}"/>
            </a:ext>
          </a:extLst>
        </xdr:cNvPr>
        <xdr:cNvSpPr txBox="1"/>
      </xdr:nvSpPr>
      <xdr:spPr>
        <a:xfrm>
          <a:off x="14846300" y="511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66844</xdr:rowOff>
    </xdr:from>
    <xdr:to>
      <xdr:col>72</xdr:col>
      <xdr:colOff>123825</xdr:colOff>
      <xdr:row>29</xdr:row>
      <xdr:rowOff>168444</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4033500" y="503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117644</xdr:rowOff>
    </xdr:from>
    <xdr:to>
      <xdr:col>76</xdr:col>
      <xdr:colOff>22225</xdr:colOff>
      <xdr:row>30</xdr:row>
      <xdr:rowOff>43529</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4084300" y="5089694"/>
          <a:ext cx="711200" cy="9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81058</xdr:rowOff>
    </xdr:from>
    <xdr:to>
      <xdr:col>68</xdr:col>
      <xdr:colOff>123825</xdr:colOff>
      <xdr:row>30</xdr:row>
      <xdr:rowOff>11208</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3271500" y="50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117644</xdr:rowOff>
    </xdr:from>
    <xdr:to>
      <xdr:col>72</xdr:col>
      <xdr:colOff>73025</xdr:colOff>
      <xdr:row>29</xdr:row>
      <xdr:rowOff>131858</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3322300" y="5089694"/>
          <a:ext cx="762000" cy="1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169587</xdr:rowOff>
    </xdr:from>
    <xdr:to>
      <xdr:col>64</xdr:col>
      <xdr:colOff>123825</xdr:colOff>
      <xdr:row>31</xdr:row>
      <xdr:rowOff>99737</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2509500" y="53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131858</xdr:rowOff>
    </xdr:from>
    <xdr:to>
      <xdr:col>68</xdr:col>
      <xdr:colOff>73025</xdr:colOff>
      <xdr:row>31</xdr:row>
      <xdr:rowOff>48937</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2560300" y="5103908"/>
          <a:ext cx="762000" cy="25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89165</xdr:rowOff>
    </xdr:from>
    <xdr:to>
      <xdr:col>60</xdr:col>
      <xdr:colOff>123825</xdr:colOff>
      <xdr:row>31</xdr:row>
      <xdr:rowOff>19315</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1747500" y="523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139965</xdr:rowOff>
    </xdr:from>
    <xdr:to>
      <xdr:col>64</xdr:col>
      <xdr:colOff>73025</xdr:colOff>
      <xdr:row>31</xdr:row>
      <xdr:rowOff>48937</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a:off x="11798300" y="5283465"/>
          <a:ext cx="762000" cy="8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61" name="n_1aveValue債務償還比率">
          <a:extLst>
            <a:ext uri="{FF2B5EF4-FFF2-40B4-BE49-F238E27FC236}">
              <a16:creationId xmlns:a16="http://schemas.microsoft.com/office/drawing/2014/main" id="{00000000-0008-0000-0000-0000A1000000}"/>
            </a:ext>
          </a:extLst>
        </xdr:cNvPr>
        <xdr:cNvSpPr txBox="1"/>
      </xdr:nvSpPr>
      <xdr:spPr>
        <a:xfrm>
          <a:off x="13836727" y="462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62" name="n_2aveValue債務償還比率">
          <a:extLst>
            <a:ext uri="{FF2B5EF4-FFF2-40B4-BE49-F238E27FC236}">
              <a16:creationId xmlns:a16="http://schemas.microsoft.com/office/drawing/2014/main" id="{00000000-0008-0000-0000-0000A2000000}"/>
            </a:ext>
          </a:extLst>
        </xdr:cNvPr>
        <xdr:cNvSpPr txBox="1"/>
      </xdr:nvSpPr>
      <xdr:spPr>
        <a:xfrm>
          <a:off x="13087427" y="464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63" name="n_3aveValue債務償還比率">
          <a:extLst>
            <a:ext uri="{FF2B5EF4-FFF2-40B4-BE49-F238E27FC236}">
              <a16:creationId xmlns:a16="http://schemas.microsoft.com/office/drawing/2014/main" id="{00000000-0008-0000-0000-0000A3000000}"/>
            </a:ext>
          </a:extLst>
        </xdr:cNvPr>
        <xdr:cNvSpPr txBox="1"/>
      </xdr:nvSpPr>
      <xdr:spPr>
        <a:xfrm>
          <a:off x="12325427" y="478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64" name="n_4aveValue債務償還比率">
          <a:extLst>
            <a:ext uri="{FF2B5EF4-FFF2-40B4-BE49-F238E27FC236}">
              <a16:creationId xmlns:a16="http://schemas.microsoft.com/office/drawing/2014/main" id="{00000000-0008-0000-0000-0000A4000000}"/>
            </a:ext>
          </a:extLst>
        </xdr:cNvPr>
        <xdr:cNvSpPr txBox="1"/>
      </xdr:nvSpPr>
      <xdr:spPr>
        <a:xfrm>
          <a:off x="11563427" y="479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159571</xdr:rowOff>
    </xdr:from>
    <xdr:ext cx="469744" cy="259045"/>
    <xdr:sp macro="" textlink="">
      <xdr:nvSpPr>
        <xdr:cNvPr id="165" name="n_1mainValue債務償還比率">
          <a:extLst>
            <a:ext uri="{FF2B5EF4-FFF2-40B4-BE49-F238E27FC236}">
              <a16:creationId xmlns:a16="http://schemas.microsoft.com/office/drawing/2014/main" id="{00000000-0008-0000-0000-0000A5000000}"/>
            </a:ext>
          </a:extLst>
        </xdr:cNvPr>
        <xdr:cNvSpPr txBox="1"/>
      </xdr:nvSpPr>
      <xdr:spPr>
        <a:xfrm>
          <a:off x="13836727" y="513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2335</xdr:rowOff>
    </xdr:from>
    <xdr:ext cx="469744" cy="259045"/>
    <xdr:sp macro="" textlink="">
      <xdr:nvSpPr>
        <xdr:cNvPr id="166" name="n_2mainValue債務償還比率">
          <a:extLst>
            <a:ext uri="{FF2B5EF4-FFF2-40B4-BE49-F238E27FC236}">
              <a16:creationId xmlns:a16="http://schemas.microsoft.com/office/drawing/2014/main" id="{00000000-0008-0000-0000-0000A6000000}"/>
            </a:ext>
          </a:extLst>
        </xdr:cNvPr>
        <xdr:cNvSpPr txBox="1"/>
      </xdr:nvSpPr>
      <xdr:spPr>
        <a:xfrm>
          <a:off x="13087427" y="51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90864</xdr:rowOff>
    </xdr:from>
    <xdr:ext cx="469744" cy="259045"/>
    <xdr:sp macro="" textlink="">
      <xdr:nvSpPr>
        <xdr:cNvPr id="167" name="n_3mainValue債務償還比率">
          <a:extLst>
            <a:ext uri="{FF2B5EF4-FFF2-40B4-BE49-F238E27FC236}">
              <a16:creationId xmlns:a16="http://schemas.microsoft.com/office/drawing/2014/main" id="{00000000-0008-0000-0000-0000A7000000}"/>
            </a:ext>
          </a:extLst>
        </xdr:cNvPr>
        <xdr:cNvSpPr txBox="1"/>
      </xdr:nvSpPr>
      <xdr:spPr>
        <a:xfrm>
          <a:off x="12325427" y="540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10442</xdr:rowOff>
    </xdr:from>
    <xdr:ext cx="469744" cy="259045"/>
    <xdr:sp macro="" textlink="">
      <xdr:nvSpPr>
        <xdr:cNvPr id="168" name="n_4mainValue債務償還比率">
          <a:extLst>
            <a:ext uri="{FF2B5EF4-FFF2-40B4-BE49-F238E27FC236}">
              <a16:creationId xmlns:a16="http://schemas.microsoft.com/office/drawing/2014/main" id="{00000000-0008-0000-0000-0000A8000000}"/>
            </a:ext>
          </a:extLst>
        </xdr:cNvPr>
        <xdr:cNvSpPr txBox="1"/>
      </xdr:nvSpPr>
      <xdr:spPr>
        <a:xfrm>
          <a:off x="11563427" y="532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0000000-0008-0000-0000-0000A9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0000000-0008-0000-0000-0000AA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942
938
252.92
5,188,255
4,976,250
196,564
1,424,521
3,521,047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736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156046</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499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111941</xdr:rowOff>
    </xdr:from>
    <xdr:to>
      <xdr:col>20</xdr:col>
      <xdr:colOff>38100</xdr:colOff>
      <xdr:row>39</xdr:row>
      <xdr:rowOff>42091</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162741</xdr:rowOff>
    </xdr:from>
    <xdr:to>
      <xdr:col>24</xdr:col>
      <xdr:colOff>63500</xdr:colOff>
      <xdr:row>39</xdr:row>
      <xdr:rowOff>12519</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677841"/>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85816</xdr:rowOff>
    </xdr:from>
    <xdr:to>
      <xdr:col>15</xdr:col>
      <xdr:colOff>101600</xdr:colOff>
      <xdr:row>39</xdr:row>
      <xdr:rowOff>15966</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60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136616</xdr:rowOff>
    </xdr:from>
    <xdr:to>
      <xdr:col>19</xdr:col>
      <xdr:colOff>177800</xdr:colOff>
      <xdr:row>38</xdr:row>
      <xdr:rowOff>162741</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65171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54791</xdr:rowOff>
    </xdr:from>
    <xdr:to>
      <xdr:col>10</xdr:col>
      <xdr:colOff>165100</xdr:colOff>
      <xdr:row>38</xdr:row>
      <xdr:rowOff>156391</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105591</xdr:rowOff>
    </xdr:from>
    <xdr:to>
      <xdr:col>15</xdr:col>
      <xdr:colOff>50800</xdr:colOff>
      <xdr:row>38</xdr:row>
      <xdr:rowOff>136616</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2019300" y="662069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46627</xdr:rowOff>
    </xdr:from>
    <xdr:to>
      <xdr:col>6</xdr:col>
      <xdr:colOff>38100</xdr:colOff>
      <xdr:row>38</xdr:row>
      <xdr:rowOff>148227</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10795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97427</xdr:rowOff>
    </xdr:from>
    <xdr:to>
      <xdr:col>10</xdr:col>
      <xdr:colOff>114300</xdr:colOff>
      <xdr:row>38</xdr:row>
      <xdr:rowOff>105591</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130300" y="661252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103431</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5820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78939</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705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44649</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816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927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58619</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582044" y="640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32493</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705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1469</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816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164754</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927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1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00000000-0008-0000-0100-000074000000}"/>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00000000-0008-0000-0100-000076000000}"/>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00000000-0008-0000-0100-000077000000}"/>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141243</xdr:rowOff>
    </xdr:from>
    <xdr:ext cx="534377" cy="259045"/>
    <xdr:sp macro="" textlink="">
      <xdr:nvSpPr>
        <xdr:cNvPr id="120" name="【道路】&#10;一人当たり延長平均値テキスト">
          <a:extLst>
            <a:ext uri="{FF2B5EF4-FFF2-40B4-BE49-F238E27FC236}">
              <a16:creationId xmlns:a16="http://schemas.microsoft.com/office/drawing/2014/main" id="{00000000-0008-0000-0100-000078000000}"/>
            </a:ext>
          </a:extLst>
        </xdr:cNvPr>
        <xdr:cNvSpPr txBox="1"/>
      </xdr:nvSpPr>
      <xdr:spPr>
        <a:xfrm>
          <a:off x="10515600" y="699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77922</xdr:rowOff>
    </xdr:from>
    <xdr:to>
      <xdr:col>55</xdr:col>
      <xdr:colOff>50800</xdr:colOff>
      <xdr:row>39</xdr:row>
      <xdr:rowOff>8072</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10426700" y="659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100800</xdr:rowOff>
    </xdr:from>
    <xdr:ext cx="599010" cy="259045"/>
    <xdr:sp macro="" textlink="">
      <xdr:nvSpPr>
        <xdr:cNvPr id="132" name="【道路】&#10;一人当たり延長該当値テキスト">
          <a:extLst>
            <a:ext uri="{FF2B5EF4-FFF2-40B4-BE49-F238E27FC236}">
              <a16:creationId xmlns:a16="http://schemas.microsoft.com/office/drawing/2014/main" id="{00000000-0008-0000-0100-000084000000}"/>
            </a:ext>
          </a:extLst>
        </xdr:cNvPr>
        <xdr:cNvSpPr txBox="1"/>
      </xdr:nvSpPr>
      <xdr:spPr>
        <a:xfrm>
          <a:off x="10515600" y="6444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97710</xdr:rowOff>
    </xdr:from>
    <xdr:to>
      <xdr:col>50</xdr:col>
      <xdr:colOff>165100</xdr:colOff>
      <xdr:row>39</xdr:row>
      <xdr:rowOff>27860</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9588500" y="661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128722</xdr:rowOff>
    </xdr:from>
    <xdr:to>
      <xdr:col>55</xdr:col>
      <xdr:colOff>0</xdr:colOff>
      <xdr:row>38</xdr:row>
      <xdr:rowOff>148510</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9639300" y="6643822"/>
          <a:ext cx="838200" cy="1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122744</xdr:rowOff>
    </xdr:from>
    <xdr:to>
      <xdr:col>46</xdr:col>
      <xdr:colOff>38100</xdr:colOff>
      <xdr:row>39</xdr:row>
      <xdr:rowOff>52894</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8699500" y="663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148510</xdr:rowOff>
    </xdr:from>
    <xdr:to>
      <xdr:col>50</xdr:col>
      <xdr:colOff>114300</xdr:colOff>
      <xdr:row>39</xdr:row>
      <xdr:rowOff>2094</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8750300" y="6663610"/>
          <a:ext cx="889000" cy="2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135244</xdr:rowOff>
    </xdr:from>
    <xdr:to>
      <xdr:col>41</xdr:col>
      <xdr:colOff>101600</xdr:colOff>
      <xdr:row>39</xdr:row>
      <xdr:rowOff>65394</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7810500" y="665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2094</xdr:rowOff>
    </xdr:from>
    <xdr:to>
      <xdr:col>45</xdr:col>
      <xdr:colOff>177800</xdr:colOff>
      <xdr:row>39</xdr:row>
      <xdr:rowOff>14594</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7861300" y="6688644"/>
          <a:ext cx="889000" cy="1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81350</xdr:rowOff>
    </xdr:from>
    <xdr:to>
      <xdr:col>36</xdr:col>
      <xdr:colOff>165100</xdr:colOff>
      <xdr:row>41</xdr:row>
      <xdr:rowOff>11500</xdr:rowOff>
    </xdr:to>
    <xdr:sp macro="" textlink="">
      <xdr:nvSpPr>
        <xdr:cNvPr id="139" name="楕円 138">
          <a:extLst>
            <a:ext uri="{FF2B5EF4-FFF2-40B4-BE49-F238E27FC236}">
              <a16:creationId xmlns:a16="http://schemas.microsoft.com/office/drawing/2014/main" id="{00000000-0008-0000-0100-00008B000000}"/>
            </a:ext>
          </a:extLst>
        </xdr:cNvPr>
        <xdr:cNvSpPr/>
      </xdr:nvSpPr>
      <xdr:spPr>
        <a:xfrm>
          <a:off x="6921500" y="69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14594</xdr:rowOff>
    </xdr:from>
    <xdr:to>
      <xdr:col>41</xdr:col>
      <xdr:colOff>50800</xdr:colOff>
      <xdr:row>40</xdr:row>
      <xdr:rowOff>132150</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flipV="1">
          <a:off x="6972300" y="6701144"/>
          <a:ext cx="889000" cy="28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75196</xdr:rowOff>
    </xdr:from>
    <xdr:ext cx="534377" cy="259045"/>
    <xdr:sp macro="" textlink="">
      <xdr:nvSpPr>
        <xdr:cNvPr id="141" name="n_1aveValue【道路】&#10;一人当たり延長">
          <a:extLst>
            <a:ext uri="{FF2B5EF4-FFF2-40B4-BE49-F238E27FC236}">
              <a16:creationId xmlns:a16="http://schemas.microsoft.com/office/drawing/2014/main" id="{00000000-0008-0000-0100-00008D000000}"/>
            </a:ext>
          </a:extLst>
        </xdr:cNvPr>
        <xdr:cNvSpPr txBox="1"/>
      </xdr:nvSpPr>
      <xdr:spPr>
        <a:xfrm>
          <a:off x="9359411" y="71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81981</xdr:rowOff>
    </xdr:from>
    <xdr:ext cx="534377" cy="259045"/>
    <xdr:sp macro="" textlink="">
      <xdr:nvSpPr>
        <xdr:cNvPr id="142" name="n_2aveValue【道路】&#10;一人当たり延長">
          <a:extLst>
            <a:ext uri="{FF2B5EF4-FFF2-40B4-BE49-F238E27FC236}">
              <a16:creationId xmlns:a16="http://schemas.microsoft.com/office/drawing/2014/main" id="{00000000-0008-0000-0100-00008E000000}"/>
            </a:ext>
          </a:extLst>
        </xdr:cNvPr>
        <xdr:cNvSpPr txBox="1"/>
      </xdr:nvSpPr>
      <xdr:spPr>
        <a:xfrm>
          <a:off x="8483111" y="71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84483</xdr:rowOff>
    </xdr:from>
    <xdr:ext cx="534377" cy="259045"/>
    <xdr:sp macro="" textlink="">
      <xdr:nvSpPr>
        <xdr:cNvPr id="143" name="n_3aveValue【道路】&#10;一人当たり延長">
          <a:extLst>
            <a:ext uri="{FF2B5EF4-FFF2-40B4-BE49-F238E27FC236}">
              <a16:creationId xmlns:a16="http://schemas.microsoft.com/office/drawing/2014/main" id="{00000000-0008-0000-0100-00008F000000}"/>
            </a:ext>
          </a:extLst>
        </xdr:cNvPr>
        <xdr:cNvSpPr txBox="1"/>
      </xdr:nvSpPr>
      <xdr:spPr>
        <a:xfrm>
          <a:off x="7594111" y="711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90213</xdr:rowOff>
    </xdr:from>
    <xdr:ext cx="534377" cy="259045"/>
    <xdr:sp macro="" textlink="">
      <xdr:nvSpPr>
        <xdr:cNvPr id="144" name="n_4aveValue【道路】&#10;一人当たり延長">
          <a:extLst>
            <a:ext uri="{FF2B5EF4-FFF2-40B4-BE49-F238E27FC236}">
              <a16:creationId xmlns:a16="http://schemas.microsoft.com/office/drawing/2014/main" id="{00000000-0008-0000-0100-000090000000}"/>
            </a:ext>
          </a:extLst>
        </xdr:cNvPr>
        <xdr:cNvSpPr txBox="1"/>
      </xdr:nvSpPr>
      <xdr:spPr>
        <a:xfrm>
          <a:off x="6705111" y="711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37</xdr:row>
      <xdr:rowOff>44387</xdr:rowOff>
    </xdr:from>
    <xdr:ext cx="599010" cy="259045"/>
    <xdr:sp macro="" textlink="">
      <xdr:nvSpPr>
        <xdr:cNvPr id="145" name="n_1mainValue【道路】&#10;一人当たり延長">
          <a:extLst>
            <a:ext uri="{FF2B5EF4-FFF2-40B4-BE49-F238E27FC236}">
              <a16:creationId xmlns:a16="http://schemas.microsoft.com/office/drawing/2014/main" id="{00000000-0008-0000-0100-000091000000}"/>
            </a:ext>
          </a:extLst>
        </xdr:cNvPr>
        <xdr:cNvSpPr txBox="1"/>
      </xdr:nvSpPr>
      <xdr:spPr>
        <a:xfrm>
          <a:off x="9327094" y="6388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37</xdr:row>
      <xdr:rowOff>69421</xdr:rowOff>
    </xdr:from>
    <xdr:ext cx="599010" cy="259045"/>
    <xdr:sp macro="" textlink="">
      <xdr:nvSpPr>
        <xdr:cNvPr id="146" name="n_2mainValue【道路】&#10;一人当たり延長">
          <a:extLst>
            <a:ext uri="{FF2B5EF4-FFF2-40B4-BE49-F238E27FC236}">
              <a16:creationId xmlns:a16="http://schemas.microsoft.com/office/drawing/2014/main" id="{00000000-0008-0000-0100-000092000000}"/>
            </a:ext>
          </a:extLst>
        </xdr:cNvPr>
        <xdr:cNvSpPr txBox="1"/>
      </xdr:nvSpPr>
      <xdr:spPr>
        <a:xfrm>
          <a:off x="8450794" y="6413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37</xdr:row>
      <xdr:rowOff>81921</xdr:rowOff>
    </xdr:from>
    <xdr:ext cx="599010" cy="259045"/>
    <xdr:sp macro="" textlink="">
      <xdr:nvSpPr>
        <xdr:cNvPr id="147" name="n_3mainValue【道路】&#10;一人当たり延長">
          <a:extLst>
            <a:ext uri="{FF2B5EF4-FFF2-40B4-BE49-F238E27FC236}">
              <a16:creationId xmlns:a16="http://schemas.microsoft.com/office/drawing/2014/main" id="{00000000-0008-0000-0100-000093000000}"/>
            </a:ext>
          </a:extLst>
        </xdr:cNvPr>
        <xdr:cNvSpPr txBox="1"/>
      </xdr:nvSpPr>
      <xdr:spPr>
        <a:xfrm>
          <a:off x="7561794" y="6425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39</xdr:row>
      <xdr:rowOff>28027</xdr:rowOff>
    </xdr:from>
    <xdr:ext cx="599010" cy="259045"/>
    <xdr:sp macro="" textlink="">
      <xdr:nvSpPr>
        <xdr:cNvPr id="148" name="n_4mainValue【道路】&#10;一人当たり延長">
          <a:extLst>
            <a:ext uri="{FF2B5EF4-FFF2-40B4-BE49-F238E27FC236}">
              <a16:creationId xmlns:a16="http://schemas.microsoft.com/office/drawing/2014/main" id="{00000000-0008-0000-0100-000094000000}"/>
            </a:ext>
          </a:extLst>
        </xdr:cNvPr>
        <xdr:cNvSpPr txBox="1"/>
      </xdr:nvSpPr>
      <xdr:spPr>
        <a:xfrm>
          <a:off x="6672794" y="6714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1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100-0000AF000000}"/>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100-0000B1000000}"/>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100-0000B3000000}"/>
            </a:ext>
          </a:extLst>
        </xdr:cNvPr>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47172</xdr:rowOff>
    </xdr:from>
    <xdr:to>
      <xdr:col>24</xdr:col>
      <xdr:colOff>114300</xdr:colOff>
      <xdr:row>60</xdr:row>
      <xdr:rowOff>148772</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45847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70049</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100-0000BF000000}"/>
            </a:ext>
          </a:extLst>
        </xdr:cNvPr>
        <xdr:cNvSpPr txBox="1"/>
      </xdr:nvSpPr>
      <xdr:spPr>
        <a:xfrm>
          <a:off x="4673600" y="1018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29210</xdr:rowOff>
    </xdr:from>
    <xdr:to>
      <xdr:col>20</xdr:col>
      <xdr:colOff>38100</xdr:colOff>
      <xdr:row>60</xdr:row>
      <xdr:rowOff>130810</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3746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80010</xdr:rowOff>
    </xdr:from>
    <xdr:to>
      <xdr:col>24</xdr:col>
      <xdr:colOff>63500</xdr:colOff>
      <xdr:row>60</xdr:row>
      <xdr:rowOff>97972</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3797300" y="10367010"/>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9616</xdr:rowOff>
    </xdr:from>
    <xdr:to>
      <xdr:col>15</xdr:col>
      <xdr:colOff>101600</xdr:colOff>
      <xdr:row>60</xdr:row>
      <xdr:rowOff>111216</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2857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60416</xdr:rowOff>
    </xdr:from>
    <xdr:to>
      <xdr:col>19</xdr:col>
      <xdr:colOff>177800</xdr:colOff>
      <xdr:row>60</xdr:row>
      <xdr:rowOff>80010</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908300" y="1034741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159838</xdr:rowOff>
    </xdr:from>
    <xdr:to>
      <xdr:col>10</xdr:col>
      <xdr:colOff>165100</xdr:colOff>
      <xdr:row>60</xdr:row>
      <xdr:rowOff>89988</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968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39188</xdr:rowOff>
    </xdr:from>
    <xdr:to>
      <xdr:col>15</xdr:col>
      <xdr:colOff>50800</xdr:colOff>
      <xdr:row>60</xdr:row>
      <xdr:rowOff>60416</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2019300" y="1032618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138612</xdr:rowOff>
    </xdr:from>
    <xdr:to>
      <xdr:col>6</xdr:col>
      <xdr:colOff>38100</xdr:colOff>
      <xdr:row>60</xdr:row>
      <xdr:rowOff>68762</xdr:rowOff>
    </xdr:to>
    <xdr:sp macro="" textlink="">
      <xdr:nvSpPr>
        <xdr:cNvPr id="198" name="楕円 197">
          <a:extLst>
            <a:ext uri="{FF2B5EF4-FFF2-40B4-BE49-F238E27FC236}">
              <a16:creationId xmlns:a16="http://schemas.microsoft.com/office/drawing/2014/main" id="{00000000-0008-0000-0100-0000C6000000}"/>
            </a:ext>
          </a:extLst>
        </xdr:cNvPr>
        <xdr:cNvSpPr/>
      </xdr:nvSpPr>
      <xdr:spPr>
        <a:xfrm>
          <a:off x="1079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17962</xdr:rowOff>
    </xdr:from>
    <xdr:to>
      <xdr:col>10</xdr:col>
      <xdr:colOff>114300</xdr:colOff>
      <xdr:row>60</xdr:row>
      <xdr:rowOff>39188</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1130300" y="10304962"/>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147337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3582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127743</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27057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106515</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18167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85289</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9277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1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100-0000E6000000}"/>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100-0000E8000000}"/>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100-0000EA000000}"/>
            </a:ext>
          </a:extLst>
        </xdr:cNvPr>
        <xdr:cNvSpPr txBox="1"/>
      </xdr:nvSpPr>
      <xdr:spPr>
        <a:xfrm>
          <a:off x="10515600" y="10618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166843</xdr:rowOff>
    </xdr:from>
    <xdr:to>
      <xdr:col>55</xdr:col>
      <xdr:colOff>50800</xdr:colOff>
      <xdr:row>55</xdr:row>
      <xdr:rowOff>96993</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10426700" y="942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119870</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100-0000F6000000}"/>
            </a:ext>
          </a:extLst>
        </xdr:cNvPr>
        <xdr:cNvSpPr txBox="1"/>
      </xdr:nvSpPr>
      <xdr:spPr>
        <a:xfrm>
          <a:off x="10515600" y="9378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52412</xdr:rowOff>
    </xdr:from>
    <xdr:to>
      <xdr:col>50</xdr:col>
      <xdr:colOff>165100</xdr:colOff>
      <xdr:row>55</xdr:row>
      <xdr:rowOff>154012</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9588500" y="948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46193</xdr:rowOff>
    </xdr:from>
    <xdr:to>
      <xdr:col>55</xdr:col>
      <xdr:colOff>0</xdr:colOff>
      <xdr:row>55</xdr:row>
      <xdr:rowOff>103212</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9639300" y="9475943"/>
          <a:ext cx="838200" cy="5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117771</xdr:rowOff>
    </xdr:from>
    <xdr:to>
      <xdr:col>46</xdr:col>
      <xdr:colOff>38100</xdr:colOff>
      <xdr:row>56</xdr:row>
      <xdr:rowOff>47921</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8699500" y="954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103212</xdr:rowOff>
    </xdr:from>
    <xdr:to>
      <xdr:col>50</xdr:col>
      <xdr:colOff>114300</xdr:colOff>
      <xdr:row>55</xdr:row>
      <xdr:rowOff>168571</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8750300" y="9532962"/>
          <a:ext cx="889000" cy="6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144538</xdr:rowOff>
    </xdr:from>
    <xdr:to>
      <xdr:col>41</xdr:col>
      <xdr:colOff>101600</xdr:colOff>
      <xdr:row>56</xdr:row>
      <xdr:rowOff>74688</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7810500" y="957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168571</xdr:rowOff>
    </xdr:from>
    <xdr:to>
      <xdr:col>45</xdr:col>
      <xdr:colOff>177800</xdr:colOff>
      <xdr:row>56</xdr:row>
      <xdr:rowOff>23888</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7861300" y="9598321"/>
          <a:ext cx="889000" cy="2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18473</xdr:rowOff>
    </xdr:from>
    <xdr:to>
      <xdr:col>36</xdr:col>
      <xdr:colOff>165100</xdr:colOff>
      <xdr:row>56</xdr:row>
      <xdr:rowOff>120073</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6921500" y="961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23888</xdr:rowOff>
    </xdr:from>
    <xdr:to>
      <xdr:col>41</xdr:col>
      <xdr:colOff>50800</xdr:colOff>
      <xdr:row>56</xdr:row>
      <xdr:rowOff>69273</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6972300" y="9625088"/>
          <a:ext cx="889000" cy="4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111024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281505" y="107409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122728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05205" y="10752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130980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16205" y="107608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101490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27205" y="10731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53</xdr:row>
      <xdr:rowOff>170539</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9281505" y="92573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54</xdr:row>
      <xdr:rowOff>64448</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405205" y="93227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54</xdr:row>
      <xdr:rowOff>91215</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516205" y="93495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54</xdr:row>
      <xdr:rowOff>136600</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627205" y="93949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082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127726</xdr:rowOff>
    </xdr:from>
    <xdr:to>
      <xdr:col>24</xdr:col>
      <xdr:colOff>114300</xdr:colOff>
      <xdr:row>84</xdr:row>
      <xdr:rowOff>57876</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43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106153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433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93436</xdr:rowOff>
    </xdr:from>
    <xdr:to>
      <xdr:col>20</xdr:col>
      <xdr:colOff>38100</xdr:colOff>
      <xdr:row>84</xdr:row>
      <xdr:rowOff>23586</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144236</xdr:rowOff>
    </xdr:from>
    <xdr:to>
      <xdr:col>24</xdr:col>
      <xdr:colOff>63500</xdr:colOff>
      <xdr:row>84</xdr:row>
      <xdr:rowOff>7076</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797300" y="1437458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70576</xdr:rowOff>
    </xdr:from>
    <xdr:to>
      <xdr:col>15</xdr:col>
      <xdr:colOff>101600</xdr:colOff>
      <xdr:row>84</xdr:row>
      <xdr:rowOff>726</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43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121376</xdr:rowOff>
    </xdr:from>
    <xdr:to>
      <xdr:col>19</xdr:col>
      <xdr:colOff>177800</xdr:colOff>
      <xdr:row>83</xdr:row>
      <xdr:rowOff>144236</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435172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10161</xdr:rowOff>
    </xdr:from>
    <xdr:to>
      <xdr:col>10</xdr:col>
      <xdr:colOff>165100</xdr:colOff>
      <xdr:row>83</xdr:row>
      <xdr:rowOff>111761</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60961</xdr:rowOff>
    </xdr:from>
    <xdr:to>
      <xdr:col>15</xdr:col>
      <xdr:colOff>50800</xdr:colOff>
      <xdr:row>83</xdr:row>
      <xdr:rowOff>121376</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019300" y="14291311"/>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108131</xdr:rowOff>
    </xdr:from>
    <xdr:to>
      <xdr:col>6</xdr:col>
      <xdr:colOff>38100</xdr:colOff>
      <xdr:row>83</xdr:row>
      <xdr:rowOff>38281</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158931</xdr:rowOff>
    </xdr:from>
    <xdr:to>
      <xdr:col>10</xdr:col>
      <xdr:colOff>114300</xdr:colOff>
      <xdr:row>83</xdr:row>
      <xdr:rowOff>60961</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4217831"/>
          <a:ext cx="889000" cy="7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50635</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14713</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163303</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102888</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54808</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1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100-00005C010000}"/>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00000000-0008-0000-0100-00005E010000}"/>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100-000060010000}"/>
            </a:ext>
          </a:extLst>
        </xdr:cNvPr>
        <xdr:cNvSpPr txBox="1"/>
      </xdr:nvSpPr>
      <xdr:spPr>
        <a:xfrm>
          <a:off x="10515600" y="141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19086</xdr:rowOff>
    </xdr:from>
    <xdr:to>
      <xdr:col>55</xdr:col>
      <xdr:colOff>50800</xdr:colOff>
      <xdr:row>84</xdr:row>
      <xdr:rowOff>120686</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10426700" y="1442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168963</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100-00006C010000}"/>
            </a:ext>
          </a:extLst>
        </xdr:cNvPr>
        <xdr:cNvSpPr txBox="1"/>
      </xdr:nvSpPr>
      <xdr:spPr>
        <a:xfrm>
          <a:off x="10515600" y="1439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45865</xdr:rowOff>
    </xdr:from>
    <xdr:to>
      <xdr:col>50</xdr:col>
      <xdr:colOff>165100</xdr:colOff>
      <xdr:row>84</xdr:row>
      <xdr:rowOff>147465</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9588500" y="1444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69886</xdr:rowOff>
    </xdr:from>
    <xdr:to>
      <xdr:col>55</xdr:col>
      <xdr:colOff>0</xdr:colOff>
      <xdr:row>84</xdr:row>
      <xdr:rowOff>96665</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9639300" y="14471686"/>
          <a:ext cx="838200" cy="2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62956</xdr:rowOff>
    </xdr:from>
    <xdr:to>
      <xdr:col>46</xdr:col>
      <xdr:colOff>38100</xdr:colOff>
      <xdr:row>84</xdr:row>
      <xdr:rowOff>164556</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8699500" y="1446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96665</xdr:rowOff>
    </xdr:from>
    <xdr:to>
      <xdr:col>50</xdr:col>
      <xdr:colOff>114300</xdr:colOff>
      <xdr:row>84</xdr:row>
      <xdr:rowOff>113756</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8750300" y="14498465"/>
          <a:ext cx="889000" cy="1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69596</xdr:rowOff>
    </xdr:from>
    <xdr:to>
      <xdr:col>41</xdr:col>
      <xdr:colOff>101600</xdr:colOff>
      <xdr:row>84</xdr:row>
      <xdr:rowOff>171196</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7810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113756</xdr:rowOff>
    </xdr:from>
    <xdr:to>
      <xdr:col>45</xdr:col>
      <xdr:colOff>177800</xdr:colOff>
      <xdr:row>84</xdr:row>
      <xdr:rowOff>120396</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7861300" y="14515556"/>
          <a:ext cx="88900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82767</xdr:rowOff>
    </xdr:from>
    <xdr:to>
      <xdr:col>36</xdr:col>
      <xdr:colOff>165100</xdr:colOff>
      <xdr:row>85</xdr:row>
      <xdr:rowOff>12917</xdr:rowOff>
    </xdr:to>
    <xdr:sp macro="" textlink="">
      <xdr:nvSpPr>
        <xdr:cNvPr id="371" name="楕円 370">
          <a:extLst>
            <a:ext uri="{FF2B5EF4-FFF2-40B4-BE49-F238E27FC236}">
              <a16:creationId xmlns:a16="http://schemas.microsoft.com/office/drawing/2014/main" id="{00000000-0008-0000-0100-000073010000}"/>
            </a:ext>
          </a:extLst>
        </xdr:cNvPr>
        <xdr:cNvSpPr/>
      </xdr:nvSpPr>
      <xdr:spPr>
        <a:xfrm>
          <a:off x="6921500" y="1448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120396</xdr:rowOff>
    </xdr:from>
    <xdr:to>
      <xdr:col>41</xdr:col>
      <xdr:colOff>50800</xdr:colOff>
      <xdr:row>84</xdr:row>
      <xdr:rowOff>133567</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flipV="1">
          <a:off x="6972300" y="14522196"/>
          <a:ext cx="889000" cy="1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a:extLst>
            <a:ext uri="{FF2B5EF4-FFF2-40B4-BE49-F238E27FC236}">
              <a16:creationId xmlns:a16="http://schemas.microsoft.com/office/drawing/2014/main" id="{00000000-0008-0000-0100-000075010000}"/>
            </a:ext>
          </a:extLst>
        </xdr:cNvPr>
        <xdr:cNvSpPr txBox="1"/>
      </xdr:nvSpPr>
      <xdr:spPr>
        <a:xfrm>
          <a:off x="9391727" y="1412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a:extLst>
            <a:ext uri="{FF2B5EF4-FFF2-40B4-BE49-F238E27FC236}">
              <a16:creationId xmlns:a16="http://schemas.microsoft.com/office/drawing/2014/main" id="{00000000-0008-0000-0100-000076010000}"/>
            </a:ext>
          </a:extLst>
        </xdr:cNvPr>
        <xdr:cNvSpPr txBox="1"/>
      </xdr:nvSpPr>
      <xdr:spPr>
        <a:xfrm>
          <a:off x="8515427" y="141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id="{00000000-0008-0000-0100-000077010000}"/>
            </a:ext>
          </a:extLst>
        </xdr:cNvPr>
        <xdr:cNvSpPr txBox="1"/>
      </xdr:nvSpPr>
      <xdr:spPr>
        <a:xfrm>
          <a:off x="7626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76" name="n_4aveValue【公営住宅】&#10;一人当たり面積">
          <a:extLst>
            <a:ext uri="{FF2B5EF4-FFF2-40B4-BE49-F238E27FC236}">
              <a16:creationId xmlns:a16="http://schemas.microsoft.com/office/drawing/2014/main" id="{00000000-0008-0000-0100-000078010000}"/>
            </a:ext>
          </a:extLst>
        </xdr:cNvPr>
        <xdr:cNvSpPr txBox="1"/>
      </xdr:nvSpPr>
      <xdr:spPr>
        <a:xfrm>
          <a:off x="6737427" y="1411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138592</xdr:rowOff>
    </xdr:from>
    <xdr:ext cx="469744" cy="259045"/>
    <xdr:sp macro="" textlink="">
      <xdr:nvSpPr>
        <xdr:cNvPr id="377" name="n_1mainValue【公営住宅】&#10;一人当たり面積">
          <a:extLst>
            <a:ext uri="{FF2B5EF4-FFF2-40B4-BE49-F238E27FC236}">
              <a16:creationId xmlns:a16="http://schemas.microsoft.com/office/drawing/2014/main" id="{00000000-0008-0000-0100-000079010000}"/>
            </a:ext>
          </a:extLst>
        </xdr:cNvPr>
        <xdr:cNvSpPr txBox="1"/>
      </xdr:nvSpPr>
      <xdr:spPr>
        <a:xfrm>
          <a:off x="9391727" y="1454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155683</xdr:rowOff>
    </xdr:from>
    <xdr:ext cx="469744" cy="259045"/>
    <xdr:sp macro="" textlink="">
      <xdr:nvSpPr>
        <xdr:cNvPr id="378" name="n_2mainValue【公営住宅】&#10;一人当たり面積">
          <a:extLst>
            <a:ext uri="{FF2B5EF4-FFF2-40B4-BE49-F238E27FC236}">
              <a16:creationId xmlns:a16="http://schemas.microsoft.com/office/drawing/2014/main" id="{00000000-0008-0000-0100-00007A010000}"/>
            </a:ext>
          </a:extLst>
        </xdr:cNvPr>
        <xdr:cNvSpPr txBox="1"/>
      </xdr:nvSpPr>
      <xdr:spPr>
        <a:xfrm>
          <a:off x="8515427" y="1455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162323</xdr:rowOff>
    </xdr:from>
    <xdr:ext cx="469744" cy="259045"/>
    <xdr:sp macro="" textlink="">
      <xdr:nvSpPr>
        <xdr:cNvPr id="379" name="n_3mainValue【公営住宅】&#10;一人当たり面積">
          <a:extLst>
            <a:ext uri="{FF2B5EF4-FFF2-40B4-BE49-F238E27FC236}">
              <a16:creationId xmlns:a16="http://schemas.microsoft.com/office/drawing/2014/main" id="{00000000-0008-0000-0100-00007B010000}"/>
            </a:ext>
          </a:extLst>
        </xdr:cNvPr>
        <xdr:cNvSpPr txBox="1"/>
      </xdr:nvSpPr>
      <xdr:spPr>
        <a:xfrm>
          <a:off x="7626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4044</xdr:rowOff>
    </xdr:from>
    <xdr:ext cx="469744" cy="259045"/>
    <xdr:sp macro="" textlink="">
      <xdr:nvSpPr>
        <xdr:cNvPr id="380" name="n_4mainValue【公営住宅】&#10;一人当たり面積">
          <a:extLst>
            <a:ext uri="{FF2B5EF4-FFF2-40B4-BE49-F238E27FC236}">
              <a16:creationId xmlns:a16="http://schemas.microsoft.com/office/drawing/2014/main" id="{00000000-0008-0000-0100-00007C010000}"/>
            </a:ext>
          </a:extLst>
        </xdr:cNvPr>
        <xdr:cNvSpPr txBox="1"/>
      </xdr:nvSpPr>
      <xdr:spPr>
        <a:xfrm>
          <a:off x="6737427" y="1457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00000000-0008-0000-0100-0000A5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00000000-0008-0000-0100-0000A7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00000000-0008-0000-0100-0000A9010000}"/>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124658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00000000-0008-0000-0100-0000AB010000}"/>
            </a:ext>
          </a:extLst>
        </xdr:cNvPr>
        <xdr:cNvSpPr txBox="1"/>
      </xdr:nvSpPr>
      <xdr:spPr>
        <a:xfrm>
          <a:off x="16357600" y="646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a:extLst>
            <a:ext uri="{FF2B5EF4-FFF2-40B4-BE49-F238E27FC236}">
              <a16:creationId xmlns:a16="http://schemas.microsoft.com/office/drawing/2014/main" id="{00000000-0008-0000-0100-0000B0010000}"/>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49893</xdr:rowOff>
    </xdr:from>
    <xdr:to>
      <xdr:col>67</xdr:col>
      <xdr:colOff>101600</xdr:colOff>
      <xdr:row>39</xdr:row>
      <xdr:rowOff>151493</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2763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91276</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00000000-0008-0000-0100-0000B7010000}"/>
            </a:ext>
          </a:extLst>
        </xdr:cNvPr>
        <xdr:cNvSpPr txBox="1"/>
      </xdr:nvSpPr>
      <xdr:spPr>
        <a:xfrm>
          <a:off x="15266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00000000-0008-0000-0100-0000B8010000}"/>
            </a:ext>
          </a:extLst>
        </xdr:cNvPr>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00000000-0008-0000-0100-0000B9010000}"/>
            </a:ext>
          </a:extLst>
        </xdr:cNvPr>
        <xdr:cNvSpPr txBox="1"/>
      </xdr:nvSpPr>
      <xdr:spPr>
        <a:xfrm>
          <a:off x="13500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00000000-0008-0000-0100-0000BA010000}"/>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142620</xdr:rowOff>
    </xdr:from>
    <xdr:ext cx="405111" cy="259045"/>
    <xdr:sp macro="" textlink="">
      <xdr:nvSpPr>
        <xdr:cNvPr id="443" name="n_4main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2611744"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a:extLst>
            <a:ext uri="{FF2B5EF4-FFF2-40B4-BE49-F238E27FC236}">
              <a16:creationId xmlns:a16="http://schemas.microsoft.com/office/drawing/2014/main" id="{00000000-0008-0000-0100-0000D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66" name="【認定こども園・幼稚園・保育所】&#10;一人当たり面積最小値テキスト">
          <a:extLst>
            <a:ext uri="{FF2B5EF4-FFF2-40B4-BE49-F238E27FC236}">
              <a16:creationId xmlns:a16="http://schemas.microsoft.com/office/drawing/2014/main" id="{00000000-0008-0000-0100-0000D2010000}"/>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68" name="【認定こども園・幼稚園・保育所】&#10;一人当たり面積最大値テキスト">
          <a:extLst>
            <a:ext uri="{FF2B5EF4-FFF2-40B4-BE49-F238E27FC236}">
              <a16:creationId xmlns:a16="http://schemas.microsoft.com/office/drawing/2014/main" id="{00000000-0008-0000-0100-0000D4010000}"/>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146473</xdr:rowOff>
    </xdr:from>
    <xdr:ext cx="469744" cy="259045"/>
    <xdr:sp macro="" textlink="">
      <xdr:nvSpPr>
        <xdr:cNvPr id="470" name="【認定こども園・幼稚園・保育所】&#10;一人当たり面積平均値テキスト">
          <a:extLst>
            <a:ext uri="{FF2B5EF4-FFF2-40B4-BE49-F238E27FC236}">
              <a16:creationId xmlns:a16="http://schemas.microsoft.com/office/drawing/2014/main" id="{00000000-0008-0000-0100-0000D6010000}"/>
            </a:ext>
          </a:extLst>
        </xdr:cNvPr>
        <xdr:cNvSpPr txBox="1"/>
      </xdr:nvSpPr>
      <xdr:spPr>
        <a:xfrm>
          <a:off x="22199600" y="6661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71" name="フローチャート: 判断 470">
          <a:extLst>
            <a:ext uri="{FF2B5EF4-FFF2-40B4-BE49-F238E27FC236}">
              <a16:creationId xmlns:a16="http://schemas.microsoft.com/office/drawing/2014/main" id="{00000000-0008-0000-0100-0000D7010000}"/>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72" name="フローチャート: 判断 471">
          <a:extLst>
            <a:ext uri="{FF2B5EF4-FFF2-40B4-BE49-F238E27FC236}">
              <a16:creationId xmlns:a16="http://schemas.microsoft.com/office/drawing/2014/main" id="{00000000-0008-0000-0100-0000D8010000}"/>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73" name="フローチャート: 判断 472">
          <a:extLst>
            <a:ext uri="{FF2B5EF4-FFF2-40B4-BE49-F238E27FC236}">
              <a16:creationId xmlns:a16="http://schemas.microsoft.com/office/drawing/2014/main" id="{00000000-0008-0000-0100-0000D9010000}"/>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74" name="フローチャート: 判断 473">
          <a:extLst>
            <a:ext uri="{FF2B5EF4-FFF2-40B4-BE49-F238E27FC236}">
              <a16:creationId xmlns:a16="http://schemas.microsoft.com/office/drawing/2014/main" id="{00000000-0008-0000-0100-0000DA010000}"/>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75" name="フローチャート: 判断 474">
          <a:extLst>
            <a:ext uri="{FF2B5EF4-FFF2-40B4-BE49-F238E27FC236}">
              <a16:creationId xmlns:a16="http://schemas.microsoft.com/office/drawing/2014/main" id="{00000000-0008-0000-0100-0000DB010000}"/>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34087</xdr:rowOff>
    </xdr:from>
    <xdr:to>
      <xdr:col>98</xdr:col>
      <xdr:colOff>38100</xdr:colOff>
      <xdr:row>39</xdr:row>
      <xdr:rowOff>135687</xdr:rowOff>
    </xdr:to>
    <xdr:sp macro="" textlink="">
      <xdr:nvSpPr>
        <xdr:cNvPr id="481" name="楕円 480">
          <a:extLst>
            <a:ext uri="{FF2B5EF4-FFF2-40B4-BE49-F238E27FC236}">
              <a16:creationId xmlns:a16="http://schemas.microsoft.com/office/drawing/2014/main" id="{00000000-0008-0000-0100-0000E1010000}"/>
            </a:ext>
          </a:extLst>
        </xdr:cNvPr>
        <xdr:cNvSpPr/>
      </xdr:nvSpPr>
      <xdr:spPr>
        <a:xfrm>
          <a:off x="18605500" y="672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135755</xdr:rowOff>
    </xdr:from>
    <xdr:ext cx="469744" cy="259045"/>
    <xdr:sp macro="" textlink="">
      <xdr:nvSpPr>
        <xdr:cNvPr id="482" name="n_1aveValue【認定こども園・幼稚園・保育所】&#10;一人当たり面積">
          <a:extLst>
            <a:ext uri="{FF2B5EF4-FFF2-40B4-BE49-F238E27FC236}">
              <a16:creationId xmlns:a16="http://schemas.microsoft.com/office/drawing/2014/main" id="{00000000-0008-0000-0100-0000E2010000}"/>
            </a:ext>
          </a:extLst>
        </xdr:cNvPr>
        <xdr:cNvSpPr txBox="1"/>
      </xdr:nvSpPr>
      <xdr:spPr>
        <a:xfrm>
          <a:off x="21075727" y="647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483" name="n_2aveValue【認定こども園・幼稚園・保育所】&#10;一人当たり面積">
          <a:extLst>
            <a:ext uri="{FF2B5EF4-FFF2-40B4-BE49-F238E27FC236}">
              <a16:creationId xmlns:a16="http://schemas.microsoft.com/office/drawing/2014/main" id="{00000000-0008-0000-0100-0000E3010000}"/>
            </a:ext>
          </a:extLst>
        </xdr:cNvPr>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484" name="n_3aveValue【認定こども園・幼稚園・保育所】&#10;一人当たり面積">
          <a:extLst>
            <a:ext uri="{FF2B5EF4-FFF2-40B4-BE49-F238E27FC236}">
              <a16:creationId xmlns:a16="http://schemas.microsoft.com/office/drawing/2014/main" id="{00000000-0008-0000-0100-0000E4010000}"/>
            </a:ext>
          </a:extLst>
        </xdr:cNvPr>
        <xdr:cNvSpPr txBox="1"/>
      </xdr:nvSpPr>
      <xdr:spPr>
        <a:xfrm>
          <a:off x="19310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140530</xdr:rowOff>
    </xdr:from>
    <xdr:ext cx="469744" cy="259045"/>
    <xdr:sp macro="" textlink="">
      <xdr:nvSpPr>
        <xdr:cNvPr id="485" name="n_4aveValue【認定こども園・幼稚園・保育所】&#10;一人当たり面積">
          <a:extLst>
            <a:ext uri="{FF2B5EF4-FFF2-40B4-BE49-F238E27FC236}">
              <a16:creationId xmlns:a16="http://schemas.microsoft.com/office/drawing/2014/main" id="{00000000-0008-0000-0100-0000E5010000}"/>
            </a:ext>
          </a:extLst>
        </xdr:cNvPr>
        <xdr:cNvSpPr txBox="1"/>
      </xdr:nvSpPr>
      <xdr:spPr>
        <a:xfrm>
          <a:off x="18421427" y="682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152214</xdr:rowOff>
    </xdr:from>
    <xdr:ext cx="469744" cy="259045"/>
    <xdr:sp macro="" textlink="">
      <xdr:nvSpPr>
        <xdr:cNvPr id="486" name="n_4mainValue【認定こども園・幼稚園・保育所】&#10;一人当たり面積">
          <a:extLst>
            <a:ext uri="{FF2B5EF4-FFF2-40B4-BE49-F238E27FC236}">
              <a16:creationId xmlns:a16="http://schemas.microsoft.com/office/drawing/2014/main" id="{00000000-0008-0000-0100-0000E6010000}"/>
            </a:ext>
          </a:extLst>
        </xdr:cNvPr>
        <xdr:cNvSpPr txBox="1"/>
      </xdr:nvSpPr>
      <xdr:spPr>
        <a:xfrm>
          <a:off x="18421427" y="649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7" name="正方形/長方形 486">
          <a:extLst>
            <a:ext uri="{FF2B5EF4-FFF2-40B4-BE49-F238E27FC236}">
              <a16:creationId xmlns:a16="http://schemas.microsoft.com/office/drawing/2014/main" id="{00000000-0008-0000-0100-0000E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7" name="テキスト ボックス 496">
          <a:extLst>
            <a:ext uri="{FF2B5EF4-FFF2-40B4-BE49-F238E27FC236}">
              <a16:creationId xmlns:a16="http://schemas.microsoft.com/office/drawing/2014/main" id="{00000000-0008-0000-0100-0000F1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学校施設】&#10;有形固定資産減価償却率グラフ枠">
          <a:extLst>
            <a:ext uri="{FF2B5EF4-FFF2-40B4-BE49-F238E27FC236}">
              <a16:creationId xmlns:a16="http://schemas.microsoft.com/office/drawing/2014/main" id="{00000000-0008-0000-0100-0000FF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13" name="【学校施設】&#10;有形固定資産減価償却率最小値テキスト">
          <a:extLst>
            <a:ext uri="{FF2B5EF4-FFF2-40B4-BE49-F238E27FC236}">
              <a16:creationId xmlns:a16="http://schemas.microsoft.com/office/drawing/2014/main" id="{00000000-0008-0000-0100-000001020000}"/>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15" name="【学校施設】&#10;有形固定資産減価償却率最大値テキスト">
          <a:extLst>
            <a:ext uri="{FF2B5EF4-FFF2-40B4-BE49-F238E27FC236}">
              <a16:creationId xmlns:a16="http://schemas.microsoft.com/office/drawing/2014/main" id="{00000000-0008-0000-0100-000003020000}"/>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517" name="【学校施設】&#10;有形固定資産減価償却率平均値テキスト">
          <a:extLst>
            <a:ext uri="{FF2B5EF4-FFF2-40B4-BE49-F238E27FC236}">
              <a16:creationId xmlns:a16="http://schemas.microsoft.com/office/drawing/2014/main" id="{00000000-0008-0000-0100-000005020000}"/>
            </a:ext>
          </a:extLst>
        </xdr:cNvPr>
        <xdr:cNvSpPr txBox="1"/>
      </xdr:nvSpPr>
      <xdr:spPr>
        <a:xfrm>
          <a:off x="16357600" y="1031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18" name="フローチャート: 判断 517">
          <a:extLst>
            <a:ext uri="{FF2B5EF4-FFF2-40B4-BE49-F238E27FC236}">
              <a16:creationId xmlns:a16="http://schemas.microsoft.com/office/drawing/2014/main" id="{00000000-0008-0000-0100-000006020000}"/>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19" name="フローチャート: 判断 518">
          <a:extLst>
            <a:ext uri="{FF2B5EF4-FFF2-40B4-BE49-F238E27FC236}">
              <a16:creationId xmlns:a16="http://schemas.microsoft.com/office/drawing/2014/main" id="{00000000-0008-0000-0100-000007020000}"/>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20" name="フローチャート: 判断 519">
          <a:extLst>
            <a:ext uri="{FF2B5EF4-FFF2-40B4-BE49-F238E27FC236}">
              <a16:creationId xmlns:a16="http://schemas.microsoft.com/office/drawing/2014/main" id="{00000000-0008-0000-0100-000008020000}"/>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21" name="フローチャート: 判断 520">
          <a:extLst>
            <a:ext uri="{FF2B5EF4-FFF2-40B4-BE49-F238E27FC236}">
              <a16:creationId xmlns:a16="http://schemas.microsoft.com/office/drawing/2014/main" id="{00000000-0008-0000-0100-000009020000}"/>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22" name="フローチャート: 判断 521">
          <a:extLst>
            <a:ext uri="{FF2B5EF4-FFF2-40B4-BE49-F238E27FC236}">
              <a16:creationId xmlns:a16="http://schemas.microsoft.com/office/drawing/2014/main" id="{00000000-0008-0000-0100-00000A020000}"/>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132080</xdr:rowOff>
    </xdr:from>
    <xdr:to>
      <xdr:col>85</xdr:col>
      <xdr:colOff>177800</xdr:colOff>
      <xdr:row>63</xdr:row>
      <xdr:rowOff>62230</xdr:rowOff>
    </xdr:to>
    <xdr:sp macro="" textlink="">
      <xdr:nvSpPr>
        <xdr:cNvPr id="528" name="楕円 527">
          <a:extLst>
            <a:ext uri="{FF2B5EF4-FFF2-40B4-BE49-F238E27FC236}">
              <a16:creationId xmlns:a16="http://schemas.microsoft.com/office/drawing/2014/main" id="{00000000-0008-0000-0100-000010020000}"/>
            </a:ext>
          </a:extLst>
        </xdr:cNvPr>
        <xdr:cNvSpPr/>
      </xdr:nvSpPr>
      <xdr:spPr>
        <a:xfrm>
          <a:off x="16268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110507</xdr:rowOff>
    </xdr:from>
    <xdr:ext cx="405111" cy="259045"/>
    <xdr:sp macro="" textlink="">
      <xdr:nvSpPr>
        <xdr:cNvPr id="529" name="【学校施設】&#10;有形固定資産減価償却率該当値テキスト">
          <a:extLst>
            <a:ext uri="{FF2B5EF4-FFF2-40B4-BE49-F238E27FC236}">
              <a16:creationId xmlns:a16="http://schemas.microsoft.com/office/drawing/2014/main" id="{00000000-0008-0000-0100-000011020000}"/>
            </a:ext>
          </a:extLst>
        </xdr:cNvPr>
        <xdr:cNvSpPr txBox="1"/>
      </xdr:nvSpPr>
      <xdr:spPr>
        <a:xfrm>
          <a:off x="16357600"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66766</xdr:rowOff>
    </xdr:from>
    <xdr:to>
      <xdr:col>81</xdr:col>
      <xdr:colOff>101600</xdr:colOff>
      <xdr:row>62</xdr:row>
      <xdr:rowOff>168366</xdr:rowOff>
    </xdr:to>
    <xdr:sp macro="" textlink="">
      <xdr:nvSpPr>
        <xdr:cNvPr id="530" name="楕円 529">
          <a:extLst>
            <a:ext uri="{FF2B5EF4-FFF2-40B4-BE49-F238E27FC236}">
              <a16:creationId xmlns:a16="http://schemas.microsoft.com/office/drawing/2014/main" id="{00000000-0008-0000-0100-000012020000}"/>
            </a:ext>
          </a:extLst>
        </xdr:cNvPr>
        <xdr:cNvSpPr/>
      </xdr:nvSpPr>
      <xdr:spPr>
        <a:xfrm>
          <a:off x="15430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117566</xdr:rowOff>
    </xdr:from>
    <xdr:to>
      <xdr:col>85</xdr:col>
      <xdr:colOff>127000</xdr:colOff>
      <xdr:row>63</xdr:row>
      <xdr:rowOff>11430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5481300" y="1074746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161472</xdr:rowOff>
    </xdr:from>
    <xdr:to>
      <xdr:col>76</xdr:col>
      <xdr:colOff>165100</xdr:colOff>
      <xdr:row>62</xdr:row>
      <xdr:rowOff>91622</xdr:rowOff>
    </xdr:to>
    <xdr:sp macro="" textlink="">
      <xdr:nvSpPr>
        <xdr:cNvPr id="532" name="楕円 531">
          <a:extLst>
            <a:ext uri="{FF2B5EF4-FFF2-40B4-BE49-F238E27FC236}">
              <a16:creationId xmlns:a16="http://schemas.microsoft.com/office/drawing/2014/main" id="{00000000-0008-0000-0100-000014020000}"/>
            </a:ext>
          </a:extLst>
        </xdr:cNvPr>
        <xdr:cNvSpPr/>
      </xdr:nvSpPr>
      <xdr:spPr>
        <a:xfrm>
          <a:off x="14541500" y="106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40822</xdr:rowOff>
    </xdr:from>
    <xdr:to>
      <xdr:col>81</xdr:col>
      <xdr:colOff>50800</xdr:colOff>
      <xdr:row>62</xdr:row>
      <xdr:rowOff>117566</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4592300" y="10670722"/>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94524</xdr:rowOff>
    </xdr:from>
    <xdr:to>
      <xdr:col>72</xdr:col>
      <xdr:colOff>38100</xdr:colOff>
      <xdr:row>62</xdr:row>
      <xdr:rowOff>24674</xdr:rowOff>
    </xdr:to>
    <xdr:sp macro="" textlink="">
      <xdr:nvSpPr>
        <xdr:cNvPr id="534" name="楕円 533">
          <a:extLst>
            <a:ext uri="{FF2B5EF4-FFF2-40B4-BE49-F238E27FC236}">
              <a16:creationId xmlns:a16="http://schemas.microsoft.com/office/drawing/2014/main" id="{00000000-0008-0000-0100-000016020000}"/>
            </a:ext>
          </a:extLst>
        </xdr:cNvPr>
        <xdr:cNvSpPr/>
      </xdr:nvSpPr>
      <xdr:spPr>
        <a:xfrm>
          <a:off x="13652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145324</xdr:rowOff>
    </xdr:from>
    <xdr:to>
      <xdr:col>76</xdr:col>
      <xdr:colOff>114300</xdr:colOff>
      <xdr:row>62</xdr:row>
      <xdr:rowOff>40822</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3703300" y="10603774"/>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24312</xdr:rowOff>
    </xdr:from>
    <xdr:to>
      <xdr:col>67</xdr:col>
      <xdr:colOff>101600</xdr:colOff>
      <xdr:row>61</xdr:row>
      <xdr:rowOff>125912</xdr:rowOff>
    </xdr:to>
    <xdr:sp macro="" textlink="">
      <xdr:nvSpPr>
        <xdr:cNvPr id="536" name="楕円 535">
          <a:extLst>
            <a:ext uri="{FF2B5EF4-FFF2-40B4-BE49-F238E27FC236}">
              <a16:creationId xmlns:a16="http://schemas.microsoft.com/office/drawing/2014/main" id="{00000000-0008-0000-0100-000018020000}"/>
            </a:ext>
          </a:extLst>
        </xdr:cNvPr>
        <xdr:cNvSpPr/>
      </xdr:nvSpPr>
      <xdr:spPr>
        <a:xfrm>
          <a:off x="12763500"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75112</xdr:rowOff>
    </xdr:from>
    <xdr:to>
      <xdr:col>71</xdr:col>
      <xdr:colOff>177800</xdr:colOff>
      <xdr:row>61</xdr:row>
      <xdr:rowOff>145324</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2814300" y="10533562"/>
          <a:ext cx="8890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538" name="n_1aveValue【学校施設】&#10;有形固定資産減価償却率">
          <a:extLst>
            <a:ext uri="{FF2B5EF4-FFF2-40B4-BE49-F238E27FC236}">
              <a16:creationId xmlns:a16="http://schemas.microsoft.com/office/drawing/2014/main" id="{00000000-0008-0000-0100-00001A020000}"/>
            </a:ext>
          </a:extLst>
        </xdr:cNvPr>
        <xdr:cNvSpPr txBox="1"/>
      </xdr:nvSpPr>
      <xdr:spPr>
        <a:xfrm>
          <a:off x="152660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539" name="n_2aveValue【学校施設】&#10;有形固定資産減価償却率">
          <a:extLst>
            <a:ext uri="{FF2B5EF4-FFF2-40B4-BE49-F238E27FC236}">
              <a16:creationId xmlns:a16="http://schemas.microsoft.com/office/drawing/2014/main" id="{00000000-0008-0000-0100-00001B020000}"/>
            </a:ext>
          </a:extLst>
        </xdr:cNvPr>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540" name="n_3aveValue【学校施設】&#10;有形固定資産減価償却率">
          <a:extLst>
            <a:ext uri="{FF2B5EF4-FFF2-40B4-BE49-F238E27FC236}">
              <a16:creationId xmlns:a16="http://schemas.microsoft.com/office/drawing/2014/main" id="{00000000-0008-0000-0100-00001C020000}"/>
            </a:ext>
          </a:extLst>
        </xdr:cNvPr>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541" name="n_4aveValue【学校施設】&#10;有形固定資産減価償却率">
          <a:extLst>
            <a:ext uri="{FF2B5EF4-FFF2-40B4-BE49-F238E27FC236}">
              <a16:creationId xmlns:a16="http://schemas.microsoft.com/office/drawing/2014/main" id="{00000000-0008-0000-0100-00001D020000}"/>
            </a:ext>
          </a:extLst>
        </xdr:cNvPr>
        <xdr:cNvSpPr txBox="1"/>
      </xdr:nvSpPr>
      <xdr:spPr>
        <a:xfrm>
          <a:off x="12611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159493</xdr:rowOff>
    </xdr:from>
    <xdr:ext cx="405111" cy="259045"/>
    <xdr:sp macro="" textlink="">
      <xdr:nvSpPr>
        <xdr:cNvPr id="542" name="n_1mainValue【学校施設】&#10;有形固定資産減価償却率">
          <a:extLst>
            <a:ext uri="{FF2B5EF4-FFF2-40B4-BE49-F238E27FC236}">
              <a16:creationId xmlns:a16="http://schemas.microsoft.com/office/drawing/2014/main" id="{00000000-0008-0000-0100-00001E020000}"/>
            </a:ext>
          </a:extLst>
        </xdr:cNvPr>
        <xdr:cNvSpPr txBox="1"/>
      </xdr:nvSpPr>
      <xdr:spPr>
        <a:xfrm>
          <a:off x="152660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82749</xdr:rowOff>
    </xdr:from>
    <xdr:ext cx="405111" cy="259045"/>
    <xdr:sp macro="" textlink="">
      <xdr:nvSpPr>
        <xdr:cNvPr id="543" name="n_2mainValue【学校施設】&#10;有形固定資産減価償却率">
          <a:extLst>
            <a:ext uri="{FF2B5EF4-FFF2-40B4-BE49-F238E27FC236}">
              <a16:creationId xmlns:a16="http://schemas.microsoft.com/office/drawing/2014/main" id="{00000000-0008-0000-0100-00001F020000}"/>
            </a:ext>
          </a:extLst>
        </xdr:cNvPr>
        <xdr:cNvSpPr txBox="1"/>
      </xdr:nvSpPr>
      <xdr:spPr>
        <a:xfrm>
          <a:off x="14389744" y="1071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15801</xdr:rowOff>
    </xdr:from>
    <xdr:ext cx="405111" cy="259045"/>
    <xdr:sp macro="" textlink="">
      <xdr:nvSpPr>
        <xdr:cNvPr id="544" name="n_3mainValue【学校施設】&#10;有形固定資産減価償却率">
          <a:extLst>
            <a:ext uri="{FF2B5EF4-FFF2-40B4-BE49-F238E27FC236}">
              <a16:creationId xmlns:a16="http://schemas.microsoft.com/office/drawing/2014/main" id="{00000000-0008-0000-0100-000020020000}"/>
            </a:ext>
          </a:extLst>
        </xdr:cNvPr>
        <xdr:cNvSpPr txBox="1"/>
      </xdr:nvSpPr>
      <xdr:spPr>
        <a:xfrm>
          <a:off x="13500744"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117039</xdr:rowOff>
    </xdr:from>
    <xdr:ext cx="405111" cy="259045"/>
    <xdr:sp macro="" textlink="">
      <xdr:nvSpPr>
        <xdr:cNvPr id="545" name="n_4mainValue【学校施設】&#10;有形固定資産減価償却率">
          <a:extLst>
            <a:ext uri="{FF2B5EF4-FFF2-40B4-BE49-F238E27FC236}">
              <a16:creationId xmlns:a16="http://schemas.microsoft.com/office/drawing/2014/main" id="{00000000-0008-0000-0100-000021020000}"/>
            </a:ext>
          </a:extLst>
        </xdr:cNvPr>
        <xdr:cNvSpPr txBox="1"/>
      </xdr:nvSpPr>
      <xdr:spPr>
        <a:xfrm>
          <a:off x="1261174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6" name="【学校施設】&#10;一人当たり面積グラフ枠">
          <a:extLst>
            <a:ext uri="{FF2B5EF4-FFF2-40B4-BE49-F238E27FC236}">
              <a16:creationId xmlns:a16="http://schemas.microsoft.com/office/drawing/2014/main" id="{00000000-0008-0000-0100-00003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68" name="【学校施設】&#10;一人当たり面積最小値テキスト">
          <a:extLst>
            <a:ext uri="{FF2B5EF4-FFF2-40B4-BE49-F238E27FC236}">
              <a16:creationId xmlns:a16="http://schemas.microsoft.com/office/drawing/2014/main" id="{00000000-0008-0000-0100-000038020000}"/>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70" name="【学校施設】&#10;一人当たり面積最大値テキスト">
          <a:extLst>
            <a:ext uri="{FF2B5EF4-FFF2-40B4-BE49-F238E27FC236}">
              <a16:creationId xmlns:a16="http://schemas.microsoft.com/office/drawing/2014/main" id="{00000000-0008-0000-0100-00003A020000}"/>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macro="" textlink="">
      <xdr:nvSpPr>
        <xdr:cNvPr id="572" name="【学校施設】&#10;一人当たり面積平均値テキスト">
          <a:extLst>
            <a:ext uri="{FF2B5EF4-FFF2-40B4-BE49-F238E27FC236}">
              <a16:creationId xmlns:a16="http://schemas.microsoft.com/office/drawing/2014/main" id="{00000000-0008-0000-0100-00003C020000}"/>
            </a:ext>
          </a:extLst>
        </xdr:cNvPr>
        <xdr:cNvSpPr txBox="1"/>
      </xdr:nvSpPr>
      <xdr:spPr>
        <a:xfrm>
          <a:off x="22199600" y="10693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73" name="フローチャート: 判断 572">
          <a:extLst>
            <a:ext uri="{FF2B5EF4-FFF2-40B4-BE49-F238E27FC236}">
              <a16:creationId xmlns:a16="http://schemas.microsoft.com/office/drawing/2014/main" id="{00000000-0008-0000-0100-00003D020000}"/>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74" name="フローチャート: 判断 573">
          <a:extLst>
            <a:ext uri="{FF2B5EF4-FFF2-40B4-BE49-F238E27FC236}">
              <a16:creationId xmlns:a16="http://schemas.microsoft.com/office/drawing/2014/main" id="{00000000-0008-0000-0100-00003E020000}"/>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75" name="フローチャート: 判断 574">
          <a:extLst>
            <a:ext uri="{FF2B5EF4-FFF2-40B4-BE49-F238E27FC236}">
              <a16:creationId xmlns:a16="http://schemas.microsoft.com/office/drawing/2014/main" id="{00000000-0008-0000-0100-00003F020000}"/>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576" name="フローチャート: 判断 575">
          <a:extLst>
            <a:ext uri="{FF2B5EF4-FFF2-40B4-BE49-F238E27FC236}">
              <a16:creationId xmlns:a16="http://schemas.microsoft.com/office/drawing/2014/main" id="{00000000-0008-0000-0100-000040020000}"/>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577" name="フローチャート: 判断 576">
          <a:extLst>
            <a:ext uri="{FF2B5EF4-FFF2-40B4-BE49-F238E27FC236}">
              <a16:creationId xmlns:a16="http://schemas.microsoft.com/office/drawing/2014/main" id="{00000000-0008-0000-0100-000041020000}"/>
            </a:ext>
          </a:extLst>
        </xdr:cNvPr>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157272</xdr:rowOff>
    </xdr:from>
    <xdr:to>
      <xdr:col>116</xdr:col>
      <xdr:colOff>114300</xdr:colOff>
      <xdr:row>62</xdr:row>
      <xdr:rowOff>87422</xdr:rowOff>
    </xdr:to>
    <xdr:sp macro="" textlink="">
      <xdr:nvSpPr>
        <xdr:cNvPr id="583" name="楕円 582">
          <a:extLst>
            <a:ext uri="{FF2B5EF4-FFF2-40B4-BE49-F238E27FC236}">
              <a16:creationId xmlns:a16="http://schemas.microsoft.com/office/drawing/2014/main" id="{00000000-0008-0000-0100-000047020000}"/>
            </a:ext>
          </a:extLst>
        </xdr:cNvPr>
        <xdr:cNvSpPr/>
      </xdr:nvSpPr>
      <xdr:spPr>
        <a:xfrm>
          <a:off x="22110700" y="1061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8699</xdr:rowOff>
    </xdr:from>
    <xdr:ext cx="469744" cy="259045"/>
    <xdr:sp macro="" textlink="">
      <xdr:nvSpPr>
        <xdr:cNvPr id="584" name="【学校施設】&#10;一人当たり面積該当値テキスト">
          <a:extLst>
            <a:ext uri="{FF2B5EF4-FFF2-40B4-BE49-F238E27FC236}">
              <a16:creationId xmlns:a16="http://schemas.microsoft.com/office/drawing/2014/main" id="{00000000-0008-0000-0100-000048020000}"/>
            </a:ext>
          </a:extLst>
        </xdr:cNvPr>
        <xdr:cNvSpPr txBox="1"/>
      </xdr:nvSpPr>
      <xdr:spPr>
        <a:xfrm>
          <a:off x="22199600" y="1046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167376</xdr:rowOff>
    </xdr:from>
    <xdr:to>
      <xdr:col>112</xdr:col>
      <xdr:colOff>38100</xdr:colOff>
      <xdr:row>62</xdr:row>
      <xdr:rowOff>97526</xdr:rowOff>
    </xdr:to>
    <xdr:sp macro="" textlink="">
      <xdr:nvSpPr>
        <xdr:cNvPr id="585" name="楕円 584">
          <a:extLst>
            <a:ext uri="{FF2B5EF4-FFF2-40B4-BE49-F238E27FC236}">
              <a16:creationId xmlns:a16="http://schemas.microsoft.com/office/drawing/2014/main" id="{00000000-0008-0000-0100-000049020000}"/>
            </a:ext>
          </a:extLst>
        </xdr:cNvPr>
        <xdr:cNvSpPr/>
      </xdr:nvSpPr>
      <xdr:spPr>
        <a:xfrm>
          <a:off x="21272500" y="1062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36622</xdr:rowOff>
    </xdr:from>
    <xdr:to>
      <xdr:col>116</xdr:col>
      <xdr:colOff>63500</xdr:colOff>
      <xdr:row>62</xdr:row>
      <xdr:rowOff>46726</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flipV="1">
          <a:off x="21323300" y="10666522"/>
          <a:ext cx="838200" cy="1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8133</xdr:rowOff>
    </xdr:from>
    <xdr:to>
      <xdr:col>107</xdr:col>
      <xdr:colOff>101600</xdr:colOff>
      <xdr:row>62</xdr:row>
      <xdr:rowOff>109733</xdr:rowOff>
    </xdr:to>
    <xdr:sp macro="" textlink="">
      <xdr:nvSpPr>
        <xdr:cNvPr id="587" name="楕円 586">
          <a:extLst>
            <a:ext uri="{FF2B5EF4-FFF2-40B4-BE49-F238E27FC236}">
              <a16:creationId xmlns:a16="http://schemas.microsoft.com/office/drawing/2014/main" id="{00000000-0008-0000-0100-00004B020000}"/>
            </a:ext>
          </a:extLst>
        </xdr:cNvPr>
        <xdr:cNvSpPr/>
      </xdr:nvSpPr>
      <xdr:spPr>
        <a:xfrm>
          <a:off x="20383500" y="1063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46726</xdr:rowOff>
    </xdr:from>
    <xdr:to>
      <xdr:col>111</xdr:col>
      <xdr:colOff>177800</xdr:colOff>
      <xdr:row>62</xdr:row>
      <xdr:rowOff>58933</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flipV="1">
          <a:off x="20434300" y="10676626"/>
          <a:ext cx="889000" cy="1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12843</xdr:rowOff>
    </xdr:from>
    <xdr:to>
      <xdr:col>102</xdr:col>
      <xdr:colOff>165100</xdr:colOff>
      <xdr:row>62</xdr:row>
      <xdr:rowOff>114443</xdr:rowOff>
    </xdr:to>
    <xdr:sp macro="" textlink="">
      <xdr:nvSpPr>
        <xdr:cNvPr id="589" name="楕円 588">
          <a:extLst>
            <a:ext uri="{FF2B5EF4-FFF2-40B4-BE49-F238E27FC236}">
              <a16:creationId xmlns:a16="http://schemas.microsoft.com/office/drawing/2014/main" id="{00000000-0008-0000-0100-00004D020000}"/>
            </a:ext>
          </a:extLst>
        </xdr:cNvPr>
        <xdr:cNvSpPr/>
      </xdr:nvSpPr>
      <xdr:spPr>
        <a:xfrm>
          <a:off x="19494500" y="1064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58933</xdr:rowOff>
    </xdr:from>
    <xdr:to>
      <xdr:col>107</xdr:col>
      <xdr:colOff>50800</xdr:colOff>
      <xdr:row>62</xdr:row>
      <xdr:rowOff>63643</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flipV="1">
          <a:off x="19545300" y="10688833"/>
          <a:ext cx="889000" cy="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22215</xdr:rowOff>
    </xdr:from>
    <xdr:to>
      <xdr:col>98</xdr:col>
      <xdr:colOff>38100</xdr:colOff>
      <xdr:row>62</xdr:row>
      <xdr:rowOff>123815</xdr:rowOff>
    </xdr:to>
    <xdr:sp macro="" textlink="">
      <xdr:nvSpPr>
        <xdr:cNvPr id="591" name="楕円 590">
          <a:extLst>
            <a:ext uri="{FF2B5EF4-FFF2-40B4-BE49-F238E27FC236}">
              <a16:creationId xmlns:a16="http://schemas.microsoft.com/office/drawing/2014/main" id="{00000000-0008-0000-0100-00004F020000}"/>
            </a:ext>
          </a:extLst>
        </xdr:cNvPr>
        <xdr:cNvSpPr/>
      </xdr:nvSpPr>
      <xdr:spPr>
        <a:xfrm>
          <a:off x="18605500" y="1065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63643</xdr:rowOff>
    </xdr:from>
    <xdr:to>
      <xdr:col>102</xdr:col>
      <xdr:colOff>114300</xdr:colOff>
      <xdr:row>62</xdr:row>
      <xdr:rowOff>73015</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flipV="1">
          <a:off x="18656300" y="10693543"/>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10837</xdr:rowOff>
    </xdr:from>
    <xdr:ext cx="469744" cy="259045"/>
    <xdr:sp macro="" textlink="">
      <xdr:nvSpPr>
        <xdr:cNvPr id="593" name="n_1aveValue【学校施設】&#10;一人当たり面積">
          <a:extLst>
            <a:ext uri="{FF2B5EF4-FFF2-40B4-BE49-F238E27FC236}">
              <a16:creationId xmlns:a16="http://schemas.microsoft.com/office/drawing/2014/main" id="{00000000-0008-0000-0100-000051020000}"/>
            </a:ext>
          </a:extLst>
        </xdr:cNvPr>
        <xdr:cNvSpPr txBox="1"/>
      </xdr:nvSpPr>
      <xdr:spPr>
        <a:xfrm>
          <a:off x="21075727" y="108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18198</xdr:rowOff>
    </xdr:from>
    <xdr:ext cx="469744" cy="259045"/>
    <xdr:sp macro="" textlink="">
      <xdr:nvSpPr>
        <xdr:cNvPr id="594" name="n_2aveValue【学校施設】&#10;一人当たり面積">
          <a:extLst>
            <a:ext uri="{FF2B5EF4-FFF2-40B4-BE49-F238E27FC236}">
              <a16:creationId xmlns:a16="http://schemas.microsoft.com/office/drawing/2014/main" id="{00000000-0008-0000-0100-000052020000}"/>
            </a:ext>
          </a:extLst>
        </xdr:cNvPr>
        <xdr:cNvSpPr txBox="1"/>
      </xdr:nvSpPr>
      <xdr:spPr>
        <a:xfrm>
          <a:off x="20199427" y="108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25147</xdr:rowOff>
    </xdr:from>
    <xdr:ext cx="469744" cy="259045"/>
    <xdr:sp macro="" textlink="">
      <xdr:nvSpPr>
        <xdr:cNvPr id="595" name="n_3aveValue【学校施設】&#10;一人当たり面積">
          <a:extLst>
            <a:ext uri="{FF2B5EF4-FFF2-40B4-BE49-F238E27FC236}">
              <a16:creationId xmlns:a16="http://schemas.microsoft.com/office/drawing/2014/main" id="{00000000-0008-0000-0100-000053020000}"/>
            </a:ext>
          </a:extLst>
        </xdr:cNvPr>
        <xdr:cNvSpPr txBox="1"/>
      </xdr:nvSpPr>
      <xdr:spPr>
        <a:xfrm>
          <a:off x="19310427" y="1082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28394</xdr:rowOff>
    </xdr:from>
    <xdr:ext cx="469744" cy="259045"/>
    <xdr:sp macro="" textlink="">
      <xdr:nvSpPr>
        <xdr:cNvPr id="596" name="n_4aveValue【学校施設】&#10;一人当たり面積">
          <a:extLst>
            <a:ext uri="{FF2B5EF4-FFF2-40B4-BE49-F238E27FC236}">
              <a16:creationId xmlns:a16="http://schemas.microsoft.com/office/drawing/2014/main" id="{00000000-0008-0000-0100-000054020000}"/>
            </a:ext>
          </a:extLst>
        </xdr:cNvPr>
        <xdr:cNvSpPr txBox="1"/>
      </xdr:nvSpPr>
      <xdr:spPr>
        <a:xfrm>
          <a:off x="18421427" y="1082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114053</xdr:rowOff>
    </xdr:from>
    <xdr:ext cx="469744" cy="259045"/>
    <xdr:sp macro="" textlink="">
      <xdr:nvSpPr>
        <xdr:cNvPr id="597" name="n_1mainValue【学校施設】&#10;一人当たり面積">
          <a:extLst>
            <a:ext uri="{FF2B5EF4-FFF2-40B4-BE49-F238E27FC236}">
              <a16:creationId xmlns:a16="http://schemas.microsoft.com/office/drawing/2014/main" id="{00000000-0008-0000-0100-000055020000}"/>
            </a:ext>
          </a:extLst>
        </xdr:cNvPr>
        <xdr:cNvSpPr txBox="1"/>
      </xdr:nvSpPr>
      <xdr:spPr>
        <a:xfrm>
          <a:off x="21075727" y="1040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126260</xdr:rowOff>
    </xdr:from>
    <xdr:ext cx="469744" cy="259045"/>
    <xdr:sp macro="" textlink="">
      <xdr:nvSpPr>
        <xdr:cNvPr id="598" name="n_2mainValue【学校施設】&#10;一人当たり面積">
          <a:extLst>
            <a:ext uri="{FF2B5EF4-FFF2-40B4-BE49-F238E27FC236}">
              <a16:creationId xmlns:a16="http://schemas.microsoft.com/office/drawing/2014/main" id="{00000000-0008-0000-0100-000056020000}"/>
            </a:ext>
          </a:extLst>
        </xdr:cNvPr>
        <xdr:cNvSpPr txBox="1"/>
      </xdr:nvSpPr>
      <xdr:spPr>
        <a:xfrm>
          <a:off x="20199427" y="1041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130970</xdr:rowOff>
    </xdr:from>
    <xdr:ext cx="469744" cy="259045"/>
    <xdr:sp macro="" textlink="">
      <xdr:nvSpPr>
        <xdr:cNvPr id="599" name="n_3mainValue【学校施設】&#10;一人当たり面積">
          <a:extLst>
            <a:ext uri="{FF2B5EF4-FFF2-40B4-BE49-F238E27FC236}">
              <a16:creationId xmlns:a16="http://schemas.microsoft.com/office/drawing/2014/main" id="{00000000-0008-0000-0100-000057020000}"/>
            </a:ext>
          </a:extLst>
        </xdr:cNvPr>
        <xdr:cNvSpPr txBox="1"/>
      </xdr:nvSpPr>
      <xdr:spPr>
        <a:xfrm>
          <a:off x="19310427" y="10417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140342</xdr:rowOff>
    </xdr:from>
    <xdr:ext cx="469744" cy="259045"/>
    <xdr:sp macro="" textlink="">
      <xdr:nvSpPr>
        <xdr:cNvPr id="600" name="n_4mainValue【学校施設】&#10;一人当たり面積">
          <a:extLst>
            <a:ext uri="{FF2B5EF4-FFF2-40B4-BE49-F238E27FC236}">
              <a16:creationId xmlns:a16="http://schemas.microsoft.com/office/drawing/2014/main" id="{00000000-0008-0000-0100-000058020000}"/>
            </a:ext>
          </a:extLst>
        </xdr:cNvPr>
        <xdr:cNvSpPr txBox="1"/>
      </xdr:nvSpPr>
      <xdr:spPr>
        <a:xfrm>
          <a:off x="18421427" y="1042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7" name="正方形/長方形 616">
          <a:extLst>
            <a:ext uri="{FF2B5EF4-FFF2-40B4-BE49-F238E27FC236}">
              <a16:creationId xmlns:a16="http://schemas.microsoft.com/office/drawing/2014/main" id="{00000000-0008-0000-0100-000069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類似団体と比較すると、有形固定資産減価償却率が高い施設は学校施設や公営住宅であり、低い施設は道路、橋りょう・トンネルである。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学校施設については、五木東小学校および五木中学校の減価償却率が年々上昇しており、村内の児童数の減少も踏まえると、今後の施設のあり方を検討する必要がある。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一方で、道路、橋りょう・トンネルといったインフラは、類似団体と比べ減価償却率が低い傾向にあるものの、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人当たりの資産額が高く、延長も長い。そのため、各施設の個別施設計画や長寿命化計画に基づき、適切な維持管理・修繕を計画的に進めていくことが求められる。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942
938
252.92
5,188,255
4,976,250
196,564
1,424,521
3,521,047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2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2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200-00004C000000}"/>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200-00004E000000}"/>
            </a:ext>
          </a:extLst>
        </xdr:cNvPr>
        <xdr:cNvSpPr txBox="1"/>
      </xdr:nvSpPr>
      <xdr:spPr>
        <a:xfrm>
          <a:off x="4673600" y="1028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158750</xdr:rowOff>
    </xdr:from>
    <xdr:to>
      <xdr:col>24</xdr:col>
      <xdr:colOff>114300</xdr:colOff>
      <xdr:row>64</xdr:row>
      <xdr:rowOff>88900</xdr:rowOff>
    </xdr:to>
    <xdr:sp macro="" textlink="">
      <xdr:nvSpPr>
        <xdr:cNvPr id="89" name="楕円 88">
          <a:extLst>
            <a:ext uri="{FF2B5EF4-FFF2-40B4-BE49-F238E27FC236}">
              <a16:creationId xmlns:a16="http://schemas.microsoft.com/office/drawing/2014/main" id="{00000000-0008-0000-0200-000059000000}"/>
            </a:ext>
          </a:extLst>
        </xdr:cNvPr>
        <xdr:cNvSpPr/>
      </xdr:nvSpPr>
      <xdr:spPr>
        <a:xfrm>
          <a:off x="4584700" y="109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73677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200-00005A000000}"/>
            </a:ext>
          </a:extLst>
        </xdr:cNvPr>
        <xdr:cNvSpPr txBox="1"/>
      </xdr:nvSpPr>
      <xdr:spPr>
        <a:xfrm>
          <a:off x="4673600" y="1087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153035</xdr:rowOff>
    </xdr:from>
    <xdr:to>
      <xdr:col>20</xdr:col>
      <xdr:colOff>38100</xdr:colOff>
      <xdr:row>64</xdr:row>
      <xdr:rowOff>83185</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3746500" y="1095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32385</xdr:rowOff>
    </xdr:from>
    <xdr:to>
      <xdr:col>24</xdr:col>
      <xdr:colOff>63500</xdr:colOff>
      <xdr:row>64</xdr:row>
      <xdr:rowOff>38100</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3797300" y="1100518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635</xdr:rowOff>
    </xdr:from>
    <xdr:to>
      <xdr:col>15</xdr:col>
      <xdr:colOff>101600</xdr:colOff>
      <xdr:row>64</xdr:row>
      <xdr:rowOff>102235</xdr:rowOff>
    </xdr:to>
    <xdr:sp macro="" textlink="">
      <xdr:nvSpPr>
        <xdr:cNvPr id="93" name="楕円 92">
          <a:extLst>
            <a:ext uri="{FF2B5EF4-FFF2-40B4-BE49-F238E27FC236}">
              <a16:creationId xmlns:a16="http://schemas.microsoft.com/office/drawing/2014/main" id="{00000000-0008-0000-0200-00005D000000}"/>
            </a:ext>
          </a:extLst>
        </xdr:cNvPr>
        <xdr:cNvSpPr/>
      </xdr:nvSpPr>
      <xdr:spPr>
        <a:xfrm>
          <a:off x="28575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32385</xdr:rowOff>
    </xdr:from>
    <xdr:to>
      <xdr:col>19</xdr:col>
      <xdr:colOff>177800</xdr:colOff>
      <xdr:row>64</xdr:row>
      <xdr:rowOff>51435</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flipV="1">
          <a:off x="2908300" y="1100518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149225</xdr:rowOff>
    </xdr:from>
    <xdr:to>
      <xdr:col>10</xdr:col>
      <xdr:colOff>165100</xdr:colOff>
      <xdr:row>64</xdr:row>
      <xdr:rowOff>79375</xdr:rowOff>
    </xdr:to>
    <xdr:sp macro="" textlink="">
      <xdr:nvSpPr>
        <xdr:cNvPr id="95" name="楕円 94">
          <a:extLst>
            <a:ext uri="{FF2B5EF4-FFF2-40B4-BE49-F238E27FC236}">
              <a16:creationId xmlns:a16="http://schemas.microsoft.com/office/drawing/2014/main" id="{00000000-0008-0000-0200-00005F000000}"/>
            </a:ext>
          </a:extLst>
        </xdr:cNvPr>
        <xdr:cNvSpPr/>
      </xdr:nvSpPr>
      <xdr:spPr>
        <a:xfrm>
          <a:off x="1968500" y="1095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28575</xdr:rowOff>
    </xdr:from>
    <xdr:to>
      <xdr:col>15</xdr:col>
      <xdr:colOff>50800</xdr:colOff>
      <xdr:row>64</xdr:row>
      <xdr:rowOff>51435</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2019300" y="110013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126365</xdr:rowOff>
    </xdr:from>
    <xdr:to>
      <xdr:col>6</xdr:col>
      <xdr:colOff>38100</xdr:colOff>
      <xdr:row>64</xdr:row>
      <xdr:rowOff>56515</xdr:rowOff>
    </xdr:to>
    <xdr:sp macro="" textlink="">
      <xdr:nvSpPr>
        <xdr:cNvPr id="97" name="楕円 96">
          <a:extLst>
            <a:ext uri="{FF2B5EF4-FFF2-40B4-BE49-F238E27FC236}">
              <a16:creationId xmlns:a16="http://schemas.microsoft.com/office/drawing/2014/main" id="{00000000-0008-0000-0200-000061000000}"/>
            </a:ext>
          </a:extLst>
        </xdr:cNvPr>
        <xdr:cNvSpPr/>
      </xdr:nvSpPr>
      <xdr:spPr>
        <a:xfrm>
          <a:off x="10795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5715</xdr:rowOff>
    </xdr:from>
    <xdr:to>
      <xdr:col>10</xdr:col>
      <xdr:colOff>114300</xdr:colOff>
      <xdr:row>64</xdr:row>
      <xdr:rowOff>28575</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1130300" y="109785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35820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1816744" y="1019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109237</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927744"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74312</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3582044"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93362</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2705744"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70502</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1816744"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47642</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927744" y="1102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00000000-0008-0000-0200-00008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3" name="【体育館・プール】&#10;一人当たり面積最小値テキスト">
          <a:extLst>
            <a:ext uri="{FF2B5EF4-FFF2-40B4-BE49-F238E27FC236}">
              <a16:creationId xmlns:a16="http://schemas.microsoft.com/office/drawing/2014/main" id="{00000000-0008-0000-0200-000085000000}"/>
            </a:ext>
          </a:extLst>
        </xdr:cNvPr>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5" name="【体育館・プール】&#10;一人当たり面積最大値テキスト">
          <a:extLst>
            <a:ext uri="{FF2B5EF4-FFF2-40B4-BE49-F238E27FC236}">
              <a16:creationId xmlns:a16="http://schemas.microsoft.com/office/drawing/2014/main" id="{00000000-0008-0000-0200-000087000000}"/>
            </a:ext>
          </a:extLst>
        </xdr:cNvPr>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37355</xdr:rowOff>
    </xdr:from>
    <xdr:ext cx="469744" cy="259045"/>
    <xdr:sp macro="" textlink="">
      <xdr:nvSpPr>
        <xdr:cNvPr id="137" name="【体育館・プール】&#10;一人当たり面積平均値テキスト">
          <a:extLst>
            <a:ext uri="{FF2B5EF4-FFF2-40B4-BE49-F238E27FC236}">
              <a16:creationId xmlns:a16="http://schemas.microsoft.com/office/drawing/2014/main" id="{00000000-0008-0000-0200-000089000000}"/>
            </a:ext>
          </a:extLst>
        </xdr:cNvPr>
        <xdr:cNvSpPr txBox="1"/>
      </xdr:nvSpPr>
      <xdr:spPr>
        <a:xfrm>
          <a:off x="10515600" y="10667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41" name="フローチャート: 判断 140">
          <a:extLst>
            <a:ext uri="{FF2B5EF4-FFF2-40B4-BE49-F238E27FC236}">
              <a16:creationId xmlns:a16="http://schemas.microsoft.com/office/drawing/2014/main" id="{00000000-0008-0000-0200-00008D000000}"/>
            </a:ext>
          </a:extLst>
        </xdr:cNvPr>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42" name="フローチャート: 判断 141">
          <a:extLst>
            <a:ext uri="{FF2B5EF4-FFF2-40B4-BE49-F238E27FC236}">
              <a16:creationId xmlns:a16="http://schemas.microsoft.com/office/drawing/2014/main" id="{00000000-0008-0000-0200-00008E000000}"/>
            </a:ext>
          </a:extLst>
        </xdr:cNvPr>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00000000-0008-0000-0200-00009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155266</xdr:rowOff>
    </xdr:from>
    <xdr:to>
      <xdr:col>55</xdr:col>
      <xdr:colOff>50800</xdr:colOff>
      <xdr:row>59</xdr:row>
      <xdr:rowOff>85416</xdr:rowOff>
    </xdr:to>
    <xdr:sp macro="" textlink="">
      <xdr:nvSpPr>
        <xdr:cNvPr id="148" name="楕円 147">
          <a:extLst>
            <a:ext uri="{FF2B5EF4-FFF2-40B4-BE49-F238E27FC236}">
              <a16:creationId xmlns:a16="http://schemas.microsoft.com/office/drawing/2014/main" id="{00000000-0008-0000-0200-000094000000}"/>
            </a:ext>
          </a:extLst>
        </xdr:cNvPr>
        <xdr:cNvSpPr/>
      </xdr:nvSpPr>
      <xdr:spPr>
        <a:xfrm>
          <a:off x="10426700" y="1009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6693</xdr:rowOff>
    </xdr:from>
    <xdr:ext cx="469744" cy="259045"/>
    <xdr:sp macro="" textlink="">
      <xdr:nvSpPr>
        <xdr:cNvPr id="149" name="【体育館・プール】&#10;一人当たり面積該当値テキスト">
          <a:extLst>
            <a:ext uri="{FF2B5EF4-FFF2-40B4-BE49-F238E27FC236}">
              <a16:creationId xmlns:a16="http://schemas.microsoft.com/office/drawing/2014/main" id="{00000000-0008-0000-0200-000095000000}"/>
            </a:ext>
          </a:extLst>
        </xdr:cNvPr>
        <xdr:cNvSpPr txBox="1"/>
      </xdr:nvSpPr>
      <xdr:spPr>
        <a:xfrm>
          <a:off x="10515600" y="99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15167</xdr:rowOff>
    </xdr:from>
    <xdr:to>
      <xdr:col>50</xdr:col>
      <xdr:colOff>165100</xdr:colOff>
      <xdr:row>59</xdr:row>
      <xdr:rowOff>116767</xdr:rowOff>
    </xdr:to>
    <xdr:sp macro="" textlink="">
      <xdr:nvSpPr>
        <xdr:cNvPr id="150" name="楕円 149">
          <a:extLst>
            <a:ext uri="{FF2B5EF4-FFF2-40B4-BE49-F238E27FC236}">
              <a16:creationId xmlns:a16="http://schemas.microsoft.com/office/drawing/2014/main" id="{00000000-0008-0000-0200-000096000000}"/>
            </a:ext>
          </a:extLst>
        </xdr:cNvPr>
        <xdr:cNvSpPr/>
      </xdr:nvSpPr>
      <xdr:spPr>
        <a:xfrm>
          <a:off x="9588500" y="1013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34616</xdr:rowOff>
    </xdr:from>
    <xdr:to>
      <xdr:col>55</xdr:col>
      <xdr:colOff>0</xdr:colOff>
      <xdr:row>59</xdr:row>
      <xdr:rowOff>65967</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flipV="1">
          <a:off x="9639300" y="10150166"/>
          <a:ext cx="838200" cy="3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53049</xdr:rowOff>
    </xdr:from>
    <xdr:to>
      <xdr:col>46</xdr:col>
      <xdr:colOff>38100</xdr:colOff>
      <xdr:row>59</xdr:row>
      <xdr:rowOff>154649</xdr:rowOff>
    </xdr:to>
    <xdr:sp macro="" textlink="">
      <xdr:nvSpPr>
        <xdr:cNvPr id="152" name="楕円 151">
          <a:extLst>
            <a:ext uri="{FF2B5EF4-FFF2-40B4-BE49-F238E27FC236}">
              <a16:creationId xmlns:a16="http://schemas.microsoft.com/office/drawing/2014/main" id="{00000000-0008-0000-0200-000098000000}"/>
            </a:ext>
          </a:extLst>
        </xdr:cNvPr>
        <xdr:cNvSpPr/>
      </xdr:nvSpPr>
      <xdr:spPr>
        <a:xfrm>
          <a:off x="8699500" y="1016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65967</xdr:rowOff>
    </xdr:from>
    <xdr:to>
      <xdr:col>50</xdr:col>
      <xdr:colOff>114300</xdr:colOff>
      <xdr:row>59</xdr:row>
      <xdr:rowOff>103849</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flipV="1">
          <a:off x="8750300" y="10181517"/>
          <a:ext cx="889000" cy="3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67745</xdr:rowOff>
    </xdr:from>
    <xdr:to>
      <xdr:col>41</xdr:col>
      <xdr:colOff>101600</xdr:colOff>
      <xdr:row>59</xdr:row>
      <xdr:rowOff>169345</xdr:rowOff>
    </xdr:to>
    <xdr:sp macro="" textlink="">
      <xdr:nvSpPr>
        <xdr:cNvPr id="154" name="楕円 153">
          <a:extLst>
            <a:ext uri="{FF2B5EF4-FFF2-40B4-BE49-F238E27FC236}">
              <a16:creationId xmlns:a16="http://schemas.microsoft.com/office/drawing/2014/main" id="{00000000-0008-0000-0200-00009A000000}"/>
            </a:ext>
          </a:extLst>
        </xdr:cNvPr>
        <xdr:cNvSpPr/>
      </xdr:nvSpPr>
      <xdr:spPr>
        <a:xfrm>
          <a:off x="7810500" y="1018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103849</xdr:rowOff>
    </xdr:from>
    <xdr:to>
      <xdr:col>45</xdr:col>
      <xdr:colOff>177800</xdr:colOff>
      <xdr:row>59</xdr:row>
      <xdr:rowOff>118545</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flipV="1">
          <a:off x="7861300" y="10219399"/>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97137</xdr:rowOff>
    </xdr:from>
    <xdr:to>
      <xdr:col>36</xdr:col>
      <xdr:colOff>165100</xdr:colOff>
      <xdr:row>60</xdr:row>
      <xdr:rowOff>27287</xdr:rowOff>
    </xdr:to>
    <xdr:sp macro="" textlink="">
      <xdr:nvSpPr>
        <xdr:cNvPr id="156" name="楕円 155">
          <a:extLst>
            <a:ext uri="{FF2B5EF4-FFF2-40B4-BE49-F238E27FC236}">
              <a16:creationId xmlns:a16="http://schemas.microsoft.com/office/drawing/2014/main" id="{00000000-0008-0000-0200-00009C000000}"/>
            </a:ext>
          </a:extLst>
        </xdr:cNvPr>
        <xdr:cNvSpPr/>
      </xdr:nvSpPr>
      <xdr:spPr>
        <a:xfrm>
          <a:off x="6921500" y="1021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118545</xdr:rowOff>
    </xdr:from>
    <xdr:to>
      <xdr:col>41</xdr:col>
      <xdr:colOff>50800</xdr:colOff>
      <xdr:row>59</xdr:row>
      <xdr:rowOff>147937</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flipV="1">
          <a:off x="6972300" y="1023409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170270</xdr:rowOff>
    </xdr:from>
    <xdr:ext cx="469744" cy="259045"/>
    <xdr:sp macro="" textlink="">
      <xdr:nvSpPr>
        <xdr:cNvPr id="158" name="n_1aveValue【体育館・プール】&#10;一人当たり面積">
          <a:extLst>
            <a:ext uri="{FF2B5EF4-FFF2-40B4-BE49-F238E27FC236}">
              <a16:creationId xmlns:a16="http://schemas.microsoft.com/office/drawing/2014/main" id="{00000000-0008-0000-0200-00009E000000}"/>
            </a:ext>
          </a:extLst>
        </xdr:cNvPr>
        <xdr:cNvSpPr txBox="1"/>
      </xdr:nvSpPr>
      <xdr:spPr>
        <a:xfrm>
          <a:off x="9391727" y="1080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13842</xdr:rowOff>
    </xdr:from>
    <xdr:ext cx="469744" cy="259045"/>
    <xdr:sp macro="" textlink="">
      <xdr:nvSpPr>
        <xdr:cNvPr id="159" name="n_2aveValue【体育館・プール】&#10;一人当たり面積">
          <a:extLst>
            <a:ext uri="{FF2B5EF4-FFF2-40B4-BE49-F238E27FC236}">
              <a16:creationId xmlns:a16="http://schemas.microsoft.com/office/drawing/2014/main" id="{00000000-0008-0000-0200-00009F000000}"/>
            </a:ext>
          </a:extLst>
        </xdr:cNvPr>
        <xdr:cNvSpPr txBox="1"/>
      </xdr:nvSpPr>
      <xdr:spPr>
        <a:xfrm>
          <a:off x="8515427" y="1081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15474</xdr:rowOff>
    </xdr:from>
    <xdr:ext cx="469744" cy="259045"/>
    <xdr:sp macro="" textlink="">
      <xdr:nvSpPr>
        <xdr:cNvPr id="160" name="n_3aveValue【体育館・プール】&#10;一人当たり面積">
          <a:extLst>
            <a:ext uri="{FF2B5EF4-FFF2-40B4-BE49-F238E27FC236}">
              <a16:creationId xmlns:a16="http://schemas.microsoft.com/office/drawing/2014/main" id="{00000000-0008-0000-0200-0000A0000000}"/>
            </a:ext>
          </a:extLst>
        </xdr:cNvPr>
        <xdr:cNvSpPr txBox="1"/>
      </xdr:nvSpPr>
      <xdr:spPr>
        <a:xfrm>
          <a:off x="7626427" y="108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12209</xdr:rowOff>
    </xdr:from>
    <xdr:ext cx="469744" cy="259045"/>
    <xdr:sp macro="" textlink="">
      <xdr:nvSpPr>
        <xdr:cNvPr id="161" name="n_4aveValue【体育館・プール】&#10;一人当たり面積">
          <a:extLst>
            <a:ext uri="{FF2B5EF4-FFF2-40B4-BE49-F238E27FC236}">
              <a16:creationId xmlns:a16="http://schemas.microsoft.com/office/drawing/2014/main" id="{00000000-0008-0000-0200-0000A1000000}"/>
            </a:ext>
          </a:extLst>
        </xdr:cNvPr>
        <xdr:cNvSpPr txBox="1"/>
      </xdr:nvSpPr>
      <xdr:spPr>
        <a:xfrm>
          <a:off x="6737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133294</xdr:rowOff>
    </xdr:from>
    <xdr:ext cx="469744" cy="259045"/>
    <xdr:sp macro="" textlink="">
      <xdr:nvSpPr>
        <xdr:cNvPr id="162" name="n_1mainValue【体育館・プール】&#10;一人当たり面積">
          <a:extLst>
            <a:ext uri="{FF2B5EF4-FFF2-40B4-BE49-F238E27FC236}">
              <a16:creationId xmlns:a16="http://schemas.microsoft.com/office/drawing/2014/main" id="{00000000-0008-0000-0200-0000A2000000}"/>
            </a:ext>
          </a:extLst>
        </xdr:cNvPr>
        <xdr:cNvSpPr txBox="1"/>
      </xdr:nvSpPr>
      <xdr:spPr>
        <a:xfrm>
          <a:off x="9391727" y="990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171176</xdr:rowOff>
    </xdr:from>
    <xdr:ext cx="469744" cy="259045"/>
    <xdr:sp macro="" textlink="">
      <xdr:nvSpPr>
        <xdr:cNvPr id="163" name="n_2mainValue【体育館・プール】&#10;一人当たり面積">
          <a:extLst>
            <a:ext uri="{FF2B5EF4-FFF2-40B4-BE49-F238E27FC236}">
              <a16:creationId xmlns:a16="http://schemas.microsoft.com/office/drawing/2014/main" id="{00000000-0008-0000-0200-0000A3000000}"/>
            </a:ext>
          </a:extLst>
        </xdr:cNvPr>
        <xdr:cNvSpPr txBox="1"/>
      </xdr:nvSpPr>
      <xdr:spPr>
        <a:xfrm>
          <a:off x="8515427" y="994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14422</xdr:rowOff>
    </xdr:from>
    <xdr:ext cx="469744" cy="259045"/>
    <xdr:sp macro="" textlink="">
      <xdr:nvSpPr>
        <xdr:cNvPr id="164" name="n_3mainValue【体育館・プール】&#10;一人当たり面積">
          <a:extLst>
            <a:ext uri="{FF2B5EF4-FFF2-40B4-BE49-F238E27FC236}">
              <a16:creationId xmlns:a16="http://schemas.microsoft.com/office/drawing/2014/main" id="{00000000-0008-0000-0200-0000A4000000}"/>
            </a:ext>
          </a:extLst>
        </xdr:cNvPr>
        <xdr:cNvSpPr txBox="1"/>
      </xdr:nvSpPr>
      <xdr:spPr>
        <a:xfrm>
          <a:off x="7626427" y="995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43814</xdr:rowOff>
    </xdr:from>
    <xdr:ext cx="469744" cy="259045"/>
    <xdr:sp macro="" textlink="">
      <xdr:nvSpPr>
        <xdr:cNvPr id="165" name="n_4mainValue【体育館・プール】&#10;一人当たり面積">
          <a:extLst>
            <a:ext uri="{FF2B5EF4-FFF2-40B4-BE49-F238E27FC236}">
              <a16:creationId xmlns:a16="http://schemas.microsoft.com/office/drawing/2014/main" id="{00000000-0008-0000-0200-0000A5000000}"/>
            </a:ext>
          </a:extLst>
        </xdr:cNvPr>
        <xdr:cNvSpPr txBox="1"/>
      </xdr:nvSpPr>
      <xdr:spPr>
        <a:xfrm>
          <a:off x="6737427" y="9987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00000000-0008-0000-0200-0000AD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00000000-0008-0000-0200-0000B7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00000000-0008-0000-0200-0000B9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00000000-0008-0000-0200-0000BB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00000000-0008-0000-0200-0000BE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00000000-0008-0000-0200-0000C000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00000000-0008-0000-0200-0000C2000000}"/>
            </a:ext>
          </a:extLst>
        </xdr:cNvPr>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00000000-0008-0000-0200-0000C4000000}"/>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198" name="フローチャート: 判断 197">
          <a:extLst>
            <a:ext uri="{FF2B5EF4-FFF2-40B4-BE49-F238E27FC236}">
              <a16:creationId xmlns:a16="http://schemas.microsoft.com/office/drawing/2014/main" id="{00000000-0008-0000-0200-0000C6000000}"/>
            </a:ext>
          </a:extLst>
        </xdr:cNvPr>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199" name="フローチャート: 判断 198">
          <a:extLst>
            <a:ext uri="{FF2B5EF4-FFF2-40B4-BE49-F238E27FC236}">
              <a16:creationId xmlns:a16="http://schemas.microsoft.com/office/drawing/2014/main" id="{00000000-0008-0000-0200-0000C7000000}"/>
            </a:ext>
          </a:extLst>
        </xdr:cNvPr>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00" name="フローチャート: 判断 199">
          <a:extLst>
            <a:ext uri="{FF2B5EF4-FFF2-40B4-BE49-F238E27FC236}">
              <a16:creationId xmlns:a16="http://schemas.microsoft.com/office/drawing/2014/main" id="{00000000-0008-0000-0200-0000C8000000}"/>
            </a:ext>
          </a:extLst>
        </xdr:cNvPr>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01" name="フローチャート: 判断 200">
          <a:extLst>
            <a:ext uri="{FF2B5EF4-FFF2-40B4-BE49-F238E27FC236}">
              <a16:creationId xmlns:a16="http://schemas.microsoft.com/office/drawing/2014/main" id="{00000000-0008-0000-0200-0000C9000000}"/>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00000000-0008-0000-0200-0000CD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117929</xdr:rowOff>
    </xdr:from>
    <xdr:to>
      <xdr:col>24</xdr:col>
      <xdr:colOff>114300</xdr:colOff>
      <xdr:row>87</xdr:row>
      <xdr:rowOff>48079</xdr:rowOff>
    </xdr:to>
    <xdr:sp macro="" textlink="">
      <xdr:nvSpPr>
        <xdr:cNvPr id="207" name="楕円 206">
          <a:extLst>
            <a:ext uri="{FF2B5EF4-FFF2-40B4-BE49-F238E27FC236}">
              <a16:creationId xmlns:a16="http://schemas.microsoft.com/office/drawing/2014/main" id="{00000000-0008-0000-0200-0000CF000000}"/>
            </a:ext>
          </a:extLst>
        </xdr:cNvPr>
        <xdr:cNvSpPr/>
      </xdr:nvSpPr>
      <xdr:spPr>
        <a:xfrm>
          <a:off x="4584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32856</xdr:rowOff>
    </xdr:from>
    <xdr:ext cx="469744" cy="259045"/>
    <xdr:sp macro="" textlink="">
      <xdr:nvSpPr>
        <xdr:cNvPr id="208" name="【福祉施設】&#10;有形固定資産減価償却率該当値テキスト">
          <a:extLst>
            <a:ext uri="{FF2B5EF4-FFF2-40B4-BE49-F238E27FC236}">
              <a16:creationId xmlns:a16="http://schemas.microsoft.com/office/drawing/2014/main" id="{00000000-0008-0000-0200-0000D0000000}"/>
            </a:ext>
          </a:extLst>
        </xdr:cNvPr>
        <xdr:cNvSpPr txBox="1"/>
      </xdr:nvSpPr>
      <xdr:spPr>
        <a:xfrm>
          <a:off x="4673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209" name="楕円 208">
          <a:extLst>
            <a:ext uri="{FF2B5EF4-FFF2-40B4-BE49-F238E27FC236}">
              <a16:creationId xmlns:a16="http://schemas.microsoft.com/office/drawing/2014/main" id="{00000000-0008-0000-0200-0000D1000000}"/>
            </a:ext>
          </a:extLst>
        </xdr:cNvPr>
        <xdr:cNvSpPr/>
      </xdr:nvSpPr>
      <xdr:spPr>
        <a:xfrm>
          <a:off x="3746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168729</xdr:rowOff>
    </xdr:from>
    <xdr:to>
      <xdr:col>24</xdr:col>
      <xdr:colOff>63500</xdr:colOff>
      <xdr:row>86</xdr:row>
      <xdr:rowOff>168729</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3797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211" name="楕円 210">
          <a:extLst>
            <a:ext uri="{FF2B5EF4-FFF2-40B4-BE49-F238E27FC236}">
              <a16:creationId xmlns:a16="http://schemas.microsoft.com/office/drawing/2014/main" id="{00000000-0008-0000-0200-0000D3000000}"/>
            </a:ext>
          </a:extLst>
        </xdr:cNvPr>
        <xdr:cNvSpPr/>
      </xdr:nvSpPr>
      <xdr:spPr>
        <a:xfrm>
          <a:off x="2857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168729</xdr:rowOff>
    </xdr:from>
    <xdr:to>
      <xdr:col>19</xdr:col>
      <xdr:colOff>177800</xdr:colOff>
      <xdr:row>86</xdr:row>
      <xdr:rowOff>168729</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2908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213" name="楕円 212">
          <a:extLst>
            <a:ext uri="{FF2B5EF4-FFF2-40B4-BE49-F238E27FC236}">
              <a16:creationId xmlns:a16="http://schemas.microsoft.com/office/drawing/2014/main" id="{00000000-0008-0000-0200-0000D5000000}"/>
            </a:ext>
          </a:extLst>
        </xdr:cNvPr>
        <xdr:cNvSpPr/>
      </xdr:nvSpPr>
      <xdr:spPr>
        <a:xfrm>
          <a:off x="1968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168729</xdr:rowOff>
    </xdr:from>
    <xdr:to>
      <xdr:col>15</xdr:col>
      <xdr:colOff>50800</xdr:colOff>
      <xdr:row>86</xdr:row>
      <xdr:rowOff>168729</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2019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117929</xdr:rowOff>
    </xdr:from>
    <xdr:to>
      <xdr:col>6</xdr:col>
      <xdr:colOff>38100</xdr:colOff>
      <xdr:row>87</xdr:row>
      <xdr:rowOff>48079</xdr:rowOff>
    </xdr:to>
    <xdr:sp macro="" textlink="">
      <xdr:nvSpPr>
        <xdr:cNvPr id="215" name="楕円 214">
          <a:extLst>
            <a:ext uri="{FF2B5EF4-FFF2-40B4-BE49-F238E27FC236}">
              <a16:creationId xmlns:a16="http://schemas.microsoft.com/office/drawing/2014/main" id="{00000000-0008-0000-0200-0000D7000000}"/>
            </a:ext>
          </a:extLst>
        </xdr:cNvPr>
        <xdr:cNvSpPr/>
      </xdr:nvSpPr>
      <xdr:spPr>
        <a:xfrm>
          <a:off x="1079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168729</xdr:rowOff>
    </xdr:from>
    <xdr:to>
      <xdr:col>10</xdr:col>
      <xdr:colOff>114300</xdr:colOff>
      <xdr:row>86</xdr:row>
      <xdr:rowOff>168729</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1130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64606</xdr:rowOff>
    </xdr:from>
    <xdr:ext cx="405111" cy="259045"/>
    <xdr:sp macro="" textlink="">
      <xdr:nvSpPr>
        <xdr:cNvPr id="217" name="n_1aveValue【福祉施設】&#10;有形固定資産減価償却率">
          <a:extLst>
            <a:ext uri="{FF2B5EF4-FFF2-40B4-BE49-F238E27FC236}">
              <a16:creationId xmlns:a16="http://schemas.microsoft.com/office/drawing/2014/main" id="{00000000-0008-0000-0200-0000D9000000}"/>
            </a:ext>
          </a:extLst>
        </xdr:cNvPr>
        <xdr:cNvSpPr txBox="1"/>
      </xdr:nvSpPr>
      <xdr:spPr>
        <a:xfrm>
          <a:off x="35820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218" name="n_2aveValue【福祉施設】&#10;有形固定資産減価償却率">
          <a:extLst>
            <a:ext uri="{FF2B5EF4-FFF2-40B4-BE49-F238E27FC236}">
              <a16:creationId xmlns:a16="http://schemas.microsoft.com/office/drawing/2014/main" id="{00000000-0008-0000-0200-0000DA000000}"/>
            </a:ext>
          </a:extLst>
        </xdr:cNvPr>
        <xdr:cNvSpPr txBox="1"/>
      </xdr:nvSpPr>
      <xdr:spPr>
        <a:xfrm>
          <a:off x="2705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219" name="n_3aveValue【福祉施設】&#10;有形固定資産減価償却率">
          <a:extLst>
            <a:ext uri="{FF2B5EF4-FFF2-40B4-BE49-F238E27FC236}">
              <a16:creationId xmlns:a16="http://schemas.microsoft.com/office/drawing/2014/main" id="{00000000-0008-0000-0200-0000DB000000}"/>
            </a:ext>
          </a:extLst>
        </xdr:cNvPr>
        <xdr:cNvSpPr txBox="1"/>
      </xdr:nvSpPr>
      <xdr:spPr>
        <a:xfrm>
          <a:off x="1816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220" name="n_4aveValue【福祉施設】&#10;有形固定資産減価償却率">
          <a:extLst>
            <a:ext uri="{FF2B5EF4-FFF2-40B4-BE49-F238E27FC236}">
              <a16:creationId xmlns:a16="http://schemas.microsoft.com/office/drawing/2014/main" id="{00000000-0008-0000-0200-0000DC000000}"/>
            </a:ext>
          </a:extLst>
        </xdr:cNvPr>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221" name="n_1mainValue【福祉施設】&#10;有形固定資産減価償却率">
          <a:extLst>
            <a:ext uri="{FF2B5EF4-FFF2-40B4-BE49-F238E27FC236}">
              <a16:creationId xmlns:a16="http://schemas.microsoft.com/office/drawing/2014/main" id="{00000000-0008-0000-0200-0000DD000000}"/>
            </a:ext>
          </a:extLst>
        </xdr:cNvPr>
        <xdr:cNvSpPr txBox="1"/>
      </xdr:nvSpPr>
      <xdr:spPr>
        <a:xfrm>
          <a:off x="3549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222" name="n_2mainValue【福祉施設】&#10;有形固定資産減価償却率">
          <a:extLst>
            <a:ext uri="{FF2B5EF4-FFF2-40B4-BE49-F238E27FC236}">
              <a16:creationId xmlns:a16="http://schemas.microsoft.com/office/drawing/2014/main" id="{00000000-0008-0000-0200-0000DE000000}"/>
            </a:ext>
          </a:extLst>
        </xdr:cNvPr>
        <xdr:cNvSpPr txBox="1"/>
      </xdr:nvSpPr>
      <xdr:spPr>
        <a:xfrm>
          <a:off x="2673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223" name="n_3mainValue【福祉施設】&#10;有形固定資産減価償却率">
          <a:extLst>
            <a:ext uri="{FF2B5EF4-FFF2-40B4-BE49-F238E27FC236}">
              <a16:creationId xmlns:a16="http://schemas.microsoft.com/office/drawing/2014/main" id="{00000000-0008-0000-0200-0000DF000000}"/>
            </a:ext>
          </a:extLst>
        </xdr:cNvPr>
        <xdr:cNvSpPr txBox="1"/>
      </xdr:nvSpPr>
      <xdr:spPr>
        <a:xfrm>
          <a:off x="1784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87</xdr:row>
      <xdr:rowOff>39206</xdr:rowOff>
    </xdr:from>
    <xdr:ext cx="469744" cy="259045"/>
    <xdr:sp macro="" textlink="">
      <xdr:nvSpPr>
        <xdr:cNvPr id="224" name="n_4mainValue【福祉施設】&#10;有形固定資産減価償却率">
          <a:extLst>
            <a:ext uri="{FF2B5EF4-FFF2-40B4-BE49-F238E27FC236}">
              <a16:creationId xmlns:a16="http://schemas.microsoft.com/office/drawing/2014/main" id="{00000000-0008-0000-0200-0000E0000000}"/>
            </a:ext>
          </a:extLst>
        </xdr:cNvPr>
        <xdr:cNvSpPr txBox="1"/>
      </xdr:nvSpPr>
      <xdr:spPr>
        <a:xfrm>
          <a:off x="895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00000000-0008-0000-0200-0000E7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00000000-0008-0000-0200-0000E8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a:extLst>
            <a:ext uri="{FF2B5EF4-FFF2-40B4-BE49-F238E27FC236}">
              <a16:creationId xmlns:a16="http://schemas.microsoft.com/office/drawing/2014/main" id="{00000000-0008-0000-0200-0000F1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a:extLst>
            <a:ext uri="{FF2B5EF4-FFF2-40B4-BE49-F238E27FC236}">
              <a16:creationId xmlns:a16="http://schemas.microsoft.com/office/drawing/2014/main" id="{00000000-0008-0000-0200-0000F7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9" name="【福祉施設】&#10;一人当たり面積最小値テキスト">
          <a:extLst>
            <a:ext uri="{FF2B5EF4-FFF2-40B4-BE49-F238E27FC236}">
              <a16:creationId xmlns:a16="http://schemas.microsoft.com/office/drawing/2014/main" id="{00000000-0008-0000-0200-0000F9000000}"/>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251" name="【福祉施設】&#10;一人当たり面積最大値テキスト">
          <a:extLst>
            <a:ext uri="{FF2B5EF4-FFF2-40B4-BE49-F238E27FC236}">
              <a16:creationId xmlns:a16="http://schemas.microsoft.com/office/drawing/2014/main" id="{00000000-0008-0000-0200-0000FB000000}"/>
            </a:ext>
          </a:extLst>
        </xdr:cNvPr>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127525</xdr:rowOff>
    </xdr:from>
    <xdr:ext cx="469744" cy="259045"/>
    <xdr:sp macro="" textlink="">
      <xdr:nvSpPr>
        <xdr:cNvPr id="253" name="【福祉施設】&#10;一人当たり面積平均値テキスト">
          <a:extLst>
            <a:ext uri="{FF2B5EF4-FFF2-40B4-BE49-F238E27FC236}">
              <a16:creationId xmlns:a16="http://schemas.microsoft.com/office/drawing/2014/main" id="{00000000-0008-0000-0200-0000FD000000}"/>
            </a:ext>
          </a:extLst>
        </xdr:cNvPr>
        <xdr:cNvSpPr txBox="1"/>
      </xdr:nvSpPr>
      <xdr:spPr>
        <a:xfrm>
          <a:off x="10515600" y="14357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254" name="フローチャート: 判断 253">
          <a:extLst>
            <a:ext uri="{FF2B5EF4-FFF2-40B4-BE49-F238E27FC236}">
              <a16:creationId xmlns:a16="http://schemas.microsoft.com/office/drawing/2014/main" id="{00000000-0008-0000-0200-0000FE000000}"/>
            </a:ext>
          </a:extLst>
        </xdr:cNvPr>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255" name="フローチャート: 判断 254">
          <a:extLst>
            <a:ext uri="{FF2B5EF4-FFF2-40B4-BE49-F238E27FC236}">
              <a16:creationId xmlns:a16="http://schemas.microsoft.com/office/drawing/2014/main" id="{00000000-0008-0000-0200-0000FF000000}"/>
            </a:ext>
          </a:extLst>
        </xdr:cNvPr>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256" name="フローチャート: 判断 255">
          <a:extLst>
            <a:ext uri="{FF2B5EF4-FFF2-40B4-BE49-F238E27FC236}">
              <a16:creationId xmlns:a16="http://schemas.microsoft.com/office/drawing/2014/main" id="{00000000-0008-0000-0200-000000010000}"/>
            </a:ext>
          </a:extLst>
        </xdr:cNvPr>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257" name="フローチャート: 判断 256">
          <a:extLst>
            <a:ext uri="{FF2B5EF4-FFF2-40B4-BE49-F238E27FC236}">
              <a16:creationId xmlns:a16="http://schemas.microsoft.com/office/drawing/2014/main" id="{00000000-0008-0000-0200-000001010000}"/>
            </a:ext>
          </a:extLst>
        </xdr:cNvPr>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258" name="フローチャート: 判断 257">
          <a:extLst>
            <a:ext uri="{FF2B5EF4-FFF2-40B4-BE49-F238E27FC236}">
              <a16:creationId xmlns:a16="http://schemas.microsoft.com/office/drawing/2014/main" id="{00000000-0008-0000-0200-000002010000}"/>
            </a:ext>
          </a:extLst>
        </xdr:cNvPr>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200-00000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00000000-0008-0000-0200-00000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148082</xdr:rowOff>
    </xdr:from>
    <xdr:to>
      <xdr:col>55</xdr:col>
      <xdr:colOff>50800</xdr:colOff>
      <xdr:row>86</xdr:row>
      <xdr:rowOff>78232</xdr:rowOff>
    </xdr:to>
    <xdr:sp macro="" textlink="">
      <xdr:nvSpPr>
        <xdr:cNvPr id="264" name="楕円 263">
          <a:extLst>
            <a:ext uri="{FF2B5EF4-FFF2-40B4-BE49-F238E27FC236}">
              <a16:creationId xmlns:a16="http://schemas.microsoft.com/office/drawing/2014/main" id="{00000000-0008-0000-0200-000008010000}"/>
            </a:ext>
          </a:extLst>
        </xdr:cNvPr>
        <xdr:cNvSpPr/>
      </xdr:nvSpPr>
      <xdr:spPr>
        <a:xfrm>
          <a:off x="10426700" y="1472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63009</xdr:rowOff>
    </xdr:from>
    <xdr:ext cx="469744" cy="259045"/>
    <xdr:sp macro="" textlink="">
      <xdr:nvSpPr>
        <xdr:cNvPr id="265" name="【福祉施設】&#10;一人当たり面積該当値テキスト">
          <a:extLst>
            <a:ext uri="{FF2B5EF4-FFF2-40B4-BE49-F238E27FC236}">
              <a16:creationId xmlns:a16="http://schemas.microsoft.com/office/drawing/2014/main" id="{00000000-0008-0000-0200-000009010000}"/>
            </a:ext>
          </a:extLst>
        </xdr:cNvPr>
        <xdr:cNvSpPr txBox="1"/>
      </xdr:nvSpPr>
      <xdr:spPr>
        <a:xfrm>
          <a:off x="10515600" y="1463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150749</xdr:rowOff>
    </xdr:from>
    <xdr:to>
      <xdr:col>50</xdr:col>
      <xdr:colOff>165100</xdr:colOff>
      <xdr:row>86</xdr:row>
      <xdr:rowOff>80899</xdr:rowOff>
    </xdr:to>
    <xdr:sp macro="" textlink="">
      <xdr:nvSpPr>
        <xdr:cNvPr id="266" name="楕円 265">
          <a:extLst>
            <a:ext uri="{FF2B5EF4-FFF2-40B4-BE49-F238E27FC236}">
              <a16:creationId xmlns:a16="http://schemas.microsoft.com/office/drawing/2014/main" id="{00000000-0008-0000-0200-00000A010000}"/>
            </a:ext>
          </a:extLst>
        </xdr:cNvPr>
        <xdr:cNvSpPr/>
      </xdr:nvSpPr>
      <xdr:spPr>
        <a:xfrm>
          <a:off x="9588500" y="1472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27432</xdr:rowOff>
    </xdr:from>
    <xdr:to>
      <xdr:col>55</xdr:col>
      <xdr:colOff>0</xdr:colOff>
      <xdr:row>86</xdr:row>
      <xdr:rowOff>30099</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flipV="1">
          <a:off x="9639300" y="14772132"/>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154178</xdr:rowOff>
    </xdr:from>
    <xdr:to>
      <xdr:col>46</xdr:col>
      <xdr:colOff>38100</xdr:colOff>
      <xdr:row>86</xdr:row>
      <xdr:rowOff>84328</xdr:rowOff>
    </xdr:to>
    <xdr:sp macro="" textlink="">
      <xdr:nvSpPr>
        <xdr:cNvPr id="268" name="楕円 267">
          <a:extLst>
            <a:ext uri="{FF2B5EF4-FFF2-40B4-BE49-F238E27FC236}">
              <a16:creationId xmlns:a16="http://schemas.microsoft.com/office/drawing/2014/main" id="{00000000-0008-0000-0200-00000C010000}"/>
            </a:ext>
          </a:extLst>
        </xdr:cNvPr>
        <xdr:cNvSpPr/>
      </xdr:nvSpPr>
      <xdr:spPr>
        <a:xfrm>
          <a:off x="86995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30099</xdr:rowOff>
    </xdr:from>
    <xdr:to>
      <xdr:col>50</xdr:col>
      <xdr:colOff>114300</xdr:colOff>
      <xdr:row>86</xdr:row>
      <xdr:rowOff>33528</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flipV="1">
          <a:off x="8750300" y="1477479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155702</xdr:rowOff>
    </xdr:from>
    <xdr:to>
      <xdr:col>41</xdr:col>
      <xdr:colOff>101600</xdr:colOff>
      <xdr:row>86</xdr:row>
      <xdr:rowOff>85852</xdr:rowOff>
    </xdr:to>
    <xdr:sp macro="" textlink="">
      <xdr:nvSpPr>
        <xdr:cNvPr id="270" name="楕円 269">
          <a:extLst>
            <a:ext uri="{FF2B5EF4-FFF2-40B4-BE49-F238E27FC236}">
              <a16:creationId xmlns:a16="http://schemas.microsoft.com/office/drawing/2014/main" id="{00000000-0008-0000-0200-00000E010000}"/>
            </a:ext>
          </a:extLst>
        </xdr:cNvPr>
        <xdr:cNvSpPr/>
      </xdr:nvSpPr>
      <xdr:spPr>
        <a:xfrm>
          <a:off x="7810500" y="1472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33528</xdr:rowOff>
    </xdr:from>
    <xdr:to>
      <xdr:col>45</xdr:col>
      <xdr:colOff>177800</xdr:colOff>
      <xdr:row>86</xdr:row>
      <xdr:rowOff>35052</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flipV="1">
          <a:off x="7861300" y="1477822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158369</xdr:rowOff>
    </xdr:from>
    <xdr:to>
      <xdr:col>36</xdr:col>
      <xdr:colOff>165100</xdr:colOff>
      <xdr:row>86</xdr:row>
      <xdr:rowOff>88519</xdr:rowOff>
    </xdr:to>
    <xdr:sp macro="" textlink="">
      <xdr:nvSpPr>
        <xdr:cNvPr id="272" name="楕円 271">
          <a:extLst>
            <a:ext uri="{FF2B5EF4-FFF2-40B4-BE49-F238E27FC236}">
              <a16:creationId xmlns:a16="http://schemas.microsoft.com/office/drawing/2014/main" id="{00000000-0008-0000-0200-000010010000}"/>
            </a:ext>
          </a:extLst>
        </xdr:cNvPr>
        <xdr:cNvSpPr/>
      </xdr:nvSpPr>
      <xdr:spPr>
        <a:xfrm>
          <a:off x="6921500" y="1473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35052</xdr:rowOff>
    </xdr:from>
    <xdr:to>
      <xdr:col>41</xdr:col>
      <xdr:colOff>50800</xdr:colOff>
      <xdr:row>86</xdr:row>
      <xdr:rowOff>37719</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flipV="1">
          <a:off x="6972300" y="1477975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44848</xdr:rowOff>
    </xdr:from>
    <xdr:ext cx="469744" cy="259045"/>
    <xdr:sp macro="" textlink="">
      <xdr:nvSpPr>
        <xdr:cNvPr id="274" name="n_1aveValue【福祉施設】&#10;一人当たり面積">
          <a:extLst>
            <a:ext uri="{FF2B5EF4-FFF2-40B4-BE49-F238E27FC236}">
              <a16:creationId xmlns:a16="http://schemas.microsoft.com/office/drawing/2014/main" id="{00000000-0008-0000-0200-000012010000}"/>
            </a:ext>
          </a:extLst>
        </xdr:cNvPr>
        <xdr:cNvSpPr txBox="1"/>
      </xdr:nvSpPr>
      <xdr:spPr>
        <a:xfrm>
          <a:off x="9391727" y="1427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52849</xdr:rowOff>
    </xdr:from>
    <xdr:ext cx="469744" cy="259045"/>
    <xdr:sp macro="" textlink="">
      <xdr:nvSpPr>
        <xdr:cNvPr id="275" name="n_2aveValue【福祉施設】&#10;一人当たり面積">
          <a:extLst>
            <a:ext uri="{FF2B5EF4-FFF2-40B4-BE49-F238E27FC236}">
              <a16:creationId xmlns:a16="http://schemas.microsoft.com/office/drawing/2014/main" id="{00000000-0008-0000-0200-000013010000}"/>
            </a:ext>
          </a:extLst>
        </xdr:cNvPr>
        <xdr:cNvSpPr txBox="1"/>
      </xdr:nvSpPr>
      <xdr:spPr>
        <a:xfrm>
          <a:off x="8515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276" name="n_3aveValue【福祉施設】&#10;一人当たり面積">
          <a:extLst>
            <a:ext uri="{FF2B5EF4-FFF2-40B4-BE49-F238E27FC236}">
              <a16:creationId xmlns:a16="http://schemas.microsoft.com/office/drawing/2014/main" id="{00000000-0008-0000-0200-000014010000}"/>
            </a:ext>
          </a:extLst>
        </xdr:cNvPr>
        <xdr:cNvSpPr txBox="1"/>
      </xdr:nvSpPr>
      <xdr:spPr>
        <a:xfrm>
          <a:off x="7626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277" name="n_4aveValue【福祉施設】&#10;一人当たり面積">
          <a:extLst>
            <a:ext uri="{FF2B5EF4-FFF2-40B4-BE49-F238E27FC236}">
              <a16:creationId xmlns:a16="http://schemas.microsoft.com/office/drawing/2014/main" id="{00000000-0008-0000-0200-000015010000}"/>
            </a:ext>
          </a:extLst>
        </xdr:cNvPr>
        <xdr:cNvSpPr txBox="1"/>
      </xdr:nvSpPr>
      <xdr:spPr>
        <a:xfrm>
          <a:off x="6737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72026</xdr:rowOff>
    </xdr:from>
    <xdr:ext cx="469744" cy="259045"/>
    <xdr:sp macro="" textlink="">
      <xdr:nvSpPr>
        <xdr:cNvPr id="278" name="n_1mainValue【福祉施設】&#10;一人当たり面積">
          <a:extLst>
            <a:ext uri="{FF2B5EF4-FFF2-40B4-BE49-F238E27FC236}">
              <a16:creationId xmlns:a16="http://schemas.microsoft.com/office/drawing/2014/main" id="{00000000-0008-0000-0200-000016010000}"/>
            </a:ext>
          </a:extLst>
        </xdr:cNvPr>
        <xdr:cNvSpPr txBox="1"/>
      </xdr:nvSpPr>
      <xdr:spPr>
        <a:xfrm>
          <a:off x="9391727" y="1481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75455</xdr:rowOff>
    </xdr:from>
    <xdr:ext cx="469744" cy="259045"/>
    <xdr:sp macro="" textlink="">
      <xdr:nvSpPr>
        <xdr:cNvPr id="279" name="n_2mainValue【福祉施設】&#10;一人当たり面積">
          <a:extLst>
            <a:ext uri="{FF2B5EF4-FFF2-40B4-BE49-F238E27FC236}">
              <a16:creationId xmlns:a16="http://schemas.microsoft.com/office/drawing/2014/main" id="{00000000-0008-0000-0200-000017010000}"/>
            </a:ext>
          </a:extLst>
        </xdr:cNvPr>
        <xdr:cNvSpPr txBox="1"/>
      </xdr:nvSpPr>
      <xdr:spPr>
        <a:xfrm>
          <a:off x="8515427" y="1482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76979</xdr:rowOff>
    </xdr:from>
    <xdr:ext cx="469744" cy="259045"/>
    <xdr:sp macro="" textlink="">
      <xdr:nvSpPr>
        <xdr:cNvPr id="280" name="n_3mainValue【福祉施設】&#10;一人当たり面積">
          <a:extLst>
            <a:ext uri="{FF2B5EF4-FFF2-40B4-BE49-F238E27FC236}">
              <a16:creationId xmlns:a16="http://schemas.microsoft.com/office/drawing/2014/main" id="{00000000-0008-0000-0200-000018010000}"/>
            </a:ext>
          </a:extLst>
        </xdr:cNvPr>
        <xdr:cNvSpPr txBox="1"/>
      </xdr:nvSpPr>
      <xdr:spPr>
        <a:xfrm>
          <a:off x="7626427" y="148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79646</xdr:rowOff>
    </xdr:from>
    <xdr:ext cx="469744" cy="259045"/>
    <xdr:sp macro="" textlink="">
      <xdr:nvSpPr>
        <xdr:cNvPr id="281" name="n_4mainValue【福祉施設】&#10;一人当たり面積">
          <a:extLst>
            <a:ext uri="{FF2B5EF4-FFF2-40B4-BE49-F238E27FC236}">
              <a16:creationId xmlns:a16="http://schemas.microsoft.com/office/drawing/2014/main" id="{00000000-0008-0000-0200-000019010000}"/>
            </a:ext>
          </a:extLst>
        </xdr:cNvPr>
        <xdr:cNvSpPr txBox="1"/>
      </xdr:nvSpPr>
      <xdr:spPr>
        <a:xfrm>
          <a:off x="6737427" y="1482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00000000-0008-0000-0200-00002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00000000-0008-0000-0200-00003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00000000-0008-0000-0200-00003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0" name="テキスト ボックス 319">
          <a:extLst>
            <a:ext uri="{FF2B5EF4-FFF2-40B4-BE49-F238E27FC236}">
              <a16:creationId xmlns:a16="http://schemas.microsoft.com/office/drawing/2014/main" id="{00000000-0008-0000-0200-000040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一般廃棄物処理施設】&#10;有形固定資産減価償却率グラフ枠">
          <a:extLst>
            <a:ext uri="{FF2B5EF4-FFF2-40B4-BE49-F238E27FC236}">
              <a16:creationId xmlns:a16="http://schemas.microsoft.com/office/drawing/2014/main" id="{00000000-0008-0000-0200-00004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4" name="【一般廃棄物処理施設】&#10;有形固定資産減価償却率最小値テキスト">
          <a:extLst>
            <a:ext uri="{FF2B5EF4-FFF2-40B4-BE49-F238E27FC236}">
              <a16:creationId xmlns:a16="http://schemas.microsoft.com/office/drawing/2014/main" id="{00000000-0008-0000-0200-000044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326" name="【一般廃棄物処理施設】&#10;有形固定資産減価償却率最大値テキスト">
          <a:extLst>
            <a:ext uri="{FF2B5EF4-FFF2-40B4-BE49-F238E27FC236}">
              <a16:creationId xmlns:a16="http://schemas.microsoft.com/office/drawing/2014/main" id="{00000000-0008-0000-0200-000046010000}"/>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69142</xdr:rowOff>
    </xdr:from>
    <xdr:ext cx="405111" cy="259045"/>
    <xdr:sp macro="" textlink="">
      <xdr:nvSpPr>
        <xdr:cNvPr id="328" name="【一般廃棄物処理施設】&#10;有形固定資産減価償却率平均値テキスト">
          <a:extLst>
            <a:ext uri="{FF2B5EF4-FFF2-40B4-BE49-F238E27FC236}">
              <a16:creationId xmlns:a16="http://schemas.microsoft.com/office/drawing/2014/main" id="{00000000-0008-0000-0200-000048010000}"/>
            </a:ext>
          </a:extLst>
        </xdr:cNvPr>
        <xdr:cNvSpPr txBox="1"/>
      </xdr:nvSpPr>
      <xdr:spPr>
        <a:xfrm>
          <a:off x="16357600" y="6584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329" name="フローチャート: 判断 328">
          <a:extLst>
            <a:ext uri="{FF2B5EF4-FFF2-40B4-BE49-F238E27FC236}">
              <a16:creationId xmlns:a16="http://schemas.microsoft.com/office/drawing/2014/main" id="{00000000-0008-0000-0200-000049010000}"/>
            </a:ext>
          </a:extLst>
        </xdr:cNvPr>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330" name="フローチャート: 判断 329">
          <a:extLst>
            <a:ext uri="{FF2B5EF4-FFF2-40B4-BE49-F238E27FC236}">
              <a16:creationId xmlns:a16="http://schemas.microsoft.com/office/drawing/2014/main" id="{00000000-0008-0000-0200-00004A010000}"/>
            </a:ext>
          </a:extLst>
        </xdr:cNvPr>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331" name="フローチャート: 判断 330">
          <a:extLst>
            <a:ext uri="{FF2B5EF4-FFF2-40B4-BE49-F238E27FC236}">
              <a16:creationId xmlns:a16="http://schemas.microsoft.com/office/drawing/2014/main" id="{00000000-0008-0000-0200-00004B010000}"/>
            </a:ext>
          </a:extLst>
        </xdr:cNvPr>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332" name="フローチャート: 判断 331">
          <a:extLst>
            <a:ext uri="{FF2B5EF4-FFF2-40B4-BE49-F238E27FC236}">
              <a16:creationId xmlns:a16="http://schemas.microsoft.com/office/drawing/2014/main" id="{00000000-0008-0000-0200-00004C010000}"/>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333" name="フローチャート: 判断 332">
          <a:extLst>
            <a:ext uri="{FF2B5EF4-FFF2-40B4-BE49-F238E27FC236}">
              <a16:creationId xmlns:a16="http://schemas.microsoft.com/office/drawing/2014/main" id="{00000000-0008-0000-0200-00004D010000}"/>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4173</xdr:rowOff>
    </xdr:from>
    <xdr:to>
      <xdr:col>85</xdr:col>
      <xdr:colOff>177800</xdr:colOff>
      <xdr:row>38</xdr:row>
      <xdr:rowOff>105773</xdr:rowOff>
    </xdr:to>
    <xdr:sp macro="" textlink="">
      <xdr:nvSpPr>
        <xdr:cNvPr id="339" name="楕円 338">
          <a:extLst>
            <a:ext uri="{FF2B5EF4-FFF2-40B4-BE49-F238E27FC236}">
              <a16:creationId xmlns:a16="http://schemas.microsoft.com/office/drawing/2014/main" id="{00000000-0008-0000-0200-000053010000}"/>
            </a:ext>
          </a:extLst>
        </xdr:cNvPr>
        <xdr:cNvSpPr/>
      </xdr:nvSpPr>
      <xdr:spPr>
        <a:xfrm>
          <a:off x="16268700" y="651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27050</xdr:rowOff>
    </xdr:from>
    <xdr:ext cx="405111" cy="259045"/>
    <xdr:sp macro="" textlink="">
      <xdr:nvSpPr>
        <xdr:cNvPr id="340" name="【一般廃棄物処理施設】&#10;有形固定資産減価償却率該当値テキスト">
          <a:extLst>
            <a:ext uri="{FF2B5EF4-FFF2-40B4-BE49-F238E27FC236}">
              <a16:creationId xmlns:a16="http://schemas.microsoft.com/office/drawing/2014/main" id="{00000000-0008-0000-0200-000054010000}"/>
            </a:ext>
          </a:extLst>
        </xdr:cNvPr>
        <xdr:cNvSpPr txBox="1"/>
      </xdr:nvSpPr>
      <xdr:spPr>
        <a:xfrm>
          <a:off x="16357600" y="6370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133169</xdr:rowOff>
    </xdr:from>
    <xdr:to>
      <xdr:col>81</xdr:col>
      <xdr:colOff>101600</xdr:colOff>
      <xdr:row>38</xdr:row>
      <xdr:rowOff>63319</xdr:rowOff>
    </xdr:to>
    <xdr:sp macro="" textlink="">
      <xdr:nvSpPr>
        <xdr:cNvPr id="341" name="楕円 340">
          <a:extLst>
            <a:ext uri="{FF2B5EF4-FFF2-40B4-BE49-F238E27FC236}">
              <a16:creationId xmlns:a16="http://schemas.microsoft.com/office/drawing/2014/main" id="{00000000-0008-0000-0200-000055010000}"/>
            </a:ext>
          </a:extLst>
        </xdr:cNvPr>
        <xdr:cNvSpPr/>
      </xdr:nvSpPr>
      <xdr:spPr>
        <a:xfrm>
          <a:off x="154305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12519</xdr:rowOff>
    </xdr:from>
    <xdr:to>
      <xdr:col>85</xdr:col>
      <xdr:colOff>127000</xdr:colOff>
      <xdr:row>38</xdr:row>
      <xdr:rowOff>54973</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15481300" y="6527619"/>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89081</xdr:rowOff>
    </xdr:from>
    <xdr:to>
      <xdr:col>76</xdr:col>
      <xdr:colOff>165100</xdr:colOff>
      <xdr:row>38</xdr:row>
      <xdr:rowOff>19231</xdr:rowOff>
    </xdr:to>
    <xdr:sp macro="" textlink="">
      <xdr:nvSpPr>
        <xdr:cNvPr id="343" name="楕円 342">
          <a:extLst>
            <a:ext uri="{FF2B5EF4-FFF2-40B4-BE49-F238E27FC236}">
              <a16:creationId xmlns:a16="http://schemas.microsoft.com/office/drawing/2014/main" id="{00000000-0008-0000-0200-000057010000}"/>
            </a:ext>
          </a:extLst>
        </xdr:cNvPr>
        <xdr:cNvSpPr/>
      </xdr:nvSpPr>
      <xdr:spPr>
        <a:xfrm>
          <a:off x="145415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139881</xdr:rowOff>
    </xdr:from>
    <xdr:to>
      <xdr:col>81</xdr:col>
      <xdr:colOff>50800</xdr:colOff>
      <xdr:row>38</xdr:row>
      <xdr:rowOff>12519</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14592300" y="648353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44994</xdr:rowOff>
    </xdr:from>
    <xdr:to>
      <xdr:col>72</xdr:col>
      <xdr:colOff>38100</xdr:colOff>
      <xdr:row>37</xdr:row>
      <xdr:rowOff>146594</xdr:rowOff>
    </xdr:to>
    <xdr:sp macro="" textlink="">
      <xdr:nvSpPr>
        <xdr:cNvPr id="345" name="楕円 344">
          <a:extLst>
            <a:ext uri="{FF2B5EF4-FFF2-40B4-BE49-F238E27FC236}">
              <a16:creationId xmlns:a16="http://schemas.microsoft.com/office/drawing/2014/main" id="{00000000-0008-0000-0200-000059010000}"/>
            </a:ext>
          </a:extLst>
        </xdr:cNvPr>
        <xdr:cNvSpPr/>
      </xdr:nvSpPr>
      <xdr:spPr>
        <a:xfrm>
          <a:off x="13652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95794</xdr:rowOff>
    </xdr:from>
    <xdr:to>
      <xdr:col>76</xdr:col>
      <xdr:colOff>114300</xdr:colOff>
      <xdr:row>37</xdr:row>
      <xdr:rowOff>139881</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13703300" y="643944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2540</xdr:rowOff>
    </xdr:from>
    <xdr:to>
      <xdr:col>67</xdr:col>
      <xdr:colOff>101600</xdr:colOff>
      <xdr:row>37</xdr:row>
      <xdr:rowOff>104140</xdr:rowOff>
    </xdr:to>
    <xdr:sp macro="" textlink="">
      <xdr:nvSpPr>
        <xdr:cNvPr id="347" name="楕円 346">
          <a:extLst>
            <a:ext uri="{FF2B5EF4-FFF2-40B4-BE49-F238E27FC236}">
              <a16:creationId xmlns:a16="http://schemas.microsoft.com/office/drawing/2014/main" id="{00000000-0008-0000-0200-00005B010000}"/>
            </a:ext>
          </a:extLst>
        </xdr:cNvPr>
        <xdr:cNvSpPr/>
      </xdr:nvSpPr>
      <xdr:spPr>
        <a:xfrm>
          <a:off x="12763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53340</xdr:rowOff>
    </xdr:from>
    <xdr:to>
      <xdr:col>71</xdr:col>
      <xdr:colOff>177800</xdr:colOff>
      <xdr:row>37</xdr:row>
      <xdr:rowOff>95794</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12814300" y="639699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2194</xdr:rowOff>
    </xdr:from>
    <xdr:ext cx="405111" cy="259045"/>
    <xdr:sp macro="" textlink="">
      <xdr:nvSpPr>
        <xdr:cNvPr id="349" name="n_1aveValue【一般廃棄物処理施設】&#10;有形固定資産減価償却率">
          <a:extLst>
            <a:ext uri="{FF2B5EF4-FFF2-40B4-BE49-F238E27FC236}">
              <a16:creationId xmlns:a16="http://schemas.microsoft.com/office/drawing/2014/main" id="{00000000-0008-0000-0200-00005D010000}"/>
            </a:ext>
          </a:extLst>
        </xdr:cNvPr>
        <xdr:cNvSpPr txBox="1"/>
      </xdr:nvSpPr>
      <xdr:spPr>
        <a:xfrm>
          <a:off x="152660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111596</xdr:rowOff>
    </xdr:from>
    <xdr:ext cx="405111" cy="259045"/>
    <xdr:sp macro="" textlink="">
      <xdr:nvSpPr>
        <xdr:cNvPr id="350" name="n_2aveValue【一般廃棄物処理施設】&#10;有形固定資産減価償却率">
          <a:extLst>
            <a:ext uri="{FF2B5EF4-FFF2-40B4-BE49-F238E27FC236}">
              <a16:creationId xmlns:a16="http://schemas.microsoft.com/office/drawing/2014/main" id="{00000000-0008-0000-0200-00005E010000}"/>
            </a:ext>
          </a:extLst>
        </xdr:cNvPr>
        <xdr:cNvSpPr txBox="1"/>
      </xdr:nvSpPr>
      <xdr:spPr>
        <a:xfrm>
          <a:off x="143897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127924</xdr:rowOff>
    </xdr:from>
    <xdr:ext cx="405111" cy="259045"/>
    <xdr:sp macro="" textlink="">
      <xdr:nvSpPr>
        <xdr:cNvPr id="351" name="n_3aveValue【一般廃棄物処理施設】&#10;有形固定資産減価償却率">
          <a:extLst>
            <a:ext uri="{FF2B5EF4-FFF2-40B4-BE49-F238E27FC236}">
              <a16:creationId xmlns:a16="http://schemas.microsoft.com/office/drawing/2014/main" id="{00000000-0008-0000-0200-00005F010000}"/>
            </a:ext>
          </a:extLst>
        </xdr:cNvPr>
        <xdr:cNvSpPr txBox="1"/>
      </xdr:nvSpPr>
      <xdr:spPr>
        <a:xfrm>
          <a:off x="13500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352" name="n_4aveValue【一般廃棄物処理施設】&#10;有形固定資産減価償却率">
          <a:extLst>
            <a:ext uri="{FF2B5EF4-FFF2-40B4-BE49-F238E27FC236}">
              <a16:creationId xmlns:a16="http://schemas.microsoft.com/office/drawing/2014/main" id="{00000000-0008-0000-0200-000060010000}"/>
            </a:ext>
          </a:extLst>
        </xdr:cNvPr>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79846</xdr:rowOff>
    </xdr:from>
    <xdr:ext cx="405111" cy="259045"/>
    <xdr:sp macro="" textlink="">
      <xdr:nvSpPr>
        <xdr:cNvPr id="353" name="n_1mainValue【一般廃棄物処理施設】&#10;有形固定資産減価償却率">
          <a:extLst>
            <a:ext uri="{FF2B5EF4-FFF2-40B4-BE49-F238E27FC236}">
              <a16:creationId xmlns:a16="http://schemas.microsoft.com/office/drawing/2014/main" id="{00000000-0008-0000-0200-000061010000}"/>
            </a:ext>
          </a:extLst>
        </xdr:cNvPr>
        <xdr:cNvSpPr txBox="1"/>
      </xdr:nvSpPr>
      <xdr:spPr>
        <a:xfrm>
          <a:off x="152660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35758</xdr:rowOff>
    </xdr:from>
    <xdr:ext cx="405111" cy="259045"/>
    <xdr:sp macro="" textlink="">
      <xdr:nvSpPr>
        <xdr:cNvPr id="354" name="n_2mainValue【一般廃棄物処理施設】&#10;有形固定資産減価償却率">
          <a:extLst>
            <a:ext uri="{FF2B5EF4-FFF2-40B4-BE49-F238E27FC236}">
              <a16:creationId xmlns:a16="http://schemas.microsoft.com/office/drawing/2014/main" id="{00000000-0008-0000-0200-000062010000}"/>
            </a:ext>
          </a:extLst>
        </xdr:cNvPr>
        <xdr:cNvSpPr txBox="1"/>
      </xdr:nvSpPr>
      <xdr:spPr>
        <a:xfrm>
          <a:off x="14389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163121</xdr:rowOff>
    </xdr:from>
    <xdr:ext cx="405111" cy="259045"/>
    <xdr:sp macro="" textlink="">
      <xdr:nvSpPr>
        <xdr:cNvPr id="355" name="n_3mainValue【一般廃棄物処理施設】&#10;有形固定資産減価償却率">
          <a:extLst>
            <a:ext uri="{FF2B5EF4-FFF2-40B4-BE49-F238E27FC236}">
              <a16:creationId xmlns:a16="http://schemas.microsoft.com/office/drawing/2014/main" id="{00000000-0008-0000-0200-000063010000}"/>
            </a:ext>
          </a:extLst>
        </xdr:cNvPr>
        <xdr:cNvSpPr txBox="1"/>
      </xdr:nvSpPr>
      <xdr:spPr>
        <a:xfrm>
          <a:off x="13500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120667</xdr:rowOff>
    </xdr:from>
    <xdr:ext cx="405111" cy="259045"/>
    <xdr:sp macro="" textlink="">
      <xdr:nvSpPr>
        <xdr:cNvPr id="356" name="n_4mainValue【一般廃棄物処理施設】&#10;有形固定資産減価償却率">
          <a:extLst>
            <a:ext uri="{FF2B5EF4-FFF2-40B4-BE49-F238E27FC236}">
              <a16:creationId xmlns:a16="http://schemas.microsoft.com/office/drawing/2014/main" id="{00000000-0008-0000-0200-000064010000}"/>
            </a:ext>
          </a:extLst>
        </xdr:cNvPr>
        <xdr:cNvSpPr txBox="1"/>
      </xdr:nvSpPr>
      <xdr:spPr>
        <a:xfrm>
          <a:off x="12611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a:extLst>
            <a:ext uri="{FF2B5EF4-FFF2-40B4-BE49-F238E27FC236}">
              <a16:creationId xmlns:a16="http://schemas.microsoft.com/office/drawing/2014/main" id="{00000000-0008-0000-0200-00006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a:extLst>
            <a:ext uri="{FF2B5EF4-FFF2-40B4-BE49-F238E27FC236}">
              <a16:creationId xmlns:a16="http://schemas.microsoft.com/office/drawing/2014/main" id="{00000000-0008-0000-0200-00006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a:extLst>
            <a:ext uri="{FF2B5EF4-FFF2-40B4-BE49-F238E27FC236}">
              <a16:creationId xmlns:a16="http://schemas.microsoft.com/office/drawing/2014/main" id="{00000000-0008-0000-0200-00006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78" name="テキスト ボックス 377">
          <a:extLst>
            <a:ext uri="{FF2B5EF4-FFF2-40B4-BE49-F238E27FC236}">
              <a16:creationId xmlns:a16="http://schemas.microsoft.com/office/drawing/2014/main" id="{00000000-0008-0000-0200-00007A010000}"/>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80" name="テキスト ボックス 379">
          <a:extLst>
            <a:ext uri="{FF2B5EF4-FFF2-40B4-BE49-F238E27FC236}">
              <a16:creationId xmlns:a16="http://schemas.microsoft.com/office/drawing/2014/main" id="{00000000-0008-0000-0200-00007C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1" name="【一般廃棄物処理施設】&#10;一人当たり有形固定資産（償却資産）額グラフ枠">
          <a:extLst>
            <a:ext uri="{FF2B5EF4-FFF2-40B4-BE49-F238E27FC236}">
              <a16:creationId xmlns:a16="http://schemas.microsoft.com/office/drawing/2014/main" id="{00000000-0008-0000-0200-00007D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383" name="【一般廃棄物処理施設】&#10;一人当たり有形固定資産（償却資産）額最小値テキスト">
          <a:extLst>
            <a:ext uri="{FF2B5EF4-FFF2-40B4-BE49-F238E27FC236}">
              <a16:creationId xmlns:a16="http://schemas.microsoft.com/office/drawing/2014/main" id="{00000000-0008-0000-0200-00007F010000}"/>
            </a:ext>
          </a:extLst>
        </xdr:cNvPr>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385" name="【一般廃棄物処理施設】&#10;一人当たり有形固定資産（償却資産）額最大値テキスト">
          <a:extLst>
            <a:ext uri="{FF2B5EF4-FFF2-40B4-BE49-F238E27FC236}">
              <a16:creationId xmlns:a16="http://schemas.microsoft.com/office/drawing/2014/main" id="{00000000-0008-0000-0200-000081010000}"/>
            </a:ext>
          </a:extLst>
        </xdr:cNvPr>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145351</xdr:rowOff>
    </xdr:from>
    <xdr:ext cx="599010" cy="259045"/>
    <xdr:sp macro="" textlink="">
      <xdr:nvSpPr>
        <xdr:cNvPr id="387" name="【一般廃棄物処理施設】&#10;一人当たり有形固定資産（償却資産）額平均値テキスト">
          <a:extLst>
            <a:ext uri="{FF2B5EF4-FFF2-40B4-BE49-F238E27FC236}">
              <a16:creationId xmlns:a16="http://schemas.microsoft.com/office/drawing/2014/main" id="{00000000-0008-0000-0200-000083010000}"/>
            </a:ext>
          </a:extLst>
        </xdr:cNvPr>
        <xdr:cNvSpPr txBox="1"/>
      </xdr:nvSpPr>
      <xdr:spPr>
        <a:xfrm>
          <a:off x="22199600" y="7003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388" name="フローチャート: 判断 387">
          <a:extLst>
            <a:ext uri="{FF2B5EF4-FFF2-40B4-BE49-F238E27FC236}">
              <a16:creationId xmlns:a16="http://schemas.microsoft.com/office/drawing/2014/main" id="{00000000-0008-0000-0200-000084010000}"/>
            </a:ext>
          </a:extLst>
        </xdr:cNvPr>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389" name="フローチャート: 判断 388">
          <a:extLst>
            <a:ext uri="{FF2B5EF4-FFF2-40B4-BE49-F238E27FC236}">
              <a16:creationId xmlns:a16="http://schemas.microsoft.com/office/drawing/2014/main" id="{00000000-0008-0000-0200-000085010000}"/>
            </a:ext>
          </a:extLst>
        </xdr:cNvPr>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390" name="フローチャート: 判断 389">
          <a:extLst>
            <a:ext uri="{FF2B5EF4-FFF2-40B4-BE49-F238E27FC236}">
              <a16:creationId xmlns:a16="http://schemas.microsoft.com/office/drawing/2014/main" id="{00000000-0008-0000-0200-000086010000}"/>
            </a:ext>
          </a:extLst>
        </xdr:cNvPr>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391" name="フローチャート: 判断 390">
          <a:extLst>
            <a:ext uri="{FF2B5EF4-FFF2-40B4-BE49-F238E27FC236}">
              <a16:creationId xmlns:a16="http://schemas.microsoft.com/office/drawing/2014/main" id="{00000000-0008-0000-0200-000087010000}"/>
            </a:ext>
          </a:extLst>
        </xdr:cNvPr>
        <xdr:cNvSpPr/>
      </xdr:nvSpPr>
      <xdr:spPr>
        <a:xfrm>
          <a:off x="19494500" y="707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392" name="フローチャート: 判断 391">
          <a:extLst>
            <a:ext uri="{FF2B5EF4-FFF2-40B4-BE49-F238E27FC236}">
              <a16:creationId xmlns:a16="http://schemas.microsoft.com/office/drawing/2014/main" id="{00000000-0008-0000-0200-000088010000}"/>
            </a:ext>
          </a:extLst>
        </xdr:cNvPr>
        <xdr:cNvSpPr/>
      </xdr:nvSpPr>
      <xdr:spPr>
        <a:xfrm>
          <a:off x="18605500" y="7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20155</xdr:rowOff>
    </xdr:from>
    <xdr:to>
      <xdr:col>116</xdr:col>
      <xdr:colOff>114300</xdr:colOff>
      <xdr:row>40</xdr:row>
      <xdr:rowOff>121755</xdr:rowOff>
    </xdr:to>
    <xdr:sp macro="" textlink="">
      <xdr:nvSpPr>
        <xdr:cNvPr id="398" name="楕円 397">
          <a:extLst>
            <a:ext uri="{FF2B5EF4-FFF2-40B4-BE49-F238E27FC236}">
              <a16:creationId xmlns:a16="http://schemas.microsoft.com/office/drawing/2014/main" id="{00000000-0008-0000-0200-00008E010000}"/>
            </a:ext>
          </a:extLst>
        </xdr:cNvPr>
        <xdr:cNvSpPr/>
      </xdr:nvSpPr>
      <xdr:spPr>
        <a:xfrm>
          <a:off x="22110700" y="687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43032</xdr:rowOff>
    </xdr:from>
    <xdr:ext cx="599010" cy="259045"/>
    <xdr:sp macro="" textlink="">
      <xdr:nvSpPr>
        <xdr:cNvPr id="399" name="【一般廃棄物処理施設】&#10;一人当たり有形固定資産（償却資産）額該当値テキスト">
          <a:extLst>
            <a:ext uri="{FF2B5EF4-FFF2-40B4-BE49-F238E27FC236}">
              <a16:creationId xmlns:a16="http://schemas.microsoft.com/office/drawing/2014/main" id="{00000000-0008-0000-0200-00008F010000}"/>
            </a:ext>
          </a:extLst>
        </xdr:cNvPr>
        <xdr:cNvSpPr txBox="1"/>
      </xdr:nvSpPr>
      <xdr:spPr>
        <a:xfrm>
          <a:off x="22199600" y="6729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9363</xdr:rowOff>
    </xdr:from>
    <xdr:to>
      <xdr:col>112</xdr:col>
      <xdr:colOff>38100</xdr:colOff>
      <xdr:row>40</xdr:row>
      <xdr:rowOff>110963</xdr:rowOff>
    </xdr:to>
    <xdr:sp macro="" textlink="">
      <xdr:nvSpPr>
        <xdr:cNvPr id="400" name="楕円 399">
          <a:extLst>
            <a:ext uri="{FF2B5EF4-FFF2-40B4-BE49-F238E27FC236}">
              <a16:creationId xmlns:a16="http://schemas.microsoft.com/office/drawing/2014/main" id="{00000000-0008-0000-0200-000090010000}"/>
            </a:ext>
          </a:extLst>
        </xdr:cNvPr>
        <xdr:cNvSpPr/>
      </xdr:nvSpPr>
      <xdr:spPr>
        <a:xfrm>
          <a:off x="21272500" y="686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60163</xdr:rowOff>
    </xdr:from>
    <xdr:to>
      <xdr:col>116</xdr:col>
      <xdr:colOff>63500</xdr:colOff>
      <xdr:row>40</xdr:row>
      <xdr:rowOff>70955</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21323300" y="6918163"/>
          <a:ext cx="838200" cy="1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24464</xdr:rowOff>
    </xdr:from>
    <xdr:to>
      <xdr:col>107</xdr:col>
      <xdr:colOff>101600</xdr:colOff>
      <xdr:row>40</xdr:row>
      <xdr:rowOff>126064</xdr:rowOff>
    </xdr:to>
    <xdr:sp macro="" textlink="">
      <xdr:nvSpPr>
        <xdr:cNvPr id="402" name="楕円 401">
          <a:extLst>
            <a:ext uri="{FF2B5EF4-FFF2-40B4-BE49-F238E27FC236}">
              <a16:creationId xmlns:a16="http://schemas.microsoft.com/office/drawing/2014/main" id="{00000000-0008-0000-0200-000092010000}"/>
            </a:ext>
          </a:extLst>
        </xdr:cNvPr>
        <xdr:cNvSpPr/>
      </xdr:nvSpPr>
      <xdr:spPr>
        <a:xfrm>
          <a:off x="20383500" y="688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60163</xdr:rowOff>
    </xdr:from>
    <xdr:to>
      <xdr:col>111</xdr:col>
      <xdr:colOff>177800</xdr:colOff>
      <xdr:row>40</xdr:row>
      <xdr:rowOff>75264</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flipV="1">
          <a:off x="20434300" y="6918163"/>
          <a:ext cx="889000" cy="1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29936</xdr:rowOff>
    </xdr:from>
    <xdr:to>
      <xdr:col>102</xdr:col>
      <xdr:colOff>165100</xdr:colOff>
      <xdr:row>40</xdr:row>
      <xdr:rowOff>131536</xdr:rowOff>
    </xdr:to>
    <xdr:sp macro="" textlink="">
      <xdr:nvSpPr>
        <xdr:cNvPr id="404" name="楕円 403">
          <a:extLst>
            <a:ext uri="{FF2B5EF4-FFF2-40B4-BE49-F238E27FC236}">
              <a16:creationId xmlns:a16="http://schemas.microsoft.com/office/drawing/2014/main" id="{00000000-0008-0000-0200-000094010000}"/>
            </a:ext>
          </a:extLst>
        </xdr:cNvPr>
        <xdr:cNvSpPr/>
      </xdr:nvSpPr>
      <xdr:spPr>
        <a:xfrm>
          <a:off x="19494500" y="688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75264</xdr:rowOff>
    </xdr:from>
    <xdr:to>
      <xdr:col>107</xdr:col>
      <xdr:colOff>50800</xdr:colOff>
      <xdr:row>40</xdr:row>
      <xdr:rowOff>80736</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flipV="1">
          <a:off x="19545300" y="6933264"/>
          <a:ext cx="889000" cy="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61064</xdr:rowOff>
    </xdr:from>
    <xdr:to>
      <xdr:col>98</xdr:col>
      <xdr:colOff>38100</xdr:colOff>
      <xdr:row>40</xdr:row>
      <xdr:rowOff>162664</xdr:rowOff>
    </xdr:to>
    <xdr:sp macro="" textlink="">
      <xdr:nvSpPr>
        <xdr:cNvPr id="406" name="楕円 405">
          <a:extLst>
            <a:ext uri="{FF2B5EF4-FFF2-40B4-BE49-F238E27FC236}">
              <a16:creationId xmlns:a16="http://schemas.microsoft.com/office/drawing/2014/main" id="{00000000-0008-0000-0200-000096010000}"/>
            </a:ext>
          </a:extLst>
        </xdr:cNvPr>
        <xdr:cNvSpPr/>
      </xdr:nvSpPr>
      <xdr:spPr>
        <a:xfrm>
          <a:off x="18605500" y="6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80736</xdr:rowOff>
    </xdr:from>
    <xdr:to>
      <xdr:col>102</xdr:col>
      <xdr:colOff>114300</xdr:colOff>
      <xdr:row>40</xdr:row>
      <xdr:rowOff>111864</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flipV="1">
          <a:off x="18656300" y="6938736"/>
          <a:ext cx="889000" cy="3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105875</xdr:rowOff>
    </xdr:from>
    <xdr:ext cx="599010" cy="259045"/>
    <xdr:sp macro="" textlink="">
      <xdr:nvSpPr>
        <xdr:cNvPr id="408" name="n_1aveValue【一般廃棄物処理施設】&#10;一人当たり有形固定資産（償却資産）額">
          <a:extLst>
            <a:ext uri="{FF2B5EF4-FFF2-40B4-BE49-F238E27FC236}">
              <a16:creationId xmlns:a16="http://schemas.microsoft.com/office/drawing/2014/main" id="{00000000-0008-0000-0200-000098010000}"/>
            </a:ext>
          </a:extLst>
        </xdr:cNvPr>
        <xdr:cNvSpPr txBox="1"/>
      </xdr:nvSpPr>
      <xdr:spPr>
        <a:xfrm>
          <a:off x="21011095" y="713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114316</xdr:rowOff>
    </xdr:from>
    <xdr:ext cx="599010" cy="259045"/>
    <xdr:sp macro="" textlink="">
      <xdr:nvSpPr>
        <xdr:cNvPr id="409" name="n_2aveValue【一般廃棄物処理施設】&#10;一人当たり有形固定資産（償却資産）額">
          <a:extLst>
            <a:ext uri="{FF2B5EF4-FFF2-40B4-BE49-F238E27FC236}">
              <a16:creationId xmlns:a16="http://schemas.microsoft.com/office/drawing/2014/main" id="{00000000-0008-0000-0200-000099010000}"/>
            </a:ext>
          </a:extLst>
        </xdr:cNvPr>
        <xdr:cNvSpPr txBox="1"/>
      </xdr:nvSpPr>
      <xdr:spPr>
        <a:xfrm>
          <a:off x="20134795" y="714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135316</xdr:rowOff>
    </xdr:from>
    <xdr:ext cx="599010" cy="259045"/>
    <xdr:sp macro="" textlink="">
      <xdr:nvSpPr>
        <xdr:cNvPr id="410" name="n_3aveValue【一般廃棄物処理施設】&#10;一人当たり有形固定資産（償却資産）額">
          <a:extLst>
            <a:ext uri="{FF2B5EF4-FFF2-40B4-BE49-F238E27FC236}">
              <a16:creationId xmlns:a16="http://schemas.microsoft.com/office/drawing/2014/main" id="{00000000-0008-0000-0200-00009A010000}"/>
            </a:ext>
          </a:extLst>
        </xdr:cNvPr>
        <xdr:cNvSpPr txBox="1"/>
      </xdr:nvSpPr>
      <xdr:spPr>
        <a:xfrm>
          <a:off x="19245795" y="716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134175</xdr:rowOff>
    </xdr:from>
    <xdr:ext cx="599010" cy="259045"/>
    <xdr:sp macro="" textlink="">
      <xdr:nvSpPr>
        <xdr:cNvPr id="411" name="n_4aveValue【一般廃棄物処理施設】&#10;一人当たり有形固定資産（償却資産）額">
          <a:extLst>
            <a:ext uri="{FF2B5EF4-FFF2-40B4-BE49-F238E27FC236}">
              <a16:creationId xmlns:a16="http://schemas.microsoft.com/office/drawing/2014/main" id="{00000000-0008-0000-0200-00009B010000}"/>
            </a:ext>
          </a:extLst>
        </xdr:cNvPr>
        <xdr:cNvSpPr txBox="1"/>
      </xdr:nvSpPr>
      <xdr:spPr>
        <a:xfrm>
          <a:off x="18356795" y="716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127490</xdr:rowOff>
    </xdr:from>
    <xdr:ext cx="599010" cy="259045"/>
    <xdr:sp macro="" textlink="">
      <xdr:nvSpPr>
        <xdr:cNvPr id="412" name="n_1mainValue【一般廃棄物処理施設】&#10;一人当たり有形固定資産（償却資産）額">
          <a:extLst>
            <a:ext uri="{FF2B5EF4-FFF2-40B4-BE49-F238E27FC236}">
              <a16:creationId xmlns:a16="http://schemas.microsoft.com/office/drawing/2014/main" id="{00000000-0008-0000-0200-00009C010000}"/>
            </a:ext>
          </a:extLst>
        </xdr:cNvPr>
        <xdr:cNvSpPr txBox="1"/>
      </xdr:nvSpPr>
      <xdr:spPr>
        <a:xfrm>
          <a:off x="21011095" y="664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142591</xdr:rowOff>
    </xdr:from>
    <xdr:ext cx="599010" cy="259045"/>
    <xdr:sp macro="" textlink="">
      <xdr:nvSpPr>
        <xdr:cNvPr id="413" name="n_2mainValue【一般廃棄物処理施設】&#10;一人当たり有形固定資産（償却資産）額">
          <a:extLst>
            <a:ext uri="{FF2B5EF4-FFF2-40B4-BE49-F238E27FC236}">
              <a16:creationId xmlns:a16="http://schemas.microsoft.com/office/drawing/2014/main" id="{00000000-0008-0000-0200-00009D010000}"/>
            </a:ext>
          </a:extLst>
        </xdr:cNvPr>
        <xdr:cNvSpPr txBox="1"/>
      </xdr:nvSpPr>
      <xdr:spPr>
        <a:xfrm>
          <a:off x="20134795" y="665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148063</xdr:rowOff>
    </xdr:from>
    <xdr:ext cx="599010" cy="259045"/>
    <xdr:sp macro="" textlink="">
      <xdr:nvSpPr>
        <xdr:cNvPr id="414" name="n_3mainValue【一般廃棄物処理施設】&#10;一人当たり有形固定資産（償却資産）額">
          <a:extLst>
            <a:ext uri="{FF2B5EF4-FFF2-40B4-BE49-F238E27FC236}">
              <a16:creationId xmlns:a16="http://schemas.microsoft.com/office/drawing/2014/main" id="{00000000-0008-0000-0200-00009E010000}"/>
            </a:ext>
          </a:extLst>
        </xdr:cNvPr>
        <xdr:cNvSpPr txBox="1"/>
      </xdr:nvSpPr>
      <xdr:spPr>
        <a:xfrm>
          <a:off x="19245795" y="6663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7741</xdr:rowOff>
    </xdr:from>
    <xdr:ext cx="599010" cy="259045"/>
    <xdr:sp macro="" textlink="">
      <xdr:nvSpPr>
        <xdr:cNvPr id="415" name="n_4mainValue【一般廃棄物処理施設】&#10;一人当たり有形固定資産（償却資産）額">
          <a:extLst>
            <a:ext uri="{FF2B5EF4-FFF2-40B4-BE49-F238E27FC236}">
              <a16:creationId xmlns:a16="http://schemas.microsoft.com/office/drawing/2014/main" id="{00000000-0008-0000-0200-00009F010000}"/>
            </a:ext>
          </a:extLst>
        </xdr:cNvPr>
        <xdr:cNvSpPr txBox="1"/>
      </xdr:nvSpPr>
      <xdr:spPr>
        <a:xfrm>
          <a:off x="18356795" y="669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8" name="正方形/長方形 417">
          <a:extLst>
            <a:ext uri="{FF2B5EF4-FFF2-40B4-BE49-F238E27FC236}">
              <a16:creationId xmlns:a16="http://schemas.microsoft.com/office/drawing/2014/main" id="{00000000-0008-0000-0200-0000A2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9" name="正方形/長方形 418">
          <a:extLst>
            <a:ext uri="{FF2B5EF4-FFF2-40B4-BE49-F238E27FC236}">
              <a16:creationId xmlns:a16="http://schemas.microsoft.com/office/drawing/2014/main" id="{00000000-0008-0000-0200-0000A3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0" name="正方形/長方形 419">
          <a:extLst>
            <a:ext uri="{FF2B5EF4-FFF2-40B4-BE49-F238E27FC236}">
              <a16:creationId xmlns:a16="http://schemas.microsoft.com/office/drawing/2014/main" id="{00000000-0008-0000-0200-0000A4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1" name="正方形/長方形 420">
          <a:extLst>
            <a:ext uri="{FF2B5EF4-FFF2-40B4-BE49-F238E27FC236}">
              <a16:creationId xmlns:a16="http://schemas.microsoft.com/office/drawing/2014/main" id="{00000000-0008-0000-0200-0000A5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2" name="正方形/長方形 421">
          <a:extLst>
            <a:ext uri="{FF2B5EF4-FFF2-40B4-BE49-F238E27FC236}">
              <a16:creationId xmlns:a16="http://schemas.microsoft.com/office/drawing/2014/main" id="{00000000-0008-0000-0200-0000A6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3" name="正方形/長方形 422">
          <a:extLst>
            <a:ext uri="{FF2B5EF4-FFF2-40B4-BE49-F238E27FC236}">
              <a16:creationId xmlns:a16="http://schemas.microsoft.com/office/drawing/2014/main" id="{00000000-0008-0000-0200-0000A7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8" name="テキスト ボックス 437">
          <a:extLst>
            <a:ext uri="{FF2B5EF4-FFF2-40B4-BE49-F238E27FC236}">
              <a16:creationId xmlns:a16="http://schemas.microsoft.com/office/drawing/2014/main" id="{00000000-0008-0000-0200-0000B6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9" name="【保健センター・保健所】&#10;有形固定資産減価償却率グラフ枠">
          <a:extLst>
            <a:ext uri="{FF2B5EF4-FFF2-40B4-BE49-F238E27FC236}">
              <a16:creationId xmlns:a16="http://schemas.microsoft.com/office/drawing/2014/main" id="{00000000-0008-0000-0200-0000B7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flipV="1">
          <a:off x="16318864" y="941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41" name="【保健センター・保健所】&#10;有形固定資産減価償却率最小値テキスト">
          <a:extLst>
            <a:ext uri="{FF2B5EF4-FFF2-40B4-BE49-F238E27FC236}">
              <a16:creationId xmlns:a16="http://schemas.microsoft.com/office/drawing/2014/main" id="{00000000-0008-0000-0200-0000B901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443" name="【保健センター・保健所】&#10;有形固定資産減価償却率最大値テキスト">
          <a:extLst>
            <a:ext uri="{FF2B5EF4-FFF2-40B4-BE49-F238E27FC236}">
              <a16:creationId xmlns:a16="http://schemas.microsoft.com/office/drawing/2014/main" id="{00000000-0008-0000-0200-0000BB010000}"/>
            </a:ext>
          </a:extLst>
        </xdr:cNvPr>
        <xdr:cNvSpPr txBox="1"/>
      </xdr:nvSpPr>
      <xdr:spPr>
        <a:xfrm>
          <a:off x="1635760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16230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169562</xdr:rowOff>
    </xdr:from>
    <xdr:ext cx="405111" cy="259045"/>
    <xdr:sp macro="" textlink="">
      <xdr:nvSpPr>
        <xdr:cNvPr id="445" name="【保健センター・保健所】&#10;有形固定資産減価償却率平均値テキスト">
          <a:extLst>
            <a:ext uri="{FF2B5EF4-FFF2-40B4-BE49-F238E27FC236}">
              <a16:creationId xmlns:a16="http://schemas.microsoft.com/office/drawing/2014/main" id="{00000000-0008-0000-0200-0000BD010000}"/>
            </a:ext>
          </a:extLst>
        </xdr:cNvPr>
        <xdr:cNvSpPr txBox="1"/>
      </xdr:nvSpPr>
      <xdr:spPr>
        <a:xfrm>
          <a:off x="16357600" y="10113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446" name="フローチャート: 判断 445">
          <a:extLst>
            <a:ext uri="{FF2B5EF4-FFF2-40B4-BE49-F238E27FC236}">
              <a16:creationId xmlns:a16="http://schemas.microsoft.com/office/drawing/2014/main" id="{00000000-0008-0000-0200-0000BE010000}"/>
            </a:ext>
          </a:extLst>
        </xdr:cNvPr>
        <xdr:cNvSpPr/>
      </xdr:nvSpPr>
      <xdr:spPr>
        <a:xfrm>
          <a:off x="162687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447" name="フローチャート: 判断 446">
          <a:extLst>
            <a:ext uri="{FF2B5EF4-FFF2-40B4-BE49-F238E27FC236}">
              <a16:creationId xmlns:a16="http://schemas.microsoft.com/office/drawing/2014/main" id="{00000000-0008-0000-0200-0000BF010000}"/>
            </a:ext>
          </a:extLst>
        </xdr:cNvPr>
        <xdr:cNvSpPr/>
      </xdr:nvSpPr>
      <xdr:spPr>
        <a:xfrm>
          <a:off x="15430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448" name="フローチャート: 判断 447">
          <a:extLst>
            <a:ext uri="{FF2B5EF4-FFF2-40B4-BE49-F238E27FC236}">
              <a16:creationId xmlns:a16="http://schemas.microsoft.com/office/drawing/2014/main" id="{00000000-0008-0000-0200-0000C0010000}"/>
            </a:ext>
          </a:extLst>
        </xdr:cNvPr>
        <xdr:cNvSpPr/>
      </xdr:nvSpPr>
      <xdr:spPr>
        <a:xfrm>
          <a:off x="14541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449" name="フローチャート: 判断 448">
          <a:extLst>
            <a:ext uri="{FF2B5EF4-FFF2-40B4-BE49-F238E27FC236}">
              <a16:creationId xmlns:a16="http://schemas.microsoft.com/office/drawing/2014/main" id="{00000000-0008-0000-0200-0000C1010000}"/>
            </a:ext>
          </a:extLst>
        </xdr:cNvPr>
        <xdr:cNvSpPr/>
      </xdr:nvSpPr>
      <xdr:spPr>
        <a:xfrm>
          <a:off x="13652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450" name="フローチャート: 判断 449">
          <a:extLst>
            <a:ext uri="{FF2B5EF4-FFF2-40B4-BE49-F238E27FC236}">
              <a16:creationId xmlns:a16="http://schemas.microsoft.com/office/drawing/2014/main" id="{00000000-0008-0000-0200-0000C2010000}"/>
            </a:ext>
          </a:extLst>
        </xdr:cNvPr>
        <xdr:cNvSpPr/>
      </xdr:nvSpPr>
      <xdr:spPr>
        <a:xfrm>
          <a:off x="12763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154940</xdr:rowOff>
    </xdr:from>
    <xdr:to>
      <xdr:col>85</xdr:col>
      <xdr:colOff>177800</xdr:colOff>
      <xdr:row>58</xdr:row>
      <xdr:rowOff>85090</xdr:rowOff>
    </xdr:to>
    <xdr:sp macro="" textlink="">
      <xdr:nvSpPr>
        <xdr:cNvPr id="456" name="楕円 455">
          <a:extLst>
            <a:ext uri="{FF2B5EF4-FFF2-40B4-BE49-F238E27FC236}">
              <a16:creationId xmlns:a16="http://schemas.microsoft.com/office/drawing/2014/main" id="{00000000-0008-0000-0200-0000C8010000}"/>
            </a:ext>
          </a:extLst>
        </xdr:cNvPr>
        <xdr:cNvSpPr/>
      </xdr:nvSpPr>
      <xdr:spPr>
        <a:xfrm>
          <a:off x="162687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6367</xdr:rowOff>
    </xdr:from>
    <xdr:ext cx="405111" cy="259045"/>
    <xdr:sp macro="" textlink="">
      <xdr:nvSpPr>
        <xdr:cNvPr id="457" name="【保健センター・保健所】&#10;有形固定資産減価償却率該当値テキスト">
          <a:extLst>
            <a:ext uri="{FF2B5EF4-FFF2-40B4-BE49-F238E27FC236}">
              <a16:creationId xmlns:a16="http://schemas.microsoft.com/office/drawing/2014/main" id="{00000000-0008-0000-0200-0000C9010000}"/>
            </a:ext>
          </a:extLst>
        </xdr:cNvPr>
        <xdr:cNvSpPr txBox="1"/>
      </xdr:nvSpPr>
      <xdr:spPr>
        <a:xfrm>
          <a:off x="16357600"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120650</xdr:rowOff>
    </xdr:from>
    <xdr:to>
      <xdr:col>81</xdr:col>
      <xdr:colOff>101600</xdr:colOff>
      <xdr:row>58</xdr:row>
      <xdr:rowOff>50800</xdr:rowOff>
    </xdr:to>
    <xdr:sp macro="" textlink="">
      <xdr:nvSpPr>
        <xdr:cNvPr id="458" name="楕円 457">
          <a:extLst>
            <a:ext uri="{FF2B5EF4-FFF2-40B4-BE49-F238E27FC236}">
              <a16:creationId xmlns:a16="http://schemas.microsoft.com/office/drawing/2014/main" id="{00000000-0008-0000-0200-0000CA010000}"/>
            </a:ext>
          </a:extLst>
        </xdr:cNvPr>
        <xdr:cNvSpPr/>
      </xdr:nvSpPr>
      <xdr:spPr>
        <a:xfrm>
          <a:off x="15430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0</xdr:rowOff>
    </xdr:from>
    <xdr:to>
      <xdr:col>85</xdr:col>
      <xdr:colOff>127000</xdr:colOff>
      <xdr:row>58</xdr:row>
      <xdr:rowOff>34290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5481300" y="99441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82550</xdr:rowOff>
    </xdr:from>
    <xdr:to>
      <xdr:col>76</xdr:col>
      <xdr:colOff>165100</xdr:colOff>
      <xdr:row>58</xdr:row>
      <xdr:rowOff>12700</xdr:rowOff>
    </xdr:to>
    <xdr:sp macro="" textlink="">
      <xdr:nvSpPr>
        <xdr:cNvPr id="460" name="楕円 459">
          <a:extLst>
            <a:ext uri="{FF2B5EF4-FFF2-40B4-BE49-F238E27FC236}">
              <a16:creationId xmlns:a16="http://schemas.microsoft.com/office/drawing/2014/main" id="{00000000-0008-0000-0200-0000CC010000}"/>
            </a:ext>
          </a:extLst>
        </xdr:cNvPr>
        <xdr:cNvSpPr/>
      </xdr:nvSpPr>
      <xdr:spPr>
        <a:xfrm>
          <a:off x="14541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133350</xdr:rowOff>
    </xdr:from>
    <xdr:to>
      <xdr:col>81</xdr:col>
      <xdr:colOff>50800</xdr:colOff>
      <xdr:row>58</xdr:row>
      <xdr:rowOff>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4592300" y="990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44450</xdr:rowOff>
    </xdr:from>
    <xdr:to>
      <xdr:col>72</xdr:col>
      <xdr:colOff>38100</xdr:colOff>
      <xdr:row>57</xdr:row>
      <xdr:rowOff>146050</xdr:rowOff>
    </xdr:to>
    <xdr:sp macro="" textlink="">
      <xdr:nvSpPr>
        <xdr:cNvPr id="462" name="楕円 461">
          <a:extLst>
            <a:ext uri="{FF2B5EF4-FFF2-40B4-BE49-F238E27FC236}">
              <a16:creationId xmlns:a16="http://schemas.microsoft.com/office/drawing/2014/main" id="{00000000-0008-0000-0200-0000CE010000}"/>
            </a:ext>
          </a:extLst>
        </xdr:cNvPr>
        <xdr:cNvSpPr/>
      </xdr:nvSpPr>
      <xdr:spPr>
        <a:xfrm>
          <a:off x="13652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95250</xdr:rowOff>
    </xdr:from>
    <xdr:to>
      <xdr:col>76</xdr:col>
      <xdr:colOff>114300</xdr:colOff>
      <xdr:row>57</xdr:row>
      <xdr:rowOff>133350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37033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6350</xdr:rowOff>
    </xdr:from>
    <xdr:to>
      <xdr:col>67</xdr:col>
      <xdr:colOff>101600</xdr:colOff>
      <xdr:row>57</xdr:row>
      <xdr:rowOff>107950</xdr:rowOff>
    </xdr:to>
    <xdr:sp macro="" textlink="">
      <xdr:nvSpPr>
        <xdr:cNvPr id="464" name="楕円 463">
          <a:extLst>
            <a:ext uri="{FF2B5EF4-FFF2-40B4-BE49-F238E27FC236}">
              <a16:creationId xmlns:a16="http://schemas.microsoft.com/office/drawing/2014/main" id="{00000000-0008-0000-0200-0000D0010000}"/>
            </a:ext>
          </a:extLst>
        </xdr:cNvPr>
        <xdr:cNvSpPr/>
      </xdr:nvSpPr>
      <xdr:spPr>
        <a:xfrm>
          <a:off x="12763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57150</xdr:rowOff>
    </xdr:from>
    <xdr:to>
      <xdr:col>71</xdr:col>
      <xdr:colOff>177800</xdr:colOff>
      <xdr:row>57</xdr:row>
      <xdr:rowOff>95250</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2814300" y="9829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76217</xdr:rowOff>
    </xdr:from>
    <xdr:ext cx="405111" cy="259045"/>
    <xdr:sp macro="" textlink="">
      <xdr:nvSpPr>
        <xdr:cNvPr id="466" name="n_1aveValue【保健センター・保健所】&#10;有形固定資産減価償却率">
          <a:extLst>
            <a:ext uri="{FF2B5EF4-FFF2-40B4-BE49-F238E27FC236}">
              <a16:creationId xmlns:a16="http://schemas.microsoft.com/office/drawing/2014/main" id="{00000000-0008-0000-0200-0000D2010000}"/>
            </a:ext>
          </a:extLst>
        </xdr:cNvPr>
        <xdr:cNvSpPr txBox="1"/>
      </xdr:nvSpPr>
      <xdr:spPr>
        <a:xfrm>
          <a:off x="15266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68597</xdr:rowOff>
    </xdr:from>
    <xdr:ext cx="405111" cy="259045"/>
    <xdr:sp macro="" textlink="">
      <xdr:nvSpPr>
        <xdr:cNvPr id="467" name="n_2aveValue【保健センター・保健所】&#10;有形固定資産減価償却率">
          <a:extLst>
            <a:ext uri="{FF2B5EF4-FFF2-40B4-BE49-F238E27FC236}">
              <a16:creationId xmlns:a16="http://schemas.microsoft.com/office/drawing/2014/main" id="{00000000-0008-0000-0200-0000D3010000}"/>
            </a:ext>
          </a:extLst>
        </xdr:cNvPr>
        <xdr:cNvSpPr txBox="1"/>
      </xdr:nvSpPr>
      <xdr:spPr>
        <a:xfrm>
          <a:off x="143897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81932</xdr:rowOff>
    </xdr:from>
    <xdr:ext cx="405111" cy="259045"/>
    <xdr:sp macro="" textlink="">
      <xdr:nvSpPr>
        <xdr:cNvPr id="468" name="n_3aveValue【保健センター・保健所】&#10;有形固定資産減価償却率">
          <a:extLst>
            <a:ext uri="{FF2B5EF4-FFF2-40B4-BE49-F238E27FC236}">
              <a16:creationId xmlns:a16="http://schemas.microsoft.com/office/drawing/2014/main" id="{00000000-0008-0000-0200-0000D4010000}"/>
            </a:ext>
          </a:extLst>
        </xdr:cNvPr>
        <xdr:cNvSpPr txBox="1"/>
      </xdr:nvSpPr>
      <xdr:spPr>
        <a:xfrm>
          <a:off x="135007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45737</xdr:rowOff>
    </xdr:from>
    <xdr:ext cx="405111" cy="259045"/>
    <xdr:sp macro="" textlink="">
      <xdr:nvSpPr>
        <xdr:cNvPr id="469" name="n_4aveValue【保健センター・保健所】&#10;有形固定資産減価償却率">
          <a:extLst>
            <a:ext uri="{FF2B5EF4-FFF2-40B4-BE49-F238E27FC236}">
              <a16:creationId xmlns:a16="http://schemas.microsoft.com/office/drawing/2014/main" id="{00000000-0008-0000-0200-0000D5010000}"/>
            </a:ext>
          </a:extLst>
        </xdr:cNvPr>
        <xdr:cNvSpPr txBox="1"/>
      </xdr:nvSpPr>
      <xdr:spPr>
        <a:xfrm>
          <a:off x="126117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67327</xdr:rowOff>
    </xdr:from>
    <xdr:ext cx="405111" cy="259045"/>
    <xdr:sp macro="" textlink="">
      <xdr:nvSpPr>
        <xdr:cNvPr id="470" name="n_1mainValue【保健センター・保健所】&#10;有形固定資産減価償却率">
          <a:extLst>
            <a:ext uri="{FF2B5EF4-FFF2-40B4-BE49-F238E27FC236}">
              <a16:creationId xmlns:a16="http://schemas.microsoft.com/office/drawing/2014/main" id="{00000000-0008-0000-0200-0000D6010000}"/>
            </a:ext>
          </a:extLst>
        </xdr:cNvPr>
        <xdr:cNvSpPr txBox="1"/>
      </xdr:nvSpPr>
      <xdr:spPr>
        <a:xfrm>
          <a:off x="152660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29227</xdr:rowOff>
    </xdr:from>
    <xdr:ext cx="405111" cy="259045"/>
    <xdr:sp macro="" textlink="">
      <xdr:nvSpPr>
        <xdr:cNvPr id="471" name="n_2mainValue【保健センター・保健所】&#10;有形固定資産減価償却率">
          <a:extLst>
            <a:ext uri="{FF2B5EF4-FFF2-40B4-BE49-F238E27FC236}">
              <a16:creationId xmlns:a16="http://schemas.microsoft.com/office/drawing/2014/main" id="{00000000-0008-0000-0200-0000D7010000}"/>
            </a:ext>
          </a:extLst>
        </xdr:cNvPr>
        <xdr:cNvSpPr txBox="1"/>
      </xdr:nvSpPr>
      <xdr:spPr>
        <a:xfrm>
          <a:off x="143897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162577</xdr:rowOff>
    </xdr:from>
    <xdr:ext cx="405111" cy="259045"/>
    <xdr:sp macro="" textlink="">
      <xdr:nvSpPr>
        <xdr:cNvPr id="472" name="n_3mainValue【保健センター・保健所】&#10;有形固定資産減価償却率">
          <a:extLst>
            <a:ext uri="{FF2B5EF4-FFF2-40B4-BE49-F238E27FC236}">
              <a16:creationId xmlns:a16="http://schemas.microsoft.com/office/drawing/2014/main" id="{00000000-0008-0000-0200-0000D8010000}"/>
            </a:ext>
          </a:extLst>
        </xdr:cNvPr>
        <xdr:cNvSpPr txBox="1"/>
      </xdr:nvSpPr>
      <xdr:spPr>
        <a:xfrm>
          <a:off x="135007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124477</xdr:rowOff>
    </xdr:from>
    <xdr:ext cx="405111" cy="259045"/>
    <xdr:sp macro="" textlink="">
      <xdr:nvSpPr>
        <xdr:cNvPr id="473" name="n_4mainValue【保健センター・保健所】&#10;有形固定資産減価償却率">
          <a:extLst>
            <a:ext uri="{FF2B5EF4-FFF2-40B4-BE49-F238E27FC236}">
              <a16:creationId xmlns:a16="http://schemas.microsoft.com/office/drawing/2014/main" id="{00000000-0008-0000-0200-0000D9010000}"/>
            </a:ext>
          </a:extLst>
        </xdr:cNvPr>
        <xdr:cNvSpPr txBox="1"/>
      </xdr:nvSpPr>
      <xdr:spPr>
        <a:xfrm>
          <a:off x="12611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4" name="正方形/長方形 473">
          <a:extLst>
            <a:ext uri="{FF2B5EF4-FFF2-40B4-BE49-F238E27FC236}">
              <a16:creationId xmlns:a16="http://schemas.microsoft.com/office/drawing/2014/main" id="{00000000-0008-0000-0200-0000DA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5" name="正方形/長方形 474">
          <a:extLst>
            <a:ext uri="{FF2B5EF4-FFF2-40B4-BE49-F238E27FC236}">
              <a16:creationId xmlns:a16="http://schemas.microsoft.com/office/drawing/2014/main" id="{00000000-0008-0000-0200-0000DB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6" name="正方形/長方形 475">
          <a:extLst>
            <a:ext uri="{FF2B5EF4-FFF2-40B4-BE49-F238E27FC236}">
              <a16:creationId xmlns:a16="http://schemas.microsoft.com/office/drawing/2014/main" id="{00000000-0008-0000-0200-0000DC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7" name="正方形/長方形 476">
          <a:extLst>
            <a:ext uri="{FF2B5EF4-FFF2-40B4-BE49-F238E27FC236}">
              <a16:creationId xmlns:a16="http://schemas.microsoft.com/office/drawing/2014/main" id="{00000000-0008-0000-0200-0000DD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8" name="正方形/長方形 477">
          <a:extLst>
            <a:ext uri="{FF2B5EF4-FFF2-40B4-BE49-F238E27FC236}">
              <a16:creationId xmlns:a16="http://schemas.microsoft.com/office/drawing/2014/main" id="{00000000-0008-0000-0200-0000DE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9" name="正方形/長方形 478">
          <a:extLst>
            <a:ext uri="{FF2B5EF4-FFF2-40B4-BE49-F238E27FC236}">
              <a16:creationId xmlns:a16="http://schemas.microsoft.com/office/drawing/2014/main" id="{00000000-0008-0000-0200-0000DF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0" name="正方形/長方形 479">
          <a:extLst>
            <a:ext uri="{FF2B5EF4-FFF2-40B4-BE49-F238E27FC236}">
              <a16:creationId xmlns:a16="http://schemas.microsoft.com/office/drawing/2014/main" id="{00000000-0008-0000-0200-0000E0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1" name="正方形/長方形 480">
          <a:extLst>
            <a:ext uri="{FF2B5EF4-FFF2-40B4-BE49-F238E27FC236}">
              <a16:creationId xmlns:a16="http://schemas.microsoft.com/office/drawing/2014/main" id="{00000000-0008-0000-0200-0000E1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保健センター・保健所】&#10;一人当たり面積グラフ枠">
          <a:extLst>
            <a:ext uri="{FF2B5EF4-FFF2-40B4-BE49-F238E27FC236}">
              <a16:creationId xmlns:a16="http://schemas.microsoft.com/office/drawing/2014/main" id="{00000000-0008-0000-0200-0000EC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flipV="1">
          <a:off x="22160864" y="9578911"/>
          <a:ext cx="0" cy="12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494" name="【保健センター・保健所】&#10;一人当たり面積最小値テキスト">
          <a:extLst>
            <a:ext uri="{FF2B5EF4-FFF2-40B4-BE49-F238E27FC236}">
              <a16:creationId xmlns:a16="http://schemas.microsoft.com/office/drawing/2014/main" id="{00000000-0008-0000-0200-0000EE010000}"/>
            </a:ext>
          </a:extLst>
        </xdr:cNvPr>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496" name="【保健センター・保健所】&#10;一人当たり面積最大値テキスト">
          <a:extLst>
            <a:ext uri="{FF2B5EF4-FFF2-40B4-BE49-F238E27FC236}">
              <a16:creationId xmlns:a16="http://schemas.microsoft.com/office/drawing/2014/main" id="{00000000-0008-0000-0200-0000F0010000}"/>
            </a:ext>
          </a:extLst>
        </xdr:cNvPr>
        <xdr:cNvSpPr txBox="1"/>
      </xdr:nvSpPr>
      <xdr:spPr>
        <a:xfrm>
          <a:off x="22199600" y="935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22072600" y="957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38498</xdr:rowOff>
    </xdr:from>
    <xdr:ext cx="469744" cy="259045"/>
    <xdr:sp macro="" textlink="">
      <xdr:nvSpPr>
        <xdr:cNvPr id="498" name="【保健センター・保健所】&#10;一人当たり面積平均値テキスト">
          <a:extLst>
            <a:ext uri="{FF2B5EF4-FFF2-40B4-BE49-F238E27FC236}">
              <a16:creationId xmlns:a16="http://schemas.microsoft.com/office/drawing/2014/main" id="{00000000-0008-0000-0200-0000F2010000}"/>
            </a:ext>
          </a:extLst>
        </xdr:cNvPr>
        <xdr:cNvSpPr txBox="1"/>
      </xdr:nvSpPr>
      <xdr:spPr>
        <a:xfrm>
          <a:off x="22199600" y="10496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499" name="フローチャート: 判断 498">
          <a:extLst>
            <a:ext uri="{FF2B5EF4-FFF2-40B4-BE49-F238E27FC236}">
              <a16:creationId xmlns:a16="http://schemas.microsoft.com/office/drawing/2014/main" id="{00000000-0008-0000-0200-0000F3010000}"/>
            </a:ext>
          </a:extLst>
        </xdr:cNvPr>
        <xdr:cNvSpPr/>
      </xdr:nvSpPr>
      <xdr:spPr>
        <a:xfrm>
          <a:off x="22110700" y="1051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500" name="フローチャート: 判断 499">
          <a:extLst>
            <a:ext uri="{FF2B5EF4-FFF2-40B4-BE49-F238E27FC236}">
              <a16:creationId xmlns:a16="http://schemas.microsoft.com/office/drawing/2014/main" id="{00000000-0008-0000-0200-0000F4010000}"/>
            </a:ext>
          </a:extLst>
        </xdr:cNvPr>
        <xdr:cNvSpPr/>
      </xdr:nvSpPr>
      <xdr:spPr>
        <a:xfrm>
          <a:off x="21272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501" name="フローチャート: 判断 500">
          <a:extLst>
            <a:ext uri="{FF2B5EF4-FFF2-40B4-BE49-F238E27FC236}">
              <a16:creationId xmlns:a16="http://schemas.microsoft.com/office/drawing/2014/main" id="{00000000-0008-0000-0200-0000F5010000}"/>
            </a:ext>
          </a:extLst>
        </xdr:cNvPr>
        <xdr:cNvSpPr/>
      </xdr:nvSpPr>
      <xdr:spPr>
        <a:xfrm>
          <a:off x="20383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502" name="フローチャート: 判断 501">
          <a:extLst>
            <a:ext uri="{FF2B5EF4-FFF2-40B4-BE49-F238E27FC236}">
              <a16:creationId xmlns:a16="http://schemas.microsoft.com/office/drawing/2014/main" id="{00000000-0008-0000-0200-0000F6010000}"/>
            </a:ext>
          </a:extLst>
        </xdr:cNvPr>
        <xdr:cNvSpPr/>
      </xdr:nvSpPr>
      <xdr:spPr>
        <a:xfrm>
          <a:off x="19494500" y="1056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macro="" textlink="">
      <xdr:nvSpPr>
        <xdr:cNvPr id="503" name="フローチャート: 判断 502">
          <a:extLst>
            <a:ext uri="{FF2B5EF4-FFF2-40B4-BE49-F238E27FC236}">
              <a16:creationId xmlns:a16="http://schemas.microsoft.com/office/drawing/2014/main" id="{00000000-0008-0000-0200-0000F7010000}"/>
            </a:ext>
          </a:extLst>
        </xdr:cNvPr>
        <xdr:cNvSpPr/>
      </xdr:nvSpPr>
      <xdr:spPr>
        <a:xfrm>
          <a:off x="18605500" y="105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54928</xdr:rowOff>
    </xdr:from>
    <xdr:to>
      <xdr:col>116</xdr:col>
      <xdr:colOff>114300</xdr:colOff>
      <xdr:row>56</xdr:row>
      <xdr:rowOff>156528</xdr:rowOff>
    </xdr:to>
    <xdr:sp macro="" textlink="">
      <xdr:nvSpPr>
        <xdr:cNvPr id="509" name="楕円 508">
          <a:extLst>
            <a:ext uri="{FF2B5EF4-FFF2-40B4-BE49-F238E27FC236}">
              <a16:creationId xmlns:a16="http://schemas.microsoft.com/office/drawing/2014/main" id="{00000000-0008-0000-0200-0000FD010000}"/>
            </a:ext>
          </a:extLst>
        </xdr:cNvPr>
        <xdr:cNvSpPr/>
      </xdr:nvSpPr>
      <xdr:spPr>
        <a:xfrm>
          <a:off x="22110700" y="965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77805</xdr:rowOff>
    </xdr:from>
    <xdr:ext cx="469744" cy="259045"/>
    <xdr:sp macro="" textlink="">
      <xdr:nvSpPr>
        <xdr:cNvPr id="510" name="【保健センター・保健所】&#10;一人当たり面積該当値テキスト">
          <a:extLst>
            <a:ext uri="{FF2B5EF4-FFF2-40B4-BE49-F238E27FC236}">
              <a16:creationId xmlns:a16="http://schemas.microsoft.com/office/drawing/2014/main" id="{00000000-0008-0000-0200-0000FE010000}"/>
            </a:ext>
          </a:extLst>
        </xdr:cNvPr>
        <xdr:cNvSpPr txBox="1"/>
      </xdr:nvSpPr>
      <xdr:spPr>
        <a:xfrm>
          <a:off x="22199600" y="950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92646</xdr:rowOff>
    </xdr:from>
    <xdr:to>
      <xdr:col>112</xdr:col>
      <xdr:colOff>38100</xdr:colOff>
      <xdr:row>57</xdr:row>
      <xdr:rowOff>22796</xdr:rowOff>
    </xdr:to>
    <xdr:sp macro="" textlink="">
      <xdr:nvSpPr>
        <xdr:cNvPr id="511" name="楕円 510">
          <a:extLst>
            <a:ext uri="{FF2B5EF4-FFF2-40B4-BE49-F238E27FC236}">
              <a16:creationId xmlns:a16="http://schemas.microsoft.com/office/drawing/2014/main" id="{00000000-0008-0000-0200-0000FF010000}"/>
            </a:ext>
          </a:extLst>
        </xdr:cNvPr>
        <xdr:cNvSpPr/>
      </xdr:nvSpPr>
      <xdr:spPr>
        <a:xfrm>
          <a:off x="21272500" y="96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105728</xdr:rowOff>
    </xdr:from>
    <xdr:to>
      <xdr:col>116</xdr:col>
      <xdr:colOff>63500</xdr:colOff>
      <xdr:row>56</xdr:row>
      <xdr:rowOff>143446</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flipV="1">
          <a:off x="21323300" y="9706928"/>
          <a:ext cx="838200" cy="3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138938</xdr:rowOff>
    </xdr:from>
    <xdr:to>
      <xdr:col>107</xdr:col>
      <xdr:colOff>101600</xdr:colOff>
      <xdr:row>57</xdr:row>
      <xdr:rowOff>69088</xdr:rowOff>
    </xdr:to>
    <xdr:sp macro="" textlink="">
      <xdr:nvSpPr>
        <xdr:cNvPr id="513" name="楕円 512">
          <a:extLst>
            <a:ext uri="{FF2B5EF4-FFF2-40B4-BE49-F238E27FC236}">
              <a16:creationId xmlns:a16="http://schemas.microsoft.com/office/drawing/2014/main" id="{00000000-0008-0000-0200-000001020000}"/>
            </a:ext>
          </a:extLst>
        </xdr:cNvPr>
        <xdr:cNvSpPr/>
      </xdr:nvSpPr>
      <xdr:spPr>
        <a:xfrm>
          <a:off x="20383500" y="974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143446</xdr:rowOff>
    </xdr:from>
    <xdr:to>
      <xdr:col>111</xdr:col>
      <xdr:colOff>177800</xdr:colOff>
      <xdr:row>57</xdr:row>
      <xdr:rowOff>18288</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flipV="1">
          <a:off x="20434300" y="9744646"/>
          <a:ext cx="8890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156655</xdr:rowOff>
    </xdr:from>
    <xdr:to>
      <xdr:col>102</xdr:col>
      <xdr:colOff>165100</xdr:colOff>
      <xdr:row>57</xdr:row>
      <xdr:rowOff>86805</xdr:rowOff>
    </xdr:to>
    <xdr:sp macro="" textlink="">
      <xdr:nvSpPr>
        <xdr:cNvPr id="515" name="楕円 514">
          <a:extLst>
            <a:ext uri="{FF2B5EF4-FFF2-40B4-BE49-F238E27FC236}">
              <a16:creationId xmlns:a16="http://schemas.microsoft.com/office/drawing/2014/main" id="{00000000-0008-0000-0200-000003020000}"/>
            </a:ext>
          </a:extLst>
        </xdr:cNvPr>
        <xdr:cNvSpPr/>
      </xdr:nvSpPr>
      <xdr:spPr>
        <a:xfrm>
          <a:off x="19494500" y="975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18288</xdr:rowOff>
    </xdr:from>
    <xdr:to>
      <xdr:col>107</xdr:col>
      <xdr:colOff>50800</xdr:colOff>
      <xdr:row>57</xdr:row>
      <xdr:rowOff>36005</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flipV="1">
          <a:off x="19545300" y="9790938"/>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20638</xdr:rowOff>
    </xdr:from>
    <xdr:to>
      <xdr:col>98</xdr:col>
      <xdr:colOff>38100</xdr:colOff>
      <xdr:row>57</xdr:row>
      <xdr:rowOff>122238</xdr:rowOff>
    </xdr:to>
    <xdr:sp macro="" textlink="">
      <xdr:nvSpPr>
        <xdr:cNvPr id="517" name="楕円 516">
          <a:extLst>
            <a:ext uri="{FF2B5EF4-FFF2-40B4-BE49-F238E27FC236}">
              <a16:creationId xmlns:a16="http://schemas.microsoft.com/office/drawing/2014/main" id="{00000000-0008-0000-0200-000005020000}"/>
            </a:ext>
          </a:extLst>
        </xdr:cNvPr>
        <xdr:cNvSpPr/>
      </xdr:nvSpPr>
      <xdr:spPr>
        <a:xfrm>
          <a:off x="18605500" y="979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36005</xdr:rowOff>
    </xdr:from>
    <xdr:to>
      <xdr:col>102</xdr:col>
      <xdr:colOff>114300</xdr:colOff>
      <xdr:row>57</xdr:row>
      <xdr:rowOff>71438</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flipV="1">
          <a:off x="18656300" y="9808655"/>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1350</xdr:rowOff>
    </xdr:from>
    <xdr:ext cx="469744" cy="259045"/>
    <xdr:sp macro="" textlink="">
      <xdr:nvSpPr>
        <xdr:cNvPr id="519" name="n_1aveValue【保健センター・保健所】&#10;一人当たり面積">
          <a:extLst>
            <a:ext uri="{FF2B5EF4-FFF2-40B4-BE49-F238E27FC236}">
              <a16:creationId xmlns:a16="http://schemas.microsoft.com/office/drawing/2014/main" id="{00000000-0008-0000-0200-000007020000}"/>
            </a:ext>
          </a:extLst>
        </xdr:cNvPr>
        <xdr:cNvSpPr txBox="1"/>
      </xdr:nvSpPr>
      <xdr:spPr>
        <a:xfrm>
          <a:off x="21075727" y="106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11637</xdr:rowOff>
    </xdr:from>
    <xdr:ext cx="469744" cy="259045"/>
    <xdr:sp macro="" textlink="">
      <xdr:nvSpPr>
        <xdr:cNvPr id="520" name="n_2aveValue【保健センター・保健所】&#10;一人当たり面積">
          <a:extLst>
            <a:ext uri="{FF2B5EF4-FFF2-40B4-BE49-F238E27FC236}">
              <a16:creationId xmlns:a16="http://schemas.microsoft.com/office/drawing/2014/main" id="{00000000-0008-0000-0200-000008020000}"/>
            </a:ext>
          </a:extLst>
        </xdr:cNvPr>
        <xdr:cNvSpPr txBox="1"/>
      </xdr:nvSpPr>
      <xdr:spPr>
        <a:xfrm>
          <a:off x="20199427" y="1064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28783</xdr:rowOff>
    </xdr:from>
    <xdr:ext cx="469744" cy="259045"/>
    <xdr:sp macro="" textlink="">
      <xdr:nvSpPr>
        <xdr:cNvPr id="521" name="n_3aveValue【保健センター・保健所】&#10;一人当たり面積">
          <a:extLst>
            <a:ext uri="{FF2B5EF4-FFF2-40B4-BE49-F238E27FC236}">
              <a16:creationId xmlns:a16="http://schemas.microsoft.com/office/drawing/2014/main" id="{00000000-0008-0000-0200-000009020000}"/>
            </a:ext>
          </a:extLst>
        </xdr:cNvPr>
        <xdr:cNvSpPr txBox="1"/>
      </xdr:nvSpPr>
      <xdr:spPr>
        <a:xfrm>
          <a:off x="19310427" y="1065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37926</xdr:rowOff>
    </xdr:from>
    <xdr:ext cx="469744" cy="259045"/>
    <xdr:sp macro="" textlink="">
      <xdr:nvSpPr>
        <xdr:cNvPr id="522" name="n_4aveValue【保健センター・保健所】&#10;一人当たり面積">
          <a:extLst>
            <a:ext uri="{FF2B5EF4-FFF2-40B4-BE49-F238E27FC236}">
              <a16:creationId xmlns:a16="http://schemas.microsoft.com/office/drawing/2014/main" id="{00000000-0008-0000-0200-00000A020000}"/>
            </a:ext>
          </a:extLst>
        </xdr:cNvPr>
        <xdr:cNvSpPr txBox="1"/>
      </xdr:nvSpPr>
      <xdr:spPr>
        <a:xfrm>
          <a:off x="18421427" y="1066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39323</xdr:rowOff>
    </xdr:from>
    <xdr:ext cx="469744" cy="259045"/>
    <xdr:sp macro="" textlink="">
      <xdr:nvSpPr>
        <xdr:cNvPr id="523" name="n_1mainValue【保健センター・保健所】&#10;一人当たり面積">
          <a:extLst>
            <a:ext uri="{FF2B5EF4-FFF2-40B4-BE49-F238E27FC236}">
              <a16:creationId xmlns:a16="http://schemas.microsoft.com/office/drawing/2014/main" id="{00000000-0008-0000-0200-00000B020000}"/>
            </a:ext>
          </a:extLst>
        </xdr:cNvPr>
        <xdr:cNvSpPr txBox="1"/>
      </xdr:nvSpPr>
      <xdr:spPr>
        <a:xfrm>
          <a:off x="21075727" y="946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85615</xdr:rowOff>
    </xdr:from>
    <xdr:ext cx="469744" cy="259045"/>
    <xdr:sp macro="" textlink="">
      <xdr:nvSpPr>
        <xdr:cNvPr id="524" name="n_2mainValue【保健センター・保健所】&#10;一人当たり面積">
          <a:extLst>
            <a:ext uri="{FF2B5EF4-FFF2-40B4-BE49-F238E27FC236}">
              <a16:creationId xmlns:a16="http://schemas.microsoft.com/office/drawing/2014/main" id="{00000000-0008-0000-0200-00000C020000}"/>
            </a:ext>
          </a:extLst>
        </xdr:cNvPr>
        <xdr:cNvSpPr txBox="1"/>
      </xdr:nvSpPr>
      <xdr:spPr>
        <a:xfrm>
          <a:off x="20199427" y="951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103332</xdr:rowOff>
    </xdr:from>
    <xdr:ext cx="469744" cy="259045"/>
    <xdr:sp macro="" textlink="">
      <xdr:nvSpPr>
        <xdr:cNvPr id="525" name="n_3mainValue【保健センター・保健所】&#10;一人当たり面積">
          <a:extLst>
            <a:ext uri="{FF2B5EF4-FFF2-40B4-BE49-F238E27FC236}">
              <a16:creationId xmlns:a16="http://schemas.microsoft.com/office/drawing/2014/main" id="{00000000-0008-0000-0200-00000D020000}"/>
            </a:ext>
          </a:extLst>
        </xdr:cNvPr>
        <xdr:cNvSpPr txBox="1"/>
      </xdr:nvSpPr>
      <xdr:spPr>
        <a:xfrm>
          <a:off x="19310427" y="953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138765</xdr:rowOff>
    </xdr:from>
    <xdr:ext cx="469744" cy="259045"/>
    <xdr:sp macro="" textlink="">
      <xdr:nvSpPr>
        <xdr:cNvPr id="526" name="n_4mainValue【保健センター・保健所】&#10;一人当たり面積">
          <a:extLst>
            <a:ext uri="{FF2B5EF4-FFF2-40B4-BE49-F238E27FC236}">
              <a16:creationId xmlns:a16="http://schemas.microsoft.com/office/drawing/2014/main" id="{00000000-0008-0000-0200-00000E020000}"/>
            </a:ext>
          </a:extLst>
        </xdr:cNvPr>
        <xdr:cNvSpPr txBox="1"/>
      </xdr:nvSpPr>
      <xdr:spPr>
        <a:xfrm>
          <a:off x="18421427" y="9568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00000000-0008-0000-0200-00001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00000000-0008-0000-0200-00001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a:extLst>
            <a:ext uri="{FF2B5EF4-FFF2-40B4-BE49-F238E27FC236}">
              <a16:creationId xmlns:a16="http://schemas.microsoft.com/office/drawing/2014/main" id="{00000000-0008-0000-0200-00002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3" name="【消防施設】&#10;有形固定資産減価償却率最小値テキスト">
          <a:extLst>
            <a:ext uri="{FF2B5EF4-FFF2-40B4-BE49-F238E27FC236}">
              <a16:creationId xmlns:a16="http://schemas.microsoft.com/office/drawing/2014/main" id="{00000000-0008-0000-0200-000029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555" name="【消防施設】&#10;有形固定資産減価償却率最大値テキスト">
          <a:extLst>
            <a:ext uri="{FF2B5EF4-FFF2-40B4-BE49-F238E27FC236}">
              <a16:creationId xmlns:a16="http://schemas.microsoft.com/office/drawing/2014/main" id="{00000000-0008-0000-0200-00002B020000}"/>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557" name="【消防施設】&#10;有形固定資産減価償却率平均値テキスト">
          <a:extLst>
            <a:ext uri="{FF2B5EF4-FFF2-40B4-BE49-F238E27FC236}">
              <a16:creationId xmlns:a16="http://schemas.microsoft.com/office/drawing/2014/main" id="{00000000-0008-0000-0200-00002D020000}"/>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558" name="フローチャート: 判断 557">
          <a:extLst>
            <a:ext uri="{FF2B5EF4-FFF2-40B4-BE49-F238E27FC236}">
              <a16:creationId xmlns:a16="http://schemas.microsoft.com/office/drawing/2014/main" id="{00000000-0008-0000-0200-00002E020000}"/>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559" name="フローチャート: 判断 558">
          <a:extLst>
            <a:ext uri="{FF2B5EF4-FFF2-40B4-BE49-F238E27FC236}">
              <a16:creationId xmlns:a16="http://schemas.microsoft.com/office/drawing/2014/main" id="{00000000-0008-0000-0200-00002F020000}"/>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560" name="フローチャート: 判断 559">
          <a:extLst>
            <a:ext uri="{FF2B5EF4-FFF2-40B4-BE49-F238E27FC236}">
              <a16:creationId xmlns:a16="http://schemas.microsoft.com/office/drawing/2014/main" id="{00000000-0008-0000-0200-000030020000}"/>
            </a:ext>
          </a:extLst>
        </xdr:cNvPr>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561" name="フローチャート: 判断 560">
          <a:extLst>
            <a:ext uri="{FF2B5EF4-FFF2-40B4-BE49-F238E27FC236}">
              <a16:creationId xmlns:a16="http://schemas.microsoft.com/office/drawing/2014/main" id="{00000000-0008-0000-0200-000031020000}"/>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562" name="フローチャート: 判断 561">
          <a:extLst>
            <a:ext uri="{FF2B5EF4-FFF2-40B4-BE49-F238E27FC236}">
              <a16:creationId xmlns:a16="http://schemas.microsoft.com/office/drawing/2014/main" id="{00000000-0008-0000-0200-000032020000}"/>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130992</xdr:rowOff>
    </xdr:from>
    <xdr:to>
      <xdr:col>85</xdr:col>
      <xdr:colOff>177800</xdr:colOff>
      <xdr:row>85</xdr:row>
      <xdr:rowOff>61142</xdr:rowOff>
    </xdr:to>
    <xdr:sp macro="" textlink="">
      <xdr:nvSpPr>
        <xdr:cNvPr id="568" name="楕円 567">
          <a:extLst>
            <a:ext uri="{FF2B5EF4-FFF2-40B4-BE49-F238E27FC236}">
              <a16:creationId xmlns:a16="http://schemas.microsoft.com/office/drawing/2014/main" id="{00000000-0008-0000-0200-000038020000}"/>
            </a:ext>
          </a:extLst>
        </xdr:cNvPr>
        <xdr:cNvSpPr/>
      </xdr:nvSpPr>
      <xdr:spPr>
        <a:xfrm>
          <a:off x="162687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109419</xdr:rowOff>
    </xdr:from>
    <xdr:ext cx="405111" cy="259045"/>
    <xdr:sp macro="" textlink="">
      <xdr:nvSpPr>
        <xdr:cNvPr id="569" name="【消防施設】&#10;有形固定資産減価償却率該当値テキスト">
          <a:extLst>
            <a:ext uri="{FF2B5EF4-FFF2-40B4-BE49-F238E27FC236}">
              <a16:creationId xmlns:a16="http://schemas.microsoft.com/office/drawing/2014/main" id="{00000000-0008-0000-0200-000039020000}"/>
            </a:ext>
          </a:extLst>
        </xdr:cNvPr>
        <xdr:cNvSpPr txBox="1"/>
      </xdr:nvSpPr>
      <xdr:spPr>
        <a:xfrm>
          <a:off x="16357600" y="1451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111398</xdr:rowOff>
    </xdr:from>
    <xdr:to>
      <xdr:col>81</xdr:col>
      <xdr:colOff>101600</xdr:colOff>
      <xdr:row>85</xdr:row>
      <xdr:rowOff>41548</xdr:rowOff>
    </xdr:to>
    <xdr:sp macro="" textlink="">
      <xdr:nvSpPr>
        <xdr:cNvPr id="570" name="楕円 569">
          <a:extLst>
            <a:ext uri="{FF2B5EF4-FFF2-40B4-BE49-F238E27FC236}">
              <a16:creationId xmlns:a16="http://schemas.microsoft.com/office/drawing/2014/main" id="{00000000-0008-0000-0200-00003A020000}"/>
            </a:ext>
          </a:extLst>
        </xdr:cNvPr>
        <xdr:cNvSpPr/>
      </xdr:nvSpPr>
      <xdr:spPr>
        <a:xfrm>
          <a:off x="15430500" y="1451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162198</xdr:rowOff>
    </xdr:from>
    <xdr:to>
      <xdr:col>85</xdr:col>
      <xdr:colOff>127000</xdr:colOff>
      <xdr:row>85</xdr:row>
      <xdr:rowOff>10342</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5481300" y="14563998"/>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54248</xdr:rowOff>
    </xdr:from>
    <xdr:to>
      <xdr:col>76</xdr:col>
      <xdr:colOff>165100</xdr:colOff>
      <xdr:row>84</xdr:row>
      <xdr:rowOff>155848</xdr:rowOff>
    </xdr:to>
    <xdr:sp macro="" textlink="">
      <xdr:nvSpPr>
        <xdr:cNvPr id="572" name="楕円 571">
          <a:extLst>
            <a:ext uri="{FF2B5EF4-FFF2-40B4-BE49-F238E27FC236}">
              <a16:creationId xmlns:a16="http://schemas.microsoft.com/office/drawing/2014/main" id="{00000000-0008-0000-0200-00003C020000}"/>
            </a:ext>
          </a:extLst>
        </xdr:cNvPr>
        <xdr:cNvSpPr/>
      </xdr:nvSpPr>
      <xdr:spPr>
        <a:xfrm>
          <a:off x="14541500" y="1445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105048</xdr:rowOff>
    </xdr:from>
    <xdr:to>
      <xdr:col>81</xdr:col>
      <xdr:colOff>50800</xdr:colOff>
      <xdr:row>84</xdr:row>
      <xdr:rowOff>162198</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4592300" y="1450684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166914</xdr:rowOff>
    </xdr:from>
    <xdr:to>
      <xdr:col>72</xdr:col>
      <xdr:colOff>38100</xdr:colOff>
      <xdr:row>84</xdr:row>
      <xdr:rowOff>97064</xdr:rowOff>
    </xdr:to>
    <xdr:sp macro="" textlink="">
      <xdr:nvSpPr>
        <xdr:cNvPr id="574" name="楕円 573">
          <a:extLst>
            <a:ext uri="{FF2B5EF4-FFF2-40B4-BE49-F238E27FC236}">
              <a16:creationId xmlns:a16="http://schemas.microsoft.com/office/drawing/2014/main" id="{00000000-0008-0000-0200-00003E020000}"/>
            </a:ext>
          </a:extLst>
        </xdr:cNvPr>
        <xdr:cNvSpPr/>
      </xdr:nvSpPr>
      <xdr:spPr>
        <a:xfrm>
          <a:off x="13652500" y="1439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46264</xdr:rowOff>
    </xdr:from>
    <xdr:to>
      <xdr:col>76</xdr:col>
      <xdr:colOff>114300</xdr:colOff>
      <xdr:row>84</xdr:row>
      <xdr:rowOff>105048</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3703300" y="14448064"/>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127726</xdr:rowOff>
    </xdr:from>
    <xdr:to>
      <xdr:col>67</xdr:col>
      <xdr:colOff>101600</xdr:colOff>
      <xdr:row>84</xdr:row>
      <xdr:rowOff>57876</xdr:rowOff>
    </xdr:to>
    <xdr:sp macro="" textlink="">
      <xdr:nvSpPr>
        <xdr:cNvPr id="576" name="楕円 575">
          <a:extLst>
            <a:ext uri="{FF2B5EF4-FFF2-40B4-BE49-F238E27FC236}">
              <a16:creationId xmlns:a16="http://schemas.microsoft.com/office/drawing/2014/main" id="{00000000-0008-0000-0200-000040020000}"/>
            </a:ext>
          </a:extLst>
        </xdr:cNvPr>
        <xdr:cNvSpPr/>
      </xdr:nvSpPr>
      <xdr:spPr>
        <a:xfrm>
          <a:off x="12763500" y="143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7076</xdr:rowOff>
    </xdr:from>
    <xdr:to>
      <xdr:col>71</xdr:col>
      <xdr:colOff>177800</xdr:colOff>
      <xdr:row>84</xdr:row>
      <xdr:rowOff>46264</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12814300" y="1440887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578" name="n_1aveValue【消防施設】&#10;有形固定資産減価償却率">
          <a:extLst>
            <a:ext uri="{FF2B5EF4-FFF2-40B4-BE49-F238E27FC236}">
              <a16:creationId xmlns:a16="http://schemas.microsoft.com/office/drawing/2014/main" id="{00000000-0008-0000-0200-000042020000}"/>
            </a:ext>
          </a:extLst>
        </xdr:cNvPr>
        <xdr:cNvSpPr txBox="1"/>
      </xdr:nvSpPr>
      <xdr:spPr>
        <a:xfrm>
          <a:off x="15266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579" name="n_2aveValue【消防施設】&#10;有形固定資産減価償却率">
          <a:extLst>
            <a:ext uri="{FF2B5EF4-FFF2-40B4-BE49-F238E27FC236}">
              <a16:creationId xmlns:a16="http://schemas.microsoft.com/office/drawing/2014/main" id="{00000000-0008-0000-0200-000043020000}"/>
            </a:ext>
          </a:extLst>
        </xdr:cNvPr>
        <xdr:cNvSpPr txBox="1"/>
      </xdr:nvSpPr>
      <xdr:spPr>
        <a:xfrm>
          <a:off x="14389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580" name="n_3aveValue【消防施設】&#10;有形固定資産減価償却率">
          <a:extLst>
            <a:ext uri="{FF2B5EF4-FFF2-40B4-BE49-F238E27FC236}">
              <a16:creationId xmlns:a16="http://schemas.microsoft.com/office/drawing/2014/main" id="{00000000-0008-0000-0200-000044020000}"/>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581" name="n_4aveValue【消防施設】&#10;有形固定資産減価償却率">
          <a:extLst>
            <a:ext uri="{FF2B5EF4-FFF2-40B4-BE49-F238E27FC236}">
              <a16:creationId xmlns:a16="http://schemas.microsoft.com/office/drawing/2014/main" id="{00000000-0008-0000-0200-000045020000}"/>
            </a:ext>
          </a:extLst>
        </xdr:cNvPr>
        <xdr:cNvSpPr txBox="1"/>
      </xdr:nvSpPr>
      <xdr:spPr>
        <a:xfrm>
          <a:off x="12611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32675</xdr:rowOff>
    </xdr:from>
    <xdr:ext cx="405111" cy="259045"/>
    <xdr:sp macro="" textlink="">
      <xdr:nvSpPr>
        <xdr:cNvPr id="582" name="n_1mainValue【消防施設】&#10;有形固定資産減価償却率">
          <a:extLst>
            <a:ext uri="{FF2B5EF4-FFF2-40B4-BE49-F238E27FC236}">
              <a16:creationId xmlns:a16="http://schemas.microsoft.com/office/drawing/2014/main" id="{00000000-0008-0000-0200-000046020000}"/>
            </a:ext>
          </a:extLst>
        </xdr:cNvPr>
        <xdr:cNvSpPr txBox="1"/>
      </xdr:nvSpPr>
      <xdr:spPr>
        <a:xfrm>
          <a:off x="15266044" y="1460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146975</xdr:rowOff>
    </xdr:from>
    <xdr:ext cx="405111" cy="259045"/>
    <xdr:sp macro="" textlink="">
      <xdr:nvSpPr>
        <xdr:cNvPr id="583" name="n_2mainValue【消防施設】&#10;有形固定資産減価償却率">
          <a:extLst>
            <a:ext uri="{FF2B5EF4-FFF2-40B4-BE49-F238E27FC236}">
              <a16:creationId xmlns:a16="http://schemas.microsoft.com/office/drawing/2014/main" id="{00000000-0008-0000-0200-000047020000}"/>
            </a:ext>
          </a:extLst>
        </xdr:cNvPr>
        <xdr:cNvSpPr txBox="1"/>
      </xdr:nvSpPr>
      <xdr:spPr>
        <a:xfrm>
          <a:off x="14389744" y="1454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88191</xdr:rowOff>
    </xdr:from>
    <xdr:ext cx="405111" cy="259045"/>
    <xdr:sp macro="" textlink="">
      <xdr:nvSpPr>
        <xdr:cNvPr id="584" name="n_3mainValue【消防施設】&#10;有形固定資産減価償却率">
          <a:extLst>
            <a:ext uri="{FF2B5EF4-FFF2-40B4-BE49-F238E27FC236}">
              <a16:creationId xmlns:a16="http://schemas.microsoft.com/office/drawing/2014/main" id="{00000000-0008-0000-0200-000048020000}"/>
            </a:ext>
          </a:extLst>
        </xdr:cNvPr>
        <xdr:cNvSpPr txBox="1"/>
      </xdr:nvSpPr>
      <xdr:spPr>
        <a:xfrm>
          <a:off x="13500744" y="1448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49003</xdr:rowOff>
    </xdr:from>
    <xdr:ext cx="405111" cy="259045"/>
    <xdr:sp macro="" textlink="">
      <xdr:nvSpPr>
        <xdr:cNvPr id="585" name="n_4mainValue【消防施設】&#10;有形固定資産減価償却率">
          <a:extLst>
            <a:ext uri="{FF2B5EF4-FFF2-40B4-BE49-F238E27FC236}">
              <a16:creationId xmlns:a16="http://schemas.microsoft.com/office/drawing/2014/main" id="{00000000-0008-0000-0200-000049020000}"/>
            </a:ext>
          </a:extLst>
        </xdr:cNvPr>
        <xdr:cNvSpPr txBox="1"/>
      </xdr:nvSpPr>
      <xdr:spPr>
        <a:xfrm>
          <a:off x="12611744" y="1445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00000000-0008-0000-0200-00004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00000000-0008-0000-0200-00004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00000000-0008-0000-0200-00004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00000000-0008-0000-0200-00005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00000000-0008-0000-0200-00005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a:extLst>
            <a:ext uri="{FF2B5EF4-FFF2-40B4-BE49-F238E27FC236}">
              <a16:creationId xmlns:a16="http://schemas.microsoft.com/office/drawing/2014/main" id="{00000000-0008-0000-0200-00006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610" name="【消防施設】&#10;一人当たり面積最小値テキスト">
          <a:extLst>
            <a:ext uri="{FF2B5EF4-FFF2-40B4-BE49-F238E27FC236}">
              <a16:creationId xmlns:a16="http://schemas.microsoft.com/office/drawing/2014/main" id="{00000000-0008-0000-0200-000062020000}"/>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612" name="【消防施設】&#10;一人当たり面積最大値テキスト">
          <a:extLst>
            <a:ext uri="{FF2B5EF4-FFF2-40B4-BE49-F238E27FC236}">
              <a16:creationId xmlns:a16="http://schemas.microsoft.com/office/drawing/2014/main" id="{00000000-0008-0000-0200-000064020000}"/>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141558</xdr:rowOff>
    </xdr:from>
    <xdr:ext cx="469744" cy="259045"/>
    <xdr:sp macro="" textlink="">
      <xdr:nvSpPr>
        <xdr:cNvPr id="614" name="【消防施設】&#10;一人当たり面積平均値テキスト">
          <a:extLst>
            <a:ext uri="{FF2B5EF4-FFF2-40B4-BE49-F238E27FC236}">
              <a16:creationId xmlns:a16="http://schemas.microsoft.com/office/drawing/2014/main" id="{00000000-0008-0000-0200-000066020000}"/>
            </a:ext>
          </a:extLst>
        </xdr:cNvPr>
        <xdr:cNvSpPr txBox="1"/>
      </xdr:nvSpPr>
      <xdr:spPr>
        <a:xfrm>
          <a:off x="22199600" y="14714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615" name="フローチャート: 判断 614">
          <a:extLst>
            <a:ext uri="{FF2B5EF4-FFF2-40B4-BE49-F238E27FC236}">
              <a16:creationId xmlns:a16="http://schemas.microsoft.com/office/drawing/2014/main" id="{00000000-0008-0000-0200-000067020000}"/>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616" name="フローチャート: 判断 615">
          <a:extLst>
            <a:ext uri="{FF2B5EF4-FFF2-40B4-BE49-F238E27FC236}">
              <a16:creationId xmlns:a16="http://schemas.microsoft.com/office/drawing/2014/main" id="{00000000-0008-0000-0200-000068020000}"/>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617" name="フローチャート: 判断 616">
          <a:extLst>
            <a:ext uri="{FF2B5EF4-FFF2-40B4-BE49-F238E27FC236}">
              <a16:creationId xmlns:a16="http://schemas.microsoft.com/office/drawing/2014/main" id="{00000000-0008-0000-0200-000069020000}"/>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618" name="フローチャート: 判断 617">
          <a:extLst>
            <a:ext uri="{FF2B5EF4-FFF2-40B4-BE49-F238E27FC236}">
              <a16:creationId xmlns:a16="http://schemas.microsoft.com/office/drawing/2014/main" id="{00000000-0008-0000-0200-00006A020000}"/>
            </a:ext>
          </a:extLst>
        </xdr:cNvPr>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619" name="フローチャート: 判断 618">
          <a:extLst>
            <a:ext uri="{FF2B5EF4-FFF2-40B4-BE49-F238E27FC236}">
              <a16:creationId xmlns:a16="http://schemas.microsoft.com/office/drawing/2014/main" id="{00000000-0008-0000-0200-00006B020000}"/>
            </a:ext>
          </a:extLst>
        </xdr:cNvPr>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81217</xdr:rowOff>
    </xdr:from>
    <xdr:to>
      <xdr:col>116</xdr:col>
      <xdr:colOff>114300</xdr:colOff>
      <xdr:row>86</xdr:row>
      <xdr:rowOff>11367</xdr:rowOff>
    </xdr:to>
    <xdr:sp macro="" textlink="">
      <xdr:nvSpPr>
        <xdr:cNvPr id="625" name="楕円 624">
          <a:extLst>
            <a:ext uri="{FF2B5EF4-FFF2-40B4-BE49-F238E27FC236}">
              <a16:creationId xmlns:a16="http://schemas.microsoft.com/office/drawing/2014/main" id="{00000000-0008-0000-0200-000071020000}"/>
            </a:ext>
          </a:extLst>
        </xdr:cNvPr>
        <xdr:cNvSpPr/>
      </xdr:nvSpPr>
      <xdr:spPr>
        <a:xfrm>
          <a:off x="22110700" y="1465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104094</xdr:rowOff>
    </xdr:from>
    <xdr:ext cx="469744" cy="259045"/>
    <xdr:sp macro="" textlink="">
      <xdr:nvSpPr>
        <xdr:cNvPr id="626" name="【消防施設】&#10;一人当たり面積該当値テキスト">
          <a:extLst>
            <a:ext uri="{FF2B5EF4-FFF2-40B4-BE49-F238E27FC236}">
              <a16:creationId xmlns:a16="http://schemas.microsoft.com/office/drawing/2014/main" id="{00000000-0008-0000-0200-000072020000}"/>
            </a:ext>
          </a:extLst>
        </xdr:cNvPr>
        <xdr:cNvSpPr txBox="1"/>
      </xdr:nvSpPr>
      <xdr:spPr>
        <a:xfrm>
          <a:off x="22199600" y="1450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89979</xdr:rowOff>
    </xdr:from>
    <xdr:to>
      <xdr:col>112</xdr:col>
      <xdr:colOff>38100</xdr:colOff>
      <xdr:row>86</xdr:row>
      <xdr:rowOff>20129</xdr:rowOff>
    </xdr:to>
    <xdr:sp macro="" textlink="">
      <xdr:nvSpPr>
        <xdr:cNvPr id="627" name="楕円 626">
          <a:extLst>
            <a:ext uri="{FF2B5EF4-FFF2-40B4-BE49-F238E27FC236}">
              <a16:creationId xmlns:a16="http://schemas.microsoft.com/office/drawing/2014/main" id="{00000000-0008-0000-0200-000073020000}"/>
            </a:ext>
          </a:extLst>
        </xdr:cNvPr>
        <xdr:cNvSpPr/>
      </xdr:nvSpPr>
      <xdr:spPr>
        <a:xfrm>
          <a:off x="21272500" y="1466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132017</xdr:rowOff>
    </xdr:from>
    <xdr:to>
      <xdr:col>116</xdr:col>
      <xdr:colOff>63500</xdr:colOff>
      <xdr:row>85</xdr:row>
      <xdr:rowOff>140779</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flipV="1">
          <a:off x="21323300" y="14705267"/>
          <a:ext cx="8382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94551</xdr:rowOff>
    </xdr:from>
    <xdr:to>
      <xdr:col>107</xdr:col>
      <xdr:colOff>101600</xdr:colOff>
      <xdr:row>86</xdr:row>
      <xdr:rowOff>24701</xdr:rowOff>
    </xdr:to>
    <xdr:sp macro="" textlink="">
      <xdr:nvSpPr>
        <xdr:cNvPr id="629" name="楕円 628">
          <a:extLst>
            <a:ext uri="{FF2B5EF4-FFF2-40B4-BE49-F238E27FC236}">
              <a16:creationId xmlns:a16="http://schemas.microsoft.com/office/drawing/2014/main" id="{00000000-0008-0000-0200-000075020000}"/>
            </a:ext>
          </a:extLst>
        </xdr:cNvPr>
        <xdr:cNvSpPr/>
      </xdr:nvSpPr>
      <xdr:spPr>
        <a:xfrm>
          <a:off x="20383500" y="1466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140779</xdr:rowOff>
    </xdr:from>
    <xdr:to>
      <xdr:col>111</xdr:col>
      <xdr:colOff>177800</xdr:colOff>
      <xdr:row>85</xdr:row>
      <xdr:rowOff>145351</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flipV="1">
          <a:off x="20434300" y="1471402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96838</xdr:rowOff>
    </xdr:from>
    <xdr:to>
      <xdr:col>102</xdr:col>
      <xdr:colOff>165100</xdr:colOff>
      <xdr:row>86</xdr:row>
      <xdr:rowOff>26988</xdr:rowOff>
    </xdr:to>
    <xdr:sp macro="" textlink="">
      <xdr:nvSpPr>
        <xdr:cNvPr id="631" name="楕円 630">
          <a:extLst>
            <a:ext uri="{FF2B5EF4-FFF2-40B4-BE49-F238E27FC236}">
              <a16:creationId xmlns:a16="http://schemas.microsoft.com/office/drawing/2014/main" id="{00000000-0008-0000-0200-000077020000}"/>
            </a:ext>
          </a:extLst>
        </xdr:cNvPr>
        <xdr:cNvSpPr/>
      </xdr:nvSpPr>
      <xdr:spPr>
        <a:xfrm>
          <a:off x="19494500" y="1467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145351</xdr:rowOff>
    </xdr:from>
    <xdr:to>
      <xdr:col>107</xdr:col>
      <xdr:colOff>50800</xdr:colOff>
      <xdr:row>85</xdr:row>
      <xdr:rowOff>147638</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flipV="1">
          <a:off x="19545300" y="14718601"/>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100837</xdr:rowOff>
    </xdr:from>
    <xdr:to>
      <xdr:col>98</xdr:col>
      <xdr:colOff>38100</xdr:colOff>
      <xdr:row>86</xdr:row>
      <xdr:rowOff>30987</xdr:rowOff>
    </xdr:to>
    <xdr:sp macro="" textlink="">
      <xdr:nvSpPr>
        <xdr:cNvPr id="633" name="楕円 632">
          <a:extLst>
            <a:ext uri="{FF2B5EF4-FFF2-40B4-BE49-F238E27FC236}">
              <a16:creationId xmlns:a16="http://schemas.microsoft.com/office/drawing/2014/main" id="{00000000-0008-0000-0200-000079020000}"/>
            </a:ext>
          </a:extLst>
        </xdr:cNvPr>
        <xdr:cNvSpPr/>
      </xdr:nvSpPr>
      <xdr:spPr>
        <a:xfrm>
          <a:off x="18605500" y="1467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147638</xdr:rowOff>
    </xdr:from>
    <xdr:to>
      <xdr:col>102</xdr:col>
      <xdr:colOff>114300</xdr:colOff>
      <xdr:row>85</xdr:row>
      <xdr:rowOff>151637</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flipV="1">
          <a:off x="18656300" y="14720888"/>
          <a:ext cx="889000" cy="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90885</xdr:rowOff>
    </xdr:from>
    <xdr:ext cx="469744" cy="259045"/>
    <xdr:sp macro="" textlink="">
      <xdr:nvSpPr>
        <xdr:cNvPr id="635" name="n_1aveValue【消防施設】&#10;一人当たり面積">
          <a:extLst>
            <a:ext uri="{FF2B5EF4-FFF2-40B4-BE49-F238E27FC236}">
              <a16:creationId xmlns:a16="http://schemas.microsoft.com/office/drawing/2014/main" id="{00000000-0008-0000-0200-00007B020000}"/>
            </a:ext>
          </a:extLst>
        </xdr:cNvPr>
        <xdr:cNvSpPr txBox="1"/>
      </xdr:nvSpPr>
      <xdr:spPr>
        <a:xfrm>
          <a:off x="21075727" y="1483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91839</xdr:rowOff>
    </xdr:from>
    <xdr:ext cx="469744" cy="259045"/>
    <xdr:sp macro="" textlink="">
      <xdr:nvSpPr>
        <xdr:cNvPr id="636" name="n_2aveValue【消防施設】&#10;一人当たり面積">
          <a:extLst>
            <a:ext uri="{FF2B5EF4-FFF2-40B4-BE49-F238E27FC236}">
              <a16:creationId xmlns:a16="http://schemas.microsoft.com/office/drawing/2014/main" id="{00000000-0008-0000-0200-00007C020000}"/>
            </a:ext>
          </a:extLst>
        </xdr:cNvPr>
        <xdr:cNvSpPr txBox="1"/>
      </xdr:nvSpPr>
      <xdr:spPr>
        <a:xfrm>
          <a:off x="20199427" y="1483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100601</xdr:rowOff>
    </xdr:from>
    <xdr:ext cx="469744" cy="259045"/>
    <xdr:sp macro="" textlink="">
      <xdr:nvSpPr>
        <xdr:cNvPr id="637" name="n_3aveValue【消防施設】&#10;一人当たり面積">
          <a:extLst>
            <a:ext uri="{FF2B5EF4-FFF2-40B4-BE49-F238E27FC236}">
              <a16:creationId xmlns:a16="http://schemas.microsoft.com/office/drawing/2014/main" id="{00000000-0008-0000-0200-00007D020000}"/>
            </a:ext>
          </a:extLst>
        </xdr:cNvPr>
        <xdr:cNvSpPr txBox="1"/>
      </xdr:nvSpPr>
      <xdr:spPr>
        <a:xfrm>
          <a:off x="19310427" y="1484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99840</xdr:rowOff>
    </xdr:from>
    <xdr:ext cx="469744" cy="259045"/>
    <xdr:sp macro="" textlink="">
      <xdr:nvSpPr>
        <xdr:cNvPr id="638" name="n_4aveValue【消防施設】&#10;一人当たり面積">
          <a:extLst>
            <a:ext uri="{FF2B5EF4-FFF2-40B4-BE49-F238E27FC236}">
              <a16:creationId xmlns:a16="http://schemas.microsoft.com/office/drawing/2014/main" id="{00000000-0008-0000-0200-00007E020000}"/>
            </a:ext>
          </a:extLst>
        </xdr:cNvPr>
        <xdr:cNvSpPr txBox="1"/>
      </xdr:nvSpPr>
      <xdr:spPr>
        <a:xfrm>
          <a:off x="18421427" y="1484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36656</xdr:rowOff>
    </xdr:from>
    <xdr:ext cx="469744" cy="259045"/>
    <xdr:sp macro="" textlink="">
      <xdr:nvSpPr>
        <xdr:cNvPr id="639" name="n_1mainValue【消防施設】&#10;一人当たり面積">
          <a:extLst>
            <a:ext uri="{FF2B5EF4-FFF2-40B4-BE49-F238E27FC236}">
              <a16:creationId xmlns:a16="http://schemas.microsoft.com/office/drawing/2014/main" id="{00000000-0008-0000-0200-00007F020000}"/>
            </a:ext>
          </a:extLst>
        </xdr:cNvPr>
        <xdr:cNvSpPr txBox="1"/>
      </xdr:nvSpPr>
      <xdr:spPr>
        <a:xfrm>
          <a:off x="21075727" y="1443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41228</xdr:rowOff>
    </xdr:from>
    <xdr:ext cx="469744" cy="259045"/>
    <xdr:sp macro="" textlink="">
      <xdr:nvSpPr>
        <xdr:cNvPr id="640" name="n_2mainValue【消防施設】&#10;一人当たり面積">
          <a:extLst>
            <a:ext uri="{FF2B5EF4-FFF2-40B4-BE49-F238E27FC236}">
              <a16:creationId xmlns:a16="http://schemas.microsoft.com/office/drawing/2014/main" id="{00000000-0008-0000-0200-000080020000}"/>
            </a:ext>
          </a:extLst>
        </xdr:cNvPr>
        <xdr:cNvSpPr txBox="1"/>
      </xdr:nvSpPr>
      <xdr:spPr>
        <a:xfrm>
          <a:off x="20199427" y="14443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43515</xdr:rowOff>
    </xdr:from>
    <xdr:ext cx="469744" cy="259045"/>
    <xdr:sp macro="" textlink="">
      <xdr:nvSpPr>
        <xdr:cNvPr id="641" name="n_3mainValue【消防施設】&#10;一人当たり面積">
          <a:extLst>
            <a:ext uri="{FF2B5EF4-FFF2-40B4-BE49-F238E27FC236}">
              <a16:creationId xmlns:a16="http://schemas.microsoft.com/office/drawing/2014/main" id="{00000000-0008-0000-0200-000081020000}"/>
            </a:ext>
          </a:extLst>
        </xdr:cNvPr>
        <xdr:cNvSpPr txBox="1"/>
      </xdr:nvSpPr>
      <xdr:spPr>
        <a:xfrm>
          <a:off x="19310427" y="14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47514</xdr:rowOff>
    </xdr:from>
    <xdr:ext cx="469744" cy="259045"/>
    <xdr:sp macro="" textlink="">
      <xdr:nvSpPr>
        <xdr:cNvPr id="642" name="n_4mainValue【消防施設】&#10;一人当たり面積">
          <a:extLst>
            <a:ext uri="{FF2B5EF4-FFF2-40B4-BE49-F238E27FC236}">
              <a16:creationId xmlns:a16="http://schemas.microsoft.com/office/drawing/2014/main" id="{00000000-0008-0000-0200-000082020000}"/>
            </a:ext>
          </a:extLst>
        </xdr:cNvPr>
        <xdr:cNvSpPr txBox="1"/>
      </xdr:nvSpPr>
      <xdr:spPr>
        <a:xfrm>
          <a:off x="18421427" y="1444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00000000-0008-0000-0200-00008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200-00008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200-00008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00000000-0008-0000-0200-00008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00000000-0008-0000-0200-00008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00000000-0008-0000-0200-00008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id="{00000000-0008-0000-0200-00009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9" name="【庁舎】&#10;有形固定資産減価償却率最小値テキスト">
          <a:extLst>
            <a:ext uri="{FF2B5EF4-FFF2-40B4-BE49-F238E27FC236}">
              <a16:creationId xmlns:a16="http://schemas.microsoft.com/office/drawing/2014/main" id="{00000000-0008-0000-0200-00009D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671" name="【庁舎】&#10;有形固定資産減価償却率最大値テキスト">
          <a:extLst>
            <a:ext uri="{FF2B5EF4-FFF2-40B4-BE49-F238E27FC236}">
              <a16:creationId xmlns:a16="http://schemas.microsoft.com/office/drawing/2014/main" id="{00000000-0008-0000-0200-00009F020000}"/>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673" name="【庁舎】&#10;有形固定資産減価償却率平均値テキスト">
          <a:extLst>
            <a:ext uri="{FF2B5EF4-FFF2-40B4-BE49-F238E27FC236}">
              <a16:creationId xmlns:a16="http://schemas.microsoft.com/office/drawing/2014/main" id="{00000000-0008-0000-0200-0000A1020000}"/>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674" name="フローチャート: 判断 673">
          <a:extLst>
            <a:ext uri="{FF2B5EF4-FFF2-40B4-BE49-F238E27FC236}">
              <a16:creationId xmlns:a16="http://schemas.microsoft.com/office/drawing/2014/main" id="{00000000-0008-0000-0200-0000A2020000}"/>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675" name="フローチャート: 判断 674">
          <a:extLst>
            <a:ext uri="{FF2B5EF4-FFF2-40B4-BE49-F238E27FC236}">
              <a16:creationId xmlns:a16="http://schemas.microsoft.com/office/drawing/2014/main" id="{00000000-0008-0000-0200-0000A3020000}"/>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676" name="フローチャート: 判断 675">
          <a:extLst>
            <a:ext uri="{FF2B5EF4-FFF2-40B4-BE49-F238E27FC236}">
              <a16:creationId xmlns:a16="http://schemas.microsoft.com/office/drawing/2014/main" id="{00000000-0008-0000-0200-0000A4020000}"/>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677" name="フローチャート: 判断 676">
          <a:extLst>
            <a:ext uri="{FF2B5EF4-FFF2-40B4-BE49-F238E27FC236}">
              <a16:creationId xmlns:a16="http://schemas.microsoft.com/office/drawing/2014/main" id="{00000000-0008-0000-0200-0000A5020000}"/>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678" name="フローチャート: 判断 677">
          <a:extLst>
            <a:ext uri="{FF2B5EF4-FFF2-40B4-BE49-F238E27FC236}">
              <a16:creationId xmlns:a16="http://schemas.microsoft.com/office/drawing/2014/main" id="{00000000-0008-0000-0200-0000A6020000}"/>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200-0000AB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169092</xdr:rowOff>
    </xdr:from>
    <xdr:to>
      <xdr:col>85</xdr:col>
      <xdr:colOff>177800</xdr:colOff>
      <xdr:row>106</xdr:row>
      <xdr:rowOff>99242</xdr:rowOff>
    </xdr:to>
    <xdr:sp macro="" textlink="">
      <xdr:nvSpPr>
        <xdr:cNvPr id="684" name="楕円 683">
          <a:extLst>
            <a:ext uri="{FF2B5EF4-FFF2-40B4-BE49-F238E27FC236}">
              <a16:creationId xmlns:a16="http://schemas.microsoft.com/office/drawing/2014/main" id="{00000000-0008-0000-0200-0000AC020000}"/>
            </a:ext>
          </a:extLst>
        </xdr:cNvPr>
        <xdr:cNvSpPr/>
      </xdr:nvSpPr>
      <xdr:spPr>
        <a:xfrm>
          <a:off x="162687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147519</xdr:rowOff>
    </xdr:from>
    <xdr:ext cx="405111" cy="259045"/>
    <xdr:sp macro="" textlink="">
      <xdr:nvSpPr>
        <xdr:cNvPr id="685" name="【庁舎】&#10;有形固定資産減価償却率該当値テキスト">
          <a:extLst>
            <a:ext uri="{FF2B5EF4-FFF2-40B4-BE49-F238E27FC236}">
              <a16:creationId xmlns:a16="http://schemas.microsoft.com/office/drawing/2014/main" id="{00000000-0008-0000-0200-0000AD020000}"/>
            </a:ext>
          </a:extLst>
        </xdr:cNvPr>
        <xdr:cNvSpPr txBox="1"/>
      </xdr:nvSpPr>
      <xdr:spPr>
        <a:xfrm>
          <a:off x="16357600" y="1814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98879</xdr:rowOff>
    </xdr:from>
    <xdr:to>
      <xdr:col>81</xdr:col>
      <xdr:colOff>101600</xdr:colOff>
      <xdr:row>108</xdr:row>
      <xdr:rowOff>29029</xdr:rowOff>
    </xdr:to>
    <xdr:sp macro="" textlink="">
      <xdr:nvSpPr>
        <xdr:cNvPr id="686" name="楕円 685">
          <a:extLst>
            <a:ext uri="{FF2B5EF4-FFF2-40B4-BE49-F238E27FC236}">
              <a16:creationId xmlns:a16="http://schemas.microsoft.com/office/drawing/2014/main" id="{00000000-0008-0000-0200-0000AE020000}"/>
            </a:ext>
          </a:extLst>
        </xdr:cNvPr>
        <xdr:cNvSpPr/>
      </xdr:nvSpPr>
      <xdr:spPr>
        <a:xfrm>
          <a:off x="15430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48442</xdr:rowOff>
    </xdr:from>
    <xdr:to>
      <xdr:col>85</xdr:col>
      <xdr:colOff>127000</xdr:colOff>
      <xdr:row>107</xdr:row>
      <xdr:rowOff>149679</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flipV="1">
          <a:off x="15481300" y="18222142"/>
          <a:ext cx="838200" cy="27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28666</xdr:rowOff>
    </xdr:from>
    <xdr:to>
      <xdr:col>76</xdr:col>
      <xdr:colOff>165100</xdr:colOff>
      <xdr:row>107</xdr:row>
      <xdr:rowOff>130266</xdr:rowOff>
    </xdr:to>
    <xdr:sp macro="" textlink="">
      <xdr:nvSpPr>
        <xdr:cNvPr id="688" name="楕円 687">
          <a:extLst>
            <a:ext uri="{FF2B5EF4-FFF2-40B4-BE49-F238E27FC236}">
              <a16:creationId xmlns:a16="http://schemas.microsoft.com/office/drawing/2014/main" id="{00000000-0008-0000-0200-0000B0020000}"/>
            </a:ext>
          </a:extLst>
        </xdr:cNvPr>
        <xdr:cNvSpPr/>
      </xdr:nvSpPr>
      <xdr:spPr>
        <a:xfrm>
          <a:off x="145415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79466</xdr:rowOff>
    </xdr:from>
    <xdr:to>
      <xdr:col>81</xdr:col>
      <xdr:colOff>50800</xdr:colOff>
      <xdr:row>107</xdr:row>
      <xdr:rowOff>149679</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4592300" y="18424616"/>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129902</xdr:rowOff>
    </xdr:from>
    <xdr:to>
      <xdr:col>72</xdr:col>
      <xdr:colOff>38100</xdr:colOff>
      <xdr:row>107</xdr:row>
      <xdr:rowOff>60052</xdr:rowOff>
    </xdr:to>
    <xdr:sp macro="" textlink="">
      <xdr:nvSpPr>
        <xdr:cNvPr id="690" name="楕円 689">
          <a:extLst>
            <a:ext uri="{FF2B5EF4-FFF2-40B4-BE49-F238E27FC236}">
              <a16:creationId xmlns:a16="http://schemas.microsoft.com/office/drawing/2014/main" id="{00000000-0008-0000-0200-0000B2020000}"/>
            </a:ext>
          </a:extLst>
        </xdr:cNvPr>
        <xdr:cNvSpPr/>
      </xdr:nvSpPr>
      <xdr:spPr>
        <a:xfrm>
          <a:off x="13652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9252</xdr:rowOff>
    </xdr:from>
    <xdr:to>
      <xdr:col>76</xdr:col>
      <xdr:colOff>114300</xdr:colOff>
      <xdr:row>107</xdr:row>
      <xdr:rowOff>79466</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3703300" y="18354402"/>
          <a:ext cx="889000" cy="7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59689</xdr:rowOff>
    </xdr:from>
    <xdr:to>
      <xdr:col>67</xdr:col>
      <xdr:colOff>101600</xdr:colOff>
      <xdr:row>106</xdr:row>
      <xdr:rowOff>161289</xdr:rowOff>
    </xdr:to>
    <xdr:sp macro="" textlink="">
      <xdr:nvSpPr>
        <xdr:cNvPr id="692" name="楕円 691">
          <a:extLst>
            <a:ext uri="{FF2B5EF4-FFF2-40B4-BE49-F238E27FC236}">
              <a16:creationId xmlns:a16="http://schemas.microsoft.com/office/drawing/2014/main" id="{00000000-0008-0000-0200-0000B4020000}"/>
            </a:ext>
          </a:extLst>
        </xdr:cNvPr>
        <xdr:cNvSpPr/>
      </xdr:nvSpPr>
      <xdr:spPr>
        <a:xfrm>
          <a:off x="12763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110489</xdr:rowOff>
    </xdr:from>
    <xdr:to>
      <xdr:col>71</xdr:col>
      <xdr:colOff>177800</xdr:colOff>
      <xdr:row>107</xdr:row>
      <xdr:rowOff>9252</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2814300" y="18284189"/>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694" name="n_1aveValue【庁舎】&#10;有形固定資産減価償却率">
          <a:extLst>
            <a:ext uri="{FF2B5EF4-FFF2-40B4-BE49-F238E27FC236}">
              <a16:creationId xmlns:a16="http://schemas.microsoft.com/office/drawing/2014/main" id="{00000000-0008-0000-0200-0000B6020000}"/>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695" name="n_2aveValue【庁舎】&#10;有形固定資産減価償却率">
          <a:extLst>
            <a:ext uri="{FF2B5EF4-FFF2-40B4-BE49-F238E27FC236}">
              <a16:creationId xmlns:a16="http://schemas.microsoft.com/office/drawing/2014/main" id="{00000000-0008-0000-0200-0000B7020000}"/>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696" name="n_3aveValue【庁舎】&#10;有形固定資産減価償却率">
          <a:extLst>
            <a:ext uri="{FF2B5EF4-FFF2-40B4-BE49-F238E27FC236}">
              <a16:creationId xmlns:a16="http://schemas.microsoft.com/office/drawing/2014/main" id="{00000000-0008-0000-0200-0000B8020000}"/>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697" name="n_4aveValue【庁舎】&#10;有形固定資産減価償却率">
          <a:extLst>
            <a:ext uri="{FF2B5EF4-FFF2-40B4-BE49-F238E27FC236}">
              <a16:creationId xmlns:a16="http://schemas.microsoft.com/office/drawing/2014/main" id="{00000000-0008-0000-0200-0000B9020000}"/>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20156</xdr:rowOff>
    </xdr:from>
    <xdr:ext cx="405111" cy="259045"/>
    <xdr:sp macro="" textlink="">
      <xdr:nvSpPr>
        <xdr:cNvPr id="698" name="n_1mainValue【庁舎】&#10;有形固定資産減価償却率">
          <a:extLst>
            <a:ext uri="{FF2B5EF4-FFF2-40B4-BE49-F238E27FC236}">
              <a16:creationId xmlns:a16="http://schemas.microsoft.com/office/drawing/2014/main" id="{00000000-0008-0000-0200-0000BA020000}"/>
            </a:ext>
          </a:extLst>
        </xdr:cNvPr>
        <xdr:cNvSpPr txBox="1"/>
      </xdr:nvSpPr>
      <xdr:spPr>
        <a:xfrm>
          <a:off x="152660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121393</xdr:rowOff>
    </xdr:from>
    <xdr:ext cx="405111" cy="259045"/>
    <xdr:sp macro="" textlink="">
      <xdr:nvSpPr>
        <xdr:cNvPr id="699" name="n_2mainValue【庁舎】&#10;有形固定資産減価償却率">
          <a:extLst>
            <a:ext uri="{FF2B5EF4-FFF2-40B4-BE49-F238E27FC236}">
              <a16:creationId xmlns:a16="http://schemas.microsoft.com/office/drawing/2014/main" id="{00000000-0008-0000-0200-0000BB020000}"/>
            </a:ext>
          </a:extLst>
        </xdr:cNvPr>
        <xdr:cNvSpPr txBox="1"/>
      </xdr:nvSpPr>
      <xdr:spPr>
        <a:xfrm>
          <a:off x="14389744" y="1846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51179</xdr:rowOff>
    </xdr:from>
    <xdr:ext cx="405111" cy="259045"/>
    <xdr:sp macro="" textlink="">
      <xdr:nvSpPr>
        <xdr:cNvPr id="700" name="n_3mainValue【庁舎】&#10;有形固定資産減価償却率">
          <a:extLst>
            <a:ext uri="{FF2B5EF4-FFF2-40B4-BE49-F238E27FC236}">
              <a16:creationId xmlns:a16="http://schemas.microsoft.com/office/drawing/2014/main" id="{00000000-0008-0000-0200-0000BC020000}"/>
            </a:ext>
          </a:extLst>
        </xdr:cNvPr>
        <xdr:cNvSpPr txBox="1"/>
      </xdr:nvSpPr>
      <xdr:spPr>
        <a:xfrm>
          <a:off x="13500744" y="1839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152416</xdr:rowOff>
    </xdr:from>
    <xdr:ext cx="405111" cy="259045"/>
    <xdr:sp macro="" textlink="">
      <xdr:nvSpPr>
        <xdr:cNvPr id="701" name="n_4mainValue【庁舎】&#10;有形固定資産減価償却率">
          <a:extLst>
            <a:ext uri="{FF2B5EF4-FFF2-40B4-BE49-F238E27FC236}">
              <a16:creationId xmlns:a16="http://schemas.microsoft.com/office/drawing/2014/main" id="{00000000-0008-0000-0200-0000BD020000}"/>
            </a:ext>
          </a:extLst>
        </xdr:cNvPr>
        <xdr:cNvSpPr txBox="1"/>
      </xdr:nvSpPr>
      <xdr:spPr>
        <a:xfrm>
          <a:off x="12611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00000000-0008-0000-0200-0000C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200-0000C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200-0000C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00000000-0008-0000-0200-0000C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00000000-0008-0000-0200-0000C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00000000-0008-0000-0200-0000C5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a:extLst>
            <a:ext uri="{FF2B5EF4-FFF2-40B4-BE49-F238E27FC236}">
              <a16:creationId xmlns:a16="http://schemas.microsoft.com/office/drawing/2014/main" id="{00000000-0008-0000-0200-0000D3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庁舎】&#10;一人当たり面積グラフ枠">
          <a:extLst>
            <a:ext uri="{FF2B5EF4-FFF2-40B4-BE49-F238E27FC236}">
              <a16:creationId xmlns:a16="http://schemas.microsoft.com/office/drawing/2014/main" id="{00000000-0008-0000-0200-0000D4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726" name="【庁舎】&#10;一人当たり面積最小値テキスト">
          <a:extLst>
            <a:ext uri="{FF2B5EF4-FFF2-40B4-BE49-F238E27FC236}">
              <a16:creationId xmlns:a16="http://schemas.microsoft.com/office/drawing/2014/main" id="{00000000-0008-0000-0200-0000D6020000}"/>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728" name="【庁舎】&#10;一人当たり面積最大値テキスト">
          <a:extLst>
            <a:ext uri="{FF2B5EF4-FFF2-40B4-BE49-F238E27FC236}">
              <a16:creationId xmlns:a16="http://schemas.microsoft.com/office/drawing/2014/main" id="{00000000-0008-0000-0200-0000D8020000}"/>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29354</xdr:rowOff>
    </xdr:from>
    <xdr:ext cx="469744" cy="259045"/>
    <xdr:sp macro="" textlink="">
      <xdr:nvSpPr>
        <xdr:cNvPr id="730" name="【庁舎】&#10;一人当たり面積平均値テキスト">
          <a:extLst>
            <a:ext uri="{FF2B5EF4-FFF2-40B4-BE49-F238E27FC236}">
              <a16:creationId xmlns:a16="http://schemas.microsoft.com/office/drawing/2014/main" id="{00000000-0008-0000-0200-0000DA020000}"/>
            </a:ext>
          </a:extLst>
        </xdr:cNvPr>
        <xdr:cNvSpPr txBox="1"/>
      </xdr:nvSpPr>
      <xdr:spPr>
        <a:xfrm>
          <a:off x="22199600" y="18203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731" name="フローチャート: 判断 730">
          <a:extLst>
            <a:ext uri="{FF2B5EF4-FFF2-40B4-BE49-F238E27FC236}">
              <a16:creationId xmlns:a16="http://schemas.microsoft.com/office/drawing/2014/main" id="{00000000-0008-0000-0200-0000DB020000}"/>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732" name="フローチャート: 判断 731">
          <a:extLst>
            <a:ext uri="{FF2B5EF4-FFF2-40B4-BE49-F238E27FC236}">
              <a16:creationId xmlns:a16="http://schemas.microsoft.com/office/drawing/2014/main" id="{00000000-0008-0000-0200-0000DC020000}"/>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733" name="フローチャート: 判断 732">
          <a:extLst>
            <a:ext uri="{FF2B5EF4-FFF2-40B4-BE49-F238E27FC236}">
              <a16:creationId xmlns:a16="http://schemas.microsoft.com/office/drawing/2014/main" id="{00000000-0008-0000-0200-0000DD020000}"/>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734" name="フローチャート: 判断 733">
          <a:extLst>
            <a:ext uri="{FF2B5EF4-FFF2-40B4-BE49-F238E27FC236}">
              <a16:creationId xmlns:a16="http://schemas.microsoft.com/office/drawing/2014/main" id="{00000000-0008-0000-0200-0000DE020000}"/>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735" name="フローチャート: 判断 734">
          <a:extLst>
            <a:ext uri="{FF2B5EF4-FFF2-40B4-BE49-F238E27FC236}">
              <a16:creationId xmlns:a16="http://schemas.microsoft.com/office/drawing/2014/main" id="{00000000-0008-0000-0200-0000DF020000}"/>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53975</xdr:rowOff>
    </xdr:from>
    <xdr:to>
      <xdr:col>116</xdr:col>
      <xdr:colOff>114300</xdr:colOff>
      <xdr:row>101</xdr:row>
      <xdr:rowOff>155575</xdr:rowOff>
    </xdr:to>
    <xdr:sp macro="" textlink="">
      <xdr:nvSpPr>
        <xdr:cNvPr id="741" name="楕円 740">
          <a:extLst>
            <a:ext uri="{FF2B5EF4-FFF2-40B4-BE49-F238E27FC236}">
              <a16:creationId xmlns:a16="http://schemas.microsoft.com/office/drawing/2014/main" id="{00000000-0008-0000-0200-0000E5020000}"/>
            </a:ext>
          </a:extLst>
        </xdr:cNvPr>
        <xdr:cNvSpPr/>
      </xdr:nvSpPr>
      <xdr:spPr>
        <a:xfrm>
          <a:off x="22110700" y="17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76852</xdr:rowOff>
    </xdr:from>
    <xdr:ext cx="469744" cy="259045"/>
    <xdr:sp macro="" textlink="">
      <xdr:nvSpPr>
        <xdr:cNvPr id="742" name="【庁舎】&#10;一人当たり面積該当値テキスト">
          <a:extLst>
            <a:ext uri="{FF2B5EF4-FFF2-40B4-BE49-F238E27FC236}">
              <a16:creationId xmlns:a16="http://schemas.microsoft.com/office/drawing/2014/main" id="{00000000-0008-0000-0200-0000E6020000}"/>
            </a:ext>
          </a:extLst>
        </xdr:cNvPr>
        <xdr:cNvSpPr txBox="1"/>
      </xdr:nvSpPr>
      <xdr:spPr>
        <a:xfrm>
          <a:off x="22199600" y="1722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143890</xdr:rowOff>
    </xdr:from>
    <xdr:to>
      <xdr:col>112</xdr:col>
      <xdr:colOff>38100</xdr:colOff>
      <xdr:row>102</xdr:row>
      <xdr:rowOff>74040</xdr:rowOff>
    </xdr:to>
    <xdr:sp macro="" textlink="">
      <xdr:nvSpPr>
        <xdr:cNvPr id="743" name="楕円 742">
          <a:extLst>
            <a:ext uri="{FF2B5EF4-FFF2-40B4-BE49-F238E27FC236}">
              <a16:creationId xmlns:a16="http://schemas.microsoft.com/office/drawing/2014/main" id="{00000000-0008-0000-0200-0000E7020000}"/>
            </a:ext>
          </a:extLst>
        </xdr:cNvPr>
        <xdr:cNvSpPr/>
      </xdr:nvSpPr>
      <xdr:spPr>
        <a:xfrm>
          <a:off x="21272500" y="1746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104775</xdr:rowOff>
    </xdr:from>
    <xdr:to>
      <xdr:col>116</xdr:col>
      <xdr:colOff>63500</xdr:colOff>
      <xdr:row>102</xdr:row>
      <xdr:rowOff>23240</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flipV="1">
          <a:off x="21323300" y="17421225"/>
          <a:ext cx="838200" cy="8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20447</xdr:rowOff>
    </xdr:from>
    <xdr:to>
      <xdr:col>107</xdr:col>
      <xdr:colOff>101600</xdr:colOff>
      <xdr:row>102</xdr:row>
      <xdr:rowOff>122047</xdr:rowOff>
    </xdr:to>
    <xdr:sp macro="" textlink="">
      <xdr:nvSpPr>
        <xdr:cNvPr id="745" name="楕円 744">
          <a:extLst>
            <a:ext uri="{FF2B5EF4-FFF2-40B4-BE49-F238E27FC236}">
              <a16:creationId xmlns:a16="http://schemas.microsoft.com/office/drawing/2014/main" id="{00000000-0008-0000-0200-0000E9020000}"/>
            </a:ext>
          </a:extLst>
        </xdr:cNvPr>
        <xdr:cNvSpPr/>
      </xdr:nvSpPr>
      <xdr:spPr>
        <a:xfrm>
          <a:off x="20383500" y="1750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23240</xdr:rowOff>
    </xdr:from>
    <xdr:to>
      <xdr:col>111</xdr:col>
      <xdr:colOff>177800</xdr:colOff>
      <xdr:row>102</xdr:row>
      <xdr:rowOff>71247</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flipV="1">
          <a:off x="20434300" y="17511140"/>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38736</xdr:rowOff>
    </xdr:from>
    <xdr:to>
      <xdr:col>102</xdr:col>
      <xdr:colOff>165100</xdr:colOff>
      <xdr:row>102</xdr:row>
      <xdr:rowOff>140336</xdr:rowOff>
    </xdr:to>
    <xdr:sp macro="" textlink="">
      <xdr:nvSpPr>
        <xdr:cNvPr id="747" name="楕円 746">
          <a:extLst>
            <a:ext uri="{FF2B5EF4-FFF2-40B4-BE49-F238E27FC236}">
              <a16:creationId xmlns:a16="http://schemas.microsoft.com/office/drawing/2014/main" id="{00000000-0008-0000-0200-0000EB020000}"/>
            </a:ext>
          </a:extLst>
        </xdr:cNvPr>
        <xdr:cNvSpPr/>
      </xdr:nvSpPr>
      <xdr:spPr>
        <a:xfrm>
          <a:off x="19494500" y="1752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71247</xdr:rowOff>
    </xdr:from>
    <xdr:to>
      <xdr:col>107</xdr:col>
      <xdr:colOff>50800</xdr:colOff>
      <xdr:row>102</xdr:row>
      <xdr:rowOff>89536</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flipV="1">
          <a:off x="19545300" y="1755914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75312</xdr:rowOff>
    </xdr:from>
    <xdr:to>
      <xdr:col>98</xdr:col>
      <xdr:colOff>38100</xdr:colOff>
      <xdr:row>103</xdr:row>
      <xdr:rowOff>5462</xdr:rowOff>
    </xdr:to>
    <xdr:sp macro="" textlink="">
      <xdr:nvSpPr>
        <xdr:cNvPr id="749" name="楕円 748">
          <a:extLst>
            <a:ext uri="{FF2B5EF4-FFF2-40B4-BE49-F238E27FC236}">
              <a16:creationId xmlns:a16="http://schemas.microsoft.com/office/drawing/2014/main" id="{00000000-0008-0000-0200-0000ED020000}"/>
            </a:ext>
          </a:extLst>
        </xdr:cNvPr>
        <xdr:cNvSpPr/>
      </xdr:nvSpPr>
      <xdr:spPr>
        <a:xfrm>
          <a:off x="18605500" y="1756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89536</xdr:rowOff>
    </xdr:from>
    <xdr:to>
      <xdr:col>102</xdr:col>
      <xdr:colOff>114300</xdr:colOff>
      <xdr:row>102</xdr:row>
      <xdr:rowOff>126112</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flipV="1">
          <a:off x="18656300" y="175774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148226</xdr:rowOff>
    </xdr:from>
    <xdr:ext cx="469744" cy="259045"/>
    <xdr:sp macro="" textlink="">
      <xdr:nvSpPr>
        <xdr:cNvPr id="751" name="n_1aveValue【庁舎】&#10;一人当たり面積">
          <a:extLst>
            <a:ext uri="{FF2B5EF4-FFF2-40B4-BE49-F238E27FC236}">
              <a16:creationId xmlns:a16="http://schemas.microsoft.com/office/drawing/2014/main" id="{00000000-0008-0000-0200-0000EF020000}"/>
            </a:ext>
          </a:extLst>
        </xdr:cNvPr>
        <xdr:cNvSpPr txBox="1"/>
      </xdr:nvSpPr>
      <xdr:spPr>
        <a:xfrm>
          <a:off x="21075727" y="1832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169942</xdr:rowOff>
    </xdr:from>
    <xdr:ext cx="469744" cy="259045"/>
    <xdr:sp macro="" textlink="">
      <xdr:nvSpPr>
        <xdr:cNvPr id="752" name="n_2aveValue【庁舎】&#10;一人当たり面積">
          <a:extLst>
            <a:ext uri="{FF2B5EF4-FFF2-40B4-BE49-F238E27FC236}">
              <a16:creationId xmlns:a16="http://schemas.microsoft.com/office/drawing/2014/main" id="{00000000-0008-0000-0200-0000F0020000}"/>
            </a:ext>
          </a:extLst>
        </xdr:cNvPr>
        <xdr:cNvSpPr txBox="1"/>
      </xdr:nvSpPr>
      <xdr:spPr>
        <a:xfrm>
          <a:off x="20199427" y="183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753" name="n_3aveValue【庁舎】&#10;一人当たり面積">
          <a:extLst>
            <a:ext uri="{FF2B5EF4-FFF2-40B4-BE49-F238E27FC236}">
              <a16:creationId xmlns:a16="http://schemas.microsoft.com/office/drawing/2014/main" id="{00000000-0008-0000-0200-0000F1020000}"/>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22877</xdr:rowOff>
    </xdr:from>
    <xdr:ext cx="469744" cy="259045"/>
    <xdr:sp macro="" textlink="">
      <xdr:nvSpPr>
        <xdr:cNvPr id="754" name="n_4aveValue【庁舎】&#10;一人当たり面積">
          <a:extLst>
            <a:ext uri="{FF2B5EF4-FFF2-40B4-BE49-F238E27FC236}">
              <a16:creationId xmlns:a16="http://schemas.microsoft.com/office/drawing/2014/main" id="{00000000-0008-0000-0200-0000F2020000}"/>
            </a:ext>
          </a:extLst>
        </xdr:cNvPr>
        <xdr:cNvSpPr txBox="1"/>
      </xdr:nvSpPr>
      <xdr:spPr>
        <a:xfrm>
          <a:off x="18421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90567</xdr:rowOff>
    </xdr:from>
    <xdr:ext cx="469744" cy="259045"/>
    <xdr:sp macro="" textlink="">
      <xdr:nvSpPr>
        <xdr:cNvPr id="755" name="n_1mainValue【庁舎】&#10;一人当たり面積">
          <a:extLst>
            <a:ext uri="{FF2B5EF4-FFF2-40B4-BE49-F238E27FC236}">
              <a16:creationId xmlns:a16="http://schemas.microsoft.com/office/drawing/2014/main" id="{00000000-0008-0000-0200-0000F3020000}"/>
            </a:ext>
          </a:extLst>
        </xdr:cNvPr>
        <xdr:cNvSpPr txBox="1"/>
      </xdr:nvSpPr>
      <xdr:spPr>
        <a:xfrm>
          <a:off x="21075727" y="172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138574</xdr:rowOff>
    </xdr:from>
    <xdr:ext cx="469744" cy="259045"/>
    <xdr:sp macro="" textlink="">
      <xdr:nvSpPr>
        <xdr:cNvPr id="756" name="n_2mainValue【庁舎】&#10;一人当たり面積">
          <a:extLst>
            <a:ext uri="{FF2B5EF4-FFF2-40B4-BE49-F238E27FC236}">
              <a16:creationId xmlns:a16="http://schemas.microsoft.com/office/drawing/2014/main" id="{00000000-0008-0000-0200-0000F4020000}"/>
            </a:ext>
          </a:extLst>
        </xdr:cNvPr>
        <xdr:cNvSpPr txBox="1"/>
      </xdr:nvSpPr>
      <xdr:spPr>
        <a:xfrm>
          <a:off x="20199427" y="1728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156863</xdr:rowOff>
    </xdr:from>
    <xdr:ext cx="469744" cy="259045"/>
    <xdr:sp macro="" textlink="">
      <xdr:nvSpPr>
        <xdr:cNvPr id="757" name="n_3mainValue【庁舎】&#10;一人当たり面積">
          <a:extLst>
            <a:ext uri="{FF2B5EF4-FFF2-40B4-BE49-F238E27FC236}">
              <a16:creationId xmlns:a16="http://schemas.microsoft.com/office/drawing/2014/main" id="{00000000-0008-0000-0200-0000F5020000}"/>
            </a:ext>
          </a:extLst>
        </xdr:cNvPr>
        <xdr:cNvSpPr txBox="1"/>
      </xdr:nvSpPr>
      <xdr:spPr>
        <a:xfrm>
          <a:off x="19310427" y="1730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21989</xdr:rowOff>
    </xdr:from>
    <xdr:ext cx="469744" cy="259045"/>
    <xdr:sp macro="" textlink="">
      <xdr:nvSpPr>
        <xdr:cNvPr id="758" name="n_4mainValue【庁舎】&#10;一人当たり面積">
          <a:extLst>
            <a:ext uri="{FF2B5EF4-FFF2-40B4-BE49-F238E27FC236}">
              <a16:creationId xmlns:a16="http://schemas.microsoft.com/office/drawing/2014/main" id="{00000000-0008-0000-0200-0000F6020000}"/>
            </a:ext>
          </a:extLst>
        </xdr:cNvPr>
        <xdr:cNvSpPr txBox="1"/>
      </xdr:nvSpPr>
      <xdr:spPr>
        <a:xfrm>
          <a:off x="18421427" y="1733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00000000-0008-0000-0200-0000F7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00000000-0008-0000-0200-0000F8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類似団体と比較すると、有形固定資産減価償却率が高い施設は体育館・プール、福祉施設、消防施設、庁舎であり、低い施設は一般廃棄物処理施設、保健センター・保健所である。</a:t>
          </a:r>
        </a:p>
        <a:p>
          <a:r>
            <a:rPr kumimoji="1" lang="ja-JP" altLang="en-US" sz="1300">
              <a:latin typeface="ＭＳ Ｐゴシック" panose="020B0600070205080204" pitchFamily="50" charset="-128"/>
              <a:ea typeface="ＭＳ Ｐゴシック" panose="020B0600070205080204" pitchFamily="50" charset="-128"/>
            </a:rPr>
            <a:t>体育館・プールについては、村内に</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箇所あり、残存耐用年数が</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年と老朽化が顕著であるため、現状の利用状況も踏まえつつ、早急に対応を検討する必要がある。</a:t>
          </a:r>
        </a:p>
        <a:p>
          <a:r>
            <a:rPr kumimoji="1" lang="ja-JP" altLang="en-US" sz="1300">
              <a:latin typeface="ＭＳ Ｐゴシック" panose="020B0600070205080204" pitchFamily="50" charset="-128"/>
              <a:ea typeface="ＭＳ Ｐゴシック" panose="020B0600070205080204" pitchFamily="50" charset="-128"/>
            </a:rPr>
            <a:t>庁舎については、類似団体平均と比べると依然として高い水準にあるものの、昨年度からは</a:t>
          </a:r>
          <a:r>
            <a:rPr kumimoji="1" lang="en-US" altLang="ja-JP" sz="1300">
              <a:latin typeface="ＭＳ Ｐゴシック" panose="020B0600070205080204" pitchFamily="50" charset="-128"/>
              <a:ea typeface="ＭＳ Ｐゴシック" panose="020B0600070205080204" pitchFamily="50" charset="-128"/>
            </a:rPr>
            <a:t>16.7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減少している。これは</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年度に五木村役場会議研修室を新規取得したことによる影響であり、改修工事によるものではないため、今後の施設規模や機能のあり方を踏まえた対応を引き続き検討する必要がある。</a:t>
          </a:r>
        </a:p>
        <a:p>
          <a:r>
            <a:rPr kumimoji="1" lang="ja-JP" altLang="en-US" sz="1300">
              <a:latin typeface="ＭＳ Ｐゴシック" panose="020B0600070205080204" pitchFamily="50" charset="-128"/>
              <a:ea typeface="ＭＳ Ｐゴシック" panose="020B0600070205080204" pitchFamily="50" charset="-128"/>
            </a:rPr>
            <a:t>一方、一般廃棄物処理施設については、多くが一部事務組合での運営であることから、村単独の減価償却が進みにくく、類似団体より低い傾向にあると考えられる。</a:t>
          </a:r>
        </a:p>
        <a:p>
          <a:r>
            <a:rPr kumimoji="1" lang="ja-JP" altLang="en-US" sz="1300">
              <a:latin typeface="ＭＳ Ｐゴシック" panose="020B0600070205080204" pitchFamily="50" charset="-128"/>
              <a:ea typeface="ＭＳ Ｐゴシック" panose="020B0600070205080204" pitchFamily="50" charset="-128"/>
            </a:rPr>
            <a:t>また保健センターについては、類似団体より低い傾向にあるものの、村保健福祉総合センターは築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年が経過しており、維持管理経費に留意しながら適切に管理していくことが重要である。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942
938
252.92
5,188,255
4,976,250
196,564
1,424,521
3,521,047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令和５年度決算における財政力指数は、０．２１（対前年度比</a:t>
          </a:r>
          <a:r>
            <a:rPr kumimoji="1" lang="en-US" altLang="ja-JP" sz="1300" baseline="0">
              <a:latin typeface="ＭＳ Ｐゴシック" panose="020B0600070205080204" pitchFamily="50" charset="-128"/>
              <a:ea typeface="ＭＳ Ｐゴシック" panose="020B0600070205080204" pitchFamily="50" charset="-128"/>
            </a:rPr>
            <a:t>±</a:t>
          </a:r>
          <a:r>
            <a:rPr kumimoji="1" lang="ja-JP" altLang="en-US" sz="1300" baseline="0">
              <a:latin typeface="ＭＳ Ｐゴシック" panose="020B0600070205080204" pitchFamily="50" charset="-128"/>
              <a:ea typeface="ＭＳ Ｐゴシック" panose="020B0600070205080204" pitchFamily="50" charset="-128"/>
            </a:rPr>
            <a:t>０）となった。急激な人口構造の変化や県内でも最も高い高齢化率５１．１％（</a:t>
          </a:r>
          <a:r>
            <a:rPr kumimoji="1" lang="en-US" altLang="ja-JP" sz="1300" baseline="0">
              <a:latin typeface="ＭＳ Ｐゴシック" panose="020B0600070205080204" pitchFamily="50" charset="-128"/>
              <a:ea typeface="ＭＳ Ｐゴシック" panose="020B0600070205080204" pitchFamily="50" charset="-128"/>
            </a:rPr>
            <a:t>R6.1.1</a:t>
          </a:r>
          <a:r>
            <a:rPr kumimoji="1" lang="ja-JP" altLang="en-US" sz="1300" baseline="0">
              <a:latin typeface="ＭＳ Ｐゴシック" panose="020B0600070205080204" pitchFamily="50" charset="-128"/>
              <a:ea typeface="ＭＳ Ｐゴシック" panose="020B0600070205080204" pitchFamily="50" charset="-128"/>
            </a:rPr>
            <a:t>）に加え、村内に基盤となる産業もないことなどにより、慢性的に財源が脆弱で、全国や熊本県市町村平均を大きく下回っている。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現在、財政の健全化を確保しながら「再建計画」や「”光り輝く”あらたな五木村振興計画」等に基づく事業を推進しており、今後も歳入の確保と歳出削減の取り組みを継続し、財政基盤の安定と強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42</xdr:row>
      <xdr:rowOff>166158</xdr:rowOff>
    </xdr:to>
    <xdr:cxnSp macro="">
      <xdr:nvCxnSpPr>
        <xdr:cNvPr id="68" name="直線コネクタ 67"/>
        <xdr:cNvCxnSpPr/>
      </xdr:nvCxnSpPr>
      <xdr:spPr>
        <a:xfrm>
          <a:off x="4114800" y="73670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166158</xdr:rowOff>
    </xdr:to>
    <xdr:cxnSp macro="">
      <xdr:nvCxnSpPr>
        <xdr:cNvPr id="71" name="直線コネクタ 70"/>
        <xdr:cNvCxnSpPr/>
      </xdr:nvCxnSpPr>
      <xdr:spPr>
        <a:xfrm>
          <a:off x="3225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4" name="直線コネクタ 73"/>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7" name="直線コネクタ 76"/>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87" name="楕円 86"/>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131885</xdr:rowOff>
    </xdr:from>
    <xdr:ext cx="762000" cy="259045"/>
    <xdr:sp macro="" textlink="">
      <xdr:nvSpPr>
        <xdr:cNvPr id="88" name="財政力該当値テキスト"/>
        <xdr:cNvSpPr txBox="1"/>
      </xdr:nvSpPr>
      <xdr:spPr>
        <a:xfrm>
          <a:off x="50419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89" name="楕円 88"/>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90" name="テキスト ボックス 89"/>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1" name="楕円 90"/>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92" name="テキスト ボックス 91"/>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3" name="楕円 92"/>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94" name="テキスト ボックス 93"/>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5" name="楕円 94"/>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96" name="テキスト ボックス 95"/>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決算において、対前年度比５．８ポイントの悪化となり、経常収支比率が９１．４％と高くなった。今まで８０％後半を維持していたが、令和５年度においてはじめての９０％を上回る状況となり、財政が硬直化しないよう各種村の振興計画等に基づく事業の点検・見直しを推進し、民間委託の検討や指定管理制度の積極的な活用、維持管理経費の削減を図りながら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47413</xdr:rowOff>
    </xdr:from>
    <xdr:to>
      <xdr:col>23</xdr:col>
      <xdr:colOff>133350</xdr:colOff>
      <xdr:row>65</xdr:row>
      <xdr:rowOff>109220</xdr:rowOff>
    </xdr:to>
    <xdr:cxnSp macro="">
      <xdr:nvCxnSpPr>
        <xdr:cNvPr id="131" name="直線コネクタ 130"/>
        <xdr:cNvCxnSpPr/>
      </xdr:nvCxnSpPr>
      <xdr:spPr>
        <a:xfrm>
          <a:off x="4114800" y="11020213"/>
          <a:ext cx="8382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94192</xdr:rowOff>
    </xdr:from>
    <xdr:to>
      <xdr:col>19</xdr:col>
      <xdr:colOff>133350</xdr:colOff>
      <xdr:row>64</xdr:row>
      <xdr:rowOff>47413</xdr:rowOff>
    </xdr:to>
    <xdr:cxnSp macro="">
      <xdr:nvCxnSpPr>
        <xdr:cNvPr id="134" name="直線コネクタ 133"/>
        <xdr:cNvCxnSpPr/>
      </xdr:nvCxnSpPr>
      <xdr:spPr>
        <a:xfrm>
          <a:off x="3225800" y="10895542"/>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94192</xdr:rowOff>
    </xdr:from>
    <xdr:to>
      <xdr:col>15</xdr:col>
      <xdr:colOff>82550</xdr:colOff>
      <xdr:row>64</xdr:row>
      <xdr:rowOff>67521</xdr:rowOff>
    </xdr:to>
    <xdr:cxnSp macro="">
      <xdr:nvCxnSpPr>
        <xdr:cNvPr id="137" name="直線コネクタ 136"/>
        <xdr:cNvCxnSpPr/>
      </xdr:nvCxnSpPr>
      <xdr:spPr>
        <a:xfrm flipV="1">
          <a:off x="2336800" y="10895542"/>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67521</xdr:rowOff>
    </xdr:from>
    <xdr:to>
      <xdr:col>11</xdr:col>
      <xdr:colOff>31750</xdr:colOff>
      <xdr:row>64</xdr:row>
      <xdr:rowOff>151977</xdr:rowOff>
    </xdr:to>
    <xdr:cxnSp macro="">
      <xdr:nvCxnSpPr>
        <xdr:cNvPr id="140" name="直線コネクタ 139"/>
        <xdr:cNvCxnSpPr/>
      </xdr:nvCxnSpPr>
      <xdr:spPr>
        <a:xfrm flipV="1">
          <a:off x="1447800" y="11040321"/>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58420</xdr:rowOff>
    </xdr:from>
    <xdr:to>
      <xdr:col>23</xdr:col>
      <xdr:colOff>184150</xdr:colOff>
      <xdr:row>65</xdr:row>
      <xdr:rowOff>160020</xdr:rowOff>
    </xdr:to>
    <xdr:sp macro="" textlink="">
      <xdr:nvSpPr>
        <xdr:cNvPr id="150" name="楕円 149"/>
        <xdr:cNvSpPr/>
      </xdr:nvSpPr>
      <xdr:spPr>
        <a:xfrm>
          <a:off x="49022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30497</xdr:rowOff>
    </xdr:from>
    <xdr:ext cx="762000" cy="259045"/>
    <xdr:sp macro="" textlink="">
      <xdr:nvSpPr>
        <xdr:cNvPr id="151" name="財政構造の弾力性該当値テキスト"/>
        <xdr:cNvSpPr txBox="1"/>
      </xdr:nvSpPr>
      <xdr:spPr>
        <a:xfrm>
          <a:off x="5041900" y="1117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168063</xdr:rowOff>
    </xdr:from>
    <xdr:to>
      <xdr:col>19</xdr:col>
      <xdr:colOff>184150</xdr:colOff>
      <xdr:row>64</xdr:row>
      <xdr:rowOff>98213</xdr:rowOff>
    </xdr:to>
    <xdr:sp macro="" textlink="">
      <xdr:nvSpPr>
        <xdr:cNvPr id="152" name="楕円 151"/>
        <xdr:cNvSpPr/>
      </xdr:nvSpPr>
      <xdr:spPr>
        <a:xfrm>
          <a:off x="4064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82990</xdr:rowOff>
    </xdr:from>
    <xdr:ext cx="736600" cy="259045"/>
    <xdr:sp macro="" textlink="">
      <xdr:nvSpPr>
        <xdr:cNvPr id="153" name="テキスト ボックス 152"/>
        <xdr:cNvSpPr txBox="1"/>
      </xdr:nvSpPr>
      <xdr:spPr>
        <a:xfrm>
          <a:off x="3733800" y="1105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43392</xdr:rowOff>
    </xdr:from>
    <xdr:to>
      <xdr:col>15</xdr:col>
      <xdr:colOff>133350</xdr:colOff>
      <xdr:row>63</xdr:row>
      <xdr:rowOff>144992</xdr:rowOff>
    </xdr:to>
    <xdr:sp macro="" textlink="">
      <xdr:nvSpPr>
        <xdr:cNvPr id="154" name="楕円 153"/>
        <xdr:cNvSpPr/>
      </xdr:nvSpPr>
      <xdr:spPr>
        <a:xfrm>
          <a:off x="31750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129769</xdr:rowOff>
    </xdr:from>
    <xdr:ext cx="762000" cy="259045"/>
    <xdr:sp macro="" textlink="">
      <xdr:nvSpPr>
        <xdr:cNvPr id="155" name="テキスト ボックス 154"/>
        <xdr:cNvSpPr txBox="1"/>
      </xdr:nvSpPr>
      <xdr:spPr>
        <a:xfrm>
          <a:off x="2844800" y="1093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16721</xdr:rowOff>
    </xdr:from>
    <xdr:to>
      <xdr:col>11</xdr:col>
      <xdr:colOff>82550</xdr:colOff>
      <xdr:row>64</xdr:row>
      <xdr:rowOff>118321</xdr:rowOff>
    </xdr:to>
    <xdr:sp macro="" textlink="">
      <xdr:nvSpPr>
        <xdr:cNvPr id="156" name="楕円 155"/>
        <xdr:cNvSpPr/>
      </xdr:nvSpPr>
      <xdr:spPr>
        <a:xfrm>
          <a:off x="22860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103098</xdr:rowOff>
    </xdr:from>
    <xdr:ext cx="762000" cy="259045"/>
    <xdr:sp macro="" textlink="">
      <xdr:nvSpPr>
        <xdr:cNvPr id="157" name="テキスト ボックス 156"/>
        <xdr:cNvSpPr txBox="1"/>
      </xdr:nvSpPr>
      <xdr:spPr>
        <a:xfrm>
          <a:off x="1955800" y="1107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101177</xdr:rowOff>
    </xdr:from>
    <xdr:to>
      <xdr:col>7</xdr:col>
      <xdr:colOff>31750</xdr:colOff>
      <xdr:row>65</xdr:row>
      <xdr:rowOff>31327</xdr:rowOff>
    </xdr:to>
    <xdr:sp macro="" textlink="">
      <xdr:nvSpPr>
        <xdr:cNvPr id="158" name="楕円 157"/>
        <xdr:cNvSpPr/>
      </xdr:nvSpPr>
      <xdr:spPr>
        <a:xfrm>
          <a:off x="1397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16104</xdr:rowOff>
    </xdr:from>
    <xdr:ext cx="762000" cy="259045"/>
    <xdr:sp macro="" textlink="">
      <xdr:nvSpPr>
        <xdr:cNvPr id="159" name="テキスト ボックス 158"/>
        <xdr:cNvSpPr txBox="1"/>
      </xdr:nvSpPr>
      <xdr:spPr>
        <a:xfrm>
          <a:off x="1066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[1,149,493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前年度より増加し、類似団体平均よりも大きく上回っている。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これは、人口が</a:t>
          </a:r>
          <a:r>
            <a:rPr kumimoji="1" lang="en-US" altLang="ja-JP" sz="1300">
              <a:latin typeface="ＭＳ Ｐゴシック" panose="020B0600070205080204" pitchFamily="50" charset="-128"/>
              <a:ea typeface="ＭＳ Ｐゴシック" panose="020B0600070205080204" pitchFamily="50" charset="-128"/>
            </a:rPr>
            <a:t>942</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R6.1.1</a:t>
          </a:r>
          <a:r>
            <a:rPr kumimoji="1" lang="ja-JP" altLang="en-US" sz="1300">
              <a:latin typeface="ＭＳ Ｐゴシック" panose="020B0600070205080204" pitchFamily="50" charset="-128"/>
              <a:ea typeface="ＭＳ Ｐゴシック" panose="020B0600070205080204" pitchFamily="50" charset="-128"/>
            </a:rPr>
            <a:t>）少ないため相対的に高くならざるを得ず、当該指標を用いた団体間比較は実用性に乏しい。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また、人口に対して面積が２５２．９Ｋ㎡と広大で、集落も広範囲に点在しており、道路や公共施設等の維持管理を増大させる要因となっている。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140151</xdr:rowOff>
    </xdr:from>
    <xdr:to>
      <xdr:col>23</xdr:col>
      <xdr:colOff>133350</xdr:colOff>
      <xdr:row>85</xdr:row>
      <xdr:rowOff>151992</xdr:rowOff>
    </xdr:to>
    <xdr:cxnSp macro="">
      <xdr:nvCxnSpPr>
        <xdr:cNvPr id="193" name="直線コネクタ 192"/>
        <xdr:cNvCxnSpPr/>
      </xdr:nvCxnSpPr>
      <xdr:spPr>
        <a:xfrm>
          <a:off x="4114800" y="14713401"/>
          <a:ext cx="838200" cy="1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103691</xdr:rowOff>
    </xdr:from>
    <xdr:to>
      <xdr:col>19</xdr:col>
      <xdr:colOff>133350</xdr:colOff>
      <xdr:row>85</xdr:row>
      <xdr:rowOff>140151</xdr:rowOff>
    </xdr:to>
    <xdr:cxnSp macro="">
      <xdr:nvCxnSpPr>
        <xdr:cNvPr id="196" name="直線コネクタ 195"/>
        <xdr:cNvCxnSpPr/>
      </xdr:nvCxnSpPr>
      <xdr:spPr>
        <a:xfrm>
          <a:off x="3225800" y="14676941"/>
          <a:ext cx="889000" cy="3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164095</xdr:rowOff>
    </xdr:from>
    <xdr:to>
      <xdr:col>15</xdr:col>
      <xdr:colOff>82550</xdr:colOff>
      <xdr:row>85</xdr:row>
      <xdr:rowOff>103691</xdr:rowOff>
    </xdr:to>
    <xdr:cxnSp macro="">
      <xdr:nvCxnSpPr>
        <xdr:cNvPr id="199" name="直線コネクタ 198"/>
        <xdr:cNvCxnSpPr/>
      </xdr:nvCxnSpPr>
      <xdr:spPr>
        <a:xfrm>
          <a:off x="2336800" y="14565895"/>
          <a:ext cx="889000" cy="11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164095</xdr:rowOff>
    </xdr:from>
    <xdr:to>
      <xdr:col>11</xdr:col>
      <xdr:colOff>31750</xdr:colOff>
      <xdr:row>85</xdr:row>
      <xdr:rowOff>55728</xdr:rowOff>
    </xdr:to>
    <xdr:cxnSp macro="">
      <xdr:nvCxnSpPr>
        <xdr:cNvPr id="202" name="直線コネクタ 201"/>
        <xdr:cNvCxnSpPr/>
      </xdr:nvCxnSpPr>
      <xdr:spPr>
        <a:xfrm flipV="1">
          <a:off x="1447800" y="14565895"/>
          <a:ext cx="889000" cy="6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macro="" textlink="">
      <xdr:nvSpPr>
        <xdr:cNvPr id="204" name="テキスト ボックス 203"/>
        <xdr:cNvSpPr txBox="1"/>
      </xdr:nvSpPr>
      <xdr:spPr>
        <a:xfrm>
          <a:off x="1955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6" name="テキスト ボックス 205"/>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101192</xdr:rowOff>
    </xdr:from>
    <xdr:to>
      <xdr:col>23</xdr:col>
      <xdr:colOff>184150</xdr:colOff>
      <xdr:row>86</xdr:row>
      <xdr:rowOff>31342</xdr:rowOff>
    </xdr:to>
    <xdr:sp macro="" textlink="">
      <xdr:nvSpPr>
        <xdr:cNvPr id="212" name="楕円 211"/>
        <xdr:cNvSpPr/>
      </xdr:nvSpPr>
      <xdr:spPr>
        <a:xfrm>
          <a:off x="4902200" y="1467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73269</xdr:rowOff>
    </xdr:from>
    <xdr:ext cx="762000" cy="259045"/>
    <xdr:sp macro="" textlink="">
      <xdr:nvSpPr>
        <xdr:cNvPr id="213" name="人件費・物件費等の状況該当値テキスト"/>
        <xdr:cNvSpPr txBox="1"/>
      </xdr:nvSpPr>
      <xdr:spPr>
        <a:xfrm>
          <a:off x="5041900" y="14646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89351</xdr:rowOff>
    </xdr:from>
    <xdr:to>
      <xdr:col>19</xdr:col>
      <xdr:colOff>184150</xdr:colOff>
      <xdr:row>86</xdr:row>
      <xdr:rowOff>19501</xdr:rowOff>
    </xdr:to>
    <xdr:sp macro="" textlink="">
      <xdr:nvSpPr>
        <xdr:cNvPr id="214" name="楕円 213"/>
        <xdr:cNvSpPr/>
      </xdr:nvSpPr>
      <xdr:spPr>
        <a:xfrm>
          <a:off x="4064000" y="1466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4278</xdr:rowOff>
    </xdr:from>
    <xdr:ext cx="736600" cy="259045"/>
    <xdr:sp macro="" textlink="">
      <xdr:nvSpPr>
        <xdr:cNvPr id="215" name="テキスト ボックス 214"/>
        <xdr:cNvSpPr txBox="1"/>
      </xdr:nvSpPr>
      <xdr:spPr>
        <a:xfrm>
          <a:off x="3733800" y="14748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52891</xdr:rowOff>
    </xdr:from>
    <xdr:to>
      <xdr:col>15</xdr:col>
      <xdr:colOff>133350</xdr:colOff>
      <xdr:row>85</xdr:row>
      <xdr:rowOff>154491</xdr:rowOff>
    </xdr:to>
    <xdr:sp macro="" textlink="">
      <xdr:nvSpPr>
        <xdr:cNvPr id="216" name="楕円 215"/>
        <xdr:cNvSpPr/>
      </xdr:nvSpPr>
      <xdr:spPr>
        <a:xfrm>
          <a:off x="3175000" y="1462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139268</xdr:rowOff>
    </xdr:from>
    <xdr:ext cx="762000" cy="259045"/>
    <xdr:sp macro="" textlink="">
      <xdr:nvSpPr>
        <xdr:cNvPr id="217" name="テキスト ボックス 216"/>
        <xdr:cNvSpPr txBox="1"/>
      </xdr:nvSpPr>
      <xdr:spPr>
        <a:xfrm>
          <a:off x="2844800" y="14712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113295</xdr:rowOff>
    </xdr:from>
    <xdr:to>
      <xdr:col>11</xdr:col>
      <xdr:colOff>82550</xdr:colOff>
      <xdr:row>85</xdr:row>
      <xdr:rowOff>43445</xdr:rowOff>
    </xdr:to>
    <xdr:sp macro="" textlink="">
      <xdr:nvSpPr>
        <xdr:cNvPr id="218" name="楕円 217"/>
        <xdr:cNvSpPr/>
      </xdr:nvSpPr>
      <xdr:spPr>
        <a:xfrm>
          <a:off x="2286000" y="1451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28222</xdr:rowOff>
    </xdr:from>
    <xdr:ext cx="762000" cy="259045"/>
    <xdr:sp macro="" textlink="">
      <xdr:nvSpPr>
        <xdr:cNvPr id="219" name="テキスト ボックス 218"/>
        <xdr:cNvSpPr txBox="1"/>
      </xdr:nvSpPr>
      <xdr:spPr>
        <a:xfrm>
          <a:off x="1955800" y="1460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4928</xdr:rowOff>
    </xdr:from>
    <xdr:to>
      <xdr:col>7</xdr:col>
      <xdr:colOff>31750</xdr:colOff>
      <xdr:row>85</xdr:row>
      <xdr:rowOff>106528</xdr:rowOff>
    </xdr:to>
    <xdr:sp macro="" textlink="">
      <xdr:nvSpPr>
        <xdr:cNvPr id="220" name="楕円 219"/>
        <xdr:cNvSpPr/>
      </xdr:nvSpPr>
      <xdr:spPr>
        <a:xfrm>
          <a:off x="1397000" y="1457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91305</xdr:rowOff>
    </xdr:from>
    <xdr:ext cx="762000" cy="259045"/>
    <xdr:sp macro="" textlink="">
      <xdr:nvSpPr>
        <xdr:cNvPr id="221" name="テキスト ボックス 220"/>
        <xdr:cNvSpPr txBox="1"/>
      </xdr:nvSpPr>
      <xdr:spPr>
        <a:xfrm>
          <a:off x="1066800" y="14664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令和５年度決算におけるラスパイレス指数は、類似団体平均よりも１．４ポイント低い数値となり、全国町村平均値を下回っている状況が続いている。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国・県の動向に準じた給与体系の見直しを行いながら適正な給与水準の確保に努める。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77470</xdr:rowOff>
    </xdr:from>
    <xdr:to>
      <xdr:col>81</xdr:col>
      <xdr:colOff>44450</xdr:colOff>
      <xdr:row>86</xdr:row>
      <xdr:rowOff>101600</xdr:rowOff>
    </xdr:to>
    <xdr:cxnSp macro="">
      <xdr:nvCxnSpPr>
        <xdr:cNvPr id="251" name="直線コネクタ 250"/>
        <xdr:cNvCxnSpPr/>
      </xdr:nvCxnSpPr>
      <xdr:spPr>
        <a:xfrm>
          <a:off x="16179800" y="148221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2" name="給与水準   （国との比較）平均値テキスト"/>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77470</xdr:rowOff>
    </xdr:from>
    <xdr:to>
      <xdr:col>77</xdr:col>
      <xdr:colOff>44450</xdr:colOff>
      <xdr:row>86</xdr:row>
      <xdr:rowOff>119698</xdr:rowOff>
    </xdr:to>
    <xdr:cxnSp macro="">
      <xdr:nvCxnSpPr>
        <xdr:cNvPr id="254" name="直線コネクタ 253"/>
        <xdr:cNvCxnSpPr/>
      </xdr:nvCxnSpPr>
      <xdr:spPr>
        <a:xfrm flipV="1">
          <a:off x="15290800" y="1482217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6" name="テキスト ボックス 255"/>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119698</xdr:rowOff>
    </xdr:from>
    <xdr:to>
      <xdr:col>72</xdr:col>
      <xdr:colOff>203200</xdr:colOff>
      <xdr:row>87</xdr:row>
      <xdr:rowOff>86995</xdr:rowOff>
    </xdr:to>
    <xdr:cxnSp macro="">
      <xdr:nvCxnSpPr>
        <xdr:cNvPr id="257" name="直線コネクタ 256"/>
        <xdr:cNvCxnSpPr/>
      </xdr:nvCxnSpPr>
      <xdr:spPr>
        <a:xfrm flipV="1">
          <a:off x="14401800" y="14864398"/>
          <a:ext cx="889000" cy="1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44768</xdr:rowOff>
    </xdr:from>
    <xdr:to>
      <xdr:col>68</xdr:col>
      <xdr:colOff>152400</xdr:colOff>
      <xdr:row>87</xdr:row>
      <xdr:rowOff>86995</xdr:rowOff>
    </xdr:to>
    <xdr:cxnSp macro="">
      <xdr:nvCxnSpPr>
        <xdr:cNvPr id="260" name="直線コネクタ 259"/>
        <xdr:cNvCxnSpPr/>
      </xdr:nvCxnSpPr>
      <xdr:spPr>
        <a:xfrm>
          <a:off x="13512800" y="14960918"/>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0" name="楕円 269"/>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67327</xdr:rowOff>
    </xdr:from>
    <xdr:ext cx="762000" cy="259045"/>
    <xdr:sp macro="" textlink="">
      <xdr:nvSpPr>
        <xdr:cNvPr id="271" name="給与水準   （国との比較）該当値テキスト"/>
        <xdr:cNvSpPr txBox="1"/>
      </xdr:nvSpPr>
      <xdr:spPr>
        <a:xfrm>
          <a:off x="171069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26670</xdr:rowOff>
    </xdr:from>
    <xdr:to>
      <xdr:col>77</xdr:col>
      <xdr:colOff>95250</xdr:colOff>
      <xdr:row>86</xdr:row>
      <xdr:rowOff>128270</xdr:rowOff>
    </xdr:to>
    <xdr:sp macro="" textlink="">
      <xdr:nvSpPr>
        <xdr:cNvPr id="272" name="楕円 271"/>
        <xdr:cNvSpPr/>
      </xdr:nvSpPr>
      <xdr:spPr>
        <a:xfrm>
          <a:off x="16129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138447</xdr:rowOff>
    </xdr:from>
    <xdr:ext cx="736600" cy="259045"/>
    <xdr:sp macro="" textlink="">
      <xdr:nvSpPr>
        <xdr:cNvPr id="273" name="テキスト ボックス 272"/>
        <xdr:cNvSpPr txBox="1"/>
      </xdr:nvSpPr>
      <xdr:spPr>
        <a:xfrm>
          <a:off x="15798800" y="1454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68898</xdr:rowOff>
    </xdr:from>
    <xdr:to>
      <xdr:col>73</xdr:col>
      <xdr:colOff>44450</xdr:colOff>
      <xdr:row>86</xdr:row>
      <xdr:rowOff>170498</xdr:rowOff>
    </xdr:to>
    <xdr:sp macro="" textlink="">
      <xdr:nvSpPr>
        <xdr:cNvPr id="274" name="楕円 273"/>
        <xdr:cNvSpPr/>
      </xdr:nvSpPr>
      <xdr:spPr>
        <a:xfrm>
          <a:off x="15240000" y="1481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9225</xdr:rowOff>
    </xdr:from>
    <xdr:ext cx="762000" cy="259045"/>
    <xdr:sp macro="" textlink="">
      <xdr:nvSpPr>
        <xdr:cNvPr id="275" name="テキスト ボックス 274"/>
        <xdr:cNvSpPr txBox="1"/>
      </xdr:nvSpPr>
      <xdr:spPr>
        <a:xfrm>
          <a:off x="14909800" y="1458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36195</xdr:rowOff>
    </xdr:from>
    <xdr:to>
      <xdr:col>68</xdr:col>
      <xdr:colOff>203200</xdr:colOff>
      <xdr:row>87</xdr:row>
      <xdr:rowOff>137795</xdr:rowOff>
    </xdr:to>
    <xdr:sp macro="" textlink="">
      <xdr:nvSpPr>
        <xdr:cNvPr id="276" name="楕円 275"/>
        <xdr:cNvSpPr/>
      </xdr:nvSpPr>
      <xdr:spPr>
        <a:xfrm>
          <a:off x="14351000" y="14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122572</xdr:rowOff>
    </xdr:from>
    <xdr:ext cx="762000" cy="259045"/>
    <xdr:sp macro="" textlink="">
      <xdr:nvSpPr>
        <xdr:cNvPr id="277" name="テキスト ボックス 276"/>
        <xdr:cNvSpPr txBox="1"/>
      </xdr:nvSpPr>
      <xdr:spPr>
        <a:xfrm>
          <a:off x="14020800" y="1503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165418</xdr:rowOff>
    </xdr:from>
    <xdr:to>
      <xdr:col>64</xdr:col>
      <xdr:colOff>152400</xdr:colOff>
      <xdr:row>87</xdr:row>
      <xdr:rowOff>95568</xdr:rowOff>
    </xdr:to>
    <xdr:sp macro="" textlink="">
      <xdr:nvSpPr>
        <xdr:cNvPr id="278" name="楕円 277"/>
        <xdr:cNvSpPr/>
      </xdr:nvSpPr>
      <xdr:spPr>
        <a:xfrm>
          <a:off x="13462000" y="149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80345</xdr:rowOff>
    </xdr:from>
    <xdr:ext cx="762000" cy="259045"/>
    <xdr:sp macro="" textlink="">
      <xdr:nvSpPr>
        <xdr:cNvPr id="279" name="テキスト ボックス 278"/>
        <xdr:cNvSpPr txBox="1"/>
      </xdr:nvSpPr>
      <xdr:spPr>
        <a:xfrm>
          <a:off x="13131800" y="1499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類似団体平均を大きく上回っているが人口が</a:t>
          </a:r>
          <a:r>
            <a:rPr kumimoji="1" lang="en-US" altLang="ja-JP" sz="1300">
              <a:latin typeface="ＭＳ Ｐゴシック" panose="020B0600070205080204" pitchFamily="50" charset="-128"/>
              <a:ea typeface="ＭＳ Ｐゴシック" panose="020B0600070205080204" pitchFamily="50" charset="-128"/>
            </a:rPr>
            <a:t>942</a:t>
          </a:r>
          <a:r>
            <a:rPr kumimoji="1" lang="ja-JP" altLang="en-US" sz="1300">
              <a:latin typeface="ＭＳ Ｐゴシック" panose="020B0600070205080204" pitchFamily="50" charset="-128"/>
              <a:ea typeface="ＭＳ Ｐゴシック" panose="020B0600070205080204" pitchFamily="50" charset="-128"/>
            </a:rPr>
            <a:t>人と少ないため、相対的に高くならざるを得ず、当該指標を用いた団体間比率は実用性に乏しい。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今後は、ＤＸの推進を含めた事務体系の見直し、民間委託も含めた機構改革により適正な定員管理に努める。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149590</xdr:rowOff>
    </xdr:from>
    <xdr:to>
      <xdr:col>81</xdr:col>
      <xdr:colOff>44450</xdr:colOff>
      <xdr:row>64</xdr:row>
      <xdr:rowOff>24591</xdr:rowOff>
    </xdr:to>
    <xdr:cxnSp macro="">
      <xdr:nvCxnSpPr>
        <xdr:cNvPr id="318" name="直線コネクタ 317"/>
        <xdr:cNvCxnSpPr/>
      </xdr:nvCxnSpPr>
      <xdr:spPr>
        <a:xfrm>
          <a:off x="16179800" y="10950940"/>
          <a:ext cx="838200" cy="4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34068</xdr:rowOff>
    </xdr:from>
    <xdr:to>
      <xdr:col>77</xdr:col>
      <xdr:colOff>44450</xdr:colOff>
      <xdr:row>63</xdr:row>
      <xdr:rowOff>149590</xdr:rowOff>
    </xdr:to>
    <xdr:cxnSp macro="">
      <xdr:nvCxnSpPr>
        <xdr:cNvPr id="321" name="直線コネクタ 320"/>
        <xdr:cNvCxnSpPr/>
      </xdr:nvCxnSpPr>
      <xdr:spPr>
        <a:xfrm>
          <a:off x="15290800" y="10835418"/>
          <a:ext cx="889000" cy="11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13557</xdr:rowOff>
    </xdr:from>
    <xdr:to>
      <xdr:col>72</xdr:col>
      <xdr:colOff>203200</xdr:colOff>
      <xdr:row>63</xdr:row>
      <xdr:rowOff>34068</xdr:rowOff>
    </xdr:to>
    <xdr:cxnSp macro="">
      <xdr:nvCxnSpPr>
        <xdr:cNvPr id="324" name="直線コネクタ 323"/>
        <xdr:cNvCxnSpPr/>
      </xdr:nvCxnSpPr>
      <xdr:spPr>
        <a:xfrm>
          <a:off x="14401800" y="10814907"/>
          <a:ext cx="889000" cy="2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286</xdr:rowOff>
    </xdr:from>
    <xdr:to>
      <xdr:col>68</xdr:col>
      <xdr:colOff>152400</xdr:colOff>
      <xdr:row>63</xdr:row>
      <xdr:rowOff>13557</xdr:rowOff>
    </xdr:to>
    <xdr:cxnSp macro="">
      <xdr:nvCxnSpPr>
        <xdr:cNvPr id="327" name="直線コネクタ 326"/>
        <xdr:cNvCxnSpPr/>
      </xdr:nvCxnSpPr>
      <xdr:spPr>
        <a:xfrm>
          <a:off x="13512800" y="10801636"/>
          <a:ext cx="8890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145241</xdr:rowOff>
    </xdr:from>
    <xdr:to>
      <xdr:col>81</xdr:col>
      <xdr:colOff>95250</xdr:colOff>
      <xdr:row>64</xdr:row>
      <xdr:rowOff>75391</xdr:rowOff>
    </xdr:to>
    <xdr:sp macro="" textlink="">
      <xdr:nvSpPr>
        <xdr:cNvPr id="337" name="楕円 336"/>
        <xdr:cNvSpPr/>
      </xdr:nvSpPr>
      <xdr:spPr>
        <a:xfrm>
          <a:off x="16967200" y="1094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117318</xdr:rowOff>
    </xdr:from>
    <xdr:ext cx="762000" cy="259045"/>
    <xdr:sp macro="" textlink="">
      <xdr:nvSpPr>
        <xdr:cNvPr id="338" name="定員管理の状況該当値テキスト"/>
        <xdr:cNvSpPr txBox="1"/>
      </xdr:nvSpPr>
      <xdr:spPr>
        <a:xfrm>
          <a:off x="17106900" y="1091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98790</xdr:rowOff>
    </xdr:from>
    <xdr:to>
      <xdr:col>77</xdr:col>
      <xdr:colOff>95250</xdr:colOff>
      <xdr:row>64</xdr:row>
      <xdr:rowOff>28940</xdr:rowOff>
    </xdr:to>
    <xdr:sp macro="" textlink="">
      <xdr:nvSpPr>
        <xdr:cNvPr id="339" name="楕円 338"/>
        <xdr:cNvSpPr/>
      </xdr:nvSpPr>
      <xdr:spPr>
        <a:xfrm>
          <a:off x="16129000" y="1090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13717</xdr:rowOff>
    </xdr:from>
    <xdr:ext cx="736600" cy="259045"/>
    <xdr:sp macro="" textlink="">
      <xdr:nvSpPr>
        <xdr:cNvPr id="340" name="テキスト ボックス 339"/>
        <xdr:cNvSpPr txBox="1"/>
      </xdr:nvSpPr>
      <xdr:spPr>
        <a:xfrm>
          <a:off x="15798800" y="10986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154718</xdr:rowOff>
    </xdr:from>
    <xdr:to>
      <xdr:col>73</xdr:col>
      <xdr:colOff>44450</xdr:colOff>
      <xdr:row>63</xdr:row>
      <xdr:rowOff>84868</xdr:rowOff>
    </xdr:to>
    <xdr:sp macro="" textlink="">
      <xdr:nvSpPr>
        <xdr:cNvPr id="341" name="楕円 340"/>
        <xdr:cNvSpPr/>
      </xdr:nvSpPr>
      <xdr:spPr>
        <a:xfrm>
          <a:off x="15240000" y="1078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69645</xdr:rowOff>
    </xdr:from>
    <xdr:ext cx="762000" cy="259045"/>
    <xdr:sp macro="" textlink="">
      <xdr:nvSpPr>
        <xdr:cNvPr id="342" name="テキスト ボックス 341"/>
        <xdr:cNvSpPr txBox="1"/>
      </xdr:nvSpPr>
      <xdr:spPr>
        <a:xfrm>
          <a:off x="14909800" y="1087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134207</xdr:rowOff>
    </xdr:from>
    <xdr:to>
      <xdr:col>68</xdr:col>
      <xdr:colOff>203200</xdr:colOff>
      <xdr:row>63</xdr:row>
      <xdr:rowOff>64357</xdr:rowOff>
    </xdr:to>
    <xdr:sp macro="" textlink="">
      <xdr:nvSpPr>
        <xdr:cNvPr id="343" name="楕円 342"/>
        <xdr:cNvSpPr/>
      </xdr:nvSpPr>
      <xdr:spPr>
        <a:xfrm>
          <a:off x="14351000" y="1076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49134</xdr:rowOff>
    </xdr:from>
    <xdr:ext cx="762000" cy="259045"/>
    <xdr:sp macro="" textlink="">
      <xdr:nvSpPr>
        <xdr:cNvPr id="344" name="テキスト ボックス 343"/>
        <xdr:cNvSpPr txBox="1"/>
      </xdr:nvSpPr>
      <xdr:spPr>
        <a:xfrm>
          <a:off x="14020800" y="10850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120936</xdr:rowOff>
    </xdr:from>
    <xdr:to>
      <xdr:col>64</xdr:col>
      <xdr:colOff>152400</xdr:colOff>
      <xdr:row>63</xdr:row>
      <xdr:rowOff>51086</xdr:rowOff>
    </xdr:to>
    <xdr:sp macro="" textlink="">
      <xdr:nvSpPr>
        <xdr:cNvPr id="345" name="楕円 344"/>
        <xdr:cNvSpPr/>
      </xdr:nvSpPr>
      <xdr:spPr>
        <a:xfrm>
          <a:off x="13462000" y="1075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35863</xdr:rowOff>
    </xdr:from>
    <xdr:ext cx="762000" cy="259045"/>
    <xdr:sp macro="" textlink="">
      <xdr:nvSpPr>
        <xdr:cNvPr id="346" name="テキスト ボックス 345"/>
        <xdr:cNvSpPr txBox="1"/>
      </xdr:nvSpPr>
      <xdr:spPr>
        <a:xfrm>
          <a:off x="13131800" y="1083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令和５年度決算における実質公債費比率は、対前年度から１．８ポイント悪化し、１１．９％となった。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地方債の償還を行いながらも、令和２年７月の災害復旧又は公共施設の地方債の元金償還が始まったためである。なお、地方債の元金償還のピークが令和９年度となり、実質公債費比率にも影響を及ぼしてくることが予想されるため、新発債の抑制など地方債現在高の総枠管理に努め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22860</xdr:rowOff>
    </xdr:from>
    <xdr:to>
      <xdr:col>81</xdr:col>
      <xdr:colOff>44450</xdr:colOff>
      <xdr:row>43</xdr:row>
      <xdr:rowOff>167640</xdr:rowOff>
    </xdr:to>
    <xdr:cxnSp macro="">
      <xdr:nvCxnSpPr>
        <xdr:cNvPr id="379" name="直線コネクタ 378"/>
        <xdr:cNvCxnSpPr/>
      </xdr:nvCxnSpPr>
      <xdr:spPr>
        <a:xfrm>
          <a:off x="16179800" y="739521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97790</xdr:rowOff>
    </xdr:from>
    <xdr:to>
      <xdr:col>77</xdr:col>
      <xdr:colOff>44450</xdr:colOff>
      <xdr:row>43</xdr:row>
      <xdr:rowOff>22860</xdr:rowOff>
    </xdr:to>
    <xdr:cxnSp macro="">
      <xdr:nvCxnSpPr>
        <xdr:cNvPr id="382" name="直線コネクタ 381"/>
        <xdr:cNvCxnSpPr/>
      </xdr:nvCxnSpPr>
      <xdr:spPr>
        <a:xfrm>
          <a:off x="15290800" y="729869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164677</xdr:rowOff>
    </xdr:from>
    <xdr:to>
      <xdr:col>72</xdr:col>
      <xdr:colOff>203200</xdr:colOff>
      <xdr:row>42</xdr:row>
      <xdr:rowOff>97790</xdr:rowOff>
    </xdr:to>
    <xdr:cxnSp macro="">
      <xdr:nvCxnSpPr>
        <xdr:cNvPr id="385" name="直線コネクタ 384"/>
        <xdr:cNvCxnSpPr/>
      </xdr:nvCxnSpPr>
      <xdr:spPr>
        <a:xfrm>
          <a:off x="14401800" y="719412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387" name="テキスト ボックス 386"/>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41</xdr:row>
      <xdr:rowOff>164677</xdr:rowOff>
    </xdr:to>
    <xdr:cxnSp macro="">
      <xdr:nvCxnSpPr>
        <xdr:cNvPr id="388" name="直線コネクタ 387"/>
        <xdr:cNvCxnSpPr/>
      </xdr:nvCxnSpPr>
      <xdr:spPr>
        <a:xfrm>
          <a:off x="13512800" y="714586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2" name="テキスト ボックス 391"/>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116840</xdr:rowOff>
    </xdr:from>
    <xdr:to>
      <xdr:col>81</xdr:col>
      <xdr:colOff>95250</xdr:colOff>
      <xdr:row>44</xdr:row>
      <xdr:rowOff>46990</xdr:rowOff>
    </xdr:to>
    <xdr:sp macro="" textlink="">
      <xdr:nvSpPr>
        <xdr:cNvPr id="398" name="楕円 397"/>
        <xdr:cNvSpPr/>
      </xdr:nvSpPr>
      <xdr:spPr>
        <a:xfrm>
          <a:off x="169672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88917</xdr:rowOff>
    </xdr:from>
    <xdr:ext cx="762000" cy="259045"/>
    <xdr:sp macro="" textlink="">
      <xdr:nvSpPr>
        <xdr:cNvPr id="399" name="公債費負担の状況該当値テキスト"/>
        <xdr:cNvSpPr txBox="1"/>
      </xdr:nvSpPr>
      <xdr:spPr>
        <a:xfrm>
          <a:off x="17106900" y="746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143510</xdr:rowOff>
    </xdr:from>
    <xdr:to>
      <xdr:col>77</xdr:col>
      <xdr:colOff>95250</xdr:colOff>
      <xdr:row>43</xdr:row>
      <xdr:rowOff>73660</xdr:rowOff>
    </xdr:to>
    <xdr:sp macro="" textlink="">
      <xdr:nvSpPr>
        <xdr:cNvPr id="400" name="楕円 399"/>
        <xdr:cNvSpPr/>
      </xdr:nvSpPr>
      <xdr:spPr>
        <a:xfrm>
          <a:off x="16129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58437</xdr:rowOff>
    </xdr:from>
    <xdr:ext cx="736600" cy="259045"/>
    <xdr:sp macro="" textlink="">
      <xdr:nvSpPr>
        <xdr:cNvPr id="401" name="テキスト ボックス 400"/>
        <xdr:cNvSpPr txBox="1"/>
      </xdr:nvSpPr>
      <xdr:spPr>
        <a:xfrm>
          <a:off x="15798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46990</xdr:rowOff>
    </xdr:from>
    <xdr:to>
      <xdr:col>73</xdr:col>
      <xdr:colOff>44450</xdr:colOff>
      <xdr:row>42</xdr:row>
      <xdr:rowOff>148590</xdr:rowOff>
    </xdr:to>
    <xdr:sp macro="" textlink="">
      <xdr:nvSpPr>
        <xdr:cNvPr id="402" name="楕円 401"/>
        <xdr:cNvSpPr/>
      </xdr:nvSpPr>
      <xdr:spPr>
        <a:xfrm>
          <a:off x="15240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133367</xdr:rowOff>
    </xdr:from>
    <xdr:ext cx="762000" cy="259045"/>
    <xdr:sp macro="" textlink="">
      <xdr:nvSpPr>
        <xdr:cNvPr id="403" name="テキスト ボックス 402"/>
        <xdr:cNvSpPr txBox="1"/>
      </xdr:nvSpPr>
      <xdr:spPr>
        <a:xfrm>
          <a:off x="14909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113877</xdr:rowOff>
    </xdr:from>
    <xdr:to>
      <xdr:col>68</xdr:col>
      <xdr:colOff>203200</xdr:colOff>
      <xdr:row>42</xdr:row>
      <xdr:rowOff>44027</xdr:rowOff>
    </xdr:to>
    <xdr:sp macro="" textlink="">
      <xdr:nvSpPr>
        <xdr:cNvPr id="404" name="楕円 403"/>
        <xdr:cNvSpPr/>
      </xdr:nvSpPr>
      <xdr:spPr>
        <a:xfrm>
          <a:off x="14351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28804</xdr:rowOff>
    </xdr:from>
    <xdr:ext cx="762000" cy="259045"/>
    <xdr:sp macro="" textlink="">
      <xdr:nvSpPr>
        <xdr:cNvPr id="405" name="テキスト ボックス 404"/>
        <xdr:cNvSpPr txBox="1"/>
      </xdr:nvSpPr>
      <xdr:spPr>
        <a:xfrm>
          <a:off x="14020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06" name="楕円 405"/>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407" name="テキスト ボックス 406"/>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平成２６年度決算以降、比率は出ていない。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要因としては、過去に発行した公有林債や過疎対策事業債の償還が進んでいることなどによる地方債現在高の減少や控除財源としての財政調整基金等の基金の増によるものである。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今後も地方債発行額の総枠管理に努め、将来負担の軽を図っていく。</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942
938
252.92
5,188,255
4,976,250
196,564
1,424,521
3,521,047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対前年度比２．０ポイントの減により２２．０％となった。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主な要因として、退職手当組合負担金の減によるものであるが、今後、新規採用、会計年度任用職員、再雇用も含め職員の人員配置については、見直しを含め精査する必要がある。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37</xdr:row>
      <xdr:rowOff>24130</xdr:rowOff>
    </xdr:to>
    <xdr:cxnSp macro="">
      <xdr:nvCxnSpPr>
        <xdr:cNvPr id="64" name="直線コネクタ 63"/>
        <xdr:cNvCxnSpPr/>
      </xdr:nvCxnSpPr>
      <xdr:spPr>
        <a:xfrm flipV="1">
          <a:off x="3987800" y="62763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88138</xdr:rowOff>
    </xdr:to>
    <xdr:cxnSp macro="">
      <xdr:nvCxnSpPr>
        <xdr:cNvPr id="67" name="直線コネクタ 66"/>
        <xdr:cNvCxnSpPr/>
      </xdr:nvCxnSpPr>
      <xdr:spPr>
        <a:xfrm flipV="1">
          <a:off x="3098800" y="63677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88138</xdr:rowOff>
    </xdr:from>
    <xdr:to>
      <xdr:col>15</xdr:col>
      <xdr:colOff>98425</xdr:colOff>
      <xdr:row>38</xdr:row>
      <xdr:rowOff>12700</xdr:rowOff>
    </xdr:to>
    <xdr:cxnSp macro="">
      <xdr:nvCxnSpPr>
        <xdr:cNvPr id="70" name="直線コネクタ 69"/>
        <xdr:cNvCxnSpPr/>
      </xdr:nvCxnSpPr>
      <xdr:spPr>
        <a:xfrm flipV="1">
          <a:off x="2209800" y="643178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xdr:rowOff>
    </xdr:from>
    <xdr:to>
      <xdr:col>11</xdr:col>
      <xdr:colOff>9525</xdr:colOff>
      <xdr:row>38</xdr:row>
      <xdr:rowOff>17272</xdr:rowOff>
    </xdr:to>
    <xdr:cxnSp macro="">
      <xdr:nvCxnSpPr>
        <xdr:cNvPr id="73" name="直線コネクタ 72"/>
        <xdr:cNvCxnSpPr/>
      </xdr:nvCxnSpPr>
      <xdr:spPr>
        <a:xfrm flipV="1">
          <a:off x="1320800" y="65278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3" name="楕円 82"/>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4" name="人件費該当値テキスト"/>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5" name="楕円 84"/>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86" name="テキスト ボックス 85"/>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37338</xdr:rowOff>
    </xdr:from>
    <xdr:to>
      <xdr:col>15</xdr:col>
      <xdr:colOff>149225</xdr:colOff>
      <xdr:row>37</xdr:row>
      <xdr:rowOff>138938</xdr:rowOff>
    </xdr:to>
    <xdr:sp macro="" textlink="">
      <xdr:nvSpPr>
        <xdr:cNvPr id="87" name="楕円 86"/>
        <xdr:cNvSpPr/>
      </xdr:nvSpPr>
      <xdr:spPr>
        <a:xfrm>
          <a:off x="3048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123715</xdr:rowOff>
    </xdr:from>
    <xdr:ext cx="762000" cy="259045"/>
    <xdr:sp macro="" textlink="">
      <xdr:nvSpPr>
        <xdr:cNvPr id="88" name="テキスト ボックス 87"/>
        <xdr:cNvSpPr txBox="1"/>
      </xdr:nvSpPr>
      <xdr:spPr>
        <a:xfrm>
          <a:off x="2717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89" name="楕円 88"/>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0" name="テキスト ボックス 89"/>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137922</xdr:rowOff>
    </xdr:from>
    <xdr:to>
      <xdr:col>6</xdr:col>
      <xdr:colOff>171450</xdr:colOff>
      <xdr:row>38</xdr:row>
      <xdr:rowOff>68072</xdr:rowOff>
    </xdr:to>
    <xdr:sp macro="" textlink="">
      <xdr:nvSpPr>
        <xdr:cNvPr id="91" name="楕円 90"/>
        <xdr:cNvSpPr/>
      </xdr:nvSpPr>
      <xdr:spPr>
        <a:xfrm>
          <a:off x="1270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52849</xdr:rowOff>
    </xdr:from>
    <xdr:ext cx="762000" cy="259045"/>
    <xdr:sp macro="" textlink="">
      <xdr:nvSpPr>
        <xdr:cNvPr id="92" name="テキスト ボックス 91"/>
        <xdr:cNvSpPr txBox="1"/>
      </xdr:nvSpPr>
      <xdr:spPr>
        <a:xfrm>
          <a:off x="93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対前年度比０．２ポイントの減で２１．４％となった。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これは、再建計画等に基づき村内（特に代替地）に整備した公共施設など、保有する施設が多く、昨年度から保持するための経費が増えたためである。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今後は、長期的な施設の管理の見直し及び施設管理の民間委託や指定管理制度の導入を進め削減を図っていく。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19558</xdr:rowOff>
    </xdr:from>
    <xdr:to>
      <xdr:col>82</xdr:col>
      <xdr:colOff>107950</xdr:colOff>
      <xdr:row>19</xdr:row>
      <xdr:rowOff>28702</xdr:rowOff>
    </xdr:to>
    <xdr:cxnSp macro="">
      <xdr:nvCxnSpPr>
        <xdr:cNvPr id="122" name="直線コネクタ 121"/>
        <xdr:cNvCxnSpPr/>
      </xdr:nvCxnSpPr>
      <xdr:spPr>
        <a:xfrm flipV="1">
          <a:off x="15671800" y="32771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3" name="物件費平均値テキスト"/>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28702</xdr:rowOff>
    </xdr:from>
    <xdr:to>
      <xdr:col>78</xdr:col>
      <xdr:colOff>69850</xdr:colOff>
      <xdr:row>19</xdr:row>
      <xdr:rowOff>28702</xdr:rowOff>
    </xdr:to>
    <xdr:cxnSp macro="">
      <xdr:nvCxnSpPr>
        <xdr:cNvPr id="125" name="直線コネクタ 124"/>
        <xdr:cNvCxnSpPr/>
      </xdr:nvCxnSpPr>
      <xdr:spPr>
        <a:xfrm>
          <a:off x="14782800" y="2943352"/>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28702</xdr:rowOff>
    </xdr:from>
    <xdr:to>
      <xdr:col>73</xdr:col>
      <xdr:colOff>180975</xdr:colOff>
      <xdr:row>17</xdr:row>
      <xdr:rowOff>161290</xdr:rowOff>
    </xdr:to>
    <xdr:cxnSp macro="">
      <xdr:nvCxnSpPr>
        <xdr:cNvPr id="128" name="直線コネクタ 127"/>
        <xdr:cNvCxnSpPr/>
      </xdr:nvCxnSpPr>
      <xdr:spPr>
        <a:xfrm flipV="1">
          <a:off x="13893800" y="294335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161290</xdr:rowOff>
    </xdr:from>
    <xdr:to>
      <xdr:col>69</xdr:col>
      <xdr:colOff>92075</xdr:colOff>
      <xdr:row>18</xdr:row>
      <xdr:rowOff>90424</xdr:rowOff>
    </xdr:to>
    <xdr:cxnSp macro="">
      <xdr:nvCxnSpPr>
        <xdr:cNvPr id="131" name="直線コネクタ 130"/>
        <xdr:cNvCxnSpPr/>
      </xdr:nvCxnSpPr>
      <xdr:spPr>
        <a:xfrm flipV="1">
          <a:off x="13004800" y="307594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5" name="テキスト ボックス 134"/>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140208</xdr:rowOff>
    </xdr:from>
    <xdr:to>
      <xdr:col>82</xdr:col>
      <xdr:colOff>158750</xdr:colOff>
      <xdr:row>19</xdr:row>
      <xdr:rowOff>70358</xdr:rowOff>
    </xdr:to>
    <xdr:sp macro="" textlink="">
      <xdr:nvSpPr>
        <xdr:cNvPr id="141" name="楕円 140"/>
        <xdr:cNvSpPr/>
      </xdr:nvSpPr>
      <xdr:spPr>
        <a:xfrm>
          <a:off x="16459200" y="32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112285</xdr:rowOff>
    </xdr:from>
    <xdr:ext cx="762000" cy="259045"/>
    <xdr:sp macro="" textlink="">
      <xdr:nvSpPr>
        <xdr:cNvPr id="142" name="物件費該当値テキスト"/>
        <xdr:cNvSpPr txBox="1"/>
      </xdr:nvSpPr>
      <xdr:spPr>
        <a:xfrm>
          <a:off x="16598900" y="319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149352</xdr:rowOff>
    </xdr:from>
    <xdr:to>
      <xdr:col>78</xdr:col>
      <xdr:colOff>120650</xdr:colOff>
      <xdr:row>19</xdr:row>
      <xdr:rowOff>79502</xdr:rowOff>
    </xdr:to>
    <xdr:sp macro="" textlink="">
      <xdr:nvSpPr>
        <xdr:cNvPr id="143" name="楕円 142"/>
        <xdr:cNvSpPr/>
      </xdr:nvSpPr>
      <xdr:spPr>
        <a:xfrm>
          <a:off x="15621000" y="32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64279</xdr:rowOff>
    </xdr:from>
    <xdr:ext cx="736600" cy="259045"/>
    <xdr:sp macro="" textlink="">
      <xdr:nvSpPr>
        <xdr:cNvPr id="144" name="テキスト ボックス 143"/>
        <xdr:cNvSpPr txBox="1"/>
      </xdr:nvSpPr>
      <xdr:spPr>
        <a:xfrm>
          <a:off x="15290800" y="332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149352</xdr:rowOff>
    </xdr:from>
    <xdr:to>
      <xdr:col>74</xdr:col>
      <xdr:colOff>31750</xdr:colOff>
      <xdr:row>17</xdr:row>
      <xdr:rowOff>79502</xdr:rowOff>
    </xdr:to>
    <xdr:sp macro="" textlink="">
      <xdr:nvSpPr>
        <xdr:cNvPr id="145" name="楕円 144"/>
        <xdr:cNvSpPr/>
      </xdr:nvSpPr>
      <xdr:spPr>
        <a:xfrm>
          <a:off x="14732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64279</xdr:rowOff>
    </xdr:from>
    <xdr:ext cx="762000" cy="259045"/>
    <xdr:sp macro="" textlink="">
      <xdr:nvSpPr>
        <xdr:cNvPr id="146" name="テキスト ボックス 145"/>
        <xdr:cNvSpPr txBox="1"/>
      </xdr:nvSpPr>
      <xdr:spPr>
        <a:xfrm>
          <a:off x="14401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47" name="楕円 146"/>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48" name="テキスト ボックス 147"/>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39624</xdr:rowOff>
    </xdr:from>
    <xdr:to>
      <xdr:col>65</xdr:col>
      <xdr:colOff>53975</xdr:colOff>
      <xdr:row>18</xdr:row>
      <xdr:rowOff>141224</xdr:rowOff>
    </xdr:to>
    <xdr:sp macro="" textlink="">
      <xdr:nvSpPr>
        <xdr:cNvPr id="149" name="楕円 148"/>
        <xdr:cNvSpPr/>
      </xdr:nvSpPr>
      <xdr:spPr>
        <a:xfrm>
          <a:off x="12954000" y="31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126001</xdr:rowOff>
    </xdr:from>
    <xdr:ext cx="762000" cy="259045"/>
    <xdr:sp macro="" textlink="">
      <xdr:nvSpPr>
        <xdr:cNvPr id="150" name="テキスト ボックス 149"/>
        <xdr:cNvSpPr txBox="1"/>
      </xdr:nvSpPr>
      <xdr:spPr>
        <a:xfrm>
          <a:off x="12623800" y="321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対前年度比１．０増の１．５％となった。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本村では、高齢化が進んでいるものの、年少人口や老齢人口も少ないため、類似団体平均よりも低水準で推移しており、今後もその状況が続くとみられる。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54</xdr:row>
      <xdr:rowOff>107950</xdr:rowOff>
    </xdr:to>
    <xdr:cxnSp macro="">
      <xdr:nvCxnSpPr>
        <xdr:cNvPr id="182" name="直線コネクタ 181"/>
        <xdr:cNvCxnSpPr/>
      </xdr:nvCxnSpPr>
      <xdr:spPr>
        <a:xfrm>
          <a:off x="3987800" y="93472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146050</xdr:rowOff>
    </xdr:to>
    <xdr:cxnSp macro="">
      <xdr:nvCxnSpPr>
        <xdr:cNvPr id="185" name="直線コネクタ 184"/>
        <xdr:cNvCxnSpPr/>
      </xdr:nvCxnSpPr>
      <xdr:spPr>
        <a:xfrm flipV="1">
          <a:off x="3098800" y="9347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54</xdr:row>
      <xdr:rowOff>146050</xdr:rowOff>
    </xdr:to>
    <xdr:cxnSp macro="">
      <xdr:nvCxnSpPr>
        <xdr:cNvPr id="188" name="直線コネクタ 187"/>
        <xdr:cNvCxnSpPr/>
      </xdr:nvCxnSpPr>
      <xdr:spPr>
        <a:xfrm>
          <a:off x="2209800" y="936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55</xdr:row>
      <xdr:rowOff>12700</xdr:rowOff>
    </xdr:to>
    <xdr:cxnSp macro="">
      <xdr:nvCxnSpPr>
        <xdr:cNvPr id="191" name="直線コネクタ 190"/>
        <xdr:cNvCxnSpPr/>
      </xdr:nvCxnSpPr>
      <xdr:spPr>
        <a:xfrm flipV="1">
          <a:off x="1320800" y="9366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01" name="楕円 200"/>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73677</xdr:rowOff>
    </xdr:from>
    <xdr:ext cx="762000" cy="259045"/>
    <xdr:sp macro="" textlink="">
      <xdr:nvSpPr>
        <xdr:cNvPr id="202" name="扶助費該当値テキスト"/>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3" name="楕円 202"/>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4" name="テキスト ボックス 203"/>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05" name="楕円 204"/>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06" name="テキスト ボックス 205"/>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07" name="楕円 206"/>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08" name="テキスト ボックス 207"/>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09" name="楕円 208"/>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10" name="テキスト ボックス 209"/>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対前年度比０．２ポイント増の２．４％であるが。類似団体と比較して低水準で推移している。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要因としては他会計への基準外繰出しが多いためである。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一般財会計を圧迫しないような財政の健全化を図るように努める。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138430</xdr:rowOff>
    </xdr:from>
    <xdr:to>
      <xdr:col>82</xdr:col>
      <xdr:colOff>107950</xdr:colOff>
      <xdr:row>54</xdr:row>
      <xdr:rowOff>149860</xdr:rowOff>
    </xdr:to>
    <xdr:cxnSp macro="">
      <xdr:nvCxnSpPr>
        <xdr:cNvPr id="238" name="直線コネクタ 237"/>
        <xdr:cNvCxnSpPr/>
      </xdr:nvCxnSpPr>
      <xdr:spPr>
        <a:xfrm>
          <a:off x="15671800" y="93967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39" name="その他平均値テキスト"/>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138430</xdr:rowOff>
    </xdr:from>
    <xdr:to>
      <xdr:col>78</xdr:col>
      <xdr:colOff>69850</xdr:colOff>
      <xdr:row>55</xdr:row>
      <xdr:rowOff>149860</xdr:rowOff>
    </xdr:to>
    <xdr:cxnSp macro="">
      <xdr:nvCxnSpPr>
        <xdr:cNvPr id="241" name="直線コネクタ 240"/>
        <xdr:cNvCxnSpPr/>
      </xdr:nvCxnSpPr>
      <xdr:spPr>
        <a:xfrm flipV="1">
          <a:off x="14782800" y="939673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macro="" textlink="">
      <xdr:nvSpPr>
        <xdr:cNvPr id="243" name="テキスト ボックス 242"/>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149860</xdr:rowOff>
    </xdr:from>
    <xdr:to>
      <xdr:col>73</xdr:col>
      <xdr:colOff>180975</xdr:colOff>
      <xdr:row>56</xdr:row>
      <xdr:rowOff>1270</xdr:rowOff>
    </xdr:to>
    <xdr:cxnSp macro="">
      <xdr:nvCxnSpPr>
        <xdr:cNvPr id="244" name="直線コネクタ 243"/>
        <xdr:cNvCxnSpPr/>
      </xdr:nvCxnSpPr>
      <xdr:spPr>
        <a:xfrm flipV="1">
          <a:off x="13893800" y="95796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46" name="テキスト ボックス 245"/>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144145</xdr:rowOff>
    </xdr:from>
    <xdr:to>
      <xdr:col>69</xdr:col>
      <xdr:colOff>92075</xdr:colOff>
      <xdr:row>56</xdr:row>
      <xdr:rowOff>1270</xdr:rowOff>
    </xdr:to>
    <xdr:cxnSp macro="">
      <xdr:nvCxnSpPr>
        <xdr:cNvPr id="247" name="直線コネクタ 246"/>
        <xdr:cNvCxnSpPr/>
      </xdr:nvCxnSpPr>
      <xdr:spPr>
        <a:xfrm>
          <a:off x="13004800" y="95738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1" name="テキスト ボックス 250"/>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99060</xdr:rowOff>
    </xdr:from>
    <xdr:to>
      <xdr:col>82</xdr:col>
      <xdr:colOff>158750</xdr:colOff>
      <xdr:row>55</xdr:row>
      <xdr:rowOff>29210</xdr:rowOff>
    </xdr:to>
    <xdr:sp macro="" textlink="">
      <xdr:nvSpPr>
        <xdr:cNvPr id="257" name="楕円 256"/>
        <xdr:cNvSpPr/>
      </xdr:nvSpPr>
      <xdr:spPr>
        <a:xfrm>
          <a:off x="164592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115587</xdr:rowOff>
    </xdr:from>
    <xdr:ext cx="762000" cy="259045"/>
    <xdr:sp macro="" textlink="">
      <xdr:nvSpPr>
        <xdr:cNvPr id="258" name="その他該当値テキスト"/>
        <xdr:cNvSpPr txBox="1"/>
      </xdr:nvSpPr>
      <xdr:spPr>
        <a:xfrm>
          <a:off x="165989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87630</xdr:rowOff>
    </xdr:from>
    <xdr:to>
      <xdr:col>78</xdr:col>
      <xdr:colOff>120650</xdr:colOff>
      <xdr:row>55</xdr:row>
      <xdr:rowOff>17780</xdr:rowOff>
    </xdr:to>
    <xdr:sp macro="" textlink="">
      <xdr:nvSpPr>
        <xdr:cNvPr id="259" name="楕円 258"/>
        <xdr:cNvSpPr/>
      </xdr:nvSpPr>
      <xdr:spPr>
        <a:xfrm>
          <a:off x="15621000" y="934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27957</xdr:rowOff>
    </xdr:from>
    <xdr:ext cx="736600" cy="259045"/>
    <xdr:sp macro="" textlink="">
      <xdr:nvSpPr>
        <xdr:cNvPr id="260" name="テキスト ボックス 259"/>
        <xdr:cNvSpPr txBox="1"/>
      </xdr:nvSpPr>
      <xdr:spPr>
        <a:xfrm>
          <a:off x="15290800" y="911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99060</xdr:rowOff>
    </xdr:from>
    <xdr:to>
      <xdr:col>74</xdr:col>
      <xdr:colOff>31750</xdr:colOff>
      <xdr:row>56</xdr:row>
      <xdr:rowOff>29210</xdr:rowOff>
    </xdr:to>
    <xdr:sp macro="" textlink="">
      <xdr:nvSpPr>
        <xdr:cNvPr id="261" name="楕円 260"/>
        <xdr:cNvSpPr/>
      </xdr:nvSpPr>
      <xdr:spPr>
        <a:xfrm>
          <a:off x="14732000" y="952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39387</xdr:rowOff>
    </xdr:from>
    <xdr:ext cx="762000" cy="259045"/>
    <xdr:sp macro="" textlink="">
      <xdr:nvSpPr>
        <xdr:cNvPr id="262" name="テキスト ボックス 261"/>
        <xdr:cNvSpPr txBox="1"/>
      </xdr:nvSpPr>
      <xdr:spPr>
        <a:xfrm>
          <a:off x="14401800" y="929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121920</xdr:rowOff>
    </xdr:from>
    <xdr:to>
      <xdr:col>69</xdr:col>
      <xdr:colOff>142875</xdr:colOff>
      <xdr:row>56</xdr:row>
      <xdr:rowOff>52070</xdr:rowOff>
    </xdr:to>
    <xdr:sp macro="" textlink="">
      <xdr:nvSpPr>
        <xdr:cNvPr id="263" name="楕円 262"/>
        <xdr:cNvSpPr/>
      </xdr:nvSpPr>
      <xdr:spPr>
        <a:xfrm>
          <a:off x="13843000" y="955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62247</xdr:rowOff>
    </xdr:from>
    <xdr:ext cx="762000" cy="259045"/>
    <xdr:sp macro="" textlink="">
      <xdr:nvSpPr>
        <xdr:cNvPr id="264" name="テキスト ボックス 263"/>
        <xdr:cNvSpPr txBox="1"/>
      </xdr:nvSpPr>
      <xdr:spPr>
        <a:xfrm>
          <a:off x="13512800" y="932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93345</xdr:rowOff>
    </xdr:from>
    <xdr:to>
      <xdr:col>65</xdr:col>
      <xdr:colOff>53975</xdr:colOff>
      <xdr:row>56</xdr:row>
      <xdr:rowOff>23495</xdr:rowOff>
    </xdr:to>
    <xdr:sp macro="" textlink="">
      <xdr:nvSpPr>
        <xdr:cNvPr id="265" name="楕円 264"/>
        <xdr:cNvSpPr/>
      </xdr:nvSpPr>
      <xdr:spPr>
        <a:xfrm>
          <a:off x="12954000" y="952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33672</xdr:rowOff>
    </xdr:from>
    <xdr:ext cx="762000" cy="259045"/>
    <xdr:sp macro="" textlink="">
      <xdr:nvSpPr>
        <xdr:cNvPr id="266" name="テキスト ボックス 265"/>
        <xdr:cNvSpPr txBox="1"/>
      </xdr:nvSpPr>
      <xdr:spPr>
        <a:xfrm>
          <a:off x="12623800" y="9291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対前年度比４．７ポイント減の１７．０％となった。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特別給付金や道の駅運営助成金の増及び振興計画に基づく次世代を担う事業者への支援補助金等の新たな補助事業を新設したためである。次年度以降の振興計画に基づく補助費の新規・継続に対し、見直し等を進めていく。</a:t>
          </a:r>
        </a:p>
      </xdr:txBody>
    </xdr:sp>
    <xdr:clientData/>
  </xdr:twoCellAnchor>
  <xdr:oneCellAnchor>
    <xdr:from>
      <xdr:col>62</xdr:col>
      <xdr:colOff>6350</xdr:colOff>
      <xdr:row>29</xdr:row>
      <xdr:rowOff>107950</xdr:rowOff>
    </xdr:from>
    <xdr:ext cx="298543" cy="225703"/>
    <xdr:sp macro="" textlink="">
      <xdr:nvSpPr>
        <xdr:cNvPr id="278" name="テキスト ボックス 27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37</xdr:row>
      <xdr:rowOff>161290</xdr:rowOff>
    </xdr:to>
    <xdr:cxnSp macro="">
      <xdr:nvCxnSpPr>
        <xdr:cNvPr id="296" name="直線コネクタ 295"/>
        <xdr:cNvCxnSpPr/>
      </xdr:nvCxnSpPr>
      <xdr:spPr>
        <a:xfrm>
          <a:off x="15671800" y="6290056"/>
          <a:ext cx="8382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7"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37</xdr:row>
      <xdr:rowOff>28702</xdr:rowOff>
    </xdr:to>
    <xdr:cxnSp macro="">
      <xdr:nvCxnSpPr>
        <xdr:cNvPr id="299" name="直線コネクタ 298"/>
        <xdr:cNvCxnSpPr/>
      </xdr:nvCxnSpPr>
      <xdr:spPr>
        <a:xfrm flipV="1">
          <a:off x="14782800" y="62900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28702</xdr:rowOff>
    </xdr:from>
    <xdr:to>
      <xdr:col>73</xdr:col>
      <xdr:colOff>180975</xdr:colOff>
      <xdr:row>37</xdr:row>
      <xdr:rowOff>46990</xdr:rowOff>
    </xdr:to>
    <xdr:cxnSp macro="">
      <xdr:nvCxnSpPr>
        <xdr:cNvPr id="302" name="直線コネクタ 301"/>
        <xdr:cNvCxnSpPr/>
      </xdr:nvCxnSpPr>
      <xdr:spPr>
        <a:xfrm flipV="1">
          <a:off x="13893800" y="63723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4" name="テキスト ボックス 303"/>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106426</xdr:rowOff>
    </xdr:to>
    <xdr:cxnSp macro="">
      <xdr:nvCxnSpPr>
        <xdr:cNvPr id="305" name="直線コネクタ 304"/>
        <xdr:cNvCxnSpPr/>
      </xdr:nvCxnSpPr>
      <xdr:spPr>
        <a:xfrm flipV="1">
          <a:off x="13004800" y="639064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09" name="テキスト ボックス 308"/>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15" name="楕円 314"/>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82567</xdr:rowOff>
    </xdr:from>
    <xdr:ext cx="762000" cy="259045"/>
    <xdr:sp macro="" textlink="">
      <xdr:nvSpPr>
        <xdr:cNvPr id="316" name="補助費等該当値テキスト"/>
        <xdr:cNvSpPr txBox="1"/>
      </xdr:nvSpPr>
      <xdr:spPr>
        <a:xfrm>
          <a:off x="16598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67056</xdr:rowOff>
    </xdr:from>
    <xdr:to>
      <xdr:col>78</xdr:col>
      <xdr:colOff>120650</xdr:colOff>
      <xdr:row>36</xdr:row>
      <xdr:rowOff>168656</xdr:rowOff>
    </xdr:to>
    <xdr:sp macro="" textlink="">
      <xdr:nvSpPr>
        <xdr:cNvPr id="317" name="楕円 316"/>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18" name="テキスト ボックス 317"/>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149352</xdr:rowOff>
    </xdr:from>
    <xdr:to>
      <xdr:col>74</xdr:col>
      <xdr:colOff>31750</xdr:colOff>
      <xdr:row>37</xdr:row>
      <xdr:rowOff>79502</xdr:rowOff>
    </xdr:to>
    <xdr:sp macro="" textlink="">
      <xdr:nvSpPr>
        <xdr:cNvPr id="319" name="楕円 318"/>
        <xdr:cNvSpPr/>
      </xdr:nvSpPr>
      <xdr:spPr>
        <a:xfrm>
          <a:off x="14732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20" name="テキスト ボックス 319"/>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21" name="楕円 320"/>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22" name="テキスト ボックス 321"/>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23" name="楕円 322"/>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24" name="テキスト ボックス 323"/>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対前年度比３．０ポイント増の２７．１％となった。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これは、令和２年７月豪雨災害復旧及び再建計画に基づく大型公共事業の元金償還が増えたものである。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今後、償還ピークを迎え比率は上昇する見込みであるため、事業の見直しを行いながら新規発行の抑制等に努める。</a:t>
          </a:r>
        </a:p>
      </xdr:txBody>
    </xdr:sp>
    <xdr:clientData/>
  </xdr:twoCellAnchor>
  <xdr:oneCellAnchor>
    <xdr:from>
      <xdr:col>3</xdr:col>
      <xdr:colOff>123825</xdr:colOff>
      <xdr:row>69</xdr:row>
      <xdr:rowOff>107950</xdr:rowOff>
    </xdr:from>
    <xdr:ext cx="298543" cy="225703"/>
    <xdr:sp macro="" textlink="">
      <xdr:nvSpPr>
        <xdr:cNvPr id="336" name="テキスト ボックス 33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54611</xdr:rowOff>
    </xdr:from>
    <xdr:to>
      <xdr:col>24</xdr:col>
      <xdr:colOff>25400</xdr:colOff>
      <xdr:row>78</xdr:row>
      <xdr:rowOff>168911</xdr:rowOff>
    </xdr:to>
    <xdr:cxnSp macro="">
      <xdr:nvCxnSpPr>
        <xdr:cNvPr id="356" name="直線コネクタ 355"/>
        <xdr:cNvCxnSpPr/>
      </xdr:nvCxnSpPr>
      <xdr:spPr>
        <a:xfrm>
          <a:off x="3987800" y="13427711"/>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57" name="公債費平均値テキスト"/>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78</xdr:row>
      <xdr:rowOff>54611</xdr:rowOff>
    </xdr:to>
    <xdr:cxnSp macro="">
      <xdr:nvCxnSpPr>
        <xdr:cNvPr id="359" name="直線コネクタ 358"/>
        <xdr:cNvCxnSpPr/>
      </xdr:nvCxnSpPr>
      <xdr:spPr>
        <a:xfrm>
          <a:off x="3098800" y="1334008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62230</xdr:rowOff>
    </xdr:from>
    <xdr:to>
      <xdr:col>15</xdr:col>
      <xdr:colOff>98425</xdr:colOff>
      <xdr:row>77</xdr:row>
      <xdr:rowOff>138430</xdr:rowOff>
    </xdr:to>
    <xdr:cxnSp macro="">
      <xdr:nvCxnSpPr>
        <xdr:cNvPr id="362" name="直線コネクタ 361"/>
        <xdr:cNvCxnSpPr/>
      </xdr:nvCxnSpPr>
      <xdr:spPr>
        <a:xfrm>
          <a:off x="2209800" y="132638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64" name="テキスト ボックス 363"/>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8889</xdr:rowOff>
    </xdr:from>
    <xdr:to>
      <xdr:col>11</xdr:col>
      <xdr:colOff>9525</xdr:colOff>
      <xdr:row>77</xdr:row>
      <xdr:rowOff>62230</xdr:rowOff>
    </xdr:to>
    <xdr:cxnSp macro="">
      <xdr:nvCxnSpPr>
        <xdr:cNvPr id="365" name="直線コネクタ 364"/>
        <xdr:cNvCxnSpPr/>
      </xdr:nvCxnSpPr>
      <xdr:spPr>
        <a:xfrm>
          <a:off x="1320800" y="132105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7" name="テキスト ボックス 366"/>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58437</xdr:rowOff>
    </xdr:from>
    <xdr:ext cx="762000" cy="259045"/>
    <xdr:sp macro="" textlink="">
      <xdr:nvSpPr>
        <xdr:cNvPr id="369" name="テキスト ボックス 368"/>
        <xdr:cNvSpPr txBox="1"/>
      </xdr:nvSpPr>
      <xdr:spPr>
        <a:xfrm>
          <a:off x="939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118111</xdr:rowOff>
    </xdr:from>
    <xdr:to>
      <xdr:col>24</xdr:col>
      <xdr:colOff>76200</xdr:colOff>
      <xdr:row>79</xdr:row>
      <xdr:rowOff>48261</xdr:rowOff>
    </xdr:to>
    <xdr:sp macro="" textlink="">
      <xdr:nvSpPr>
        <xdr:cNvPr id="375" name="楕円 374"/>
        <xdr:cNvSpPr/>
      </xdr:nvSpPr>
      <xdr:spPr>
        <a:xfrm>
          <a:off x="4775200" y="134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90188</xdr:rowOff>
    </xdr:from>
    <xdr:ext cx="762000" cy="259045"/>
    <xdr:sp macro="" textlink="">
      <xdr:nvSpPr>
        <xdr:cNvPr id="376" name="公債費該当値テキスト"/>
        <xdr:cNvSpPr txBox="1"/>
      </xdr:nvSpPr>
      <xdr:spPr>
        <a:xfrm>
          <a:off x="4914900" y="1346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3811</xdr:rowOff>
    </xdr:from>
    <xdr:to>
      <xdr:col>20</xdr:col>
      <xdr:colOff>38100</xdr:colOff>
      <xdr:row>78</xdr:row>
      <xdr:rowOff>105411</xdr:rowOff>
    </xdr:to>
    <xdr:sp macro="" textlink="">
      <xdr:nvSpPr>
        <xdr:cNvPr id="377" name="楕円 376"/>
        <xdr:cNvSpPr/>
      </xdr:nvSpPr>
      <xdr:spPr>
        <a:xfrm>
          <a:off x="3937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90188</xdr:rowOff>
    </xdr:from>
    <xdr:ext cx="736600" cy="259045"/>
    <xdr:sp macro="" textlink="">
      <xdr:nvSpPr>
        <xdr:cNvPr id="378" name="テキスト ボックス 377"/>
        <xdr:cNvSpPr txBox="1"/>
      </xdr:nvSpPr>
      <xdr:spPr>
        <a:xfrm>
          <a:off x="3606800" y="13463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79" name="楕円 378"/>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80" name="テキスト ボックス 379"/>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11430</xdr:rowOff>
    </xdr:from>
    <xdr:to>
      <xdr:col>11</xdr:col>
      <xdr:colOff>60325</xdr:colOff>
      <xdr:row>77</xdr:row>
      <xdr:rowOff>113030</xdr:rowOff>
    </xdr:to>
    <xdr:sp macro="" textlink="">
      <xdr:nvSpPr>
        <xdr:cNvPr id="381" name="楕円 380"/>
        <xdr:cNvSpPr/>
      </xdr:nvSpPr>
      <xdr:spPr>
        <a:xfrm>
          <a:off x="2159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2" name="テキスト ボックス 381"/>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楕円 382"/>
        <xdr:cNvSpPr/>
      </xdr:nvSpPr>
      <xdr:spPr>
        <a:xfrm>
          <a:off x="1270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384" name="テキスト ボックス 383"/>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対前年度比２．８ポイント悪化し、６４．３％となった。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物件費、補助費、繰出金などの抑制に努め健全な財政運営を目指す。</a:t>
          </a: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127000</xdr:rowOff>
    </xdr:from>
    <xdr:to>
      <xdr:col>82</xdr:col>
      <xdr:colOff>107950</xdr:colOff>
      <xdr:row>78</xdr:row>
      <xdr:rowOff>62230</xdr:rowOff>
    </xdr:to>
    <xdr:cxnSp macro="">
      <xdr:nvCxnSpPr>
        <xdr:cNvPr id="417" name="直線コネクタ 416"/>
        <xdr:cNvCxnSpPr/>
      </xdr:nvCxnSpPr>
      <xdr:spPr>
        <a:xfrm>
          <a:off x="15671800" y="1332865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18" name="公債費以外平均値テキスト"/>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96520</xdr:rowOff>
    </xdr:from>
    <xdr:to>
      <xdr:col>78</xdr:col>
      <xdr:colOff>69850</xdr:colOff>
      <xdr:row>77</xdr:row>
      <xdr:rowOff>127000</xdr:rowOff>
    </xdr:to>
    <xdr:cxnSp macro="">
      <xdr:nvCxnSpPr>
        <xdr:cNvPr id="420" name="直線コネクタ 419"/>
        <xdr:cNvCxnSpPr/>
      </xdr:nvCxnSpPr>
      <xdr:spPr>
        <a:xfrm>
          <a:off x="14782800" y="132981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96520</xdr:rowOff>
    </xdr:from>
    <xdr:to>
      <xdr:col>73</xdr:col>
      <xdr:colOff>180975</xdr:colOff>
      <xdr:row>78</xdr:row>
      <xdr:rowOff>138430</xdr:rowOff>
    </xdr:to>
    <xdr:cxnSp macro="">
      <xdr:nvCxnSpPr>
        <xdr:cNvPr id="423" name="直線コネクタ 422"/>
        <xdr:cNvCxnSpPr/>
      </xdr:nvCxnSpPr>
      <xdr:spPr>
        <a:xfrm flipV="1">
          <a:off x="13893800" y="1329817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138430</xdr:rowOff>
    </xdr:from>
    <xdr:to>
      <xdr:col>69</xdr:col>
      <xdr:colOff>92075</xdr:colOff>
      <xdr:row>79</xdr:row>
      <xdr:rowOff>100330</xdr:rowOff>
    </xdr:to>
    <xdr:cxnSp macro="">
      <xdr:nvCxnSpPr>
        <xdr:cNvPr id="426" name="直線コネクタ 425"/>
        <xdr:cNvCxnSpPr/>
      </xdr:nvCxnSpPr>
      <xdr:spPr>
        <a:xfrm flipV="1">
          <a:off x="13004800" y="1351153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36" name="楕円 435"/>
        <xdr:cNvSpPr/>
      </xdr:nvSpPr>
      <xdr:spPr>
        <a:xfrm>
          <a:off x="164592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27957</xdr:rowOff>
    </xdr:from>
    <xdr:ext cx="762000" cy="259045"/>
    <xdr:sp macro="" textlink="">
      <xdr:nvSpPr>
        <xdr:cNvPr id="437" name="公債費以外該当値テキスト"/>
        <xdr:cNvSpPr txBox="1"/>
      </xdr:nvSpPr>
      <xdr:spPr>
        <a:xfrm>
          <a:off x="165989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76200</xdr:rowOff>
    </xdr:from>
    <xdr:to>
      <xdr:col>78</xdr:col>
      <xdr:colOff>120650</xdr:colOff>
      <xdr:row>78</xdr:row>
      <xdr:rowOff>6350</xdr:rowOff>
    </xdr:to>
    <xdr:sp macro="" textlink="">
      <xdr:nvSpPr>
        <xdr:cNvPr id="438" name="楕円 437"/>
        <xdr:cNvSpPr/>
      </xdr:nvSpPr>
      <xdr:spPr>
        <a:xfrm>
          <a:off x="15621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16527</xdr:rowOff>
    </xdr:from>
    <xdr:ext cx="736600" cy="259045"/>
    <xdr:sp macro="" textlink="">
      <xdr:nvSpPr>
        <xdr:cNvPr id="439" name="テキスト ボックス 438"/>
        <xdr:cNvSpPr txBox="1"/>
      </xdr:nvSpPr>
      <xdr:spPr>
        <a:xfrm>
          <a:off x="15290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45720</xdr:rowOff>
    </xdr:from>
    <xdr:to>
      <xdr:col>74</xdr:col>
      <xdr:colOff>31750</xdr:colOff>
      <xdr:row>77</xdr:row>
      <xdr:rowOff>147320</xdr:rowOff>
    </xdr:to>
    <xdr:sp macro="" textlink="">
      <xdr:nvSpPr>
        <xdr:cNvPr id="440" name="楕円 439"/>
        <xdr:cNvSpPr/>
      </xdr:nvSpPr>
      <xdr:spPr>
        <a:xfrm>
          <a:off x="14732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157497</xdr:rowOff>
    </xdr:from>
    <xdr:ext cx="762000" cy="259045"/>
    <xdr:sp macro="" textlink="">
      <xdr:nvSpPr>
        <xdr:cNvPr id="441" name="テキスト ボックス 440"/>
        <xdr:cNvSpPr txBox="1"/>
      </xdr:nvSpPr>
      <xdr:spPr>
        <a:xfrm>
          <a:off x="14401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87630</xdr:rowOff>
    </xdr:from>
    <xdr:to>
      <xdr:col>69</xdr:col>
      <xdr:colOff>142875</xdr:colOff>
      <xdr:row>79</xdr:row>
      <xdr:rowOff>17780</xdr:rowOff>
    </xdr:to>
    <xdr:sp macro="" textlink="">
      <xdr:nvSpPr>
        <xdr:cNvPr id="442" name="楕円 441"/>
        <xdr:cNvSpPr/>
      </xdr:nvSpPr>
      <xdr:spPr>
        <a:xfrm>
          <a:off x="13843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43" name="テキスト ボックス 442"/>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44" name="楕円 443"/>
        <xdr:cNvSpPr/>
      </xdr:nvSpPr>
      <xdr:spPr>
        <a:xfrm>
          <a:off x="12954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135907</xdr:rowOff>
    </xdr:from>
    <xdr:ext cx="762000" cy="259045"/>
    <xdr:sp macro="" textlink="">
      <xdr:nvSpPr>
        <xdr:cNvPr id="445" name="テキスト ボックス 444"/>
        <xdr:cNvSpPr txBox="1"/>
      </xdr:nvSpPr>
      <xdr:spPr>
        <a:xfrm>
          <a:off x="12623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158114</xdr:rowOff>
    </xdr:from>
    <xdr:to>
      <xdr:col>29</xdr:col>
      <xdr:colOff>127000</xdr:colOff>
      <xdr:row>15</xdr:row>
      <xdr:rowOff>13767</xdr:rowOff>
    </xdr:to>
    <xdr:cxnSp macro="">
      <xdr:nvCxnSpPr>
        <xdr:cNvPr id="49" name="直線コネクタ 48"/>
        <xdr:cNvCxnSpPr/>
      </xdr:nvCxnSpPr>
      <xdr:spPr bwMode="auto">
        <a:xfrm flipV="1">
          <a:off x="5003800" y="2606039"/>
          <a:ext cx="647700" cy="27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141614</xdr:rowOff>
    </xdr:from>
    <xdr:ext cx="762000" cy="259045"/>
    <xdr:sp macro="" textlink="">
      <xdr:nvSpPr>
        <xdr:cNvPr id="50" name="人口1人当たり決算額の推移平均値テキスト130"/>
        <xdr:cNvSpPr txBox="1"/>
      </xdr:nvSpPr>
      <xdr:spPr>
        <a:xfrm>
          <a:off x="5740400" y="2932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13767</xdr:rowOff>
    </xdr:from>
    <xdr:to>
      <xdr:col>26</xdr:col>
      <xdr:colOff>50800</xdr:colOff>
      <xdr:row>15</xdr:row>
      <xdr:rowOff>47714</xdr:rowOff>
    </xdr:to>
    <xdr:cxnSp macro="">
      <xdr:nvCxnSpPr>
        <xdr:cNvPr id="52" name="直線コネクタ 51"/>
        <xdr:cNvCxnSpPr/>
      </xdr:nvCxnSpPr>
      <xdr:spPr bwMode="auto">
        <a:xfrm flipV="1">
          <a:off x="4305300" y="2633142"/>
          <a:ext cx="698500" cy="33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16449</xdr:rowOff>
    </xdr:from>
    <xdr:to>
      <xdr:col>22</xdr:col>
      <xdr:colOff>114300</xdr:colOff>
      <xdr:row>15</xdr:row>
      <xdr:rowOff>47714</xdr:rowOff>
    </xdr:to>
    <xdr:cxnSp macro="">
      <xdr:nvCxnSpPr>
        <xdr:cNvPr id="55" name="直線コネクタ 54"/>
        <xdr:cNvCxnSpPr/>
      </xdr:nvCxnSpPr>
      <xdr:spPr bwMode="auto">
        <a:xfrm>
          <a:off x="3606800" y="2635824"/>
          <a:ext cx="698500" cy="31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macro="" textlink="">
      <xdr:nvSpPr>
        <xdr:cNvPr id="57" name="テキスト ボックス 56"/>
        <xdr:cNvSpPr txBox="1"/>
      </xdr:nvSpPr>
      <xdr:spPr>
        <a:xfrm>
          <a:off x="3924300" y="30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16449</xdr:rowOff>
    </xdr:from>
    <xdr:to>
      <xdr:col>18</xdr:col>
      <xdr:colOff>177800</xdr:colOff>
      <xdr:row>15</xdr:row>
      <xdr:rowOff>83314</xdr:rowOff>
    </xdr:to>
    <xdr:cxnSp macro="">
      <xdr:nvCxnSpPr>
        <xdr:cNvPr id="58" name="直線コネクタ 57"/>
        <xdr:cNvCxnSpPr/>
      </xdr:nvCxnSpPr>
      <xdr:spPr bwMode="auto">
        <a:xfrm flipV="1">
          <a:off x="2908300" y="2635824"/>
          <a:ext cx="698500" cy="66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137326</xdr:rowOff>
    </xdr:from>
    <xdr:ext cx="762000" cy="259045"/>
    <xdr:sp macro="" textlink="">
      <xdr:nvSpPr>
        <xdr:cNvPr id="60" name="テキスト ボックス 59"/>
        <xdr:cNvSpPr txBox="1"/>
      </xdr:nvSpPr>
      <xdr:spPr>
        <a:xfrm>
          <a:off x="3225800" y="309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148101</xdr:rowOff>
    </xdr:from>
    <xdr:ext cx="762000" cy="259045"/>
    <xdr:sp macro="" textlink="">
      <xdr:nvSpPr>
        <xdr:cNvPr id="62" name="テキスト ボックス 61"/>
        <xdr:cNvSpPr txBox="1"/>
      </xdr:nvSpPr>
      <xdr:spPr>
        <a:xfrm>
          <a:off x="2527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107314</xdr:rowOff>
    </xdr:from>
    <xdr:to>
      <xdr:col>29</xdr:col>
      <xdr:colOff>177800</xdr:colOff>
      <xdr:row>15</xdr:row>
      <xdr:rowOff>37464</xdr:rowOff>
    </xdr:to>
    <xdr:sp macro="" textlink="">
      <xdr:nvSpPr>
        <xdr:cNvPr id="68" name="楕円 67"/>
        <xdr:cNvSpPr/>
      </xdr:nvSpPr>
      <xdr:spPr bwMode="auto">
        <a:xfrm>
          <a:off x="5600700" y="2555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123841</xdr:rowOff>
    </xdr:from>
    <xdr:ext cx="762000" cy="259045"/>
    <xdr:sp macro="" textlink="">
      <xdr:nvSpPr>
        <xdr:cNvPr id="69" name="人口1人当たり決算額の推移該当値テキスト130"/>
        <xdr:cNvSpPr txBox="1"/>
      </xdr:nvSpPr>
      <xdr:spPr>
        <a:xfrm>
          <a:off x="5740400" y="240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134417</xdr:rowOff>
    </xdr:from>
    <xdr:to>
      <xdr:col>26</xdr:col>
      <xdr:colOff>101600</xdr:colOff>
      <xdr:row>15</xdr:row>
      <xdr:rowOff>64567</xdr:rowOff>
    </xdr:to>
    <xdr:sp macro="" textlink="">
      <xdr:nvSpPr>
        <xdr:cNvPr id="70" name="楕円 69"/>
        <xdr:cNvSpPr/>
      </xdr:nvSpPr>
      <xdr:spPr bwMode="auto">
        <a:xfrm>
          <a:off x="4953000" y="2582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74744</xdr:rowOff>
    </xdr:from>
    <xdr:ext cx="736600" cy="259045"/>
    <xdr:sp macro="" textlink="">
      <xdr:nvSpPr>
        <xdr:cNvPr id="71" name="テキスト ボックス 70"/>
        <xdr:cNvSpPr txBox="1"/>
      </xdr:nvSpPr>
      <xdr:spPr>
        <a:xfrm>
          <a:off x="4622800" y="2351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168364</xdr:rowOff>
    </xdr:from>
    <xdr:to>
      <xdr:col>22</xdr:col>
      <xdr:colOff>165100</xdr:colOff>
      <xdr:row>15</xdr:row>
      <xdr:rowOff>98514</xdr:rowOff>
    </xdr:to>
    <xdr:sp macro="" textlink="">
      <xdr:nvSpPr>
        <xdr:cNvPr id="72" name="楕円 71"/>
        <xdr:cNvSpPr/>
      </xdr:nvSpPr>
      <xdr:spPr bwMode="auto">
        <a:xfrm>
          <a:off x="4254500" y="2616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108691</xdr:rowOff>
    </xdr:from>
    <xdr:ext cx="762000" cy="259045"/>
    <xdr:sp macro="" textlink="">
      <xdr:nvSpPr>
        <xdr:cNvPr id="73" name="テキスト ボックス 72"/>
        <xdr:cNvSpPr txBox="1"/>
      </xdr:nvSpPr>
      <xdr:spPr>
        <a:xfrm>
          <a:off x="3924300" y="238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137099</xdr:rowOff>
    </xdr:from>
    <xdr:to>
      <xdr:col>19</xdr:col>
      <xdr:colOff>38100</xdr:colOff>
      <xdr:row>15</xdr:row>
      <xdr:rowOff>67249</xdr:rowOff>
    </xdr:to>
    <xdr:sp macro="" textlink="">
      <xdr:nvSpPr>
        <xdr:cNvPr id="74" name="楕円 73"/>
        <xdr:cNvSpPr/>
      </xdr:nvSpPr>
      <xdr:spPr bwMode="auto">
        <a:xfrm>
          <a:off x="3556000" y="2585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77426</xdr:rowOff>
    </xdr:from>
    <xdr:ext cx="762000" cy="259045"/>
    <xdr:sp macro="" textlink="">
      <xdr:nvSpPr>
        <xdr:cNvPr id="75" name="テキスト ボックス 74"/>
        <xdr:cNvSpPr txBox="1"/>
      </xdr:nvSpPr>
      <xdr:spPr>
        <a:xfrm>
          <a:off x="3225800" y="235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32514</xdr:rowOff>
    </xdr:from>
    <xdr:to>
      <xdr:col>15</xdr:col>
      <xdr:colOff>101600</xdr:colOff>
      <xdr:row>15</xdr:row>
      <xdr:rowOff>134114</xdr:rowOff>
    </xdr:to>
    <xdr:sp macro="" textlink="">
      <xdr:nvSpPr>
        <xdr:cNvPr id="76" name="楕円 75"/>
        <xdr:cNvSpPr/>
      </xdr:nvSpPr>
      <xdr:spPr bwMode="auto">
        <a:xfrm>
          <a:off x="2857500" y="2651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144291</xdr:rowOff>
    </xdr:from>
    <xdr:ext cx="762000" cy="259045"/>
    <xdr:sp macro="" textlink="">
      <xdr:nvSpPr>
        <xdr:cNvPr id="77" name="テキスト ボックス 76"/>
        <xdr:cNvSpPr txBox="1"/>
      </xdr:nvSpPr>
      <xdr:spPr>
        <a:xfrm>
          <a:off x="2527300" y="242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284908</xdr:rowOff>
    </xdr:from>
    <xdr:to>
      <xdr:col>29</xdr:col>
      <xdr:colOff>127000</xdr:colOff>
      <xdr:row>34</xdr:row>
      <xdr:rowOff>139367</xdr:rowOff>
    </xdr:to>
    <xdr:cxnSp macro="">
      <xdr:nvCxnSpPr>
        <xdr:cNvPr id="108" name="直線コネクタ 107"/>
        <xdr:cNvCxnSpPr/>
      </xdr:nvCxnSpPr>
      <xdr:spPr bwMode="auto">
        <a:xfrm flipV="1">
          <a:off x="5003800" y="6209458"/>
          <a:ext cx="647700" cy="197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61372</xdr:rowOff>
    </xdr:from>
    <xdr:ext cx="762000" cy="259045"/>
    <xdr:sp macro="" textlink="">
      <xdr:nvSpPr>
        <xdr:cNvPr id="109" name="人口1人当たり決算額の推移平均値テキスト445"/>
        <xdr:cNvSpPr txBox="1"/>
      </xdr:nvSpPr>
      <xdr:spPr>
        <a:xfrm>
          <a:off x="5740400" y="6671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131037</xdr:rowOff>
    </xdr:from>
    <xdr:to>
      <xdr:col>26</xdr:col>
      <xdr:colOff>50800</xdr:colOff>
      <xdr:row>34</xdr:row>
      <xdr:rowOff>139367</xdr:rowOff>
    </xdr:to>
    <xdr:cxnSp macro="">
      <xdr:nvCxnSpPr>
        <xdr:cNvPr id="111" name="直線コネクタ 110"/>
        <xdr:cNvCxnSpPr/>
      </xdr:nvCxnSpPr>
      <xdr:spPr bwMode="auto">
        <a:xfrm>
          <a:off x="4305300" y="6398487"/>
          <a:ext cx="698500" cy="8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131037</xdr:rowOff>
    </xdr:from>
    <xdr:to>
      <xdr:col>22</xdr:col>
      <xdr:colOff>114300</xdr:colOff>
      <xdr:row>34</xdr:row>
      <xdr:rowOff>313744</xdr:rowOff>
    </xdr:to>
    <xdr:cxnSp macro="">
      <xdr:nvCxnSpPr>
        <xdr:cNvPr id="114" name="直線コネクタ 113"/>
        <xdr:cNvCxnSpPr/>
      </xdr:nvCxnSpPr>
      <xdr:spPr bwMode="auto">
        <a:xfrm flipV="1">
          <a:off x="3606800" y="6398487"/>
          <a:ext cx="698500" cy="182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313744</xdr:rowOff>
    </xdr:from>
    <xdr:to>
      <xdr:col>18</xdr:col>
      <xdr:colOff>177800</xdr:colOff>
      <xdr:row>35</xdr:row>
      <xdr:rowOff>70399</xdr:rowOff>
    </xdr:to>
    <xdr:cxnSp macro="">
      <xdr:nvCxnSpPr>
        <xdr:cNvPr id="117" name="直線コネクタ 116"/>
        <xdr:cNvCxnSpPr/>
      </xdr:nvCxnSpPr>
      <xdr:spPr bwMode="auto">
        <a:xfrm flipV="1">
          <a:off x="2908300" y="6581194"/>
          <a:ext cx="698500" cy="99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243410</xdr:rowOff>
    </xdr:from>
    <xdr:ext cx="762000" cy="259045"/>
    <xdr:sp macro="" textlink="">
      <xdr:nvSpPr>
        <xdr:cNvPr id="121" name="テキスト ボックス 120"/>
        <xdr:cNvSpPr txBox="1"/>
      </xdr:nvSpPr>
      <xdr:spPr>
        <a:xfrm>
          <a:off x="2527300" y="685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234108</xdr:rowOff>
    </xdr:from>
    <xdr:to>
      <xdr:col>29</xdr:col>
      <xdr:colOff>177800</xdr:colOff>
      <xdr:row>33</xdr:row>
      <xdr:rowOff>335708</xdr:rowOff>
    </xdr:to>
    <xdr:sp macro="" textlink="">
      <xdr:nvSpPr>
        <xdr:cNvPr id="127" name="楕円 126"/>
        <xdr:cNvSpPr/>
      </xdr:nvSpPr>
      <xdr:spPr bwMode="auto">
        <a:xfrm>
          <a:off x="5600700" y="6158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142685</xdr:rowOff>
    </xdr:from>
    <xdr:ext cx="762000" cy="259045"/>
    <xdr:sp macro="" textlink="">
      <xdr:nvSpPr>
        <xdr:cNvPr id="128" name="人口1人当たり決算額の推移該当値テキスト445"/>
        <xdr:cNvSpPr txBox="1"/>
      </xdr:nvSpPr>
      <xdr:spPr>
        <a:xfrm>
          <a:off x="5740400" y="606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88567</xdr:rowOff>
    </xdr:from>
    <xdr:to>
      <xdr:col>26</xdr:col>
      <xdr:colOff>101600</xdr:colOff>
      <xdr:row>34</xdr:row>
      <xdr:rowOff>190167</xdr:rowOff>
    </xdr:to>
    <xdr:sp macro="" textlink="">
      <xdr:nvSpPr>
        <xdr:cNvPr id="129" name="楕円 128"/>
        <xdr:cNvSpPr/>
      </xdr:nvSpPr>
      <xdr:spPr bwMode="auto">
        <a:xfrm>
          <a:off x="4953000" y="6356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200344</xdr:rowOff>
    </xdr:from>
    <xdr:ext cx="736600" cy="259045"/>
    <xdr:sp macro="" textlink="">
      <xdr:nvSpPr>
        <xdr:cNvPr id="130" name="テキスト ボックス 129"/>
        <xdr:cNvSpPr txBox="1"/>
      </xdr:nvSpPr>
      <xdr:spPr>
        <a:xfrm>
          <a:off x="4622800" y="6124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80237</xdr:rowOff>
    </xdr:from>
    <xdr:to>
      <xdr:col>22</xdr:col>
      <xdr:colOff>165100</xdr:colOff>
      <xdr:row>34</xdr:row>
      <xdr:rowOff>181837</xdr:rowOff>
    </xdr:to>
    <xdr:sp macro="" textlink="">
      <xdr:nvSpPr>
        <xdr:cNvPr id="131" name="楕円 130"/>
        <xdr:cNvSpPr/>
      </xdr:nvSpPr>
      <xdr:spPr bwMode="auto">
        <a:xfrm>
          <a:off x="4254500" y="6347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192014</xdr:rowOff>
    </xdr:from>
    <xdr:ext cx="762000" cy="259045"/>
    <xdr:sp macro="" textlink="">
      <xdr:nvSpPr>
        <xdr:cNvPr id="132" name="テキスト ボックス 131"/>
        <xdr:cNvSpPr txBox="1"/>
      </xdr:nvSpPr>
      <xdr:spPr>
        <a:xfrm>
          <a:off x="3924300" y="611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262944</xdr:rowOff>
    </xdr:from>
    <xdr:to>
      <xdr:col>19</xdr:col>
      <xdr:colOff>38100</xdr:colOff>
      <xdr:row>35</xdr:row>
      <xdr:rowOff>21644</xdr:rowOff>
    </xdr:to>
    <xdr:sp macro="" textlink="">
      <xdr:nvSpPr>
        <xdr:cNvPr id="133" name="楕円 132"/>
        <xdr:cNvSpPr/>
      </xdr:nvSpPr>
      <xdr:spPr bwMode="auto">
        <a:xfrm>
          <a:off x="3556000" y="6530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31820</xdr:rowOff>
    </xdr:from>
    <xdr:ext cx="762000" cy="259045"/>
    <xdr:sp macro="" textlink="">
      <xdr:nvSpPr>
        <xdr:cNvPr id="134" name="テキスト ボックス 133"/>
        <xdr:cNvSpPr txBox="1"/>
      </xdr:nvSpPr>
      <xdr:spPr>
        <a:xfrm>
          <a:off x="3225800" y="629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19599</xdr:rowOff>
    </xdr:from>
    <xdr:to>
      <xdr:col>15</xdr:col>
      <xdr:colOff>101600</xdr:colOff>
      <xdr:row>35</xdr:row>
      <xdr:rowOff>121199</xdr:rowOff>
    </xdr:to>
    <xdr:sp macro="" textlink="">
      <xdr:nvSpPr>
        <xdr:cNvPr id="135" name="楕円 134"/>
        <xdr:cNvSpPr/>
      </xdr:nvSpPr>
      <xdr:spPr bwMode="auto">
        <a:xfrm>
          <a:off x="2857500" y="6629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131376</xdr:rowOff>
    </xdr:from>
    <xdr:ext cx="762000" cy="259045"/>
    <xdr:sp macro="" textlink="">
      <xdr:nvSpPr>
        <xdr:cNvPr id="136" name="テキスト ボックス 135"/>
        <xdr:cNvSpPr txBox="1"/>
      </xdr:nvSpPr>
      <xdr:spPr>
        <a:xfrm>
          <a:off x="2527300" y="6398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942
938
252.92
5,188,255
4,976,250
196,564
1,424,521
3,521,047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131722</xdr:rowOff>
    </xdr:from>
    <xdr:to>
      <xdr:col>24</xdr:col>
      <xdr:colOff>63500</xdr:colOff>
      <xdr:row>34</xdr:row>
      <xdr:rowOff>156089</xdr:rowOff>
    </xdr:to>
    <xdr:cxnSp macro="">
      <xdr:nvCxnSpPr>
        <xdr:cNvPr id="60" name="直線コネクタ 59"/>
        <xdr:cNvCxnSpPr/>
      </xdr:nvCxnSpPr>
      <xdr:spPr>
        <a:xfrm>
          <a:off x="3797300" y="5961022"/>
          <a:ext cx="838200" cy="2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131722</xdr:rowOff>
    </xdr:from>
    <xdr:to>
      <xdr:col>19</xdr:col>
      <xdr:colOff>177800</xdr:colOff>
      <xdr:row>34</xdr:row>
      <xdr:rowOff>153243</xdr:rowOff>
    </xdr:to>
    <xdr:cxnSp macro="">
      <xdr:nvCxnSpPr>
        <xdr:cNvPr id="63" name="直線コネクタ 62"/>
        <xdr:cNvCxnSpPr/>
      </xdr:nvCxnSpPr>
      <xdr:spPr>
        <a:xfrm flipV="1">
          <a:off x="2908300" y="5961022"/>
          <a:ext cx="889000" cy="2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153243</xdr:rowOff>
    </xdr:from>
    <xdr:to>
      <xdr:col>15</xdr:col>
      <xdr:colOff>50800</xdr:colOff>
      <xdr:row>34</xdr:row>
      <xdr:rowOff>164776</xdr:rowOff>
    </xdr:to>
    <xdr:cxnSp macro="">
      <xdr:nvCxnSpPr>
        <xdr:cNvPr id="66" name="直線コネクタ 65"/>
        <xdr:cNvCxnSpPr/>
      </xdr:nvCxnSpPr>
      <xdr:spPr>
        <a:xfrm flipV="1">
          <a:off x="2019300" y="5982543"/>
          <a:ext cx="889000" cy="1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164776</xdr:rowOff>
    </xdr:from>
    <xdr:to>
      <xdr:col>10</xdr:col>
      <xdr:colOff>114300</xdr:colOff>
      <xdr:row>35</xdr:row>
      <xdr:rowOff>48851</xdr:rowOff>
    </xdr:to>
    <xdr:cxnSp macro="">
      <xdr:nvCxnSpPr>
        <xdr:cNvPr id="69" name="直線コネクタ 68"/>
        <xdr:cNvCxnSpPr/>
      </xdr:nvCxnSpPr>
      <xdr:spPr>
        <a:xfrm flipV="1">
          <a:off x="1130300" y="5994076"/>
          <a:ext cx="889000" cy="5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macro="" textlink="">
      <xdr:nvSpPr>
        <xdr:cNvPr id="73" name="テキスト ボックス 72"/>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105289</xdr:rowOff>
    </xdr:from>
    <xdr:to>
      <xdr:col>24</xdr:col>
      <xdr:colOff>114300</xdr:colOff>
      <xdr:row>35</xdr:row>
      <xdr:rowOff>35439</xdr:rowOff>
    </xdr:to>
    <xdr:sp macro="" textlink="">
      <xdr:nvSpPr>
        <xdr:cNvPr id="79" name="楕円 78"/>
        <xdr:cNvSpPr/>
      </xdr:nvSpPr>
      <xdr:spPr>
        <a:xfrm>
          <a:off x="4584700" y="593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128166</xdr:rowOff>
    </xdr:from>
    <xdr:ext cx="599010" cy="259045"/>
    <xdr:sp macro="" textlink="">
      <xdr:nvSpPr>
        <xdr:cNvPr id="80" name="人件費該当値テキスト"/>
        <xdr:cNvSpPr txBox="1"/>
      </xdr:nvSpPr>
      <xdr:spPr>
        <a:xfrm>
          <a:off x="4686300" y="5786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80922</xdr:rowOff>
    </xdr:from>
    <xdr:to>
      <xdr:col>20</xdr:col>
      <xdr:colOff>38100</xdr:colOff>
      <xdr:row>35</xdr:row>
      <xdr:rowOff>11072</xdr:rowOff>
    </xdr:to>
    <xdr:sp macro="" textlink="">
      <xdr:nvSpPr>
        <xdr:cNvPr id="81" name="楕円 80"/>
        <xdr:cNvSpPr/>
      </xdr:nvSpPr>
      <xdr:spPr>
        <a:xfrm>
          <a:off x="3746500" y="591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27599</xdr:rowOff>
    </xdr:from>
    <xdr:ext cx="599010" cy="259045"/>
    <xdr:sp macro="" textlink="">
      <xdr:nvSpPr>
        <xdr:cNvPr id="82" name="テキスト ボックス 81"/>
        <xdr:cNvSpPr txBox="1"/>
      </xdr:nvSpPr>
      <xdr:spPr>
        <a:xfrm>
          <a:off x="3497795" y="568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102443</xdr:rowOff>
    </xdr:from>
    <xdr:to>
      <xdr:col>15</xdr:col>
      <xdr:colOff>101600</xdr:colOff>
      <xdr:row>35</xdr:row>
      <xdr:rowOff>32593</xdr:rowOff>
    </xdr:to>
    <xdr:sp macro="" textlink="">
      <xdr:nvSpPr>
        <xdr:cNvPr id="83" name="楕円 82"/>
        <xdr:cNvSpPr/>
      </xdr:nvSpPr>
      <xdr:spPr>
        <a:xfrm>
          <a:off x="2857500" y="593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49120</xdr:rowOff>
    </xdr:from>
    <xdr:ext cx="599010" cy="259045"/>
    <xdr:sp macro="" textlink="">
      <xdr:nvSpPr>
        <xdr:cNvPr id="84" name="テキスト ボックス 83"/>
        <xdr:cNvSpPr txBox="1"/>
      </xdr:nvSpPr>
      <xdr:spPr>
        <a:xfrm>
          <a:off x="2608795" y="570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113976</xdr:rowOff>
    </xdr:from>
    <xdr:to>
      <xdr:col>10</xdr:col>
      <xdr:colOff>165100</xdr:colOff>
      <xdr:row>35</xdr:row>
      <xdr:rowOff>44126</xdr:rowOff>
    </xdr:to>
    <xdr:sp macro="" textlink="">
      <xdr:nvSpPr>
        <xdr:cNvPr id="85" name="楕円 84"/>
        <xdr:cNvSpPr/>
      </xdr:nvSpPr>
      <xdr:spPr>
        <a:xfrm>
          <a:off x="1968500" y="594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60653</xdr:rowOff>
    </xdr:from>
    <xdr:ext cx="599010" cy="259045"/>
    <xdr:sp macro="" textlink="">
      <xdr:nvSpPr>
        <xdr:cNvPr id="86" name="テキスト ボックス 85"/>
        <xdr:cNvSpPr txBox="1"/>
      </xdr:nvSpPr>
      <xdr:spPr>
        <a:xfrm>
          <a:off x="1719795" y="571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169501</xdr:rowOff>
    </xdr:from>
    <xdr:to>
      <xdr:col>6</xdr:col>
      <xdr:colOff>38100</xdr:colOff>
      <xdr:row>35</xdr:row>
      <xdr:rowOff>99651</xdr:rowOff>
    </xdr:to>
    <xdr:sp macro="" textlink="">
      <xdr:nvSpPr>
        <xdr:cNvPr id="87" name="楕円 86"/>
        <xdr:cNvSpPr/>
      </xdr:nvSpPr>
      <xdr:spPr>
        <a:xfrm>
          <a:off x="1079500" y="599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116178</xdr:rowOff>
    </xdr:from>
    <xdr:ext cx="599010" cy="259045"/>
    <xdr:sp macro="" textlink="">
      <xdr:nvSpPr>
        <xdr:cNvPr id="88" name="テキスト ボックス 87"/>
        <xdr:cNvSpPr txBox="1"/>
      </xdr:nvSpPr>
      <xdr:spPr>
        <a:xfrm>
          <a:off x="830795" y="5774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74748</xdr:rowOff>
    </xdr:from>
    <xdr:to>
      <xdr:col>24</xdr:col>
      <xdr:colOff>63500</xdr:colOff>
      <xdr:row>54</xdr:row>
      <xdr:rowOff>84549</xdr:rowOff>
    </xdr:to>
    <xdr:cxnSp macro="">
      <xdr:nvCxnSpPr>
        <xdr:cNvPr id="117" name="直線コネクタ 116"/>
        <xdr:cNvCxnSpPr/>
      </xdr:nvCxnSpPr>
      <xdr:spPr>
        <a:xfrm flipV="1">
          <a:off x="3797300" y="9333048"/>
          <a:ext cx="838200" cy="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macro="" textlink="">
      <xdr:nvSpPr>
        <xdr:cNvPr id="118" name="物件費平均値テキスト"/>
        <xdr:cNvSpPr txBox="1"/>
      </xdr:nvSpPr>
      <xdr:spPr>
        <a:xfrm>
          <a:off x="4686300" y="975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84549</xdr:rowOff>
    </xdr:from>
    <xdr:to>
      <xdr:col>19</xdr:col>
      <xdr:colOff>177800</xdr:colOff>
      <xdr:row>54</xdr:row>
      <xdr:rowOff>170728</xdr:rowOff>
    </xdr:to>
    <xdr:cxnSp macro="">
      <xdr:nvCxnSpPr>
        <xdr:cNvPr id="120" name="直線コネクタ 119"/>
        <xdr:cNvCxnSpPr/>
      </xdr:nvCxnSpPr>
      <xdr:spPr>
        <a:xfrm flipV="1">
          <a:off x="2908300" y="9342849"/>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170728</xdr:rowOff>
    </xdr:from>
    <xdr:to>
      <xdr:col>15</xdr:col>
      <xdr:colOff>50800</xdr:colOff>
      <xdr:row>55</xdr:row>
      <xdr:rowOff>167290</xdr:rowOff>
    </xdr:to>
    <xdr:cxnSp macro="">
      <xdr:nvCxnSpPr>
        <xdr:cNvPr id="123" name="直線コネクタ 122"/>
        <xdr:cNvCxnSpPr/>
      </xdr:nvCxnSpPr>
      <xdr:spPr>
        <a:xfrm flipV="1">
          <a:off x="2019300" y="9429028"/>
          <a:ext cx="889000" cy="16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14397</xdr:rowOff>
    </xdr:from>
    <xdr:to>
      <xdr:col>10</xdr:col>
      <xdr:colOff>114300</xdr:colOff>
      <xdr:row>55</xdr:row>
      <xdr:rowOff>167290</xdr:rowOff>
    </xdr:to>
    <xdr:cxnSp macro="">
      <xdr:nvCxnSpPr>
        <xdr:cNvPr id="126" name="直線コネクタ 125"/>
        <xdr:cNvCxnSpPr/>
      </xdr:nvCxnSpPr>
      <xdr:spPr>
        <a:xfrm>
          <a:off x="1130300" y="9444147"/>
          <a:ext cx="889000" cy="15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145042</xdr:rowOff>
    </xdr:from>
    <xdr:ext cx="599010" cy="259045"/>
    <xdr:sp macro="" textlink="">
      <xdr:nvSpPr>
        <xdr:cNvPr id="128" name="テキスト ボックス 127"/>
        <xdr:cNvSpPr txBox="1"/>
      </xdr:nvSpPr>
      <xdr:spPr>
        <a:xfrm>
          <a:off x="1719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150535</xdr:rowOff>
    </xdr:from>
    <xdr:ext cx="599010" cy="259045"/>
    <xdr:sp macro="" textlink="">
      <xdr:nvSpPr>
        <xdr:cNvPr id="130" name="テキスト ボックス 129"/>
        <xdr:cNvSpPr txBox="1"/>
      </xdr:nvSpPr>
      <xdr:spPr>
        <a:xfrm>
          <a:off x="830795" y="992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23948</xdr:rowOff>
    </xdr:from>
    <xdr:to>
      <xdr:col>24</xdr:col>
      <xdr:colOff>114300</xdr:colOff>
      <xdr:row>54</xdr:row>
      <xdr:rowOff>125548</xdr:rowOff>
    </xdr:to>
    <xdr:sp macro="" textlink="">
      <xdr:nvSpPr>
        <xdr:cNvPr id="136" name="楕円 135"/>
        <xdr:cNvSpPr/>
      </xdr:nvSpPr>
      <xdr:spPr>
        <a:xfrm>
          <a:off x="4584700" y="928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46825</xdr:rowOff>
    </xdr:from>
    <xdr:ext cx="599010" cy="259045"/>
    <xdr:sp macro="" textlink="">
      <xdr:nvSpPr>
        <xdr:cNvPr id="137" name="物件費該当値テキスト"/>
        <xdr:cNvSpPr txBox="1"/>
      </xdr:nvSpPr>
      <xdr:spPr>
        <a:xfrm>
          <a:off x="4686300" y="91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33749</xdr:rowOff>
    </xdr:from>
    <xdr:to>
      <xdr:col>20</xdr:col>
      <xdr:colOff>38100</xdr:colOff>
      <xdr:row>54</xdr:row>
      <xdr:rowOff>135349</xdr:rowOff>
    </xdr:to>
    <xdr:sp macro="" textlink="">
      <xdr:nvSpPr>
        <xdr:cNvPr id="138" name="楕円 137"/>
        <xdr:cNvSpPr/>
      </xdr:nvSpPr>
      <xdr:spPr>
        <a:xfrm>
          <a:off x="3746500" y="929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151876</xdr:rowOff>
    </xdr:from>
    <xdr:ext cx="599010" cy="259045"/>
    <xdr:sp macro="" textlink="">
      <xdr:nvSpPr>
        <xdr:cNvPr id="139" name="テキスト ボックス 138"/>
        <xdr:cNvSpPr txBox="1"/>
      </xdr:nvSpPr>
      <xdr:spPr>
        <a:xfrm>
          <a:off x="3497795" y="9067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119928</xdr:rowOff>
    </xdr:from>
    <xdr:to>
      <xdr:col>15</xdr:col>
      <xdr:colOff>101600</xdr:colOff>
      <xdr:row>55</xdr:row>
      <xdr:rowOff>50078</xdr:rowOff>
    </xdr:to>
    <xdr:sp macro="" textlink="">
      <xdr:nvSpPr>
        <xdr:cNvPr id="140" name="楕円 139"/>
        <xdr:cNvSpPr/>
      </xdr:nvSpPr>
      <xdr:spPr>
        <a:xfrm>
          <a:off x="2857500" y="937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66605</xdr:rowOff>
    </xdr:from>
    <xdr:ext cx="599010" cy="259045"/>
    <xdr:sp macro="" textlink="">
      <xdr:nvSpPr>
        <xdr:cNvPr id="141" name="テキスト ボックス 140"/>
        <xdr:cNvSpPr txBox="1"/>
      </xdr:nvSpPr>
      <xdr:spPr>
        <a:xfrm>
          <a:off x="2608795" y="915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116490</xdr:rowOff>
    </xdr:from>
    <xdr:to>
      <xdr:col>10</xdr:col>
      <xdr:colOff>165100</xdr:colOff>
      <xdr:row>56</xdr:row>
      <xdr:rowOff>46640</xdr:rowOff>
    </xdr:to>
    <xdr:sp macro="" textlink="">
      <xdr:nvSpPr>
        <xdr:cNvPr id="142" name="楕円 141"/>
        <xdr:cNvSpPr/>
      </xdr:nvSpPr>
      <xdr:spPr>
        <a:xfrm>
          <a:off x="1968500" y="95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63167</xdr:rowOff>
    </xdr:from>
    <xdr:ext cx="599010" cy="259045"/>
    <xdr:sp macro="" textlink="">
      <xdr:nvSpPr>
        <xdr:cNvPr id="143" name="テキスト ボックス 142"/>
        <xdr:cNvSpPr txBox="1"/>
      </xdr:nvSpPr>
      <xdr:spPr>
        <a:xfrm>
          <a:off x="1719795" y="9321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135047</xdr:rowOff>
    </xdr:from>
    <xdr:to>
      <xdr:col>6</xdr:col>
      <xdr:colOff>38100</xdr:colOff>
      <xdr:row>55</xdr:row>
      <xdr:rowOff>65197</xdr:rowOff>
    </xdr:to>
    <xdr:sp macro="" textlink="">
      <xdr:nvSpPr>
        <xdr:cNvPr id="144" name="楕円 143"/>
        <xdr:cNvSpPr/>
      </xdr:nvSpPr>
      <xdr:spPr>
        <a:xfrm>
          <a:off x="1079500" y="939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81724</xdr:rowOff>
    </xdr:from>
    <xdr:ext cx="599010" cy="259045"/>
    <xdr:sp macro="" textlink="">
      <xdr:nvSpPr>
        <xdr:cNvPr id="145" name="テキスト ボックス 144"/>
        <xdr:cNvSpPr txBox="1"/>
      </xdr:nvSpPr>
      <xdr:spPr>
        <a:xfrm>
          <a:off x="830795" y="9168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69208</xdr:rowOff>
    </xdr:from>
    <xdr:to>
      <xdr:col>24</xdr:col>
      <xdr:colOff>63500</xdr:colOff>
      <xdr:row>77</xdr:row>
      <xdr:rowOff>82088</xdr:rowOff>
    </xdr:to>
    <xdr:cxnSp macro="">
      <xdr:nvCxnSpPr>
        <xdr:cNvPr id="172" name="直線コネクタ 171"/>
        <xdr:cNvCxnSpPr/>
      </xdr:nvCxnSpPr>
      <xdr:spPr>
        <a:xfrm>
          <a:off x="3797300" y="13270858"/>
          <a:ext cx="838200" cy="1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54909</xdr:rowOff>
    </xdr:from>
    <xdr:ext cx="534377" cy="259045"/>
    <xdr:sp macro="" textlink="">
      <xdr:nvSpPr>
        <xdr:cNvPr id="173" name="維持補修費平均値テキスト"/>
        <xdr:cNvSpPr txBox="1"/>
      </xdr:nvSpPr>
      <xdr:spPr>
        <a:xfrm>
          <a:off x="4686300" y="13256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59558</xdr:rowOff>
    </xdr:from>
    <xdr:to>
      <xdr:col>19</xdr:col>
      <xdr:colOff>177800</xdr:colOff>
      <xdr:row>77</xdr:row>
      <xdr:rowOff>69208</xdr:rowOff>
    </xdr:to>
    <xdr:cxnSp macro="">
      <xdr:nvCxnSpPr>
        <xdr:cNvPr id="175" name="直線コネクタ 174"/>
        <xdr:cNvCxnSpPr/>
      </xdr:nvCxnSpPr>
      <xdr:spPr>
        <a:xfrm>
          <a:off x="2908300" y="13089758"/>
          <a:ext cx="889000" cy="18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2940</xdr:rowOff>
    </xdr:from>
    <xdr:ext cx="534377" cy="259045"/>
    <xdr:sp macro="" textlink="">
      <xdr:nvSpPr>
        <xdr:cNvPr id="177" name="テキスト ボックス 176"/>
        <xdr:cNvSpPr txBox="1"/>
      </xdr:nvSpPr>
      <xdr:spPr>
        <a:xfrm>
          <a:off x="3530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53107</xdr:rowOff>
    </xdr:from>
    <xdr:to>
      <xdr:col>15</xdr:col>
      <xdr:colOff>50800</xdr:colOff>
      <xdr:row>76</xdr:row>
      <xdr:rowOff>59558</xdr:rowOff>
    </xdr:to>
    <xdr:cxnSp macro="">
      <xdr:nvCxnSpPr>
        <xdr:cNvPr id="178" name="直線コネクタ 177"/>
        <xdr:cNvCxnSpPr/>
      </xdr:nvCxnSpPr>
      <xdr:spPr>
        <a:xfrm>
          <a:off x="2019300" y="13083307"/>
          <a:ext cx="889000" cy="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14026</xdr:rowOff>
    </xdr:from>
    <xdr:ext cx="534377" cy="259045"/>
    <xdr:sp macro="" textlink="">
      <xdr:nvSpPr>
        <xdr:cNvPr id="180" name="テキスト ボックス 179"/>
        <xdr:cNvSpPr txBox="1"/>
      </xdr:nvSpPr>
      <xdr:spPr>
        <a:xfrm>
          <a:off x="2641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53107</xdr:rowOff>
    </xdr:from>
    <xdr:to>
      <xdr:col>10</xdr:col>
      <xdr:colOff>114300</xdr:colOff>
      <xdr:row>76</xdr:row>
      <xdr:rowOff>86193</xdr:rowOff>
    </xdr:to>
    <xdr:cxnSp macro="">
      <xdr:nvCxnSpPr>
        <xdr:cNvPr id="181" name="直線コネクタ 180"/>
        <xdr:cNvCxnSpPr/>
      </xdr:nvCxnSpPr>
      <xdr:spPr>
        <a:xfrm flipV="1">
          <a:off x="1130300" y="13083307"/>
          <a:ext cx="889000" cy="3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32109</xdr:rowOff>
    </xdr:from>
    <xdr:ext cx="534377" cy="259045"/>
    <xdr:sp macro="" textlink="">
      <xdr:nvSpPr>
        <xdr:cNvPr id="183" name="テキスト ボックス 182"/>
        <xdr:cNvSpPr txBox="1"/>
      </xdr:nvSpPr>
      <xdr:spPr>
        <a:xfrm>
          <a:off x="1752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67812</xdr:rowOff>
    </xdr:from>
    <xdr:ext cx="534377" cy="259045"/>
    <xdr:sp macro="" textlink="">
      <xdr:nvSpPr>
        <xdr:cNvPr id="185" name="テキスト ボックス 184"/>
        <xdr:cNvSpPr txBox="1"/>
      </xdr:nvSpPr>
      <xdr:spPr>
        <a:xfrm>
          <a:off x="863111" y="134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31288</xdr:rowOff>
    </xdr:from>
    <xdr:to>
      <xdr:col>24</xdr:col>
      <xdr:colOff>114300</xdr:colOff>
      <xdr:row>77</xdr:row>
      <xdr:rowOff>132888</xdr:rowOff>
    </xdr:to>
    <xdr:sp macro="" textlink="">
      <xdr:nvSpPr>
        <xdr:cNvPr id="191" name="楕円 190"/>
        <xdr:cNvSpPr/>
      </xdr:nvSpPr>
      <xdr:spPr>
        <a:xfrm>
          <a:off x="4584700" y="1323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54165</xdr:rowOff>
    </xdr:from>
    <xdr:ext cx="534377" cy="259045"/>
    <xdr:sp macro="" textlink="">
      <xdr:nvSpPr>
        <xdr:cNvPr id="192" name="維持補修費該当値テキスト"/>
        <xdr:cNvSpPr txBox="1"/>
      </xdr:nvSpPr>
      <xdr:spPr>
        <a:xfrm>
          <a:off x="4686300" y="1308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18408</xdr:rowOff>
    </xdr:from>
    <xdr:to>
      <xdr:col>20</xdr:col>
      <xdr:colOff>38100</xdr:colOff>
      <xdr:row>77</xdr:row>
      <xdr:rowOff>120008</xdr:rowOff>
    </xdr:to>
    <xdr:sp macro="" textlink="">
      <xdr:nvSpPr>
        <xdr:cNvPr id="193" name="楕円 192"/>
        <xdr:cNvSpPr/>
      </xdr:nvSpPr>
      <xdr:spPr>
        <a:xfrm>
          <a:off x="3746500" y="1322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136535</xdr:rowOff>
    </xdr:from>
    <xdr:ext cx="534377" cy="259045"/>
    <xdr:sp macro="" textlink="">
      <xdr:nvSpPr>
        <xdr:cNvPr id="194" name="テキスト ボックス 193"/>
        <xdr:cNvSpPr txBox="1"/>
      </xdr:nvSpPr>
      <xdr:spPr>
        <a:xfrm>
          <a:off x="3530111" y="1299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8758</xdr:rowOff>
    </xdr:from>
    <xdr:to>
      <xdr:col>15</xdr:col>
      <xdr:colOff>101600</xdr:colOff>
      <xdr:row>76</xdr:row>
      <xdr:rowOff>110358</xdr:rowOff>
    </xdr:to>
    <xdr:sp macro="" textlink="">
      <xdr:nvSpPr>
        <xdr:cNvPr id="195" name="楕円 194"/>
        <xdr:cNvSpPr/>
      </xdr:nvSpPr>
      <xdr:spPr>
        <a:xfrm>
          <a:off x="2857500" y="1303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126885</xdr:rowOff>
    </xdr:from>
    <xdr:ext cx="534377" cy="259045"/>
    <xdr:sp macro="" textlink="">
      <xdr:nvSpPr>
        <xdr:cNvPr id="196" name="テキスト ボックス 195"/>
        <xdr:cNvSpPr txBox="1"/>
      </xdr:nvSpPr>
      <xdr:spPr>
        <a:xfrm>
          <a:off x="2641111" y="1281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2307</xdr:rowOff>
    </xdr:from>
    <xdr:to>
      <xdr:col>10</xdr:col>
      <xdr:colOff>165100</xdr:colOff>
      <xdr:row>76</xdr:row>
      <xdr:rowOff>103907</xdr:rowOff>
    </xdr:to>
    <xdr:sp macro="" textlink="">
      <xdr:nvSpPr>
        <xdr:cNvPr id="197" name="楕円 196"/>
        <xdr:cNvSpPr/>
      </xdr:nvSpPr>
      <xdr:spPr>
        <a:xfrm>
          <a:off x="1968500" y="1303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120433</xdr:rowOff>
    </xdr:from>
    <xdr:ext cx="534377" cy="259045"/>
    <xdr:sp macro="" textlink="">
      <xdr:nvSpPr>
        <xdr:cNvPr id="198" name="テキスト ボックス 197"/>
        <xdr:cNvSpPr txBox="1"/>
      </xdr:nvSpPr>
      <xdr:spPr>
        <a:xfrm>
          <a:off x="1752111" y="1280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35393</xdr:rowOff>
    </xdr:from>
    <xdr:to>
      <xdr:col>6</xdr:col>
      <xdr:colOff>38100</xdr:colOff>
      <xdr:row>76</xdr:row>
      <xdr:rowOff>136993</xdr:rowOff>
    </xdr:to>
    <xdr:sp macro="" textlink="">
      <xdr:nvSpPr>
        <xdr:cNvPr id="199" name="楕円 198"/>
        <xdr:cNvSpPr/>
      </xdr:nvSpPr>
      <xdr:spPr>
        <a:xfrm>
          <a:off x="1079500" y="1306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153521</xdr:rowOff>
    </xdr:from>
    <xdr:ext cx="534377" cy="259045"/>
    <xdr:sp macro="" textlink="">
      <xdr:nvSpPr>
        <xdr:cNvPr id="200" name="テキスト ボックス 199"/>
        <xdr:cNvSpPr txBox="1"/>
      </xdr:nvSpPr>
      <xdr:spPr>
        <a:xfrm>
          <a:off x="863111" y="128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62044</xdr:rowOff>
    </xdr:from>
    <xdr:to>
      <xdr:col>24</xdr:col>
      <xdr:colOff>63500</xdr:colOff>
      <xdr:row>96</xdr:row>
      <xdr:rowOff>68934</xdr:rowOff>
    </xdr:to>
    <xdr:cxnSp macro="">
      <xdr:nvCxnSpPr>
        <xdr:cNvPr id="229" name="直線コネクタ 228"/>
        <xdr:cNvCxnSpPr/>
      </xdr:nvCxnSpPr>
      <xdr:spPr>
        <a:xfrm flipV="1">
          <a:off x="3797300" y="16521244"/>
          <a:ext cx="838200" cy="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133894</xdr:rowOff>
    </xdr:from>
    <xdr:to>
      <xdr:col>19</xdr:col>
      <xdr:colOff>177800</xdr:colOff>
      <xdr:row>96</xdr:row>
      <xdr:rowOff>68934</xdr:rowOff>
    </xdr:to>
    <xdr:cxnSp macro="">
      <xdr:nvCxnSpPr>
        <xdr:cNvPr id="232" name="直線コネクタ 231"/>
        <xdr:cNvCxnSpPr/>
      </xdr:nvCxnSpPr>
      <xdr:spPr>
        <a:xfrm>
          <a:off x="2908300" y="16421644"/>
          <a:ext cx="889000" cy="10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133894</xdr:rowOff>
    </xdr:from>
    <xdr:to>
      <xdr:col>15</xdr:col>
      <xdr:colOff>50800</xdr:colOff>
      <xdr:row>96</xdr:row>
      <xdr:rowOff>46729</xdr:rowOff>
    </xdr:to>
    <xdr:cxnSp macro="">
      <xdr:nvCxnSpPr>
        <xdr:cNvPr id="235" name="直線コネクタ 234"/>
        <xdr:cNvCxnSpPr/>
      </xdr:nvCxnSpPr>
      <xdr:spPr>
        <a:xfrm flipV="1">
          <a:off x="2019300" y="16421644"/>
          <a:ext cx="889000" cy="8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46729</xdr:rowOff>
    </xdr:from>
    <xdr:to>
      <xdr:col>10</xdr:col>
      <xdr:colOff>114300</xdr:colOff>
      <xdr:row>96</xdr:row>
      <xdr:rowOff>53640</xdr:rowOff>
    </xdr:to>
    <xdr:cxnSp macro="">
      <xdr:nvCxnSpPr>
        <xdr:cNvPr id="238" name="直線コネクタ 237"/>
        <xdr:cNvCxnSpPr/>
      </xdr:nvCxnSpPr>
      <xdr:spPr>
        <a:xfrm flipV="1">
          <a:off x="1130300" y="16505929"/>
          <a:ext cx="889000" cy="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2" name="テキスト ボックス 241"/>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11244</xdr:rowOff>
    </xdr:from>
    <xdr:to>
      <xdr:col>24</xdr:col>
      <xdr:colOff>114300</xdr:colOff>
      <xdr:row>96</xdr:row>
      <xdr:rowOff>112844</xdr:rowOff>
    </xdr:to>
    <xdr:sp macro="" textlink="">
      <xdr:nvSpPr>
        <xdr:cNvPr id="248" name="楕円 247"/>
        <xdr:cNvSpPr/>
      </xdr:nvSpPr>
      <xdr:spPr>
        <a:xfrm>
          <a:off x="4584700" y="1647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161121</xdr:rowOff>
    </xdr:from>
    <xdr:ext cx="534377" cy="259045"/>
    <xdr:sp macro="" textlink="">
      <xdr:nvSpPr>
        <xdr:cNvPr id="249" name="扶助費該当値テキスト"/>
        <xdr:cNvSpPr txBox="1"/>
      </xdr:nvSpPr>
      <xdr:spPr>
        <a:xfrm>
          <a:off x="4686300" y="1644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18134</xdr:rowOff>
    </xdr:from>
    <xdr:to>
      <xdr:col>20</xdr:col>
      <xdr:colOff>38100</xdr:colOff>
      <xdr:row>96</xdr:row>
      <xdr:rowOff>119734</xdr:rowOff>
    </xdr:to>
    <xdr:sp macro="" textlink="">
      <xdr:nvSpPr>
        <xdr:cNvPr id="250" name="楕円 249"/>
        <xdr:cNvSpPr/>
      </xdr:nvSpPr>
      <xdr:spPr>
        <a:xfrm>
          <a:off x="3746500" y="1647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110861</xdr:rowOff>
    </xdr:from>
    <xdr:ext cx="534377" cy="259045"/>
    <xdr:sp macro="" textlink="">
      <xdr:nvSpPr>
        <xdr:cNvPr id="251" name="テキスト ボックス 250"/>
        <xdr:cNvSpPr txBox="1"/>
      </xdr:nvSpPr>
      <xdr:spPr>
        <a:xfrm>
          <a:off x="3530111" y="165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83094</xdr:rowOff>
    </xdr:from>
    <xdr:to>
      <xdr:col>15</xdr:col>
      <xdr:colOff>101600</xdr:colOff>
      <xdr:row>96</xdr:row>
      <xdr:rowOff>13244</xdr:rowOff>
    </xdr:to>
    <xdr:sp macro="" textlink="">
      <xdr:nvSpPr>
        <xdr:cNvPr id="252" name="楕円 251"/>
        <xdr:cNvSpPr/>
      </xdr:nvSpPr>
      <xdr:spPr>
        <a:xfrm>
          <a:off x="2857500" y="1637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4371</xdr:rowOff>
    </xdr:from>
    <xdr:ext cx="534377" cy="259045"/>
    <xdr:sp macro="" textlink="">
      <xdr:nvSpPr>
        <xdr:cNvPr id="253" name="テキスト ボックス 252"/>
        <xdr:cNvSpPr txBox="1"/>
      </xdr:nvSpPr>
      <xdr:spPr>
        <a:xfrm>
          <a:off x="2641111" y="1646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167379</xdr:rowOff>
    </xdr:from>
    <xdr:to>
      <xdr:col>10</xdr:col>
      <xdr:colOff>165100</xdr:colOff>
      <xdr:row>96</xdr:row>
      <xdr:rowOff>97529</xdr:rowOff>
    </xdr:to>
    <xdr:sp macro="" textlink="">
      <xdr:nvSpPr>
        <xdr:cNvPr id="254" name="楕円 253"/>
        <xdr:cNvSpPr/>
      </xdr:nvSpPr>
      <xdr:spPr>
        <a:xfrm>
          <a:off x="1968500" y="1645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88656</xdr:rowOff>
    </xdr:from>
    <xdr:ext cx="534377" cy="259045"/>
    <xdr:sp macro="" textlink="">
      <xdr:nvSpPr>
        <xdr:cNvPr id="255" name="テキスト ボックス 254"/>
        <xdr:cNvSpPr txBox="1"/>
      </xdr:nvSpPr>
      <xdr:spPr>
        <a:xfrm>
          <a:off x="1752111" y="165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2840</xdr:rowOff>
    </xdr:from>
    <xdr:to>
      <xdr:col>6</xdr:col>
      <xdr:colOff>38100</xdr:colOff>
      <xdr:row>96</xdr:row>
      <xdr:rowOff>104440</xdr:rowOff>
    </xdr:to>
    <xdr:sp macro="" textlink="">
      <xdr:nvSpPr>
        <xdr:cNvPr id="256" name="楕円 255"/>
        <xdr:cNvSpPr/>
      </xdr:nvSpPr>
      <xdr:spPr>
        <a:xfrm>
          <a:off x="1079500" y="164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95567</xdr:rowOff>
    </xdr:from>
    <xdr:ext cx="534377" cy="259045"/>
    <xdr:sp macro="" textlink="">
      <xdr:nvSpPr>
        <xdr:cNvPr id="257" name="テキスト ボックス 256"/>
        <xdr:cNvSpPr txBox="1"/>
      </xdr:nvSpPr>
      <xdr:spPr>
        <a:xfrm>
          <a:off x="863111" y="1655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143685</xdr:rowOff>
    </xdr:from>
    <xdr:to>
      <xdr:col>55</xdr:col>
      <xdr:colOff>0</xdr:colOff>
      <xdr:row>34</xdr:row>
      <xdr:rowOff>51975</xdr:rowOff>
    </xdr:to>
    <xdr:cxnSp macro="">
      <xdr:nvCxnSpPr>
        <xdr:cNvPr id="286" name="直線コネクタ 285"/>
        <xdr:cNvCxnSpPr/>
      </xdr:nvCxnSpPr>
      <xdr:spPr>
        <a:xfrm flipV="1">
          <a:off x="9639300" y="5801535"/>
          <a:ext cx="838200" cy="7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macro="" textlink="">
      <xdr:nvSpPr>
        <xdr:cNvPr id="287" name="補助費等平均値テキスト"/>
        <xdr:cNvSpPr txBox="1"/>
      </xdr:nvSpPr>
      <xdr:spPr>
        <a:xfrm>
          <a:off x="10528300" y="6128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51975</xdr:rowOff>
    </xdr:from>
    <xdr:to>
      <xdr:col>50</xdr:col>
      <xdr:colOff>114300</xdr:colOff>
      <xdr:row>34</xdr:row>
      <xdr:rowOff>137334</xdr:rowOff>
    </xdr:to>
    <xdr:cxnSp macro="">
      <xdr:nvCxnSpPr>
        <xdr:cNvPr id="289" name="直線コネクタ 288"/>
        <xdr:cNvCxnSpPr/>
      </xdr:nvCxnSpPr>
      <xdr:spPr>
        <a:xfrm flipV="1">
          <a:off x="8750300" y="5881275"/>
          <a:ext cx="889000" cy="8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61361</xdr:rowOff>
    </xdr:from>
    <xdr:to>
      <xdr:col>45</xdr:col>
      <xdr:colOff>177800</xdr:colOff>
      <xdr:row>34</xdr:row>
      <xdr:rowOff>137334</xdr:rowOff>
    </xdr:to>
    <xdr:cxnSp macro="">
      <xdr:nvCxnSpPr>
        <xdr:cNvPr id="292" name="直線コネクタ 291"/>
        <xdr:cNvCxnSpPr/>
      </xdr:nvCxnSpPr>
      <xdr:spPr>
        <a:xfrm>
          <a:off x="7861300" y="5719211"/>
          <a:ext cx="889000" cy="24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macro="" textlink="">
      <xdr:nvSpPr>
        <xdr:cNvPr id="294" name="テキスト ボックス 293"/>
        <xdr:cNvSpPr txBox="1"/>
      </xdr:nvSpPr>
      <xdr:spPr>
        <a:xfrm>
          <a:off x="8450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61361</xdr:rowOff>
    </xdr:from>
    <xdr:to>
      <xdr:col>41</xdr:col>
      <xdr:colOff>50800</xdr:colOff>
      <xdr:row>35</xdr:row>
      <xdr:rowOff>140033</xdr:rowOff>
    </xdr:to>
    <xdr:cxnSp macro="">
      <xdr:nvCxnSpPr>
        <xdr:cNvPr id="295" name="直線コネクタ 294"/>
        <xdr:cNvCxnSpPr/>
      </xdr:nvCxnSpPr>
      <xdr:spPr>
        <a:xfrm flipV="1">
          <a:off x="6972300" y="5719211"/>
          <a:ext cx="889000" cy="42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7" name="テキスト ボックス 296"/>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50559</xdr:rowOff>
    </xdr:from>
    <xdr:ext cx="599010" cy="259045"/>
    <xdr:sp macro="" textlink="">
      <xdr:nvSpPr>
        <xdr:cNvPr id="299" name="テキスト ボックス 298"/>
        <xdr:cNvSpPr txBox="1"/>
      </xdr:nvSpPr>
      <xdr:spPr>
        <a:xfrm>
          <a:off x="6672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92885</xdr:rowOff>
    </xdr:from>
    <xdr:to>
      <xdr:col>55</xdr:col>
      <xdr:colOff>50800</xdr:colOff>
      <xdr:row>34</xdr:row>
      <xdr:rowOff>23035</xdr:rowOff>
    </xdr:to>
    <xdr:sp macro="" textlink="">
      <xdr:nvSpPr>
        <xdr:cNvPr id="305" name="楕円 304"/>
        <xdr:cNvSpPr/>
      </xdr:nvSpPr>
      <xdr:spPr>
        <a:xfrm>
          <a:off x="10426700" y="575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115762</xdr:rowOff>
    </xdr:from>
    <xdr:ext cx="599010" cy="259045"/>
    <xdr:sp macro="" textlink="">
      <xdr:nvSpPr>
        <xdr:cNvPr id="306" name="補助費等該当値テキスト"/>
        <xdr:cNvSpPr txBox="1"/>
      </xdr:nvSpPr>
      <xdr:spPr>
        <a:xfrm>
          <a:off x="10528300" y="5602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1175</xdr:rowOff>
    </xdr:from>
    <xdr:to>
      <xdr:col>50</xdr:col>
      <xdr:colOff>165100</xdr:colOff>
      <xdr:row>34</xdr:row>
      <xdr:rowOff>102775</xdr:rowOff>
    </xdr:to>
    <xdr:sp macro="" textlink="">
      <xdr:nvSpPr>
        <xdr:cNvPr id="307" name="楕円 306"/>
        <xdr:cNvSpPr/>
      </xdr:nvSpPr>
      <xdr:spPr>
        <a:xfrm>
          <a:off x="9588500" y="583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119302</xdr:rowOff>
    </xdr:from>
    <xdr:ext cx="599010" cy="259045"/>
    <xdr:sp macro="" textlink="">
      <xdr:nvSpPr>
        <xdr:cNvPr id="308" name="テキスト ボックス 307"/>
        <xdr:cNvSpPr txBox="1"/>
      </xdr:nvSpPr>
      <xdr:spPr>
        <a:xfrm>
          <a:off x="9339795" y="560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86534</xdr:rowOff>
    </xdr:from>
    <xdr:to>
      <xdr:col>46</xdr:col>
      <xdr:colOff>38100</xdr:colOff>
      <xdr:row>35</xdr:row>
      <xdr:rowOff>16684</xdr:rowOff>
    </xdr:to>
    <xdr:sp macro="" textlink="">
      <xdr:nvSpPr>
        <xdr:cNvPr id="309" name="楕円 308"/>
        <xdr:cNvSpPr/>
      </xdr:nvSpPr>
      <xdr:spPr>
        <a:xfrm>
          <a:off x="8699500" y="591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33211</xdr:rowOff>
    </xdr:from>
    <xdr:ext cx="599010" cy="259045"/>
    <xdr:sp macro="" textlink="">
      <xdr:nvSpPr>
        <xdr:cNvPr id="310" name="テキスト ボックス 309"/>
        <xdr:cNvSpPr txBox="1"/>
      </xdr:nvSpPr>
      <xdr:spPr>
        <a:xfrm>
          <a:off x="8450795" y="569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10561</xdr:rowOff>
    </xdr:from>
    <xdr:to>
      <xdr:col>41</xdr:col>
      <xdr:colOff>101600</xdr:colOff>
      <xdr:row>33</xdr:row>
      <xdr:rowOff>112161</xdr:rowOff>
    </xdr:to>
    <xdr:sp macro="" textlink="">
      <xdr:nvSpPr>
        <xdr:cNvPr id="311" name="楕円 310"/>
        <xdr:cNvSpPr/>
      </xdr:nvSpPr>
      <xdr:spPr>
        <a:xfrm>
          <a:off x="7810500" y="566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128688</xdr:rowOff>
    </xdr:from>
    <xdr:ext cx="599010" cy="259045"/>
    <xdr:sp macro="" textlink="">
      <xdr:nvSpPr>
        <xdr:cNvPr id="312" name="テキスト ボックス 311"/>
        <xdr:cNvSpPr txBox="1"/>
      </xdr:nvSpPr>
      <xdr:spPr>
        <a:xfrm>
          <a:off x="7561795" y="544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89233</xdr:rowOff>
    </xdr:from>
    <xdr:to>
      <xdr:col>36</xdr:col>
      <xdr:colOff>165100</xdr:colOff>
      <xdr:row>36</xdr:row>
      <xdr:rowOff>19383</xdr:rowOff>
    </xdr:to>
    <xdr:sp macro="" textlink="">
      <xdr:nvSpPr>
        <xdr:cNvPr id="313" name="楕円 312"/>
        <xdr:cNvSpPr/>
      </xdr:nvSpPr>
      <xdr:spPr>
        <a:xfrm>
          <a:off x="6921500" y="608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35910</xdr:rowOff>
    </xdr:from>
    <xdr:ext cx="599010" cy="259045"/>
    <xdr:sp macro="" textlink="">
      <xdr:nvSpPr>
        <xdr:cNvPr id="314" name="テキスト ボックス 313"/>
        <xdr:cNvSpPr txBox="1"/>
      </xdr:nvSpPr>
      <xdr:spPr>
        <a:xfrm>
          <a:off x="6672795" y="586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110413</xdr:rowOff>
    </xdr:from>
    <xdr:to>
      <xdr:col>55</xdr:col>
      <xdr:colOff>0</xdr:colOff>
      <xdr:row>56</xdr:row>
      <xdr:rowOff>79003</xdr:rowOff>
    </xdr:to>
    <xdr:cxnSp macro="">
      <xdr:nvCxnSpPr>
        <xdr:cNvPr id="343" name="直線コネクタ 342"/>
        <xdr:cNvCxnSpPr/>
      </xdr:nvCxnSpPr>
      <xdr:spPr>
        <a:xfrm flipV="1">
          <a:off x="9639300" y="9540163"/>
          <a:ext cx="838200" cy="14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89927</xdr:rowOff>
    </xdr:from>
    <xdr:ext cx="599010" cy="259045"/>
    <xdr:sp macro="" textlink="">
      <xdr:nvSpPr>
        <xdr:cNvPr id="344" name="普通建設事業費平均値テキスト"/>
        <xdr:cNvSpPr txBox="1"/>
      </xdr:nvSpPr>
      <xdr:spPr>
        <a:xfrm>
          <a:off x="10528300" y="9862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79003</xdr:rowOff>
    </xdr:from>
    <xdr:to>
      <xdr:col>50</xdr:col>
      <xdr:colOff>114300</xdr:colOff>
      <xdr:row>57</xdr:row>
      <xdr:rowOff>6931</xdr:rowOff>
    </xdr:to>
    <xdr:cxnSp macro="">
      <xdr:nvCxnSpPr>
        <xdr:cNvPr id="346" name="直線コネクタ 345"/>
        <xdr:cNvCxnSpPr/>
      </xdr:nvCxnSpPr>
      <xdr:spPr>
        <a:xfrm flipV="1">
          <a:off x="8750300" y="9680203"/>
          <a:ext cx="889000" cy="9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macro="" textlink="">
      <xdr:nvSpPr>
        <xdr:cNvPr id="348" name="テキスト ボックス 347"/>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24514</xdr:rowOff>
    </xdr:from>
    <xdr:to>
      <xdr:col>45</xdr:col>
      <xdr:colOff>177800</xdr:colOff>
      <xdr:row>57</xdr:row>
      <xdr:rowOff>6931</xdr:rowOff>
    </xdr:to>
    <xdr:cxnSp macro="">
      <xdr:nvCxnSpPr>
        <xdr:cNvPr id="349" name="直線コネクタ 348"/>
        <xdr:cNvCxnSpPr/>
      </xdr:nvCxnSpPr>
      <xdr:spPr>
        <a:xfrm>
          <a:off x="7861300" y="9625714"/>
          <a:ext cx="889000" cy="15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1" name="テキスト ボックス 350"/>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14959</xdr:rowOff>
    </xdr:from>
    <xdr:to>
      <xdr:col>41</xdr:col>
      <xdr:colOff>50800</xdr:colOff>
      <xdr:row>56</xdr:row>
      <xdr:rowOff>24514</xdr:rowOff>
    </xdr:to>
    <xdr:cxnSp macro="">
      <xdr:nvCxnSpPr>
        <xdr:cNvPr id="352" name="直線コネクタ 351"/>
        <xdr:cNvCxnSpPr/>
      </xdr:nvCxnSpPr>
      <xdr:spPr>
        <a:xfrm>
          <a:off x="6972300" y="9616159"/>
          <a:ext cx="889000" cy="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macro="" textlink="">
      <xdr:nvSpPr>
        <xdr:cNvPr id="354" name="テキスト ボックス 353"/>
        <xdr:cNvSpPr txBox="1"/>
      </xdr:nvSpPr>
      <xdr:spPr>
        <a:xfrm>
          <a:off x="7561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53326</xdr:rowOff>
    </xdr:from>
    <xdr:ext cx="599010" cy="259045"/>
    <xdr:sp macro="" textlink="">
      <xdr:nvSpPr>
        <xdr:cNvPr id="356" name="テキスト ボックス 355"/>
        <xdr:cNvSpPr txBox="1"/>
      </xdr:nvSpPr>
      <xdr:spPr>
        <a:xfrm>
          <a:off x="6672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59613</xdr:rowOff>
    </xdr:from>
    <xdr:to>
      <xdr:col>55</xdr:col>
      <xdr:colOff>50800</xdr:colOff>
      <xdr:row>55</xdr:row>
      <xdr:rowOff>161213</xdr:rowOff>
    </xdr:to>
    <xdr:sp macro="" textlink="">
      <xdr:nvSpPr>
        <xdr:cNvPr id="362" name="楕円 361"/>
        <xdr:cNvSpPr/>
      </xdr:nvSpPr>
      <xdr:spPr>
        <a:xfrm>
          <a:off x="10426700" y="948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82490</xdr:rowOff>
    </xdr:from>
    <xdr:ext cx="599010" cy="259045"/>
    <xdr:sp macro="" textlink="">
      <xdr:nvSpPr>
        <xdr:cNvPr id="363" name="普通建設事業費該当値テキスト"/>
        <xdr:cNvSpPr txBox="1"/>
      </xdr:nvSpPr>
      <xdr:spPr>
        <a:xfrm>
          <a:off x="10528300" y="934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28203</xdr:rowOff>
    </xdr:from>
    <xdr:to>
      <xdr:col>50</xdr:col>
      <xdr:colOff>165100</xdr:colOff>
      <xdr:row>56</xdr:row>
      <xdr:rowOff>129803</xdr:rowOff>
    </xdr:to>
    <xdr:sp macro="" textlink="">
      <xdr:nvSpPr>
        <xdr:cNvPr id="364" name="楕円 363"/>
        <xdr:cNvSpPr/>
      </xdr:nvSpPr>
      <xdr:spPr>
        <a:xfrm>
          <a:off x="9588500" y="962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146330</xdr:rowOff>
    </xdr:from>
    <xdr:ext cx="599010" cy="259045"/>
    <xdr:sp macro="" textlink="">
      <xdr:nvSpPr>
        <xdr:cNvPr id="365" name="テキスト ボックス 364"/>
        <xdr:cNvSpPr txBox="1"/>
      </xdr:nvSpPr>
      <xdr:spPr>
        <a:xfrm>
          <a:off x="9339795" y="9404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127581</xdr:rowOff>
    </xdr:from>
    <xdr:to>
      <xdr:col>46</xdr:col>
      <xdr:colOff>38100</xdr:colOff>
      <xdr:row>57</xdr:row>
      <xdr:rowOff>57731</xdr:rowOff>
    </xdr:to>
    <xdr:sp macro="" textlink="">
      <xdr:nvSpPr>
        <xdr:cNvPr id="366" name="楕円 365"/>
        <xdr:cNvSpPr/>
      </xdr:nvSpPr>
      <xdr:spPr>
        <a:xfrm>
          <a:off x="8699500" y="972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74258</xdr:rowOff>
    </xdr:from>
    <xdr:ext cx="599010" cy="259045"/>
    <xdr:sp macro="" textlink="">
      <xdr:nvSpPr>
        <xdr:cNvPr id="367" name="テキスト ボックス 366"/>
        <xdr:cNvSpPr txBox="1"/>
      </xdr:nvSpPr>
      <xdr:spPr>
        <a:xfrm>
          <a:off x="8450795" y="9504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145164</xdr:rowOff>
    </xdr:from>
    <xdr:to>
      <xdr:col>41</xdr:col>
      <xdr:colOff>101600</xdr:colOff>
      <xdr:row>56</xdr:row>
      <xdr:rowOff>75314</xdr:rowOff>
    </xdr:to>
    <xdr:sp macro="" textlink="">
      <xdr:nvSpPr>
        <xdr:cNvPr id="368" name="楕円 367"/>
        <xdr:cNvSpPr/>
      </xdr:nvSpPr>
      <xdr:spPr>
        <a:xfrm>
          <a:off x="7810500" y="957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91841</xdr:rowOff>
    </xdr:from>
    <xdr:ext cx="599010" cy="259045"/>
    <xdr:sp macro="" textlink="">
      <xdr:nvSpPr>
        <xdr:cNvPr id="369" name="テキスト ボックス 368"/>
        <xdr:cNvSpPr txBox="1"/>
      </xdr:nvSpPr>
      <xdr:spPr>
        <a:xfrm>
          <a:off x="7561795" y="9350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135609</xdr:rowOff>
    </xdr:from>
    <xdr:to>
      <xdr:col>36</xdr:col>
      <xdr:colOff>165100</xdr:colOff>
      <xdr:row>56</xdr:row>
      <xdr:rowOff>65759</xdr:rowOff>
    </xdr:to>
    <xdr:sp macro="" textlink="">
      <xdr:nvSpPr>
        <xdr:cNvPr id="370" name="楕円 369"/>
        <xdr:cNvSpPr/>
      </xdr:nvSpPr>
      <xdr:spPr>
        <a:xfrm>
          <a:off x="6921500" y="956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82286</xdr:rowOff>
    </xdr:from>
    <xdr:ext cx="599010" cy="259045"/>
    <xdr:sp macro="" textlink="">
      <xdr:nvSpPr>
        <xdr:cNvPr id="371" name="テキスト ボックス 370"/>
        <xdr:cNvSpPr txBox="1"/>
      </xdr:nvSpPr>
      <xdr:spPr>
        <a:xfrm>
          <a:off x="6672795" y="9340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44489</xdr:rowOff>
    </xdr:from>
    <xdr:to>
      <xdr:col>55</xdr:col>
      <xdr:colOff>0</xdr:colOff>
      <xdr:row>79</xdr:row>
      <xdr:rowOff>60449</xdr:rowOff>
    </xdr:to>
    <xdr:cxnSp macro="">
      <xdr:nvCxnSpPr>
        <xdr:cNvPr id="402" name="直線コネクタ 401"/>
        <xdr:cNvCxnSpPr/>
      </xdr:nvCxnSpPr>
      <xdr:spPr>
        <a:xfrm flipV="1">
          <a:off x="9639300" y="13589039"/>
          <a:ext cx="838200" cy="1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60449</xdr:rowOff>
    </xdr:from>
    <xdr:to>
      <xdr:col>50</xdr:col>
      <xdr:colOff>114300</xdr:colOff>
      <xdr:row>79</xdr:row>
      <xdr:rowOff>78961</xdr:rowOff>
    </xdr:to>
    <xdr:cxnSp macro="">
      <xdr:nvCxnSpPr>
        <xdr:cNvPr id="405" name="直線コネクタ 404"/>
        <xdr:cNvCxnSpPr/>
      </xdr:nvCxnSpPr>
      <xdr:spPr>
        <a:xfrm flipV="1">
          <a:off x="8750300" y="13604999"/>
          <a:ext cx="889000" cy="1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146007</xdr:rowOff>
    </xdr:from>
    <xdr:to>
      <xdr:col>45</xdr:col>
      <xdr:colOff>177800</xdr:colOff>
      <xdr:row>79</xdr:row>
      <xdr:rowOff>78961</xdr:rowOff>
    </xdr:to>
    <xdr:cxnSp macro="">
      <xdr:nvCxnSpPr>
        <xdr:cNvPr id="408" name="直線コネクタ 407"/>
        <xdr:cNvCxnSpPr/>
      </xdr:nvCxnSpPr>
      <xdr:spPr>
        <a:xfrm>
          <a:off x="7861300" y="13176207"/>
          <a:ext cx="889000" cy="44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146007</xdr:rowOff>
    </xdr:from>
    <xdr:to>
      <xdr:col>41</xdr:col>
      <xdr:colOff>50800</xdr:colOff>
      <xdr:row>77</xdr:row>
      <xdr:rowOff>91771</xdr:rowOff>
    </xdr:to>
    <xdr:cxnSp macro="">
      <xdr:nvCxnSpPr>
        <xdr:cNvPr id="411" name="直線コネクタ 410"/>
        <xdr:cNvCxnSpPr/>
      </xdr:nvCxnSpPr>
      <xdr:spPr>
        <a:xfrm flipV="1">
          <a:off x="6972300" y="13176207"/>
          <a:ext cx="889000" cy="11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54167</xdr:rowOff>
    </xdr:from>
    <xdr:ext cx="534377" cy="259045"/>
    <xdr:sp macro="" textlink="">
      <xdr:nvSpPr>
        <xdr:cNvPr id="413" name="テキスト ボックス 412"/>
        <xdr:cNvSpPr txBox="1"/>
      </xdr:nvSpPr>
      <xdr:spPr>
        <a:xfrm>
          <a:off x="7594111" y="135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56583</xdr:rowOff>
    </xdr:from>
    <xdr:ext cx="534377" cy="259045"/>
    <xdr:sp macro="" textlink="">
      <xdr:nvSpPr>
        <xdr:cNvPr id="415" name="テキスト ボックス 414"/>
        <xdr:cNvSpPr txBox="1"/>
      </xdr:nvSpPr>
      <xdr:spPr>
        <a:xfrm>
          <a:off x="6705111" y="1360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165139</xdr:rowOff>
    </xdr:from>
    <xdr:to>
      <xdr:col>55</xdr:col>
      <xdr:colOff>50800</xdr:colOff>
      <xdr:row>79</xdr:row>
      <xdr:rowOff>95289</xdr:rowOff>
    </xdr:to>
    <xdr:sp macro="" textlink="">
      <xdr:nvSpPr>
        <xdr:cNvPr id="421" name="楕円 420"/>
        <xdr:cNvSpPr/>
      </xdr:nvSpPr>
      <xdr:spPr>
        <a:xfrm>
          <a:off x="10426700" y="1353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121633</xdr:rowOff>
    </xdr:from>
    <xdr:ext cx="534377" cy="259045"/>
    <xdr:sp macro="" textlink="">
      <xdr:nvSpPr>
        <xdr:cNvPr id="422" name="普通建設事業費 （ うち新規整備　）該当値テキスト"/>
        <xdr:cNvSpPr txBox="1"/>
      </xdr:nvSpPr>
      <xdr:spPr>
        <a:xfrm>
          <a:off x="10528300" y="1349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9649</xdr:rowOff>
    </xdr:from>
    <xdr:to>
      <xdr:col>50</xdr:col>
      <xdr:colOff>165100</xdr:colOff>
      <xdr:row>79</xdr:row>
      <xdr:rowOff>111249</xdr:rowOff>
    </xdr:to>
    <xdr:sp macro="" textlink="">
      <xdr:nvSpPr>
        <xdr:cNvPr id="423" name="楕円 422"/>
        <xdr:cNvSpPr/>
      </xdr:nvSpPr>
      <xdr:spPr>
        <a:xfrm>
          <a:off x="9588500" y="1355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102376</xdr:rowOff>
    </xdr:from>
    <xdr:ext cx="534377" cy="259045"/>
    <xdr:sp macro="" textlink="">
      <xdr:nvSpPr>
        <xdr:cNvPr id="424" name="テキスト ボックス 423"/>
        <xdr:cNvSpPr txBox="1"/>
      </xdr:nvSpPr>
      <xdr:spPr>
        <a:xfrm>
          <a:off x="9372111" y="1364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28161</xdr:rowOff>
    </xdr:from>
    <xdr:to>
      <xdr:col>46</xdr:col>
      <xdr:colOff>38100</xdr:colOff>
      <xdr:row>79</xdr:row>
      <xdr:rowOff>129761</xdr:rowOff>
    </xdr:to>
    <xdr:sp macro="" textlink="">
      <xdr:nvSpPr>
        <xdr:cNvPr id="425" name="楕円 424"/>
        <xdr:cNvSpPr/>
      </xdr:nvSpPr>
      <xdr:spPr>
        <a:xfrm>
          <a:off x="8699500" y="135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120888</xdr:rowOff>
    </xdr:from>
    <xdr:ext cx="534377" cy="259045"/>
    <xdr:sp macro="" textlink="">
      <xdr:nvSpPr>
        <xdr:cNvPr id="426" name="テキスト ボックス 425"/>
        <xdr:cNvSpPr txBox="1"/>
      </xdr:nvSpPr>
      <xdr:spPr>
        <a:xfrm>
          <a:off x="8483111" y="1366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95207</xdr:rowOff>
    </xdr:from>
    <xdr:to>
      <xdr:col>41</xdr:col>
      <xdr:colOff>101600</xdr:colOff>
      <xdr:row>77</xdr:row>
      <xdr:rowOff>25357</xdr:rowOff>
    </xdr:to>
    <xdr:sp macro="" textlink="">
      <xdr:nvSpPr>
        <xdr:cNvPr id="427" name="楕円 426"/>
        <xdr:cNvSpPr/>
      </xdr:nvSpPr>
      <xdr:spPr>
        <a:xfrm>
          <a:off x="7810500" y="1312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41884</xdr:rowOff>
    </xdr:from>
    <xdr:ext cx="599010" cy="259045"/>
    <xdr:sp macro="" textlink="">
      <xdr:nvSpPr>
        <xdr:cNvPr id="428" name="テキスト ボックス 427"/>
        <xdr:cNvSpPr txBox="1"/>
      </xdr:nvSpPr>
      <xdr:spPr>
        <a:xfrm>
          <a:off x="7561795" y="1290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40971</xdr:rowOff>
    </xdr:from>
    <xdr:to>
      <xdr:col>36</xdr:col>
      <xdr:colOff>165100</xdr:colOff>
      <xdr:row>77</xdr:row>
      <xdr:rowOff>142571</xdr:rowOff>
    </xdr:to>
    <xdr:sp macro="" textlink="">
      <xdr:nvSpPr>
        <xdr:cNvPr id="429" name="楕円 428"/>
        <xdr:cNvSpPr/>
      </xdr:nvSpPr>
      <xdr:spPr>
        <a:xfrm>
          <a:off x="6921500" y="1324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159098</xdr:rowOff>
    </xdr:from>
    <xdr:ext cx="599010" cy="259045"/>
    <xdr:sp macro="" textlink="">
      <xdr:nvSpPr>
        <xdr:cNvPr id="430" name="テキスト ボックス 429"/>
        <xdr:cNvSpPr txBox="1"/>
      </xdr:nvSpPr>
      <xdr:spPr>
        <a:xfrm>
          <a:off x="6672795" y="13017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134189</xdr:rowOff>
    </xdr:from>
    <xdr:to>
      <xdr:col>55</xdr:col>
      <xdr:colOff>0</xdr:colOff>
      <xdr:row>95</xdr:row>
      <xdr:rowOff>148182</xdr:rowOff>
    </xdr:to>
    <xdr:cxnSp macro="">
      <xdr:nvCxnSpPr>
        <xdr:cNvPr id="461" name="直線コネクタ 460"/>
        <xdr:cNvCxnSpPr/>
      </xdr:nvCxnSpPr>
      <xdr:spPr>
        <a:xfrm flipV="1">
          <a:off x="9639300" y="16250489"/>
          <a:ext cx="838200" cy="18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171132</xdr:rowOff>
    </xdr:from>
    <xdr:ext cx="599010" cy="259045"/>
    <xdr:sp macro="" textlink="">
      <xdr:nvSpPr>
        <xdr:cNvPr id="462" name="普通建設事業費 （ うち更新整備　）平均値テキスト"/>
        <xdr:cNvSpPr txBox="1"/>
      </xdr:nvSpPr>
      <xdr:spPr>
        <a:xfrm>
          <a:off x="10528300" y="1680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148182</xdr:rowOff>
    </xdr:from>
    <xdr:to>
      <xdr:col>50</xdr:col>
      <xdr:colOff>114300</xdr:colOff>
      <xdr:row>96</xdr:row>
      <xdr:rowOff>96354</xdr:rowOff>
    </xdr:to>
    <xdr:cxnSp macro="">
      <xdr:nvCxnSpPr>
        <xdr:cNvPr id="464" name="直線コネクタ 463"/>
        <xdr:cNvCxnSpPr/>
      </xdr:nvCxnSpPr>
      <xdr:spPr>
        <a:xfrm flipV="1">
          <a:off x="8750300" y="16435932"/>
          <a:ext cx="889000" cy="1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6" name="テキスト ボックス 465"/>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96354</xdr:rowOff>
    </xdr:from>
    <xdr:to>
      <xdr:col>45</xdr:col>
      <xdr:colOff>177800</xdr:colOff>
      <xdr:row>97</xdr:row>
      <xdr:rowOff>163433</xdr:rowOff>
    </xdr:to>
    <xdr:cxnSp macro="">
      <xdr:nvCxnSpPr>
        <xdr:cNvPr id="467" name="直線コネクタ 466"/>
        <xdr:cNvCxnSpPr/>
      </xdr:nvCxnSpPr>
      <xdr:spPr>
        <a:xfrm flipV="1">
          <a:off x="7861300" y="16555554"/>
          <a:ext cx="889000" cy="23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69" name="テキスト ボックス 468"/>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26772</xdr:rowOff>
    </xdr:from>
    <xdr:to>
      <xdr:col>41</xdr:col>
      <xdr:colOff>50800</xdr:colOff>
      <xdr:row>97</xdr:row>
      <xdr:rowOff>163433</xdr:rowOff>
    </xdr:to>
    <xdr:cxnSp macro="">
      <xdr:nvCxnSpPr>
        <xdr:cNvPr id="470" name="直線コネクタ 469"/>
        <xdr:cNvCxnSpPr/>
      </xdr:nvCxnSpPr>
      <xdr:spPr>
        <a:xfrm>
          <a:off x="6972300" y="16657422"/>
          <a:ext cx="889000" cy="13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116414</xdr:rowOff>
    </xdr:from>
    <xdr:ext cx="599010" cy="259045"/>
    <xdr:sp macro="" textlink="">
      <xdr:nvSpPr>
        <xdr:cNvPr id="472" name="テキスト ボックス 471"/>
        <xdr:cNvSpPr txBox="1"/>
      </xdr:nvSpPr>
      <xdr:spPr>
        <a:xfrm>
          <a:off x="7561795" y="1691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157266</xdr:rowOff>
    </xdr:from>
    <xdr:ext cx="599010" cy="259045"/>
    <xdr:sp macro="" textlink="">
      <xdr:nvSpPr>
        <xdr:cNvPr id="474" name="テキスト ボックス 473"/>
        <xdr:cNvSpPr txBox="1"/>
      </xdr:nvSpPr>
      <xdr:spPr>
        <a:xfrm>
          <a:off x="6672795" y="1695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83389</xdr:rowOff>
    </xdr:from>
    <xdr:to>
      <xdr:col>55</xdr:col>
      <xdr:colOff>50800</xdr:colOff>
      <xdr:row>95</xdr:row>
      <xdr:rowOff>13539</xdr:rowOff>
    </xdr:to>
    <xdr:sp macro="" textlink="">
      <xdr:nvSpPr>
        <xdr:cNvPr id="480" name="楕円 479"/>
        <xdr:cNvSpPr/>
      </xdr:nvSpPr>
      <xdr:spPr>
        <a:xfrm>
          <a:off x="10426700" y="1619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106266</xdr:rowOff>
    </xdr:from>
    <xdr:ext cx="599010" cy="259045"/>
    <xdr:sp macro="" textlink="">
      <xdr:nvSpPr>
        <xdr:cNvPr id="481" name="普通建設事業費 （ うち更新整備　）該当値テキスト"/>
        <xdr:cNvSpPr txBox="1"/>
      </xdr:nvSpPr>
      <xdr:spPr>
        <a:xfrm>
          <a:off x="10528300" y="16051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97382</xdr:rowOff>
    </xdr:from>
    <xdr:to>
      <xdr:col>50</xdr:col>
      <xdr:colOff>165100</xdr:colOff>
      <xdr:row>96</xdr:row>
      <xdr:rowOff>27532</xdr:rowOff>
    </xdr:to>
    <xdr:sp macro="" textlink="">
      <xdr:nvSpPr>
        <xdr:cNvPr id="482" name="楕円 481"/>
        <xdr:cNvSpPr/>
      </xdr:nvSpPr>
      <xdr:spPr>
        <a:xfrm>
          <a:off x="9588500" y="1638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44059</xdr:rowOff>
    </xdr:from>
    <xdr:ext cx="599010" cy="259045"/>
    <xdr:sp macro="" textlink="">
      <xdr:nvSpPr>
        <xdr:cNvPr id="483" name="テキスト ボックス 482"/>
        <xdr:cNvSpPr txBox="1"/>
      </xdr:nvSpPr>
      <xdr:spPr>
        <a:xfrm>
          <a:off x="9339795" y="16160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45554</xdr:rowOff>
    </xdr:from>
    <xdr:to>
      <xdr:col>46</xdr:col>
      <xdr:colOff>38100</xdr:colOff>
      <xdr:row>96</xdr:row>
      <xdr:rowOff>147154</xdr:rowOff>
    </xdr:to>
    <xdr:sp macro="" textlink="">
      <xdr:nvSpPr>
        <xdr:cNvPr id="484" name="楕円 483"/>
        <xdr:cNvSpPr/>
      </xdr:nvSpPr>
      <xdr:spPr>
        <a:xfrm>
          <a:off x="8699500" y="1650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163681</xdr:rowOff>
    </xdr:from>
    <xdr:ext cx="599010" cy="259045"/>
    <xdr:sp macro="" textlink="">
      <xdr:nvSpPr>
        <xdr:cNvPr id="485" name="テキスト ボックス 484"/>
        <xdr:cNvSpPr txBox="1"/>
      </xdr:nvSpPr>
      <xdr:spPr>
        <a:xfrm>
          <a:off x="8450795" y="1627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112633</xdr:rowOff>
    </xdr:from>
    <xdr:to>
      <xdr:col>41</xdr:col>
      <xdr:colOff>101600</xdr:colOff>
      <xdr:row>98</xdr:row>
      <xdr:rowOff>42783</xdr:rowOff>
    </xdr:to>
    <xdr:sp macro="" textlink="">
      <xdr:nvSpPr>
        <xdr:cNvPr id="486" name="楕円 485"/>
        <xdr:cNvSpPr/>
      </xdr:nvSpPr>
      <xdr:spPr>
        <a:xfrm>
          <a:off x="7810500" y="1674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59310</xdr:rowOff>
    </xdr:from>
    <xdr:ext cx="599010" cy="259045"/>
    <xdr:sp macro="" textlink="">
      <xdr:nvSpPr>
        <xdr:cNvPr id="487" name="テキスト ボックス 486"/>
        <xdr:cNvSpPr txBox="1"/>
      </xdr:nvSpPr>
      <xdr:spPr>
        <a:xfrm>
          <a:off x="7561795" y="16518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147422</xdr:rowOff>
    </xdr:from>
    <xdr:to>
      <xdr:col>36</xdr:col>
      <xdr:colOff>165100</xdr:colOff>
      <xdr:row>97</xdr:row>
      <xdr:rowOff>77572</xdr:rowOff>
    </xdr:to>
    <xdr:sp macro="" textlink="">
      <xdr:nvSpPr>
        <xdr:cNvPr id="488" name="楕円 487"/>
        <xdr:cNvSpPr/>
      </xdr:nvSpPr>
      <xdr:spPr>
        <a:xfrm>
          <a:off x="6921500" y="1660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94099</xdr:rowOff>
    </xdr:from>
    <xdr:ext cx="599010" cy="259045"/>
    <xdr:sp macro="" textlink="">
      <xdr:nvSpPr>
        <xdr:cNvPr id="489" name="テキスト ボックス 488"/>
        <xdr:cNvSpPr txBox="1"/>
      </xdr:nvSpPr>
      <xdr:spPr>
        <a:xfrm>
          <a:off x="6672795" y="16381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154162</xdr:rowOff>
    </xdr:from>
    <xdr:to>
      <xdr:col>85</xdr:col>
      <xdr:colOff>127000</xdr:colOff>
      <xdr:row>33</xdr:row>
      <xdr:rowOff>64957</xdr:rowOff>
    </xdr:to>
    <xdr:cxnSp macro="">
      <xdr:nvCxnSpPr>
        <xdr:cNvPr id="518" name="直線コネクタ 517"/>
        <xdr:cNvCxnSpPr/>
      </xdr:nvCxnSpPr>
      <xdr:spPr>
        <a:xfrm flipV="1">
          <a:off x="15481300" y="5297662"/>
          <a:ext cx="838200" cy="4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110975</xdr:rowOff>
    </xdr:from>
    <xdr:ext cx="534377" cy="259045"/>
    <xdr:sp macro="" textlink="">
      <xdr:nvSpPr>
        <xdr:cNvPr id="519" name="災害復旧事業費平均値テキスト"/>
        <xdr:cNvSpPr txBox="1"/>
      </xdr:nvSpPr>
      <xdr:spPr>
        <a:xfrm>
          <a:off x="16370300" y="6626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64957</xdr:rowOff>
    </xdr:from>
    <xdr:to>
      <xdr:col>81</xdr:col>
      <xdr:colOff>50800</xdr:colOff>
      <xdr:row>36</xdr:row>
      <xdr:rowOff>107395</xdr:rowOff>
    </xdr:to>
    <xdr:cxnSp macro="">
      <xdr:nvCxnSpPr>
        <xdr:cNvPr id="521" name="直線コネクタ 520"/>
        <xdr:cNvCxnSpPr/>
      </xdr:nvCxnSpPr>
      <xdr:spPr>
        <a:xfrm flipV="1">
          <a:off x="14592300" y="5722807"/>
          <a:ext cx="889000" cy="55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53015</xdr:rowOff>
    </xdr:from>
    <xdr:ext cx="534377" cy="259045"/>
    <xdr:sp macro="" textlink="">
      <xdr:nvSpPr>
        <xdr:cNvPr id="523" name="テキスト ボックス 522"/>
        <xdr:cNvSpPr txBox="1"/>
      </xdr:nvSpPr>
      <xdr:spPr>
        <a:xfrm>
          <a:off x="15214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25719</xdr:rowOff>
    </xdr:from>
    <xdr:to>
      <xdr:col>76</xdr:col>
      <xdr:colOff>114300</xdr:colOff>
      <xdr:row>36</xdr:row>
      <xdr:rowOff>107395</xdr:rowOff>
    </xdr:to>
    <xdr:cxnSp macro="">
      <xdr:nvCxnSpPr>
        <xdr:cNvPr id="524" name="直線コネクタ 523"/>
        <xdr:cNvCxnSpPr/>
      </xdr:nvCxnSpPr>
      <xdr:spPr>
        <a:xfrm>
          <a:off x="13703300" y="6197919"/>
          <a:ext cx="889000" cy="8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54380</xdr:rowOff>
    </xdr:from>
    <xdr:ext cx="534377" cy="259045"/>
    <xdr:sp macro="" textlink="">
      <xdr:nvSpPr>
        <xdr:cNvPr id="526" name="テキスト ボックス 525"/>
        <xdr:cNvSpPr txBox="1"/>
      </xdr:nvSpPr>
      <xdr:spPr>
        <a:xfrm>
          <a:off x="14325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25719</xdr:rowOff>
    </xdr:from>
    <xdr:to>
      <xdr:col>71</xdr:col>
      <xdr:colOff>177800</xdr:colOff>
      <xdr:row>38</xdr:row>
      <xdr:rowOff>46724</xdr:rowOff>
    </xdr:to>
    <xdr:cxnSp macro="">
      <xdr:nvCxnSpPr>
        <xdr:cNvPr id="527" name="直線コネクタ 526"/>
        <xdr:cNvCxnSpPr/>
      </xdr:nvCxnSpPr>
      <xdr:spPr>
        <a:xfrm flipV="1">
          <a:off x="12814300" y="6197919"/>
          <a:ext cx="889000" cy="36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56424</xdr:rowOff>
    </xdr:from>
    <xdr:ext cx="534377" cy="259045"/>
    <xdr:sp macro="" textlink="">
      <xdr:nvSpPr>
        <xdr:cNvPr id="529" name="テキスト ボックス 528"/>
        <xdr:cNvSpPr txBox="1"/>
      </xdr:nvSpPr>
      <xdr:spPr>
        <a:xfrm>
          <a:off x="13436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57106</xdr:rowOff>
    </xdr:from>
    <xdr:ext cx="534377" cy="259045"/>
    <xdr:sp macro="" textlink="">
      <xdr:nvSpPr>
        <xdr:cNvPr id="531" name="テキスト ボックス 530"/>
        <xdr:cNvSpPr txBox="1"/>
      </xdr:nvSpPr>
      <xdr:spPr>
        <a:xfrm>
          <a:off x="12547111" y="67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103362</xdr:rowOff>
    </xdr:from>
    <xdr:to>
      <xdr:col>85</xdr:col>
      <xdr:colOff>177800</xdr:colOff>
      <xdr:row>31</xdr:row>
      <xdr:rowOff>33512</xdr:rowOff>
    </xdr:to>
    <xdr:sp macro="" textlink="">
      <xdr:nvSpPr>
        <xdr:cNvPr id="537" name="楕円 536"/>
        <xdr:cNvSpPr/>
      </xdr:nvSpPr>
      <xdr:spPr>
        <a:xfrm>
          <a:off x="16268700" y="524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56389</xdr:rowOff>
    </xdr:from>
    <xdr:ext cx="690189" cy="259045"/>
    <xdr:sp macro="" textlink="">
      <xdr:nvSpPr>
        <xdr:cNvPr id="538" name="災害復旧事業費該当値テキスト"/>
        <xdr:cNvSpPr txBox="1"/>
      </xdr:nvSpPr>
      <xdr:spPr>
        <a:xfrm>
          <a:off x="16370300" y="5199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14157</xdr:rowOff>
    </xdr:from>
    <xdr:to>
      <xdr:col>81</xdr:col>
      <xdr:colOff>101600</xdr:colOff>
      <xdr:row>33</xdr:row>
      <xdr:rowOff>115757</xdr:rowOff>
    </xdr:to>
    <xdr:sp macro="" textlink="">
      <xdr:nvSpPr>
        <xdr:cNvPr id="539" name="楕円 538"/>
        <xdr:cNvSpPr/>
      </xdr:nvSpPr>
      <xdr:spPr>
        <a:xfrm>
          <a:off x="15430500" y="567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132284</xdr:rowOff>
    </xdr:from>
    <xdr:ext cx="599010" cy="259045"/>
    <xdr:sp macro="" textlink="">
      <xdr:nvSpPr>
        <xdr:cNvPr id="540" name="テキスト ボックス 539"/>
        <xdr:cNvSpPr txBox="1"/>
      </xdr:nvSpPr>
      <xdr:spPr>
        <a:xfrm>
          <a:off x="15181795" y="544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56595</xdr:rowOff>
    </xdr:from>
    <xdr:to>
      <xdr:col>76</xdr:col>
      <xdr:colOff>165100</xdr:colOff>
      <xdr:row>36</xdr:row>
      <xdr:rowOff>158195</xdr:rowOff>
    </xdr:to>
    <xdr:sp macro="" textlink="">
      <xdr:nvSpPr>
        <xdr:cNvPr id="541" name="楕円 540"/>
        <xdr:cNvSpPr/>
      </xdr:nvSpPr>
      <xdr:spPr>
        <a:xfrm>
          <a:off x="14541500" y="622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3272</xdr:rowOff>
    </xdr:from>
    <xdr:ext cx="599010" cy="259045"/>
    <xdr:sp macro="" textlink="">
      <xdr:nvSpPr>
        <xdr:cNvPr id="542" name="テキスト ボックス 541"/>
        <xdr:cNvSpPr txBox="1"/>
      </xdr:nvSpPr>
      <xdr:spPr>
        <a:xfrm>
          <a:off x="14292795" y="60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146369</xdr:rowOff>
    </xdr:from>
    <xdr:to>
      <xdr:col>72</xdr:col>
      <xdr:colOff>38100</xdr:colOff>
      <xdr:row>36</xdr:row>
      <xdr:rowOff>76519</xdr:rowOff>
    </xdr:to>
    <xdr:sp macro="" textlink="">
      <xdr:nvSpPr>
        <xdr:cNvPr id="543" name="楕円 542"/>
        <xdr:cNvSpPr/>
      </xdr:nvSpPr>
      <xdr:spPr>
        <a:xfrm>
          <a:off x="13652500" y="614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93046</xdr:rowOff>
    </xdr:from>
    <xdr:ext cx="599010" cy="259045"/>
    <xdr:sp macro="" textlink="">
      <xdr:nvSpPr>
        <xdr:cNvPr id="544" name="テキスト ボックス 543"/>
        <xdr:cNvSpPr txBox="1"/>
      </xdr:nvSpPr>
      <xdr:spPr>
        <a:xfrm>
          <a:off x="13403795" y="5922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167374</xdr:rowOff>
    </xdr:from>
    <xdr:to>
      <xdr:col>67</xdr:col>
      <xdr:colOff>101600</xdr:colOff>
      <xdr:row>38</xdr:row>
      <xdr:rowOff>97524</xdr:rowOff>
    </xdr:to>
    <xdr:sp macro="" textlink="">
      <xdr:nvSpPr>
        <xdr:cNvPr id="545" name="楕円 544"/>
        <xdr:cNvSpPr/>
      </xdr:nvSpPr>
      <xdr:spPr>
        <a:xfrm>
          <a:off x="12763500" y="651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36</xdr:row>
      <xdr:rowOff>114050</xdr:rowOff>
    </xdr:from>
    <xdr:ext cx="599010" cy="259045"/>
    <xdr:sp macro="" textlink="">
      <xdr:nvSpPr>
        <xdr:cNvPr id="546" name="テキスト ボックス 545"/>
        <xdr:cNvSpPr txBox="1"/>
      </xdr:nvSpPr>
      <xdr:spPr>
        <a:xfrm>
          <a:off x="12514795" y="628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118469</xdr:rowOff>
    </xdr:from>
    <xdr:to>
      <xdr:col>85</xdr:col>
      <xdr:colOff>127000</xdr:colOff>
      <xdr:row>75</xdr:row>
      <xdr:rowOff>53093</xdr:rowOff>
    </xdr:to>
    <xdr:cxnSp macro="">
      <xdr:nvCxnSpPr>
        <xdr:cNvPr id="632" name="直線コネクタ 631"/>
        <xdr:cNvCxnSpPr/>
      </xdr:nvCxnSpPr>
      <xdr:spPr>
        <a:xfrm flipV="1">
          <a:off x="15481300" y="12805769"/>
          <a:ext cx="838200" cy="10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33" name="公債費平均値テキスト"/>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53093</xdr:rowOff>
    </xdr:from>
    <xdr:to>
      <xdr:col>81</xdr:col>
      <xdr:colOff>50800</xdr:colOff>
      <xdr:row>75</xdr:row>
      <xdr:rowOff>133282</xdr:rowOff>
    </xdr:to>
    <xdr:cxnSp macro="">
      <xdr:nvCxnSpPr>
        <xdr:cNvPr id="635" name="直線コネクタ 634"/>
        <xdr:cNvCxnSpPr/>
      </xdr:nvCxnSpPr>
      <xdr:spPr>
        <a:xfrm flipV="1">
          <a:off x="14592300" y="12911843"/>
          <a:ext cx="889000" cy="8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37" name="テキスト ボックス 636"/>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133282</xdr:rowOff>
    </xdr:from>
    <xdr:to>
      <xdr:col>76</xdr:col>
      <xdr:colOff>114300</xdr:colOff>
      <xdr:row>76</xdr:row>
      <xdr:rowOff>68599</xdr:rowOff>
    </xdr:to>
    <xdr:cxnSp macro="">
      <xdr:nvCxnSpPr>
        <xdr:cNvPr id="638" name="直線コネクタ 637"/>
        <xdr:cNvCxnSpPr/>
      </xdr:nvCxnSpPr>
      <xdr:spPr>
        <a:xfrm flipV="1">
          <a:off x="13703300" y="12992032"/>
          <a:ext cx="889000" cy="10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129359</xdr:rowOff>
    </xdr:from>
    <xdr:ext cx="599010" cy="259045"/>
    <xdr:sp macro="" textlink="">
      <xdr:nvSpPr>
        <xdr:cNvPr id="640" name="テキスト ボックス 639"/>
        <xdr:cNvSpPr txBox="1"/>
      </xdr:nvSpPr>
      <xdr:spPr>
        <a:xfrm>
          <a:off x="14292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68599</xdr:rowOff>
    </xdr:from>
    <xdr:to>
      <xdr:col>71</xdr:col>
      <xdr:colOff>177800</xdr:colOff>
      <xdr:row>76</xdr:row>
      <xdr:rowOff>131745</xdr:rowOff>
    </xdr:to>
    <xdr:cxnSp macro="">
      <xdr:nvCxnSpPr>
        <xdr:cNvPr id="641" name="直線コネクタ 640"/>
        <xdr:cNvCxnSpPr/>
      </xdr:nvCxnSpPr>
      <xdr:spPr>
        <a:xfrm flipV="1">
          <a:off x="12814300" y="13098799"/>
          <a:ext cx="889000" cy="6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143234</xdr:rowOff>
    </xdr:from>
    <xdr:ext cx="599010" cy="259045"/>
    <xdr:sp macro="" textlink="">
      <xdr:nvSpPr>
        <xdr:cNvPr id="643" name="テキスト ボックス 642"/>
        <xdr:cNvSpPr txBox="1"/>
      </xdr:nvSpPr>
      <xdr:spPr>
        <a:xfrm>
          <a:off x="13403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151689</xdr:rowOff>
    </xdr:from>
    <xdr:ext cx="599010" cy="259045"/>
    <xdr:sp macro="" textlink="">
      <xdr:nvSpPr>
        <xdr:cNvPr id="645" name="テキスト ボックス 644"/>
        <xdr:cNvSpPr txBox="1"/>
      </xdr:nvSpPr>
      <xdr:spPr>
        <a:xfrm>
          <a:off x="12514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67669</xdr:rowOff>
    </xdr:from>
    <xdr:to>
      <xdr:col>85</xdr:col>
      <xdr:colOff>177800</xdr:colOff>
      <xdr:row>74</xdr:row>
      <xdr:rowOff>169269</xdr:rowOff>
    </xdr:to>
    <xdr:sp macro="" textlink="">
      <xdr:nvSpPr>
        <xdr:cNvPr id="651" name="楕円 650"/>
        <xdr:cNvSpPr/>
      </xdr:nvSpPr>
      <xdr:spPr>
        <a:xfrm>
          <a:off x="16268700" y="1275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90546</xdr:rowOff>
    </xdr:from>
    <xdr:ext cx="599010" cy="259045"/>
    <xdr:sp macro="" textlink="">
      <xdr:nvSpPr>
        <xdr:cNvPr id="652" name="公債費該当値テキスト"/>
        <xdr:cNvSpPr txBox="1"/>
      </xdr:nvSpPr>
      <xdr:spPr>
        <a:xfrm>
          <a:off x="16370300" y="1260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2293</xdr:rowOff>
    </xdr:from>
    <xdr:to>
      <xdr:col>81</xdr:col>
      <xdr:colOff>101600</xdr:colOff>
      <xdr:row>75</xdr:row>
      <xdr:rowOff>103893</xdr:rowOff>
    </xdr:to>
    <xdr:sp macro="" textlink="">
      <xdr:nvSpPr>
        <xdr:cNvPr id="653" name="楕円 652"/>
        <xdr:cNvSpPr/>
      </xdr:nvSpPr>
      <xdr:spPr>
        <a:xfrm>
          <a:off x="15430500" y="1286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120420</xdr:rowOff>
    </xdr:from>
    <xdr:ext cx="599010" cy="259045"/>
    <xdr:sp macro="" textlink="">
      <xdr:nvSpPr>
        <xdr:cNvPr id="654" name="テキスト ボックス 653"/>
        <xdr:cNvSpPr txBox="1"/>
      </xdr:nvSpPr>
      <xdr:spPr>
        <a:xfrm>
          <a:off x="15181795" y="1263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82482</xdr:rowOff>
    </xdr:from>
    <xdr:to>
      <xdr:col>76</xdr:col>
      <xdr:colOff>165100</xdr:colOff>
      <xdr:row>76</xdr:row>
      <xdr:rowOff>12632</xdr:rowOff>
    </xdr:to>
    <xdr:sp macro="" textlink="">
      <xdr:nvSpPr>
        <xdr:cNvPr id="655" name="楕円 654"/>
        <xdr:cNvSpPr/>
      </xdr:nvSpPr>
      <xdr:spPr>
        <a:xfrm>
          <a:off x="14541500" y="1294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29159</xdr:rowOff>
    </xdr:from>
    <xdr:ext cx="599010" cy="259045"/>
    <xdr:sp macro="" textlink="">
      <xdr:nvSpPr>
        <xdr:cNvPr id="656" name="テキスト ボックス 655"/>
        <xdr:cNvSpPr txBox="1"/>
      </xdr:nvSpPr>
      <xdr:spPr>
        <a:xfrm>
          <a:off x="14292795" y="12716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17799</xdr:rowOff>
    </xdr:from>
    <xdr:to>
      <xdr:col>72</xdr:col>
      <xdr:colOff>38100</xdr:colOff>
      <xdr:row>76</xdr:row>
      <xdr:rowOff>119399</xdr:rowOff>
    </xdr:to>
    <xdr:sp macro="" textlink="">
      <xdr:nvSpPr>
        <xdr:cNvPr id="657" name="楕円 656"/>
        <xdr:cNvSpPr/>
      </xdr:nvSpPr>
      <xdr:spPr>
        <a:xfrm>
          <a:off x="13652500" y="1304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135927</xdr:rowOff>
    </xdr:from>
    <xdr:ext cx="599010" cy="259045"/>
    <xdr:sp macro="" textlink="">
      <xdr:nvSpPr>
        <xdr:cNvPr id="658" name="テキスト ボックス 657"/>
        <xdr:cNvSpPr txBox="1"/>
      </xdr:nvSpPr>
      <xdr:spPr>
        <a:xfrm>
          <a:off x="13403795" y="1282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80945</xdr:rowOff>
    </xdr:from>
    <xdr:to>
      <xdr:col>67</xdr:col>
      <xdr:colOff>101600</xdr:colOff>
      <xdr:row>77</xdr:row>
      <xdr:rowOff>11095</xdr:rowOff>
    </xdr:to>
    <xdr:sp macro="" textlink="">
      <xdr:nvSpPr>
        <xdr:cNvPr id="659" name="楕円 658"/>
        <xdr:cNvSpPr/>
      </xdr:nvSpPr>
      <xdr:spPr>
        <a:xfrm>
          <a:off x="12763500" y="1311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27622</xdr:rowOff>
    </xdr:from>
    <xdr:ext cx="599010" cy="259045"/>
    <xdr:sp macro="" textlink="">
      <xdr:nvSpPr>
        <xdr:cNvPr id="660" name="テキスト ボックス 659"/>
        <xdr:cNvSpPr txBox="1"/>
      </xdr:nvSpPr>
      <xdr:spPr>
        <a:xfrm>
          <a:off x="12514795" y="1288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94707</xdr:rowOff>
    </xdr:from>
    <xdr:to>
      <xdr:col>85</xdr:col>
      <xdr:colOff>127000</xdr:colOff>
      <xdr:row>98</xdr:row>
      <xdr:rowOff>81607</xdr:rowOff>
    </xdr:to>
    <xdr:cxnSp macro="">
      <xdr:nvCxnSpPr>
        <xdr:cNvPr id="689" name="直線コネクタ 688"/>
        <xdr:cNvCxnSpPr/>
      </xdr:nvCxnSpPr>
      <xdr:spPr>
        <a:xfrm flipV="1">
          <a:off x="15481300" y="15525207"/>
          <a:ext cx="838200" cy="135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1517</xdr:rowOff>
    </xdr:from>
    <xdr:ext cx="599010" cy="259045"/>
    <xdr:sp macro="" textlink="">
      <xdr:nvSpPr>
        <xdr:cNvPr id="690" name="積立金平均値テキスト"/>
        <xdr:cNvSpPr txBox="1"/>
      </xdr:nvSpPr>
      <xdr:spPr>
        <a:xfrm>
          <a:off x="16370300" y="16803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81607</xdr:rowOff>
    </xdr:from>
    <xdr:to>
      <xdr:col>81</xdr:col>
      <xdr:colOff>50800</xdr:colOff>
      <xdr:row>98</xdr:row>
      <xdr:rowOff>95661</xdr:rowOff>
    </xdr:to>
    <xdr:cxnSp macro="">
      <xdr:nvCxnSpPr>
        <xdr:cNvPr id="692" name="直線コネクタ 691"/>
        <xdr:cNvCxnSpPr/>
      </xdr:nvCxnSpPr>
      <xdr:spPr>
        <a:xfrm flipV="1">
          <a:off x="14592300" y="16883707"/>
          <a:ext cx="889000" cy="1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65681</xdr:rowOff>
    </xdr:from>
    <xdr:to>
      <xdr:col>76</xdr:col>
      <xdr:colOff>114300</xdr:colOff>
      <xdr:row>98</xdr:row>
      <xdr:rowOff>95661</xdr:rowOff>
    </xdr:to>
    <xdr:cxnSp macro="">
      <xdr:nvCxnSpPr>
        <xdr:cNvPr id="695" name="直線コネクタ 694"/>
        <xdr:cNvCxnSpPr/>
      </xdr:nvCxnSpPr>
      <xdr:spPr>
        <a:xfrm>
          <a:off x="13703300" y="16867781"/>
          <a:ext cx="889000" cy="2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20796</xdr:rowOff>
    </xdr:from>
    <xdr:to>
      <xdr:col>71</xdr:col>
      <xdr:colOff>177800</xdr:colOff>
      <xdr:row>98</xdr:row>
      <xdr:rowOff>65681</xdr:rowOff>
    </xdr:to>
    <xdr:cxnSp macro="">
      <xdr:nvCxnSpPr>
        <xdr:cNvPr id="698" name="直線コネクタ 697"/>
        <xdr:cNvCxnSpPr/>
      </xdr:nvCxnSpPr>
      <xdr:spPr>
        <a:xfrm>
          <a:off x="12814300" y="16822896"/>
          <a:ext cx="889000" cy="4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0" name="テキスト ボックス 699"/>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666</xdr:rowOff>
    </xdr:from>
    <xdr:ext cx="534377" cy="259045"/>
    <xdr:sp macro="" textlink="">
      <xdr:nvSpPr>
        <xdr:cNvPr id="702" name="テキスト ボックス 701"/>
        <xdr:cNvSpPr txBox="1"/>
      </xdr:nvSpPr>
      <xdr:spPr>
        <a:xfrm>
          <a:off x="12547111" y="169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43907</xdr:rowOff>
    </xdr:from>
    <xdr:to>
      <xdr:col>85</xdr:col>
      <xdr:colOff>177800</xdr:colOff>
      <xdr:row>90</xdr:row>
      <xdr:rowOff>145507</xdr:rowOff>
    </xdr:to>
    <xdr:sp macro="" textlink="">
      <xdr:nvSpPr>
        <xdr:cNvPr id="708" name="楕円 707"/>
        <xdr:cNvSpPr/>
      </xdr:nvSpPr>
      <xdr:spPr>
        <a:xfrm>
          <a:off x="16268700" y="1547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168384</xdr:rowOff>
    </xdr:from>
    <xdr:ext cx="690189" cy="259045"/>
    <xdr:sp macro="" textlink="">
      <xdr:nvSpPr>
        <xdr:cNvPr id="709" name="積立金該当値テキスト"/>
        <xdr:cNvSpPr txBox="1"/>
      </xdr:nvSpPr>
      <xdr:spPr>
        <a:xfrm>
          <a:off x="16370300" y="15427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30807</xdr:rowOff>
    </xdr:from>
    <xdr:to>
      <xdr:col>81</xdr:col>
      <xdr:colOff>101600</xdr:colOff>
      <xdr:row>98</xdr:row>
      <xdr:rowOff>132407</xdr:rowOff>
    </xdr:to>
    <xdr:sp macro="" textlink="">
      <xdr:nvSpPr>
        <xdr:cNvPr id="710" name="楕円 709"/>
        <xdr:cNvSpPr/>
      </xdr:nvSpPr>
      <xdr:spPr>
        <a:xfrm>
          <a:off x="15430500" y="1683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123534</xdr:rowOff>
    </xdr:from>
    <xdr:ext cx="599010" cy="259045"/>
    <xdr:sp macro="" textlink="">
      <xdr:nvSpPr>
        <xdr:cNvPr id="711" name="テキスト ボックス 710"/>
        <xdr:cNvSpPr txBox="1"/>
      </xdr:nvSpPr>
      <xdr:spPr>
        <a:xfrm>
          <a:off x="15181795" y="16925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44861</xdr:rowOff>
    </xdr:from>
    <xdr:to>
      <xdr:col>76</xdr:col>
      <xdr:colOff>165100</xdr:colOff>
      <xdr:row>98</xdr:row>
      <xdr:rowOff>146461</xdr:rowOff>
    </xdr:to>
    <xdr:sp macro="" textlink="">
      <xdr:nvSpPr>
        <xdr:cNvPr id="712" name="楕円 711"/>
        <xdr:cNvSpPr/>
      </xdr:nvSpPr>
      <xdr:spPr>
        <a:xfrm>
          <a:off x="14541500" y="1684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137588</xdr:rowOff>
    </xdr:from>
    <xdr:ext cx="534377" cy="259045"/>
    <xdr:sp macro="" textlink="">
      <xdr:nvSpPr>
        <xdr:cNvPr id="713" name="テキスト ボックス 712"/>
        <xdr:cNvSpPr txBox="1"/>
      </xdr:nvSpPr>
      <xdr:spPr>
        <a:xfrm>
          <a:off x="14325111" y="1693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14881</xdr:rowOff>
    </xdr:from>
    <xdr:to>
      <xdr:col>72</xdr:col>
      <xdr:colOff>38100</xdr:colOff>
      <xdr:row>98</xdr:row>
      <xdr:rowOff>116481</xdr:rowOff>
    </xdr:to>
    <xdr:sp macro="" textlink="">
      <xdr:nvSpPr>
        <xdr:cNvPr id="714" name="楕円 713"/>
        <xdr:cNvSpPr/>
      </xdr:nvSpPr>
      <xdr:spPr>
        <a:xfrm>
          <a:off x="13652500" y="1681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133008</xdr:rowOff>
    </xdr:from>
    <xdr:ext cx="599010" cy="259045"/>
    <xdr:sp macro="" textlink="">
      <xdr:nvSpPr>
        <xdr:cNvPr id="715" name="テキスト ボックス 714"/>
        <xdr:cNvSpPr txBox="1"/>
      </xdr:nvSpPr>
      <xdr:spPr>
        <a:xfrm>
          <a:off x="13403795" y="1659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141446</xdr:rowOff>
    </xdr:from>
    <xdr:to>
      <xdr:col>67</xdr:col>
      <xdr:colOff>101600</xdr:colOff>
      <xdr:row>98</xdr:row>
      <xdr:rowOff>71596</xdr:rowOff>
    </xdr:to>
    <xdr:sp macro="" textlink="">
      <xdr:nvSpPr>
        <xdr:cNvPr id="716" name="楕円 715"/>
        <xdr:cNvSpPr/>
      </xdr:nvSpPr>
      <xdr:spPr>
        <a:xfrm>
          <a:off x="12763500" y="1677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88123</xdr:rowOff>
    </xdr:from>
    <xdr:ext cx="599010" cy="259045"/>
    <xdr:sp macro="" textlink="">
      <xdr:nvSpPr>
        <xdr:cNvPr id="717" name="テキスト ボックス 716"/>
        <xdr:cNvSpPr txBox="1"/>
      </xdr:nvSpPr>
      <xdr:spPr>
        <a:xfrm>
          <a:off x="12514795" y="1654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1"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125718</xdr:rowOff>
    </xdr:from>
    <xdr:to>
      <xdr:col>116</xdr:col>
      <xdr:colOff>63500</xdr:colOff>
      <xdr:row>76</xdr:row>
      <xdr:rowOff>146234</xdr:rowOff>
    </xdr:to>
    <xdr:cxnSp macro="">
      <xdr:nvCxnSpPr>
        <xdr:cNvPr id="858" name="直線コネクタ 857"/>
        <xdr:cNvCxnSpPr/>
      </xdr:nvCxnSpPr>
      <xdr:spPr>
        <a:xfrm>
          <a:off x="21323300" y="13155918"/>
          <a:ext cx="838200" cy="2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125718</xdr:rowOff>
    </xdr:from>
    <xdr:to>
      <xdr:col>111</xdr:col>
      <xdr:colOff>177800</xdr:colOff>
      <xdr:row>77</xdr:row>
      <xdr:rowOff>32426</xdr:rowOff>
    </xdr:to>
    <xdr:cxnSp macro="">
      <xdr:nvCxnSpPr>
        <xdr:cNvPr id="861" name="直線コネクタ 860"/>
        <xdr:cNvCxnSpPr/>
      </xdr:nvCxnSpPr>
      <xdr:spPr>
        <a:xfrm flipV="1">
          <a:off x="20434300" y="13155918"/>
          <a:ext cx="889000" cy="7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32426</xdr:rowOff>
    </xdr:from>
    <xdr:to>
      <xdr:col>107</xdr:col>
      <xdr:colOff>50800</xdr:colOff>
      <xdr:row>77</xdr:row>
      <xdr:rowOff>53129</xdr:rowOff>
    </xdr:to>
    <xdr:cxnSp macro="">
      <xdr:nvCxnSpPr>
        <xdr:cNvPr id="864" name="直線コネクタ 863"/>
        <xdr:cNvCxnSpPr/>
      </xdr:nvCxnSpPr>
      <xdr:spPr>
        <a:xfrm flipV="1">
          <a:off x="19545300" y="13234076"/>
          <a:ext cx="889000" cy="2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53129</xdr:rowOff>
    </xdr:from>
    <xdr:to>
      <xdr:col>102</xdr:col>
      <xdr:colOff>114300</xdr:colOff>
      <xdr:row>77</xdr:row>
      <xdr:rowOff>132766</xdr:rowOff>
    </xdr:to>
    <xdr:cxnSp macro="">
      <xdr:nvCxnSpPr>
        <xdr:cNvPr id="867" name="直線コネクタ 866"/>
        <xdr:cNvCxnSpPr/>
      </xdr:nvCxnSpPr>
      <xdr:spPr>
        <a:xfrm flipV="1">
          <a:off x="18656300" y="13254779"/>
          <a:ext cx="889000" cy="7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71" name="テキスト ボックス 870"/>
        <xdr:cNvSpPr txBox="1"/>
      </xdr:nvSpPr>
      <xdr:spPr>
        <a:xfrm>
          <a:off x="18356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95434</xdr:rowOff>
    </xdr:from>
    <xdr:to>
      <xdr:col>116</xdr:col>
      <xdr:colOff>114300</xdr:colOff>
      <xdr:row>77</xdr:row>
      <xdr:rowOff>25584</xdr:rowOff>
    </xdr:to>
    <xdr:sp macro="" textlink="">
      <xdr:nvSpPr>
        <xdr:cNvPr id="877" name="楕円 876"/>
        <xdr:cNvSpPr/>
      </xdr:nvSpPr>
      <xdr:spPr>
        <a:xfrm>
          <a:off x="22110700" y="1312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73861</xdr:rowOff>
    </xdr:from>
    <xdr:ext cx="599010" cy="259045"/>
    <xdr:sp macro="" textlink="">
      <xdr:nvSpPr>
        <xdr:cNvPr id="878" name="繰出金該当値テキスト"/>
        <xdr:cNvSpPr txBox="1"/>
      </xdr:nvSpPr>
      <xdr:spPr>
        <a:xfrm>
          <a:off x="22212300" y="13104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74918</xdr:rowOff>
    </xdr:from>
    <xdr:to>
      <xdr:col>112</xdr:col>
      <xdr:colOff>38100</xdr:colOff>
      <xdr:row>77</xdr:row>
      <xdr:rowOff>5068</xdr:rowOff>
    </xdr:to>
    <xdr:sp macro="" textlink="">
      <xdr:nvSpPr>
        <xdr:cNvPr id="879" name="楕円 878"/>
        <xdr:cNvSpPr/>
      </xdr:nvSpPr>
      <xdr:spPr>
        <a:xfrm>
          <a:off x="21272500" y="131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167645</xdr:rowOff>
    </xdr:from>
    <xdr:ext cx="599010" cy="259045"/>
    <xdr:sp macro="" textlink="">
      <xdr:nvSpPr>
        <xdr:cNvPr id="880" name="テキスト ボックス 879"/>
        <xdr:cNvSpPr txBox="1"/>
      </xdr:nvSpPr>
      <xdr:spPr>
        <a:xfrm>
          <a:off x="21023795" y="1319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153076</xdr:rowOff>
    </xdr:from>
    <xdr:to>
      <xdr:col>107</xdr:col>
      <xdr:colOff>101600</xdr:colOff>
      <xdr:row>77</xdr:row>
      <xdr:rowOff>83226</xdr:rowOff>
    </xdr:to>
    <xdr:sp macro="" textlink="">
      <xdr:nvSpPr>
        <xdr:cNvPr id="881" name="楕円 880"/>
        <xdr:cNvSpPr/>
      </xdr:nvSpPr>
      <xdr:spPr>
        <a:xfrm>
          <a:off x="20383500" y="131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74353</xdr:rowOff>
    </xdr:from>
    <xdr:ext cx="534377" cy="259045"/>
    <xdr:sp macro="" textlink="">
      <xdr:nvSpPr>
        <xdr:cNvPr id="882" name="テキスト ボックス 881"/>
        <xdr:cNvSpPr txBox="1"/>
      </xdr:nvSpPr>
      <xdr:spPr>
        <a:xfrm>
          <a:off x="20167111" y="1327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2329</xdr:rowOff>
    </xdr:from>
    <xdr:to>
      <xdr:col>102</xdr:col>
      <xdr:colOff>165100</xdr:colOff>
      <xdr:row>77</xdr:row>
      <xdr:rowOff>103929</xdr:rowOff>
    </xdr:to>
    <xdr:sp macro="" textlink="">
      <xdr:nvSpPr>
        <xdr:cNvPr id="883" name="楕円 882"/>
        <xdr:cNvSpPr/>
      </xdr:nvSpPr>
      <xdr:spPr>
        <a:xfrm>
          <a:off x="19494500" y="1320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95056</xdr:rowOff>
    </xdr:from>
    <xdr:ext cx="534377" cy="259045"/>
    <xdr:sp macro="" textlink="">
      <xdr:nvSpPr>
        <xdr:cNvPr id="884" name="テキスト ボックス 883"/>
        <xdr:cNvSpPr txBox="1"/>
      </xdr:nvSpPr>
      <xdr:spPr>
        <a:xfrm>
          <a:off x="19278111" y="1329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81966</xdr:rowOff>
    </xdr:from>
    <xdr:to>
      <xdr:col>98</xdr:col>
      <xdr:colOff>38100</xdr:colOff>
      <xdr:row>78</xdr:row>
      <xdr:rowOff>12116</xdr:rowOff>
    </xdr:to>
    <xdr:sp macro="" textlink="">
      <xdr:nvSpPr>
        <xdr:cNvPr id="885" name="楕円 884"/>
        <xdr:cNvSpPr/>
      </xdr:nvSpPr>
      <xdr:spPr>
        <a:xfrm>
          <a:off x="18605500" y="1328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3243</xdr:rowOff>
    </xdr:from>
    <xdr:ext cx="534377" cy="259045"/>
    <xdr:sp macro="" textlink="">
      <xdr:nvSpPr>
        <xdr:cNvPr id="886" name="テキスト ボックス 885"/>
        <xdr:cNvSpPr txBox="1"/>
      </xdr:nvSpPr>
      <xdr:spPr>
        <a:xfrm>
          <a:off x="18389111" y="1337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人口が</a:t>
          </a:r>
          <a:r>
            <a:rPr kumimoji="1" lang="en-US" altLang="ja-JP" sz="1300">
              <a:latin typeface="ＭＳ Ｐゴシック" panose="020B0600070205080204" pitchFamily="50" charset="-128"/>
              <a:ea typeface="ＭＳ Ｐゴシック" panose="020B0600070205080204" pitchFamily="50" charset="-128"/>
            </a:rPr>
            <a:t>942</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R6.1.1</a:t>
          </a:r>
          <a:r>
            <a:rPr kumimoji="1" lang="ja-JP" altLang="en-US" sz="1300">
              <a:latin typeface="ＭＳ Ｐゴシック" panose="020B0600070205080204" pitchFamily="50" charset="-128"/>
              <a:ea typeface="ＭＳ Ｐゴシック" panose="020B0600070205080204" pitchFamily="50" charset="-128"/>
            </a:rPr>
            <a:t>現在）と少ないため、ほとんどの項目で類似団体平均を大きく上回っている。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歳出決算総額は、</a:t>
          </a:r>
          <a:r>
            <a:rPr kumimoji="1" lang="en-US" altLang="ja-JP" sz="1300">
              <a:latin typeface="ＭＳ Ｐゴシック" panose="020B0600070205080204" pitchFamily="50" charset="-128"/>
              <a:ea typeface="ＭＳ Ｐゴシック" panose="020B0600070205080204" pitchFamily="50" charset="-128"/>
            </a:rPr>
            <a:t>4,976,250</a:t>
          </a:r>
          <a:r>
            <a:rPr kumimoji="1" lang="ja-JP" altLang="en-US" sz="1300">
              <a:latin typeface="ＭＳ Ｐゴシック" panose="020B0600070205080204" pitchFamily="50" charset="-128"/>
              <a:ea typeface="ＭＳ Ｐゴシック" panose="020B0600070205080204" pitchFamily="50" charset="-128"/>
            </a:rPr>
            <a:t>千円、住民一人当たり</a:t>
          </a:r>
          <a:r>
            <a:rPr kumimoji="1" lang="en-US" altLang="ja-JP" sz="1300">
              <a:latin typeface="ＭＳ Ｐゴシック" panose="020B0600070205080204" pitchFamily="50" charset="-128"/>
              <a:ea typeface="ＭＳ Ｐゴシック" panose="020B0600070205080204" pitchFamily="50" charset="-128"/>
            </a:rPr>
            <a:t>5,282,643</a:t>
          </a:r>
          <a:r>
            <a:rPr kumimoji="1" lang="ja-JP" altLang="en-US" sz="1300">
              <a:latin typeface="ＭＳ Ｐゴシック" panose="020B0600070205080204" pitchFamily="50" charset="-128"/>
              <a:ea typeface="ＭＳ Ｐゴシック" panose="020B0600070205080204" pitchFamily="50" charset="-128"/>
            </a:rPr>
            <a:t>千円と大幅に増額となっている。これば物価高騰支援給付金や五木村振興計画に基づく新設事業の増及び災害復旧事業費などの事業が主な要因である。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補助費及び普通建設事業費（災害復旧事業含む）においては、振興計画に基づき公共施設の新設・維持、令和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年豪雨及び台風災害によるものが要因である。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積立金は、熊本県より振興交付金として</a:t>
          </a:r>
          <a:r>
            <a:rPr kumimoji="1" lang="en-US" altLang="ja-JP" sz="1300">
              <a:latin typeface="ＭＳ Ｐゴシック" panose="020B0600070205080204" pitchFamily="50" charset="-128"/>
              <a:ea typeface="ＭＳ Ｐゴシック" panose="020B0600070205080204" pitchFamily="50" charset="-128"/>
            </a:rPr>
            <a:t>1,000,000</a:t>
          </a:r>
          <a:r>
            <a:rPr kumimoji="1" lang="ja-JP" altLang="en-US" sz="1300">
              <a:latin typeface="ＭＳ Ｐゴシック" panose="020B0600070205080204" pitchFamily="50" charset="-128"/>
              <a:ea typeface="ＭＳ Ｐゴシック" panose="020B0600070205080204" pitchFamily="50" charset="-128"/>
            </a:rPr>
            <a:t>千円の受け入れ、特別会計を増設して積立てたものが要因である。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今後は、”ひかり輝く”あらたな五木村振興計画及び公共施設総合管理計画等における更新費用推計も活用しながら、事業の取捨選択を行いながら事業量の管理を進めていく。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なお、当該指標を用いた団体間比較は実用性に乏しく、例えば人口・面積等が類似している団体を全国に求め、比較を行った方が、効果的な分析が可能と考える。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942
938
252.92
5,188,255
4,976,250
196,564
1,424,521
3,521,047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26714</xdr:rowOff>
    </xdr:from>
    <xdr:to>
      <xdr:col>24</xdr:col>
      <xdr:colOff>63500</xdr:colOff>
      <xdr:row>33</xdr:row>
      <xdr:rowOff>53518</xdr:rowOff>
    </xdr:to>
    <xdr:cxnSp macro="">
      <xdr:nvCxnSpPr>
        <xdr:cNvPr id="60" name="直線コネクタ 59"/>
        <xdr:cNvCxnSpPr/>
      </xdr:nvCxnSpPr>
      <xdr:spPr>
        <a:xfrm>
          <a:off x="3797300" y="5684564"/>
          <a:ext cx="838200" cy="2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26714</xdr:rowOff>
    </xdr:from>
    <xdr:to>
      <xdr:col>19</xdr:col>
      <xdr:colOff>177800</xdr:colOff>
      <xdr:row>33</xdr:row>
      <xdr:rowOff>158655</xdr:rowOff>
    </xdr:to>
    <xdr:cxnSp macro="">
      <xdr:nvCxnSpPr>
        <xdr:cNvPr id="63" name="直線コネクタ 62"/>
        <xdr:cNvCxnSpPr/>
      </xdr:nvCxnSpPr>
      <xdr:spPr>
        <a:xfrm flipV="1">
          <a:off x="2908300" y="5684564"/>
          <a:ext cx="889000" cy="13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158655</xdr:rowOff>
    </xdr:from>
    <xdr:to>
      <xdr:col>15</xdr:col>
      <xdr:colOff>50800</xdr:colOff>
      <xdr:row>33</xdr:row>
      <xdr:rowOff>166122</xdr:rowOff>
    </xdr:to>
    <xdr:cxnSp macro="">
      <xdr:nvCxnSpPr>
        <xdr:cNvPr id="66" name="直線コネクタ 65"/>
        <xdr:cNvCxnSpPr/>
      </xdr:nvCxnSpPr>
      <xdr:spPr>
        <a:xfrm flipV="1">
          <a:off x="2019300" y="5816505"/>
          <a:ext cx="889000" cy="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166122</xdr:rowOff>
    </xdr:from>
    <xdr:to>
      <xdr:col>10</xdr:col>
      <xdr:colOff>114300</xdr:colOff>
      <xdr:row>34</xdr:row>
      <xdr:rowOff>28486</xdr:rowOff>
    </xdr:to>
    <xdr:cxnSp macro="">
      <xdr:nvCxnSpPr>
        <xdr:cNvPr id="69" name="直線コネクタ 68"/>
        <xdr:cNvCxnSpPr/>
      </xdr:nvCxnSpPr>
      <xdr:spPr>
        <a:xfrm flipV="1">
          <a:off x="1130300" y="5823972"/>
          <a:ext cx="889000" cy="3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2718</xdr:rowOff>
    </xdr:from>
    <xdr:to>
      <xdr:col>24</xdr:col>
      <xdr:colOff>114300</xdr:colOff>
      <xdr:row>33</xdr:row>
      <xdr:rowOff>104318</xdr:rowOff>
    </xdr:to>
    <xdr:sp macro="" textlink="">
      <xdr:nvSpPr>
        <xdr:cNvPr id="79" name="楕円 78"/>
        <xdr:cNvSpPr/>
      </xdr:nvSpPr>
      <xdr:spPr>
        <a:xfrm>
          <a:off x="4584700" y="566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25595</xdr:rowOff>
    </xdr:from>
    <xdr:ext cx="534377" cy="259045"/>
    <xdr:sp macro="" textlink="">
      <xdr:nvSpPr>
        <xdr:cNvPr id="80" name="議会費該当値テキスト"/>
        <xdr:cNvSpPr txBox="1"/>
      </xdr:nvSpPr>
      <xdr:spPr>
        <a:xfrm>
          <a:off x="4686300" y="551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147364</xdr:rowOff>
    </xdr:from>
    <xdr:to>
      <xdr:col>20</xdr:col>
      <xdr:colOff>38100</xdr:colOff>
      <xdr:row>33</xdr:row>
      <xdr:rowOff>77514</xdr:rowOff>
    </xdr:to>
    <xdr:sp macro="" textlink="">
      <xdr:nvSpPr>
        <xdr:cNvPr id="81" name="楕円 80"/>
        <xdr:cNvSpPr/>
      </xdr:nvSpPr>
      <xdr:spPr>
        <a:xfrm>
          <a:off x="3746500" y="563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94041</xdr:rowOff>
    </xdr:from>
    <xdr:ext cx="534377" cy="259045"/>
    <xdr:sp macro="" textlink="">
      <xdr:nvSpPr>
        <xdr:cNvPr id="82" name="テキスト ボックス 81"/>
        <xdr:cNvSpPr txBox="1"/>
      </xdr:nvSpPr>
      <xdr:spPr>
        <a:xfrm>
          <a:off x="3530111" y="540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107855</xdr:rowOff>
    </xdr:from>
    <xdr:to>
      <xdr:col>15</xdr:col>
      <xdr:colOff>101600</xdr:colOff>
      <xdr:row>34</xdr:row>
      <xdr:rowOff>38005</xdr:rowOff>
    </xdr:to>
    <xdr:sp macro="" textlink="">
      <xdr:nvSpPr>
        <xdr:cNvPr id="83" name="楕円 82"/>
        <xdr:cNvSpPr/>
      </xdr:nvSpPr>
      <xdr:spPr>
        <a:xfrm>
          <a:off x="2857500" y="576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54532</xdr:rowOff>
    </xdr:from>
    <xdr:ext cx="534377" cy="259045"/>
    <xdr:sp macro="" textlink="">
      <xdr:nvSpPr>
        <xdr:cNvPr id="84" name="テキスト ボックス 83"/>
        <xdr:cNvSpPr txBox="1"/>
      </xdr:nvSpPr>
      <xdr:spPr>
        <a:xfrm>
          <a:off x="2641111" y="554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115322</xdr:rowOff>
    </xdr:from>
    <xdr:to>
      <xdr:col>10</xdr:col>
      <xdr:colOff>165100</xdr:colOff>
      <xdr:row>34</xdr:row>
      <xdr:rowOff>45472</xdr:rowOff>
    </xdr:to>
    <xdr:sp macro="" textlink="">
      <xdr:nvSpPr>
        <xdr:cNvPr id="85" name="楕円 84"/>
        <xdr:cNvSpPr/>
      </xdr:nvSpPr>
      <xdr:spPr>
        <a:xfrm>
          <a:off x="1968500" y="577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61999</xdr:rowOff>
    </xdr:from>
    <xdr:ext cx="534377" cy="259045"/>
    <xdr:sp macro="" textlink="">
      <xdr:nvSpPr>
        <xdr:cNvPr id="86" name="テキスト ボックス 85"/>
        <xdr:cNvSpPr txBox="1"/>
      </xdr:nvSpPr>
      <xdr:spPr>
        <a:xfrm>
          <a:off x="1752111" y="554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149136</xdr:rowOff>
    </xdr:from>
    <xdr:to>
      <xdr:col>6</xdr:col>
      <xdr:colOff>38100</xdr:colOff>
      <xdr:row>34</xdr:row>
      <xdr:rowOff>79286</xdr:rowOff>
    </xdr:to>
    <xdr:sp macro="" textlink="">
      <xdr:nvSpPr>
        <xdr:cNvPr id="87" name="楕円 86"/>
        <xdr:cNvSpPr/>
      </xdr:nvSpPr>
      <xdr:spPr>
        <a:xfrm>
          <a:off x="1079500" y="580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95813</xdr:rowOff>
    </xdr:from>
    <xdr:ext cx="534377" cy="259045"/>
    <xdr:sp macro="" textlink="">
      <xdr:nvSpPr>
        <xdr:cNvPr id="88" name="テキスト ボックス 87"/>
        <xdr:cNvSpPr txBox="1"/>
      </xdr:nvSpPr>
      <xdr:spPr>
        <a:xfrm>
          <a:off x="863111" y="558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98346</xdr:rowOff>
    </xdr:from>
    <xdr:to>
      <xdr:col>24</xdr:col>
      <xdr:colOff>63500</xdr:colOff>
      <xdr:row>56</xdr:row>
      <xdr:rowOff>13229</xdr:rowOff>
    </xdr:to>
    <xdr:cxnSp macro="">
      <xdr:nvCxnSpPr>
        <xdr:cNvPr id="113" name="直線コネクタ 112"/>
        <xdr:cNvCxnSpPr/>
      </xdr:nvCxnSpPr>
      <xdr:spPr>
        <a:xfrm flipV="1">
          <a:off x="3797300" y="8842296"/>
          <a:ext cx="838200" cy="77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macro="" textlink="">
      <xdr:nvSpPr>
        <xdr:cNvPr id="114" name="総務費平均値テキスト"/>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13229</xdr:rowOff>
    </xdr:from>
    <xdr:to>
      <xdr:col>19</xdr:col>
      <xdr:colOff>177800</xdr:colOff>
      <xdr:row>56</xdr:row>
      <xdr:rowOff>82800</xdr:rowOff>
    </xdr:to>
    <xdr:cxnSp macro="">
      <xdr:nvCxnSpPr>
        <xdr:cNvPr id="116" name="直線コネクタ 115"/>
        <xdr:cNvCxnSpPr/>
      </xdr:nvCxnSpPr>
      <xdr:spPr>
        <a:xfrm flipV="1">
          <a:off x="2908300" y="9614429"/>
          <a:ext cx="889000" cy="6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macro="" textlink="">
      <xdr:nvSpPr>
        <xdr:cNvPr id="118" name="テキスト ボックス 117"/>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30555</xdr:rowOff>
    </xdr:from>
    <xdr:to>
      <xdr:col>15</xdr:col>
      <xdr:colOff>50800</xdr:colOff>
      <xdr:row>56</xdr:row>
      <xdr:rowOff>82800</xdr:rowOff>
    </xdr:to>
    <xdr:cxnSp macro="">
      <xdr:nvCxnSpPr>
        <xdr:cNvPr id="119" name="直線コネクタ 118"/>
        <xdr:cNvCxnSpPr/>
      </xdr:nvCxnSpPr>
      <xdr:spPr>
        <a:xfrm>
          <a:off x="2019300" y="9631755"/>
          <a:ext cx="889000" cy="5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30555</xdr:rowOff>
    </xdr:from>
    <xdr:to>
      <xdr:col>10</xdr:col>
      <xdr:colOff>114300</xdr:colOff>
      <xdr:row>56</xdr:row>
      <xdr:rowOff>49257</xdr:rowOff>
    </xdr:to>
    <xdr:cxnSp macro="">
      <xdr:nvCxnSpPr>
        <xdr:cNvPr id="122" name="直線コネクタ 121"/>
        <xdr:cNvCxnSpPr/>
      </xdr:nvCxnSpPr>
      <xdr:spPr>
        <a:xfrm flipV="1">
          <a:off x="1130300" y="9631755"/>
          <a:ext cx="889000" cy="1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76919</xdr:rowOff>
    </xdr:from>
    <xdr:ext cx="599010" cy="259045"/>
    <xdr:sp macro="" textlink="">
      <xdr:nvSpPr>
        <xdr:cNvPr id="126" name="テキスト ボックス 125"/>
        <xdr:cNvSpPr txBox="1"/>
      </xdr:nvSpPr>
      <xdr:spPr>
        <a:xfrm>
          <a:off x="830795" y="984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47546</xdr:rowOff>
    </xdr:from>
    <xdr:to>
      <xdr:col>24</xdr:col>
      <xdr:colOff>114300</xdr:colOff>
      <xdr:row>51</xdr:row>
      <xdr:rowOff>149146</xdr:rowOff>
    </xdr:to>
    <xdr:sp macro="" textlink="">
      <xdr:nvSpPr>
        <xdr:cNvPr id="132" name="楕円 131"/>
        <xdr:cNvSpPr/>
      </xdr:nvSpPr>
      <xdr:spPr>
        <a:xfrm>
          <a:off x="4584700" y="879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133923</xdr:rowOff>
    </xdr:from>
    <xdr:ext cx="690189" cy="259045"/>
    <xdr:sp macro="" textlink="">
      <xdr:nvSpPr>
        <xdr:cNvPr id="133" name="総務費該当値テキスト"/>
        <xdr:cNvSpPr txBox="1"/>
      </xdr:nvSpPr>
      <xdr:spPr>
        <a:xfrm>
          <a:off x="4686300" y="87064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133879</xdr:rowOff>
    </xdr:from>
    <xdr:to>
      <xdr:col>20</xdr:col>
      <xdr:colOff>38100</xdr:colOff>
      <xdr:row>56</xdr:row>
      <xdr:rowOff>64029</xdr:rowOff>
    </xdr:to>
    <xdr:sp macro="" textlink="">
      <xdr:nvSpPr>
        <xdr:cNvPr id="134" name="楕円 133"/>
        <xdr:cNvSpPr/>
      </xdr:nvSpPr>
      <xdr:spPr>
        <a:xfrm>
          <a:off x="3746500" y="956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80556</xdr:rowOff>
    </xdr:from>
    <xdr:ext cx="599010" cy="259045"/>
    <xdr:sp macro="" textlink="">
      <xdr:nvSpPr>
        <xdr:cNvPr id="135" name="テキスト ボックス 134"/>
        <xdr:cNvSpPr txBox="1"/>
      </xdr:nvSpPr>
      <xdr:spPr>
        <a:xfrm>
          <a:off x="3497795" y="9338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32000</xdr:rowOff>
    </xdr:from>
    <xdr:to>
      <xdr:col>15</xdr:col>
      <xdr:colOff>101600</xdr:colOff>
      <xdr:row>56</xdr:row>
      <xdr:rowOff>133600</xdr:rowOff>
    </xdr:to>
    <xdr:sp macro="" textlink="">
      <xdr:nvSpPr>
        <xdr:cNvPr id="136" name="楕円 135"/>
        <xdr:cNvSpPr/>
      </xdr:nvSpPr>
      <xdr:spPr>
        <a:xfrm>
          <a:off x="2857500" y="963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150127</xdr:rowOff>
    </xdr:from>
    <xdr:ext cx="599010" cy="259045"/>
    <xdr:sp macro="" textlink="">
      <xdr:nvSpPr>
        <xdr:cNvPr id="137" name="テキスト ボックス 136"/>
        <xdr:cNvSpPr txBox="1"/>
      </xdr:nvSpPr>
      <xdr:spPr>
        <a:xfrm>
          <a:off x="2608795" y="9408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151205</xdr:rowOff>
    </xdr:from>
    <xdr:to>
      <xdr:col>10</xdr:col>
      <xdr:colOff>165100</xdr:colOff>
      <xdr:row>56</xdr:row>
      <xdr:rowOff>81355</xdr:rowOff>
    </xdr:to>
    <xdr:sp macro="" textlink="">
      <xdr:nvSpPr>
        <xdr:cNvPr id="138" name="楕円 137"/>
        <xdr:cNvSpPr/>
      </xdr:nvSpPr>
      <xdr:spPr>
        <a:xfrm>
          <a:off x="1968500" y="95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97882</xdr:rowOff>
    </xdr:from>
    <xdr:ext cx="599010" cy="259045"/>
    <xdr:sp macro="" textlink="">
      <xdr:nvSpPr>
        <xdr:cNvPr id="139" name="テキスト ボックス 138"/>
        <xdr:cNvSpPr txBox="1"/>
      </xdr:nvSpPr>
      <xdr:spPr>
        <a:xfrm>
          <a:off x="1719795" y="9356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169907</xdr:rowOff>
    </xdr:from>
    <xdr:to>
      <xdr:col>6</xdr:col>
      <xdr:colOff>38100</xdr:colOff>
      <xdr:row>56</xdr:row>
      <xdr:rowOff>100057</xdr:rowOff>
    </xdr:to>
    <xdr:sp macro="" textlink="">
      <xdr:nvSpPr>
        <xdr:cNvPr id="140" name="楕円 139"/>
        <xdr:cNvSpPr/>
      </xdr:nvSpPr>
      <xdr:spPr>
        <a:xfrm>
          <a:off x="1079500" y="95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116584</xdr:rowOff>
    </xdr:from>
    <xdr:ext cx="599010" cy="259045"/>
    <xdr:sp macro="" textlink="">
      <xdr:nvSpPr>
        <xdr:cNvPr id="141" name="テキスト ボックス 140"/>
        <xdr:cNvSpPr txBox="1"/>
      </xdr:nvSpPr>
      <xdr:spPr>
        <a:xfrm>
          <a:off x="830795" y="937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71739</xdr:rowOff>
    </xdr:from>
    <xdr:to>
      <xdr:col>24</xdr:col>
      <xdr:colOff>63500</xdr:colOff>
      <xdr:row>75</xdr:row>
      <xdr:rowOff>148101</xdr:rowOff>
    </xdr:to>
    <xdr:cxnSp macro="">
      <xdr:nvCxnSpPr>
        <xdr:cNvPr id="170" name="直線コネクタ 169"/>
        <xdr:cNvCxnSpPr/>
      </xdr:nvCxnSpPr>
      <xdr:spPr>
        <a:xfrm flipV="1">
          <a:off x="3797300" y="12930489"/>
          <a:ext cx="838200" cy="7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142053</xdr:rowOff>
    </xdr:from>
    <xdr:to>
      <xdr:col>19</xdr:col>
      <xdr:colOff>177800</xdr:colOff>
      <xdr:row>75</xdr:row>
      <xdr:rowOff>148101</xdr:rowOff>
    </xdr:to>
    <xdr:cxnSp macro="">
      <xdr:nvCxnSpPr>
        <xdr:cNvPr id="173" name="直線コネクタ 172"/>
        <xdr:cNvCxnSpPr/>
      </xdr:nvCxnSpPr>
      <xdr:spPr>
        <a:xfrm>
          <a:off x="2908300" y="13000803"/>
          <a:ext cx="889000" cy="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142053</xdr:rowOff>
    </xdr:from>
    <xdr:to>
      <xdr:col>15</xdr:col>
      <xdr:colOff>50800</xdr:colOff>
      <xdr:row>75</xdr:row>
      <xdr:rowOff>165466</xdr:rowOff>
    </xdr:to>
    <xdr:cxnSp macro="">
      <xdr:nvCxnSpPr>
        <xdr:cNvPr id="176" name="直線コネクタ 175"/>
        <xdr:cNvCxnSpPr/>
      </xdr:nvCxnSpPr>
      <xdr:spPr>
        <a:xfrm flipV="1">
          <a:off x="2019300" y="13000803"/>
          <a:ext cx="889000" cy="2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165466</xdr:rowOff>
    </xdr:from>
    <xdr:to>
      <xdr:col>10</xdr:col>
      <xdr:colOff>114300</xdr:colOff>
      <xdr:row>76</xdr:row>
      <xdr:rowOff>56496</xdr:rowOff>
    </xdr:to>
    <xdr:cxnSp macro="">
      <xdr:nvCxnSpPr>
        <xdr:cNvPr id="179" name="直線コネクタ 178"/>
        <xdr:cNvCxnSpPr/>
      </xdr:nvCxnSpPr>
      <xdr:spPr>
        <a:xfrm flipV="1">
          <a:off x="1130300" y="13024216"/>
          <a:ext cx="889000" cy="6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1" name="テキスト ボックス 180"/>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macro="" textlink="">
      <xdr:nvSpPr>
        <xdr:cNvPr id="183" name="テキスト ボックス 182"/>
        <xdr:cNvSpPr txBox="1"/>
      </xdr:nvSpPr>
      <xdr:spPr>
        <a:xfrm>
          <a:off x="830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20939</xdr:rowOff>
    </xdr:from>
    <xdr:to>
      <xdr:col>24</xdr:col>
      <xdr:colOff>114300</xdr:colOff>
      <xdr:row>75</xdr:row>
      <xdr:rowOff>122539</xdr:rowOff>
    </xdr:to>
    <xdr:sp macro="" textlink="">
      <xdr:nvSpPr>
        <xdr:cNvPr id="189" name="楕円 188"/>
        <xdr:cNvSpPr/>
      </xdr:nvSpPr>
      <xdr:spPr>
        <a:xfrm>
          <a:off x="4584700" y="1287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43816</xdr:rowOff>
    </xdr:from>
    <xdr:ext cx="599010" cy="259045"/>
    <xdr:sp macro="" textlink="">
      <xdr:nvSpPr>
        <xdr:cNvPr id="190" name="民生費該当値テキスト"/>
        <xdr:cNvSpPr txBox="1"/>
      </xdr:nvSpPr>
      <xdr:spPr>
        <a:xfrm>
          <a:off x="4686300" y="12731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97301</xdr:rowOff>
    </xdr:from>
    <xdr:to>
      <xdr:col>20</xdr:col>
      <xdr:colOff>38100</xdr:colOff>
      <xdr:row>76</xdr:row>
      <xdr:rowOff>27451</xdr:rowOff>
    </xdr:to>
    <xdr:sp macro="" textlink="">
      <xdr:nvSpPr>
        <xdr:cNvPr id="191" name="楕円 190"/>
        <xdr:cNvSpPr/>
      </xdr:nvSpPr>
      <xdr:spPr>
        <a:xfrm>
          <a:off x="3746500" y="1295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43978</xdr:rowOff>
    </xdr:from>
    <xdr:ext cx="599010" cy="259045"/>
    <xdr:sp macro="" textlink="">
      <xdr:nvSpPr>
        <xdr:cNvPr id="192" name="テキスト ボックス 191"/>
        <xdr:cNvSpPr txBox="1"/>
      </xdr:nvSpPr>
      <xdr:spPr>
        <a:xfrm>
          <a:off x="3497795" y="1273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91253</xdr:rowOff>
    </xdr:from>
    <xdr:to>
      <xdr:col>15</xdr:col>
      <xdr:colOff>101600</xdr:colOff>
      <xdr:row>76</xdr:row>
      <xdr:rowOff>21403</xdr:rowOff>
    </xdr:to>
    <xdr:sp macro="" textlink="">
      <xdr:nvSpPr>
        <xdr:cNvPr id="193" name="楕円 192"/>
        <xdr:cNvSpPr/>
      </xdr:nvSpPr>
      <xdr:spPr>
        <a:xfrm>
          <a:off x="2857500" y="1295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37930</xdr:rowOff>
    </xdr:from>
    <xdr:ext cx="599010" cy="259045"/>
    <xdr:sp macro="" textlink="">
      <xdr:nvSpPr>
        <xdr:cNvPr id="194" name="テキスト ボックス 193"/>
        <xdr:cNvSpPr txBox="1"/>
      </xdr:nvSpPr>
      <xdr:spPr>
        <a:xfrm>
          <a:off x="2608795" y="12725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114665</xdr:rowOff>
    </xdr:from>
    <xdr:to>
      <xdr:col>10</xdr:col>
      <xdr:colOff>165100</xdr:colOff>
      <xdr:row>76</xdr:row>
      <xdr:rowOff>44816</xdr:rowOff>
    </xdr:to>
    <xdr:sp macro="" textlink="">
      <xdr:nvSpPr>
        <xdr:cNvPr id="195" name="楕円 194"/>
        <xdr:cNvSpPr/>
      </xdr:nvSpPr>
      <xdr:spPr>
        <a:xfrm>
          <a:off x="1968500" y="129734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61342</xdr:rowOff>
    </xdr:from>
    <xdr:ext cx="599010" cy="259045"/>
    <xdr:sp macro="" textlink="">
      <xdr:nvSpPr>
        <xdr:cNvPr id="196" name="テキスト ボックス 195"/>
        <xdr:cNvSpPr txBox="1"/>
      </xdr:nvSpPr>
      <xdr:spPr>
        <a:xfrm>
          <a:off x="1719795" y="12748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5696</xdr:rowOff>
    </xdr:from>
    <xdr:to>
      <xdr:col>6</xdr:col>
      <xdr:colOff>38100</xdr:colOff>
      <xdr:row>76</xdr:row>
      <xdr:rowOff>107296</xdr:rowOff>
    </xdr:to>
    <xdr:sp macro="" textlink="">
      <xdr:nvSpPr>
        <xdr:cNvPr id="197" name="楕円 196"/>
        <xdr:cNvSpPr/>
      </xdr:nvSpPr>
      <xdr:spPr>
        <a:xfrm>
          <a:off x="1079500" y="1303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123822</xdr:rowOff>
    </xdr:from>
    <xdr:ext cx="599010" cy="259045"/>
    <xdr:sp macro="" textlink="">
      <xdr:nvSpPr>
        <xdr:cNvPr id="198" name="テキスト ボックス 197"/>
        <xdr:cNvSpPr txBox="1"/>
      </xdr:nvSpPr>
      <xdr:spPr>
        <a:xfrm>
          <a:off x="830795" y="12811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26619</xdr:rowOff>
    </xdr:from>
    <xdr:to>
      <xdr:col>24</xdr:col>
      <xdr:colOff>63500</xdr:colOff>
      <xdr:row>97</xdr:row>
      <xdr:rowOff>100848</xdr:rowOff>
    </xdr:to>
    <xdr:cxnSp macro="">
      <xdr:nvCxnSpPr>
        <xdr:cNvPr id="227" name="直線コネクタ 226"/>
        <xdr:cNvCxnSpPr/>
      </xdr:nvCxnSpPr>
      <xdr:spPr>
        <a:xfrm>
          <a:off x="3797300" y="16657269"/>
          <a:ext cx="838200" cy="7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32800</xdr:rowOff>
    </xdr:from>
    <xdr:ext cx="599010" cy="259045"/>
    <xdr:sp macro="" textlink="">
      <xdr:nvSpPr>
        <xdr:cNvPr id="228" name="衛生費平均値テキスト"/>
        <xdr:cNvSpPr txBox="1"/>
      </xdr:nvSpPr>
      <xdr:spPr>
        <a:xfrm>
          <a:off x="4686300" y="16663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26619</xdr:rowOff>
    </xdr:from>
    <xdr:to>
      <xdr:col>19</xdr:col>
      <xdr:colOff>177800</xdr:colOff>
      <xdr:row>97</xdr:row>
      <xdr:rowOff>114356</xdr:rowOff>
    </xdr:to>
    <xdr:cxnSp macro="">
      <xdr:nvCxnSpPr>
        <xdr:cNvPr id="230" name="直線コネクタ 229"/>
        <xdr:cNvCxnSpPr/>
      </xdr:nvCxnSpPr>
      <xdr:spPr>
        <a:xfrm flipV="1">
          <a:off x="2908300" y="16657269"/>
          <a:ext cx="889000" cy="8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54</xdr:rowOff>
    </xdr:from>
    <xdr:ext cx="599010" cy="259045"/>
    <xdr:sp macro="" textlink="">
      <xdr:nvSpPr>
        <xdr:cNvPr id="232" name="テキスト ボックス 231"/>
        <xdr:cNvSpPr txBox="1"/>
      </xdr:nvSpPr>
      <xdr:spPr>
        <a:xfrm>
          <a:off x="3497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70810</xdr:rowOff>
    </xdr:from>
    <xdr:to>
      <xdr:col>15</xdr:col>
      <xdr:colOff>50800</xdr:colOff>
      <xdr:row>97</xdr:row>
      <xdr:rowOff>114356</xdr:rowOff>
    </xdr:to>
    <xdr:cxnSp macro="">
      <xdr:nvCxnSpPr>
        <xdr:cNvPr id="233" name="直線コネクタ 232"/>
        <xdr:cNvCxnSpPr/>
      </xdr:nvCxnSpPr>
      <xdr:spPr>
        <a:xfrm>
          <a:off x="2019300" y="16701460"/>
          <a:ext cx="889000" cy="4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7555</xdr:rowOff>
    </xdr:from>
    <xdr:ext cx="599010" cy="259045"/>
    <xdr:sp macro="" textlink="">
      <xdr:nvSpPr>
        <xdr:cNvPr id="235" name="テキスト ボックス 234"/>
        <xdr:cNvSpPr txBox="1"/>
      </xdr:nvSpPr>
      <xdr:spPr>
        <a:xfrm>
          <a:off x="2608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23354</xdr:rowOff>
    </xdr:from>
    <xdr:to>
      <xdr:col>10</xdr:col>
      <xdr:colOff>114300</xdr:colOff>
      <xdr:row>97</xdr:row>
      <xdr:rowOff>70810</xdr:rowOff>
    </xdr:to>
    <xdr:cxnSp macro="">
      <xdr:nvCxnSpPr>
        <xdr:cNvPr id="236" name="直線コネクタ 235"/>
        <xdr:cNvCxnSpPr/>
      </xdr:nvCxnSpPr>
      <xdr:spPr>
        <a:xfrm>
          <a:off x="1130300" y="16654004"/>
          <a:ext cx="889000" cy="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macro="" textlink="">
      <xdr:nvSpPr>
        <xdr:cNvPr id="238" name="テキスト ボックス 237"/>
        <xdr:cNvSpPr txBox="1"/>
      </xdr:nvSpPr>
      <xdr:spPr>
        <a:xfrm>
          <a:off x="1719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42848</xdr:rowOff>
    </xdr:from>
    <xdr:ext cx="599010" cy="259045"/>
    <xdr:sp macro="" textlink="">
      <xdr:nvSpPr>
        <xdr:cNvPr id="240" name="テキスト ボックス 239"/>
        <xdr:cNvSpPr txBox="1"/>
      </xdr:nvSpPr>
      <xdr:spPr>
        <a:xfrm>
          <a:off x="830795" y="1684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50048</xdr:rowOff>
    </xdr:from>
    <xdr:to>
      <xdr:col>24</xdr:col>
      <xdr:colOff>114300</xdr:colOff>
      <xdr:row>97</xdr:row>
      <xdr:rowOff>151648</xdr:rowOff>
    </xdr:to>
    <xdr:sp macro="" textlink="">
      <xdr:nvSpPr>
        <xdr:cNvPr id="246" name="楕円 245"/>
        <xdr:cNvSpPr/>
      </xdr:nvSpPr>
      <xdr:spPr>
        <a:xfrm>
          <a:off x="4584700" y="1668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72925</xdr:rowOff>
    </xdr:from>
    <xdr:ext cx="599010" cy="259045"/>
    <xdr:sp macro="" textlink="">
      <xdr:nvSpPr>
        <xdr:cNvPr id="247" name="衛生費該当値テキスト"/>
        <xdr:cNvSpPr txBox="1"/>
      </xdr:nvSpPr>
      <xdr:spPr>
        <a:xfrm>
          <a:off x="4686300" y="1653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147269</xdr:rowOff>
    </xdr:from>
    <xdr:to>
      <xdr:col>20</xdr:col>
      <xdr:colOff>38100</xdr:colOff>
      <xdr:row>97</xdr:row>
      <xdr:rowOff>77419</xdr:rowOff>
    </xdr:to>
    <xdr:sp macro="" textlink="">
      <xdr:nvSpPr>
        <xdr:cNvPr id="248" name="楕円 247"/>
        <xdr:cNvSpPr/>
      </xdr:nvSpPr>
      <xdr:spPr>
        <a:xfrm>
          <a:off x="3746500" y="1660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93946</xdr:rowOff>
    </xdr:from>
    <xdr:ext cx="599010" cy="259045"/>
    <xdr:sp macro="" textlink="">
      <xdr:nvSpPr>
        <xdr:cNvPr id="249" name="テキスト ボックス 248"/>
        <xdr:cNvSpPr txBox="1"/>
      </xdr:nvSpPr>
      <xdr:spPr>
        <a:xfrm>
          <a:off x="3497795" y="1638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63556</xdr:rowOff>
    </xdr:from>
    <xdr:to>
      <xdr:col>15</xdr:col>
      <xdr:colOff>101600</xdr:colOff>
      <xdr:row>97</xdr:row>
      <xdr:rowOff>165156</xdr:rowOff>
    </xdr:to>
    <xdr:sp macro="" textlink="">
      <xdr:nvSpPr>
        <xdr:cNvPr id="250" name="楕円 249"/>
        <xdr:cNvSpPr/>
      </xdr:nvSpPr>
      <xdr:spPr>
        <a:xfrm>
          <a:off x="2857500" y="1669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10233</xdr:rowOff>
    </xdr:from>
    <xdr:ext cx="599010" cy="259045"/>
    <xdr:sp macro="" textlink="">
      <xdr:nvSpPr>
        <xdr:cNvPr id="251" name="テキスト ボックス 250"/>
        <xdr:cNvSpPr txBox="1"/>
      </xdr:nvSpPr>
      <xdr:spPr>
        <a:xfrm>
          <a:off x="2608795" y="1646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20010</xdr:rowOff>
    </xdr:from>
    <xdr:to>
      <xdr:col>10</xdr:col>
      <xdr:colOff>165100</xdr:colOff>
      <xdr:row>97</xdr:row>
      <xdr:rowOff>121610</xdr:rowOff>
    </xdr:to>
    <xdr:sp macro="" textlink="">
      <xdr:nvSpPr>
        <xdr:cNvPr id="252" name="楕円 251"/>
        <xdr:cNvSpPr/>
      </xdr:nvSpPr>
      <xdr:spPr>
        <a:xfrm>
          <a:off x="1968500" y="166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138137</xdr:rowOff>
    </xdr:from>
    <xdr:ext cx="599010" cy="259045"/>
    <xdr:sp macro="" textlink="">
      <xdr:nvSpPr>
        <xdr:cNvPr id="253" name="テキスト ボックス 252"/>
        <xdr:cNvSpPr txBox="1"/>
      </xdr:nvSpPr>
      <xdr:spPr>
        <a:xfrm>
          <a:off x="1719795" y="1642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144004</xdr:rowOff>
    </xdr:from>
    <xdr:to>
      <xdr:col>6</xdr:col>
      <xdr:colOff>38100</xdr:colOff>
      <xdr:row>97</xdr:row>
      <xdr:rowOff>74154</xdr:rowOff>
    </xdr:to>
    <xdr:sp macro="" textlink="">
      <xdr:nvSpPr>
        <xdr:cNvPr id="254" name="楕円 253"/>
        <xdr:cNvSpPr/>
      </xdr:nvSpPr>
      <xdr:spPr>
        <a:xfrm>
          <a:off x="1079500" y="1660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90681</xdr:rowOff>
    </xdr:from>
    <xdr:ext cx="599010" cy="259045"/>
    <xdr:sp macro="" textlink="">
      <xdr:nvSpPr>
        <xdr:cNvPr id="255" name="テキスト ボックス 254"/>
        <xdr:cNvSpPr txBox="1"/>
      </xdr:nvSpPr>
      <xdr:spPr>
        <a:xfrm>
          <a:off x="830795" y="16378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89408</xdr:rowOff>
    </xdr:from>
    <xdr:to>
      <xdr:col>50</xdr:col>
      <xdr:colOff>114300</xdr:colOff>
      <xdr:row>39</xdr:row>
      <xdr:rowOff>98878</xdr:rowOff>
    </xdr:to>
    <xdr:cxnSp macro="">
      <xdr:nvCxnSpPr>
        <xdr:cNvPr id="289" name="直線コネクタ 288"/>
        <xdr:cNvCxnSpPr/>
      </xdr:nvCxnSpPr>
      <xdr:spPr>
        <a:xfrm>
          <a:off x="8750300" y="6775958"/>
          <a:ext cx="8890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87122</xdr:rowOff>
    </xdr:from>
    <xdr:to>
      <xdr:col>45</xdr:col>
      <xdr:colOff>177800</xdr:colOff>
      <xdr:row>39</xdr:row>
      <xdr:rowOff>89408</xdr:rowOff>
    </xdr:to>
    <xdr:cxnSp macro="">
      <xdr:nvCxnSpPr>
        <xdr:cNvPr id="292" name="直線コネクタ 291"/>
        <xdr:cNvCxnSpPr/>
      </xdr:nvCxnSpPr>
      <xdr:spPr>
        <a:xfrm>
          <a:off x="7861300" y="67736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87122</xdr:rowOff>
    </xdr:from>
    <xdr:to>
      <xdr:col>41</xdr:col>
      <xdr:colOff>50800</xdr:colOff>
      <xdr:row>39</xdr:row>
      <xdr:rowOff>91041</xdr:rowOff>
    </xdr:to>
    <xdr:cxnSp macro="">
      <xdr:nvCxnSpPr>
        <xdr:cNvPr id="295" name="直線コネクタ 294"/>
        <xdr:cNvCxnSpPr/>
      </xdr:nvCxnSpPr>
      <xdr:spPr>
        <a:xfrm flipV="1">
          <a:off x="6972300" y="6773672"/>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38608</xdr:rowOff>
    </xdr:from>
    <xdr:to>
      <xdr:col>46</xdr:col>
      <xdr:colOff>38100</xdr:colOff>
      <xdr:row>39</xdr:row>
      <xdr:rowOff>140208</xdr:rowOff>
    </xdr:to>
    <xdr:sp macro="" textlink="">
      <xdr:nvSpPr>
        <xdr:cNvPr id="309" name="楕円 308"/>
        <xdr:cNvSpPr/>
      </xdr:nvSpPr>
      <xdr:spPr>
        <a:xfrm>
          <a:off x="8699500" y="672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131335</xdr:rowOff>
    </xdr:from>
    <xdr:ext cx="313932" cy="259045"/>
    <xdr:sp macro="" textlink="">
      <xdr:nvSpPr>
        <xdr:cNvPr id="310" name="テキスト ボックス 309"/>
        <xdr:cNvSpPr txBox="1"/>
      </xdr:nvSpPr>
      <xdr:spPr>
        <a:xfrm>
          <a:off x="8593333" y="6817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36322</xdr:rowOff>
    </xdr:from>
    <xdr:to>
      <xdr:col>41</xdr:col>
      <xdr:colOff>101600</xdr:colOff>
      <xdr:row>39</xdr:row>
      <xdr:rowOff>137922</xdr:rowOff>
    </xdr:to>
    <xdr:sp macro="" textlink="">
      <xdr:nvSpPr>
        <xdr:cNvPr id="311" name="楕円 310"/>
        <xdr:cNvSpPr/>
      </xdr:nvSpPr>
      <xdr:spPr>
        <a:xfrm>
          <a:off x="7810500" y="672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129049</xdr:rowOff>
    </xdr:from>
    <xdr:ext cx="378565" cy="259045"/>
    <xdr:sp macro="" textlink="">
      <xdr:nvSpPr>
        <xdr:cNvPr id="312" name="テキスト ボックス 311"/>
        <xdr:cNvSpPr txBox="1"/>
      </xdr:nvSpPr>
      <xdr:spPr>
        <a:xfrm>
          <a:off x="7672017" y="6815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40241</xdr:rowOff>
    </xdr:from>
    <xdr:to>
      <xdr:col>36</xdr:col>
      <xdr:colOff>165100</xdr:colOff>
      <xdr:row>39</xdr:row>
      <xdr:rowOff>141841</xdr:rowOff>
    </xdr:to>
    <xdr:sp macro="" textlink="">
      <xdr:nvSpPr>
        <xdr:cNvPr id="313" name="楕円 312"/>
        <xdr:cNvSpPr/>
      </xdr:nvSpPr>
      <xdr:spPr>
        <a:xfrm>
          <a:off x="6921500" y="672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132968</xdr:rowOff>
    </xdr:from>
    <xdr:ext cx="313932" cy="259045"/>
    <xdr:sp macro="" textlink="">
      <xdr:nvSpPr>
        <xdr:cNvPr id="314" name="テキスト ボックス 313"/>
        <xdr:cNvSpPr txBox="1"/>
      </xdr:nvSpPr>
      <xdr:spPr>
        <a:xfrm>
          <a:off x="6815333" y="6819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105257</xdr:rowOff>
    </xdr:from>
    <xdr:to>
      <xdr:col>55</xdr:col>
      <xdr:colOff>0</xdr:colOff>
      <xdr:row>56</xdr:row>
      <xdr:rowOff>137917</xdr:rowOff>
    </xdr:to>
    <xdr:cxnSp macro="">
      <xdr:nvCxnSpPr>
        <xdr:cNvPr id="339" name="直線コネクタ 338"/>
        <xdr:cNvCxnSpPr/>
      </xdr:nvCxnSpPr>
      <xdr:spPr>
        <a:xfrm flipV="1">
          <a:off x="9639300" y="9706457"/>
          <a:ext cx="838200" cy="3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20101</xdr:rowOff>
    </xdr:from>
    <xdr:ext cx="599010" cy="259045"/>
    <xdr:sp macro="" textlink="">
      <xdr:nvSpPr>
        <xdr:cNvPr id="340" name="農林水産業費平均値テキスト"/>
        <xdr:cNvSpPr txBox="1"/>
      </xdr:nvSpPr>
      <xdr:spPr>
        <a:xfrm>
          <a:off x="10528300" y="9792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117297</xdr:rowOff>
    </xdr:from>
    <xdr:to>
      <xdr:col>50</xdr:col>
      <xdr:colOff>114300</xdr:colOff>
      <xdr:row>56</xdr:row>
      <xdr:rowOff>137917</xdr:rowOff>
    </xdr:to>
    <xdr:cxnSp macro="">
      <xdr:nvCxnSpPr>
        <xdr:cNvPr id="342" name="直線コネクタ 341"/>
        <xdr:cNvCxnSpPr/>
      </xdr:nvCxnSpPr>
      <xdr:spPr>
        <a:xfrm>
          <a:off x="8750300" y="9718497"/>
          <a:ext cx="889000" cy="2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117297</xdr:rowOff>
    </xdr:from>
    <xdr:to>
      <xdr:col>45</xdr:col>
      <xdr:colOff>177800</xdr:colOff>
      <xdr:row>57</xdr:row>
      <xdr:rowOff>21607</xdr:rowOff>
    </xdr:to>
    <xdr:cxnSp macro="">
      <xdr:nvCxnSpPr>
        <xdr:cNvPr id="345" name="直線コネクタ 344"/>
        <xdr:cNvCxnSpPr/>
      </xdr:nvCxnSpPr>
      <xdr:spPr>
        <a:xfrm flipV="1">
          <a:off x="7861300" y="9718497"/>
          <a:ext cx="889000" cy="7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142111</xdr:rowOff>
    </xdr:from>
    <xdr:ext cx="599010" cy="259045"/>
    <xdr:sp macro="" textlink="">
      <xdr:nvSpPr>
        <xdr:cNvPr id="347" name="テキスト ボックス 346"/>
        <xdr:cNvSpPr txBox="1"/>
      </xdr:nvSpPr>
      <xdr:spPr>
        <a:xfrm>
          <a:off x="8450795" y="99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143949</xdr:rowOff>
    </xdr:from>
    <xdr:to>
      <xdr:col>41</xdr:col>
      <xdr:colOff>50800</xdr:colOff>
      <xdr:row>57</xdr:row>
      <xdr:rowOff>21607</xdr:rowOff>
    </xdr:to>
    <xdr:cxnSp macro="">
      <xdr:nvCxnSpPr>
        <xdr:cNvPr id="348" name="直線コネクタ 347"/>
        <xdr:cNvCxnSpPr/>
      </xdr:nvCxnSpPr>
      <xdr:spPr>
        <a:xfrm>
          <a:off x="6972300" y="9745149"/>
          <a:ext cx="889000" cy="4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148835</xdr:rowOff>
    </xdr:from>
    <xdr:ext cx="599010" cy="259045"/>
    <xdr:sp macro="" textlink="">
      <xdr:nvSpPr>
        <xdr:cNvPr id="352" name="テキスト ボックス 351"/>
        <xdr:cNvSpPr txBox="1"/>
      </xdr:nvSpPr>
      <xdr:spPr>
        <a:xfrm>
          <a:off x="6672795" y="992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54457</xdr:rowOff>
    </xdr:from>
    <xdr:to>
      <xdr:col>55</xdr:col>
      <xdr:colOff>50800</xdr:colOff>
      <xdr:row>56</xdr:row>
      <xdr:rowOff>156057</xdr:rowOff>
    </xdr:to>
    <xdr:sp macro="" textlink="">
      <xdr:nvSpPr>
        <xdr:cNvPr id="358" name="楕円 357"/>
        <xdr:cNvSpPr/>
      </xdr:nvSpPr>
      <xdr:spPr>
        <a:xfrm>
          <a:off x="10426700" y="965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77334</xdr:rowOff>
    </xdr:from>
    <xdr:ext cx="599010" cy="259045"/>
    <xdr:sp macro="" textlink="">
      <xdr:nvSpPr>
        <xdr:cNvPr id="359" name="農林水産業費該当値テキスト"/>
        <xdr:cNvSpPr txBox="1"/>
      </xdr:nvSpPr>
      <xdr:spPr>
        <a:xfrm>
          <a:off x="10528300" y="9507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87117</xdr:rowOff>
    </xdr:from>
    <xdr:to>
      <xdr:col>50</xdr:col>
      <xdr:colOff>165100</xdr:colOff>
      <xdr:row>57</xdr:row>
      <xdr:rowOff>17267</xdr:rowOff>
    </xdr:to>
    <xdr:sp macro="" textlink="">
      <xdr:nvSpPr>
        <xdr:cNvPr id="360" name="楕円 359"/>
        <xdr:cNvSpPr/>
      </xdr:nvSpPr>
      <xdr:spPr>
        <a:xfrm>
          <a:off x="9588500" y="968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33794</xdr:rowOff>
    </xdr:from>
    <xdr:ext cx="599010" cy="259045"/>
    <xdr:sp macro="" textlink="">
      <xdr:nvSpPr>
        <xdr:cNvPr id="361" name="テキスト ボックス 360"/>
        <xdr:cNvSpPr txBox="1"/>
      </xdr:nvSpPr>
      <xdr:spPr>
        <a:xfrm>
          <a:off x="9339795" y="946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66497</xdr:rowOff>
    </xdr:from>
    <xdr:to>
      <xdr:col>46</xdr:col>
      <xdr:colOff>38100</xdr:colOff>
      <xdr:row>56</xdr:row>
      <xdr:rowOff>168097</xdr:rowOff>
    </xdr:to>
    <xdr:sp macro="" textlink="">
      <xdr:nvSpPr>
        <xdr:cNvPr id="362" name="楕円 361"/>
        <xdr:cNvSpPr/>
      </xdr:nvSpPr>
      <xdr:spPr>
        <a:xfrm>
          <a:off x="8699500" y="966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13174</xdr:rowOff>
    </xdr:from>
    <xdr:ext cx="599010" cy="259045"/>
    <xdr:sp macro="" textlink="">
      <xdr:nvSpPr>
        <xdr:cNvPr id="363" name="テキスト ボックス 362"/>
        <xdr:cNvSpPr txBox="1"/>
      </xdr:nvSpPr>
      <xdr:spPr>
        <a:xfrm>
          <a:off x="8450795" y="9442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142257</xdr:rowOff>
    </xdr:from>
    <xdr:to>
      <xdr:col>41</xdr:col>
      <xdr:colOff>101600</xdr:colOff>
      <xdr:row>57</xdr:row>
      <xdr:rowOff>72407</xdr:rowOff>
    </xdr:to>
    <xdr:sp macro="" textlink="">
      <xdr:nvSpPr>
        <xdr:cNvPr id="364" name="楕円 363"/>
        <xdr:cNvSpPr/>
      </xdr:nvSpPr>
      <xdr:spPr>
        <a:xfrm>
          <a:off x="7810500" y="974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88934</xdr:rowOff>
    </xdr:from>
    <xdr:ext cx="599010" cy="259045"/>
    <xdr:sp macro="" textlink="">
      <xdr:nvSpPr>
        <xdr:cNvPr id="365" name="テキスト ボックス 364"/>
        <xdr:cNvSpPr txBox="1"/>
      </xdr:nvSpPr>
      <xdr:spPr>
        <a:xfrm>
          <a:off x="7561795" y="9518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93149</xdr:rowOff>
    </xdr:from>
    <xdr:to>
      <xdr:col>36</xdr:col>
      <xdr:colOff>165100</xdr:colOff>
      <xdr:row>57</xdr:row>
      <xdr:rowOff>23299</xdr:rowOff>
    </xdr:to>
    <xdr:sp macro="" textlink="">
      <xdr:nvSpPr>
        <xdr:cNvPr id="366" name="楕円 365"/>
        <xdr:cNvSpPr/>
      </xdr:nvSpPr>
      <xdr:spPr>
        <a:xfrm>
          <a:off x="6921500" y="96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39826</xdr:rowOff>
    </xdr:from>
    <xdr:ext cx="599010" cy="259045"/>
    <xdr:sp macro="" textlink="">
      <xdr:nvSpPr>
        <xdr:cNvPr id="367" name="テキスト ボックス 366"/>
        <xdr:cNvSpPr txBox="1"/>
      </xdr:nvSpPr>
      <xdr:spPr>
        <a:xfrm>
          <a:off x="6672795" y="946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86196</xdr:rowOff>
    </xdr:from>
    <xdr:to>
      <xdr:col>55</xdr:col>
      <xdr:colOff>0</xdr:colOff>
      <xdr:row>76</xdr:row>
      <xdr:rowOff>127409</xdr:rowOff>
    </xdr:to>
    <xdr:cxnSp macro="">
      <xdr:nvCxnSpPr>
        <xdr:cNvPr id="396" name="直線コネクタ 395"/>
        <xdr:cNvCxnSpPr/>
      </xdr:nvCxnSpPr>
      <xdr:spPr>
        <a:xfrm>
          <a:off x="9639300" y="13116396"/>
          <a:ext cx="838200" cy="4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49362</xdr:rowOff>
    </xdr:from>
    <xdr:ext cx="534377" cy="259045"/>
    <xdr:sp macro="" textlink="">
      <xdr:nvSpPr>
        <xdr:cNvPr id="397" name="商工費平均値テキスト"/>
        <xdr:cNvSpPr txBox="1"/>
      </xdr:nvSpPr>
      <xdr:spPr>
        <a:xfrm>
          <a:off x="10528300" y="13251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86196</xdr:rowOff>
    </xdr:from>
    <xdr:to>
      <xdr:col>50</xdr:col>
      <xdr:colOff>114300</xdr:colOff>
      <xdr:row>76</xdr:row>
      <xdr:rowOff>107186</xdr:rowOff>
    </xdr:to>
    <xdr:cxnSp macro="">
      <xdr:nvCxnSpPr>
        <xdr:cNvPr id="399" name="直線コネクタ 398"/>
        <xdr:cNvCxnSpPr/>
      </xdr:nvCxnSpPr>
      <xdr:spPr>
        <a:xfrm flipV="1">
          <a:off x="8750300" y="13116396"/>
          <a:ext cx="889000" cy="2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153708</xdr:rowOff>
    </xdr:from>
    <xdr:ext cx="534377" cy="259045"/>
    <xdr:sp macro="" textlink="">
      <xdr:nvSpPr>
        <xdr:cNvPr id="401" name="テキスト ボックス 400"/>
        <xdr:cNvSpPr txBox="1"/>
      </xdr:nvSpPr>
      <xdr:spPr>
        <a:xfrm>
          <a:off x="9372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161113</xdr:rowOff>
    </xdr:from>
    <xdr:to>
      <xdr:col>45</xdr:col>
      <xdr:colOff>177800</xdr:colOff>
      <xdr:row>76</xdr:row>
      <xdr:rowOff>107186</xdr:rowOff>
    </xdr:to>
    <xdr:cxnSp macro="">
      <xdr:nvCxnSpPr>
        <xdr:cNvPr id="402" name="直線コネクタ 401"/>
        <xdr:cNvCxnSpPr/>
      </xdr:nvCxnSpPr>
      <xdr:spPr>
        <a:xfrm>
          <a:off x="7861300" y="13019863"/>
          <a:ext cx="889000" cy="11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161113</xdr:rowOff>
    </xdr:from>
    <xdr:to>
      <xdr:col>41</xdr:col>
      <xdr:colOff>50800</xdr:colOff>
      <xdr:row>77</xdr:row>
      <xdr:rowOff>35908</xdr:rowOff>
    </xdr:to>
    <xdr:cxnSp macro="">
      <xdr:nvCxnSpPr>
        <xdr:cNvPr id="405" name="直線コネクタ 404"/>
        <xdr:cNvCxnSpPr/>
      </xdr:nvCxnSpPr>
      <xdr:spPr>
        <a:xfrm flipV="1">
          <a:off x="6972300" y="13019863"/>
          <a:ext cx="889000" cy="2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58134</xdr:rowOff>
    </xdr:from>
    <xdr:ext cx="534377" cy="259045"/>
    <xdr:sp macro="" textlink="">
      <xdr:nvSpPr>
        <xdr:cNvPr id="409" name="テキスト ボックス 408"/>
        <xdr:cNvSpPr txBox="1"/>
      </xdr:nvSpPr>
      <xdr:spPr>
        <a:xfrm>
          <a:off x="6705111" y="1343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76609</xdr:rowOff>
    </xdr:from>
    <xdr:to>
      <xdr:col>55</xdr:col>
      <xdr:colOff>50800</xdr:colOff>
      <xdr:row>77</xdr:row>
      <xdr:rowOff>6759</xdr:rowOff>
    </xdr:to>
    <xdr:sp macro="" textlink="">
      <xdr:nvSpPr>
        <xdr:cNvPr id="415" name="楕円 414"/>
        <xdr:cNvSpPr/>
      </xdr:nvSpPr>
      <xdr:spPr>
        <a:xfrm>
          <a:off x="10426700" y="131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99486</xdr:rowOff>
    </xdr:from>
    <xdr:ext cx="599010" cy="259045"/>
    <xdr:sp macro="" textlink="">
      <xdr:nvSpPr>
        <xdr:cNvPr id="416" name="商工費該当値テキスト"/>
        <xdr:cNvSpPr txBox="1"/>
      </xdr:nvSpPr>
      <xdr:spPr>
        <a:xfrm>
          <a:off x="10528300" y="12958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35396</xdr:rowOff>
    </xdr:from>
    <xdr:to>
      <xdr:col>50</xdr:col>
      <xdr:colOff>165100</xdr:colOff>
      <xdr:row>76</xdr:row>
      <xdr:rowOff>136996</xdr:rowOff>
    </xdr:to>
    <xdr:sp macro="" textlink="">
      <xdr:nvSpPr>
        <xdr:cNvPr id="417" name="楕円 416"/>
        <xdr:cNvSpPr/>
      </xdr:nvSpPr>
      <xdr:spPr>
        <a:xfrm>
          <a:off x="9588500" y="1306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153523</xdr:rowOff>
    </xdr:from>
    <xdr:ext cx="599010" cy="259045"/>
    <xdr:sp macro="" textlink="">
      <xdr:nvSpPr>
        <xdr:cNvPr id="418" name="テキスト ボックス 417"/>
        <xdr:cNvSpPr txBox="1"/>
      </xdr:nvSpPr>
      <xdr:spPr>
        <a:xfrm>
          <a:off x="9339795" y="12840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56386</xdr:rowOff>
    </xdr:from>
    <xdr:to>
      <xdr:col>46</xdr:col>
      <xdr:colOff>38100</xdr:colOff>
      <xdr:row>76</xdr:row>
      <xdr:rowOff>157986</xdr:rowOff>
    </xdr:to>
    <xdr:sp macro="" textlink="">
      <xdr:nvSpPr>
        <xdr:cNvPr id="419" name="楕円 418"/>
        <xdr:cNvSpPr/>
      </xdr:nvSpPr>
      <xdr:spPr>
        <a:xfrm>
          <a:off x="8699500" y="1308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3063</xdr:rowOff>
    </xdr:from>
    <xdr:ext cx="599010" cy="259045"/>
    <xdr:sp macro="" textlink="">
      <xdr:nvSpPr>
        <xdr:cNvPr id="420" name="テキスト ボックス 419"/>
        <xdr:cNvSpPr txBox="1"/>
      </xdr:nvSpPr>
      <xdr:spPr>
        <a:xfrm>
          <a:off x="8450795" y="1286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110312</xdr:rowOff>
    </xdr:from>
    <xdr:to>
      <xdr:col>41</xdr:col>
      <xdr:colOff>101600</xdr:colOff>
      <xdr:row>76</xdr:row>
      <xdr:rowOff>40463</xdr:rowOff>
    </xdr:to>
    <xdr:sp macro="" textlink="">
      <xdr:nvSpPr>
        <xdr:cNvPr id="421" name="楕円 420"/>
        <xdr:cNvSpPr/>
      </xdr:nvSpPr>
      <xdr:spPr>
        <a:xfrm>
          <a:off x="7810500" y="129690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56989</xdr:rowOff>
    </xdr:from>
    <xdr:ext cx="599010" cy="259045"/>
    <xdr:sp macro="" textlink="">
      <xdr:nvSpPr>
        <xdr:cNvPr id="422" name="テキスト ボックス 421"/>
        <xdr:cNvSpPr txBox="1"/>
      </xdr:nvSpPr>
      <xdr:spPr>
        <a:xfrm>
          <a:off x="7561795" y="1274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156558</xdr:rowOff>
    </xdr:from>
    <xdr:to>
      <xdr:col>36</xdr:col>
      <xdr:colOff>165100</xdr:colOff>
      <xdr:row>77</xdr:row>
      <xdr:rowOff>86708</xdr:rowOff>
    </xdr:to>
    <xdr:sp macro="" textlink="">
      <xdr:nvSpPr>
        <xdr:cNvPr id="423" name="楕円 422"/>
        <xdr:cNvSpPr/>
      </xdr:nvSpPr>
      <xdr:spPr>
        <a:xfrm>
          <a:off x="6921500" y="1318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103235</xdr:rowOff>
    </xdr:from>
    <xdr:ext cx="534377" cy="259045"/>
    <xdr:sp macro="" textlink="">
      <xdr:nvSpPr>
        <xdr:cNvPr id="424" name="テキスト ボックス 423"/>
        <xdr:cNvSpPr txBox="1"/>
      </xdr:nvSpPr>
      <xdr:spPr>
        <a:xfrm>
          <a:off x="6705111" y="129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170630</xdr:rowOff>
    </xdr:from>
    <xdr:to>
      <xdr:col>55</xdr:col>
      <xdr:colOff>0</xdr:colOff>
      <xdr:row>96</xdr:row>
      <xdr:rowOff>107519</xdr:rowOff>
    </xdr:to>
    <xdr:cxnSp macro="">
      <xdr:nvCxnSpPr>
        <xdr:cNvPr id="455" name="直線コネクタ 454"/>
        <xdr:cNvCxnSpPr/>
      </xdr:nvCxnSpPr>
      <xdr:spPr>
        <a:xfrm flipV="1">
          <a:off x="9639300" y="16458380"/>
          <a:ext cx="838200" cy="10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82886</xdr:rowOff>
    </xdr:from>
    <xdr:ext cx="599010" cy="259045"/>
    <xdr:sp macro="" textlink="">
      <xdr:nvSpPr>
        <xdr:cNvPr id="456" name="土木費平均値テキスト"/>
        <xdr:cNvSpPr txBox="1"/>
      </xdr:nvSpPr>
      <xdr:spPr>
        <a:xfrm>
          <a:off x="10528300" y="16713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120839</xdr:rowOff>
    </xdr:from>
    <xdr:to>
      <xdr:col>50</xdr:col>
      <xdr:colOff>114300</xdr:colOff>
      <xdr:row>96</xdr:row>
      <xdr:rowOff>107519</xdr:rowOff>
    </xdr:to>
    <xdr:cxnSp macro="">
      <xdr:nvCxnSpPr>
        <xdr:cNvPr id="458" name="直線コネクタ 457"/>
        <xdr:cNvCxnSpPr/>
      </xdr:nvCxnSpPr>
      <xdr:spPr>
        <a:xfrm>
          <a:off x="8750300" y="16408589"/>
          <a:ext cx="889000" cy="15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0" name="テキスト ボックス 459"/>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120839</xdr:rowOff>
    </xdr:from>
    <xdr:to>
      <xdr:col>45</xdr:col>
      <xdr:colOff>177800</xdr:colOff>
      <xdr:row>96</xdr:row>
      <xdr:rowOff>114036</xdr:rowOff>
    </xdr:to>
    <xdr:cxnSp macro="">
      <xdr:nvCxnSpPr>
        <xdr:cNvPr id="461" name="直線コネクタ 460"/>
        <xdr:cNvCxnSpPr/>
      </xdr:nvCxnSpPr>
      <xdr:spPr>
        <a:xfrm flipV="1">
          <a:off x="7861300" y="16408589"/>
          <a:ext cx="889000" cy="16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3" name="テキスト ボックス 462"/>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29902</xdr:rowOff>
    </xdr:from>
    <xdr:to>
      <xdr:col>41</xdr:col>
      <xdr:colOff>50800</xdr:colOff>
      <xdr:row>96</xdr:row>
      <xdr:rowOff>114036</xdr:rowOff>
    </xdr:to>
    <xdr:cxnSp macro="">
      <xdr:nvCxnSpPr>
        <xdr:cNvPr id="464" name="直線コネクタ 463"/>
        <xdr:cNvCxnSpPr/>
      </xdr:nvCxnSpPr>
      <xdr:spPr>
        <a:xfrm>
          <a:off x="6972300" y="16489102"/>
          <a:ext cx="889000" cy="8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66" name="テキスト ボックス 465"/>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72373</xdr:rowOff>
    </xdr:from>
    <xdr:ext cx="599010" cy="259045"/>
    <xdr:sp macro="" textlink="">
      <xdr:nvSpPr>
        <xdr:cNvPr id="468" name="テキスト ボックス 467"/>
        <xdr:cNvSpPr txBox="1"/>
      </xdr:nvSpPr>
      <xdr:spPr>
        <a:xfrm>
          <a:off x="6672795" y="168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119830</xdr:rowOff>
    </xdr:from>
    <xdr:to>
      <xdr:col>55</xdr:col>
      <xdr:colOff>50800</xdr:colOff>
      <xdr:row>96</xdr:row>
      <xdr:rowOff>49980</xdr:rowOff>
    </xdr:to>
    <xdr:sp macro="" textlink="">
      <xdr:nvSpPr>
        <xdr:cNvPr id="474" name="楕円 473"/>
        <xdr:cNvSpPr/>
      </xdr:nvSpPr>
      <xdr:spPr>
        <a:xfrm>
          <a:off x="10426700" y="1640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142707</xdr:rowOff>
    </xdr:from>
    <xdr:ext cx="599010" cy="259045"/>
    <xdr:sp macro="" textlink="">
      <xdr:nvSpPr>
        <xdr:cNvPr id="475" name="土木費該当値テキスト"/>
        <xdr:cNvSpPr txBox="1"/>
      </xdr:nvSpPr>
      <xdr:spPr>
        <a:xfrm>
          <a:off x="10528300" y="16259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56719</xdr:rowOff>
    </xdr:from>
    <xdr:to>
      <xdr:col>50</xdr:col>
      <xdr:colOff>165100</xdr:colOff>
      <xdr:row>96</xdr:row>
      <xdr:rowOff>158319</xdr:rowOff>
    </xdr:to>
    <xdr:sp macro="" textlink="">
      <xdr:nvSpPr>
        <xdr:cNvPr id="476" name="楕円 475"/>
        <xdr:cNvSpPr/>
      </xdr:nvSpPr>
      <xdr:spPr>
        <a:xfrm>
          <a:off x="9588500" y="1651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3396</xdr:rowOff>
    </xdr:from>
    <xdr:ext cx="599010" cy="259045"/>
    <xdr:sp macro="" textlink="">
      <xdr:nvSpPr>
        <xdr:cNvPr id="477" name="テキスト ボックス 476"/>
        <xdr:cNvSpPr txBox="1"/>
      </xdr:nvSpPr>
      <xdr:spPr>
        <a:xfrm>
          <a:off x="9339795" y="16291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70039</xdr:rowOff>
    </xdr:from>
    <xdr:to>
      <xdr:col>46</xdr:col>
      <xdr:colOff>38100</xdr:colOff>
      <xdr:row>96</xdr:row>
      <xdr:rowOff>189</xdr:rowOff>
    </xdr:to>
    <xdr:sp macro="" textlink="">
      <xdr:nvSpPr>
        <xdr:cNvPr id="478" name="楕円 477"/>
        <xdr:cNvSpPr/>
      </xdr:nvSpPr>
      <xdr:spPr>
        <a:xfrm>
          <a:off x="8699500" y="1635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16716</xdr:rowOff>
    </xdr:from>
    <xdr:ext cx="599010" cy="259045"/>
    <xdr:sp macro="" textlink="">
      <xdr:nvSpPr>
        <xdr:cNvPr id="479" name="テキスト ボックス 478"/>
        <xdr:cNvSpPr txBox="1"/>
      </xdr:nvSpPr>
      <xdr:spPr>
        <a:xfrm>
          <a:off x="8450795" y="1613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63236</xdr:rowOff>
    </xdr:from>
    <xdr:to>
      <xdr:col>41</xdr:col>
      <xdr:colOff>101600</xdr:colOff>
      <xdr:row>96</xdr:row>
      <xdr:rowOff>164836</xdr:rowOff>
    </xdr:to>
    <xdr:sp macro="" textlink="">
      <xdr:nvSpPr>
        <xdr:cNvPr id="480" name="楕円 479"/>
        <xdr:cNvSpPr/>
      </xdr:nvSpPr>
      <xdr:spPr>
        <a:xfrm>
          <a:off x="7810500" y="1652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9913</xdr:rowOff>
    </xdr:from>
    <xdr:ext cx="599010" cy="259045"/>
    <xdr:sp macro="" textlink="">
      <xdr:nvSpPr>
        <xdr:cNvPr id="481" name="テキスト ボックス 480"/>
        <xdr:cNvSpPr txBox="1"/>
      </xdr:nvSpPr>
      <xdr:spPr>
        <a:xfrm>
          <a:off x="7561795" y="1629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150552</xdr:rowOff>
    </xdr:from>
    <xdr:to>
      <xdr:col>36</xdr:col>
      <xdr:colOff>165100</xdr:colOff>
      <xdr:row>96</xdr:row>
      <xdr:rowOff>80702</xdr:rowOff>
    </xdr:to>
    <xdr:sp macro="" textlink="">
      <xdr:nvSpPr>
        <xdr:cNvPr id="482" name="楕円 481"/>
        <xdr:cNvSpPr/>
      </xdr:nvSpPr>
      <xdr:spPr>
        <a:xfrm>
          <a:off x="6921500" y="1643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97229</xdr:rowOff>
    </xdr:from>
    <xdr:ext cx="599010" cy="259045"/>
    <xdr:sp macro="" textlink="">
      <xdr:nvSpPr>
        <xdr:cNvPr id="483" name="テキスト ボックス 482"/>
        <xdr:cNvSpPr txBox="1"/>
      </xdr:nvSpPr>
      <xdr:spPr>
        <a:xfrm>
          <a:off x="6672795" y="16213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7" name="テキスト ボックス 49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9" name="テキスト ボックス 49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1" name="テキスト ボックス 50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3" name="テキスト ボックス 50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108679</xdr:rowOff>
    </xdr:from>
    <xdr:to>
      <xdr:col>85</xdr:col>
      <xdr:colOff>126364</xdr:colOff>
      <xdr:row>39</xdr:row>
      <xdr:rowOff>13440</xdr:rowOff>
    </xdr:to>
    <xdr:cxnSp macro="">
      <xdr:nvCxnSpPr>
        <xdr:cNvPr id="507" name="直線コネクタ 506"/>
        <xdr:cNvCxnSpPr/>
      </xdr:nvCxnSpPr>
      <xdr:spPr>
        <a:xfrm flipV="1">
          <a:off x="16317595" y="5595079"/>
          <a:ext cx="1269" cy="1104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17267</xdr:rowOff>
    </xdr:from>
    <xdr:ext cx="469744" cy="259045"/>
    <xdr:sp macro="" textlink="">
      <xdr:nvSpPr>
        <xdr:cNvPr id="508" name="消防費最小値テキスト"/>
        <xdr:cNvSpPr txBox="1"/>
      </xdr:nvSpPr>
      <xdr:spPr>
        <a:xfrm>
          <a:off x="16370300" y="67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13440</xdr:rowOff>
    </xdr:from>
    <xdr:to>
      <xdr:col>86</xdr:col>
      <xdr:colOff>25400</xdr:colOff>
      <xdr:row>39</xdr:row>
      <xdr:rowOff>13440</xdr:rowOff>
    </xdr:to>
    <xdr:cxnSp macro="">
      <xdr:nvCxnSpPr>
        <xdr:cNvPr id="509" name="直線コネクタ 508"/>
        <xdr:cNvCxnSpPr/>
      </xdr:nvCxnSpPr>
      <xdr:spPr>
        <a:xfrm>
          <a:off x="16230600" y="66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55356</xdr:rowOff>
    </xdr:from>
    <xdr:ext cx="599010" cy="259045"/>
    <xdr:sp macro="" textlink="">
      <xdr:nvSpPr>
        <xdr:cNvPr id="510" name="消防費最大値テキスト"/>
        <xdr:cNvSpPr txBox="1"/>
      </xdr:nvSpPr>
      <xdr:spPr>
        <a:xfrm>
          <a:off x="16370300" y="537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108679</xdr:rowOff>
    </xdr:from>
    <xdr:to>
      <xdr:col>86</xdr:col>
      <xdr:colOff>25400</xdr:colOff>
      <xdr:row>32</xdr:row>
      <xdr:rowOff>108679</xdr:rowOff>
    </xdr:to>
    <xdr:cxnSp macro="">
      <xdr:nvCxnSpPr>
        <xdr:cNvPr id="511" name="直線コネクタ 510"/>
        <xdr:cNvCxnSpPr/>
      </xdr:nvCxnSpPr>
      <xdr:spPr>
        <a:xfrm>
          <a:off x="16230600" y="559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59442</xdr:rowOff>
    </xdr:from>
    <xdr:to>
      <xdr:col>85</xdr:col>
      <xdr:colOff>127000</xdr:colOff>
      <xdr:row>37</xdr:row>
      <xdr:rowOff>30593</xdr:rowOff>
    </xdr:to>
    <xdr:cxnSp macro="">
      <xdr:nvCxnSpPr>
        <xdr:cNvPr id="512" name="直線コネクタ 511"/>
        <xdr:cNvCxnSpPr/>
      </xdr:nvCxnSpPr>
      <xdr:spPr>
        <a:xfrm>
          <a:off x="15481300" y="5717292"/>
          <a:ext cx="838200" cy="65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89467</xdr:rowOff>
    </xdr:from>
    <xdr:ext cx="534377" cy="259045"/>
    <xdr:sp macro="" textlink="">
      <xdr:nvSpPr>
        <xdr:cNvPr id="513" name="消防費平均値テキスト"/>
        <xdr:cNvSpPr txBox="1"/>
      </xdr:nvSpPr>
      <xdr:spPr>
        <a:xfrm>
          <a:off x="16370300" y="643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111040</xdr:rowOff>
    </xdr:from>
    <xdr:to>
      <xdr:col>85</xdr:col>
      <xdr:colOff>177800</xdr:colOff>
      <xdr:row>38</xdr:row>
      <xdr:rowOff>41190</xdr:rowOff>
    </xdr:to>
    <xdr:sp macro="" textlink="">
      <xdr:nvSpPr>
        <xdr:cNvPr id="514" name="フローチャート: 判断 513"/>
        <xdr:cNvSpPr/>
      </xdr:nvSpPr>
      <xdr:spPr>
        <a:xfrm>
          <a:off x="162687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59442</xdr:rowOff>
    </xdr:from>
    <xdr:to>
      <xdr:col>81</xdr:col>
      <xdr:colOff>50800</xdr:colOff>
      <xdr:row>37</xdr:row>
      <xdr:rowOff>772</xdr:rowOff>
    </xdr:to>
    <xdr:cxnSp macro="">
      <xdr:nvCxnSpPr>
        <xdr:cNvPr id="515" name="直線コネクタ 514"/>
        <xdr:cNvCxnSpPr/>
      </xdr:nvCxnSpPr>
      <xdr:spPr>
        <a:xfrm flipV="1">
          <a:off x="14592300" y="5717292"/>
          <a:ext cx="889000" cy="62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116644</xdr:rowOff>
    </xdr:from>
    <xdr:to>
      <xdr:col>81</xdr:col>
      <xdr:colOff>101600</xdr:colOff>
      <xdr:row>38</xdr:row>
      <xdr:rowOff>46794</xdr:rowOff>
    </xdr:to>
    <xdr:sp macro="" textlink="">
      <xdr:nvSpPr>
        <xdr:cNvPr id="516" name="フローチャート: 判断 515"/>
        <xdr:cNvSpPr/>
      </xdr:nvSpPr>
      <xdr:spPr>
        <a:xfrm>
          <a:off x="15430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37921</xdr:rowOff>
    </xdr:from>
    <xdr:ext cx="534377" cy="259045"/>
    <xdr:sp macro="" textlink="">
      <xdr:nvSpPr>
        <xdr:cNvPr id="517" name="テキスト ボックス 516"/>
        <xdr:cNvSpPr txBox="1"/>
      </xdr:nvSpPr>
      <xdr:spPr>
        <a:xfrm>
          <a:off x="15214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102617</xdr:rowOff>
    </xdr:from>
    <xdr:to>
      <xdr:col>76</xdr:col>
      <xdr:colOff>114300</xdr:colOff>
      <xdr:row>37</xdr:row>
      <xdr:rowOff>772</xdr:rowOff>
    </xdr:to>
    <xdr:cxnSp macro="">
      <xdr:nvCxnSpPr>
        <xdr:cNvPr id="518" name="直線コネクタ 517"/>
        <xdr:cNvCxnSpPr/>
      </xdr:nvCxnSpPr>
      <xdr:spPr>
        <a:xfrm>
          <a:off x="13703300" y="5246117"/>
          <a:ext cx="889000" cy="109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119609</xdr:rowOff>
    </xdr:from>
    <xdr:to>
      <xdr:col>76</xdr:col>
      <xdr:colOff>165100</xdr:colOff>
      <xdr:row>38</xdr:row>
      <xdr:rowOff>49758</xdr:rowOff>
    </xdr:to>
    <xdr:sp macro="" textlink="">
      <xdr:nvSpPr>
        <xdr:cNvPr id="519" name="フローチャート: 判断 518"/>
        <xdr:cNvSpPr/>
      </xdr:nvSpPr>
      <xdr:spPr>
        <a:xfrm>
          <a:off x="14541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40886</xdr:rowOff>
    </xdr:from>
    <xdr:ext cx="534377" cy="259045"/>
    <xdr:sp macro="" textlink="">
      <xdr:nvSpPr>
        <xdr:cNvPr id="520" name="テキスト ボックス 519"/>
        <xdr:cNvSpPr txBox="1"/>
      </xdr:nvSpPr>
      <xdr:spPr>
        <a:xfrm>
          <a:off x="14325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102617</xdr:rowOff>
    </xdr:from>
    <xdr:to>
      <xdr:col>71</xdr:col>
      <xdr:colOff>177800</xdr:colOff>
      <xdr:row>33</xdr:row>
      <xdr:rowOff>128343</xdr:rowOff>
    </xdr:to>
    <xdr:cxnSp macro="">
      <xdr:nvCxnSpPr>
        <xdr:cNvPr id="521" name="直線コネクタ 520"/>
        <xdr:cNvCxnSpPr/>
      </xdr:nvCxnSpPr>
      <xdr:spPr>
        <a:xfrm flipV="1">
          <a:off x="12814300" y="5246117"/>
          <a:ext cx="889000" cy="54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69991</xdr:rowOff>
    </xdr:from>
    <xdr:to>
      <xdr:col>72</xdr:col>
      <xdr:colOff>38100</xdr:colOff>
      <xdr:row>38</xdr:row>
      <xdr:rowOff>141</xdr:rowOff>
    </xdr:to>
    <xdr:sp macro="" textlink="">
      <xdr:nvSpPr>
        <xdr:cNvPr id="522" name="フローチャート: 判断 521"/>
        <xdr:cNvSpPr/>
      </xdr:nvSpPr>
      <xdr:spPr>
        <a:xfrm>
          <a:off x="13652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162718</xdr:rowOff>
    </xdr:from>
    <xdr:ext cx="534377" cy="259045"/>
    <xdr:sp macro="" textlink="">
      <xdr:nvSpPr>
        <xdr:cNvPr id="523" name="テキスト ボックス 522"/>
        <xdr:cNvSpPr txBox="1"/>
      </xdr:nvSpPr>
      <xdr:spPr>
        <a:xfrm>
          <a:off x="13436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134529</xdr:rowOff>
    </xdr:from>
    <xdr:to>
      <xdr:col>67</xdr:col>
      <xdr:colOff>101600</xdr:colOff>
      <xdr:row>38</xdr:row>
      <xdr:rowOff>64678</xdr:rowOff>
    </xdr:to>
    <xdr:sp macro="" textlink="">
      <xdr:nvSpPr>
        <xdr:cNvPr id="524" name="フローチャート: 判断 523"/>
        <xdr:cNvSpPr/>
      </xdr:nvSpPr>
      <xdr:spPr>
        <a:xfrm>
          <a:off x="12763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55805</xdr:rowOff>
    </xdr:from>
    <xdr:ext cx="534377" cy="259045"/>
    <xdr:sp macro="" textlink="">
      <xdr:nvSpPr>
        <xdr:cNvPr id="525" name="テキスト ボックス 524"/>
        <xdr:cNvSpPr txBox="1"/>
      </xdr:nvSpPr>
      <xdr:spPr>
        <a:xfrm>
          <a:off x="12547111" y="657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151243</xdr:rowOff>
    </xdr:from>
    <xdr:to>
      <xdr:col>85</xdr:col>
      <xdr:colOff>177800</xdr:colOff>
      <xdr:row>37</xdr:row>
      <xdr:rowOff>81393</xdr:rowOff>
    </xdr:to>
    <xdr:sp macro="" textlink="">
      <xdr:nvSpPr>
        <xdr:cNvPr id="531" name="楕円 530"/>
        <xdr:cNvSpPr/>
      </xdr:nvSpPr>
      <xdr:spPr>
        <a:xfrm>
          <a:off x="16268700" y="632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2670</xdr:rowOff>
    </xdr:from>
    <xdr:ext cx="534377" cy="259045"/>
    <xdr:sp macro="" textlink="">
      <xdr:nvSpPr>
        <xdr:cNvPr id="532" name="消防費該当値テキスト"/>
        <xdr:cNvSpPr txBox="1"/>
      </xdr:nvSpPr>
      <xdr:spPr>
        <a:xfrm>
          <a:off x="16370300" y="617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8642</xdr:rowOff>
    </xdr:from>
    <xdr:to>
      <xdr:col>81</xdr:col>
      <xdr:colOff>101600</xdr:colOff>
      <xdr:row>33</xdr:row>
      <xdr:rowOff>110242</xdr:rowOff>
    </xdr:to>
    <xdr:sp macro="" textlink="">
      <xdr:nvSpPr>
        <xdr:cNvPr id="533" name="楕円 532"/>
        <xdr:cNvSpPr/>
      </xdr:nvSpPr>
      <xdr:spPr>
        <a:xfrm>
          <a:off x="15430500" y="566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126769</xdr:rowOff>
    </xdr:from>
    <xdr:ext cx="599010" cy="259045"/>
    <xdr:sp macro="" textlink="">
      <xdr:nvSpPr>
        <xdr:cNvPr id="534" name="テキスト ボックス 533"/>
        <xdr:cNvSpPr txBox="1"/>
      </xdr:nvSpPr>
      <xdr:spPr>
        <a:xfrm>
          <a:off x="15181795" y="5441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121422</xdr:rowOff>
    </xdr:from>
    <xdr:to>
      <xdr:col>76</xdr:col>
      <xdr:colOff>165100</xdr:colOff>
      <xdr:row>37</xdr:row>
      <xdr:rowOff>51572</xdr:rowOff>
    </xdr:to>
    <xdr:sp macro="" textlink="">
      <xdr:nvSpPr>
        <xdr:cNvPr id="535" name="楕円 534"/>
        <xdr:cNvSpPr/>
      </xdr:nvSpPr>
      <xdr:spPr>
        <a:xfrm>
          <a:off x="14541500" y="629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68099</xdr:rowOff>
    </xdr:from>
    <xdr:ext cx="599010" cy="259045"/>
    <xdr:sp macro="" textlink="">
      <xdr:nvSpPr>
        <xdr:cNvPr id="536" name="テキスト ボックス 535"/>
        <xdr:cNvSpPr txBox="1"/>
      </xdr:nvSpPr>
      <xdr:spPr>
        <a:xfrm>
          <a:off x="14292795" y="606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51817</xdr:rowOff>
    </xdr:from>
    <xdr:to>
      <xdr:col>72</xdr:col>
      <xdr:colOff>38100</xdr:colOff>
      <xdr:row>30</xdr:row>
      <xdr:rowOff>153417</xdr:rowOff>
    </xdr:to>
    <xdr:sp macro="" textlink="">
      <xdr:nvSpPr>
        <xdr:cNvPr id="537" name="楕円 536"/>
        <xdr:cNvSpPr/>
      </xdr:nvSpPr>
      <xdr:spPr>
        <a:xfrm>
          <a:off x="13652500" y="519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28</xdr:row>
      <xdr:rowOff>169944</xdr:rowOff>
    </xdr:from>
    <xdr:ext cx="599010" cy="259045"/>
    <xdr:sp macro="" textlink="">
      <xdr:nvSpPr>
        <xdr:cNvPr id="538" name="テキスト ボックス 537"/>
        <xdr:cNvSpPr txBox="1"/>
      </xdr:nvSpPr>
      <xdr:spPr>
        <a:xfrm>
          <a:off x="13403795" y="497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77543</xdr:rowOff>
    </xdr:from>
    <xdr:to>
      <xdr:col>67</xdr:col>
      <xdr:colOff>101600</xdr:colOff>
      <xdr:row>34</xdr:row>
      <xdr:rowOff>7693</xdr:rowOff>
    </xdr:to>
    <xdr:sp macro="" textlink="">
      <xdr:nvSpPr>
        <xdr:cNvPr id="539" name="楕円 538"/>
        <xdr:cNvSpPr/>
      </xdr:nvSpPr>
      <xdr:spPr>
        <a:xfrm>
          <a:off x="12763500" y="573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32</xdr:row>
      <xdr:rowOff>24220</xdr:rowOff>
    </xdr:from>
    <xdr:ext cx="599010" cy="259045"/>
    <xdr:sp macro="" textlink="">
      <xdr:nvSpPr>
        <xdr:cNvPr id="540" name="テキスト ボックス 539"/>
        <xdr:cNvSpPr txBox="1"/>
      </xdr:nvSpPr>
      <xdr:spPr>
        <a:xfrm>
          <a:off x="12514795" y="551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1" name="直線コネクタ 55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2" name="テキスト ボックス 55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3" name="直線コネクタ 55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4" name="テキスト ボックス 55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6" name="テキスト ボックス 55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7" name="直線コネクタ 55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8" name="テキスト ボックス 55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9" name="直線コネクタ 55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0" name="テキスト ボックス 55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2" name="テキスト ボックス 56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4" name="直線コネクタ 563"/>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5" name="教育費最小値テキスト"/>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6" name="直線コネクタ 565"/>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7" name="教育費最大値テキスト"/>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8" name="直線コネクタ 567"/>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33357</xdr:rowOff>
    </xdr:from>
    <xdr:to>
      <xdr:col>85</xdr:col>
      <xdr:colOff>127000</xdr:colOff>
      <xdr:row>57</xdr:row>
      <xdr:rowOff>48751</xdr:rowOff>
    </xdr:to>
    <xdr:cxnSp macro="">
      <xdr:nvCxnSpPr>
        <xdr:cNvPr id="569" name="直線コネクタ 568"/>
        <xdr:cNvCxnSpPr/>
      </xdr:nvCxnSpPr>
      <xdr:spPr>
        <a:xfrm>
          <a:off x="15481300" y="9806007"/>
          <a:ext cx="838200" cy="1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8958</xdr:rowOff>
    </xdr:from>
    <xdr:ext cx="599010" cy="259045"/>
    <xdr:sp macro="" textlink="">
      <xdr:nvSpPr>
        <xdr:cNvPr id="570" name="教育費平均値テキスト"/>
        <xdr:cNvSpPr txBox="1"/>
      </xdr:nvSpPr>
      <xdr:spPr>
        <a:xfrm>
          <a:off x="16370300" y="9781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71" name="フローチャート: 判断 570"/>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33357</xdr:rowOff>
    </xdr:from>
    <xdr:to>
      <xdr:col>81</xdr:col>
      <xdr:colOff>50800</xdr:colOff>
      <xdr:row>57</xdr:row>
      <xdr:rowOff>78565</xdr:rowOff>
    </xdr:to>
    <xdr:cxnSp macro="">
      <xdr:nvCxnSpPr>
        <xdr:cNvPr id="572" name="直線コネクタ 571"/>
        <xdr:cNvCxnSpPr/>
      </xdr:nvCxnSpPr>
      <xdr:spPr>
        <a:xfrm flipV="1">
          <a:off x="14592300" y="9806007"/>
          <a:ext cx="889000" cy="4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3" name="フローチャート: 判断 572"/>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167730</xdr:rowOff>
    </xdr:from>
    <xdr:ext cx="599010" cy="259045"/>
    <xdr:sp macro="" textlink="">
      <xdr:nvSpPr>
        <xdr:cNvPr id="574" name="テキスト ボックス 573"/>
        <xdr:cNvSpPr txBox="1"/>
      </xdr:nvSpPr>
      <xdr:spPr>
        <a:xfrm>
          <a:off x="15181795" y="994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50660</xdr:rowOff>
    </xdr:from>
    <xdr:to>
      <xdr:col>76</xdr:col>
      <xdr:colOff>114300</xdr:colOff>
      <xdr:row>57</xdr:row>
      <xdr:rowOff>78565</xdr:rowOff>
    </xdr:to>
    <xdr:cxnSp macro="">
      <xdr:nvCxnSpPr>
        <xdr:cNvPr id="575" name="直線コネクタ 574"/>
        <xdr:cNvCxnSpPr/>
      </xdr:nvCxnSpPr>
      <xdr:spPr>
        <a:xfrm>
          <a:off x="13703300" y="9823310"/>
          <a:ext cx="889000" cy="2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6" name="フローチャート: 判断 575"/>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163689</xdr:rowOff>
    </xdr:from>
    <xdr:ext cx="599010" cy="259045"/>
    <xdr:sp macro="" textlink="">
      <xdr:nvSpPr>
        <xdr:cNvPr id="577" name="テキスト ボックス 576"/>
        <xdr:cNvSpPr txBox="1"/>
      </xdr:nvSpPr>
      <xdr:spPr>
        <a:xfrm>
          <a:off x="14292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50660</xdr:rowOff>
    </xdr:from>
    <xdr:to>
      <xdr:col>71</xdr:col>
      <xdr:colOff>177800</xdr:colOff>
      <xdr:row>57</xdr:row>
      <xdr:rowOff>64689</xdr:rowOff>
    </xdr:to>
    <xdr:cxnSp macro="">
      <xdr:nvCxnSpPr>
        <xdr:cNvPr id="578" name="直線コネクタ 577"/>
        <xdr:cNvCxnSpPr/>
      </xdr:nvCxnSpPr>
      <xdr:spPr>
        <a:xfrm flipV="1">
          <a:off x="12814300" y="9823310"/>
          <a:ext cx="889000" cy="1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9" name="フローチャート: 判断 578"/>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162385</xdr:rowOff>
    </xdr:from>
    <xdr:ext cx="599010" cy="259045"/>
    <xdr:sp macro="" textlink="">
      <xdr:nvSpPr>
        <xdr:cNvPr id="580" name="テキスト ボックス 579"/>
        <xdr:cNvSpPr txBox="1"/>
      </xdr:nvSpPr>
      <xdr:spPr>
        <a:xfrm>
          <a:off x="13403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81" name="フローチャート: 判断 580"/>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25023</xdr:rowOff>
    </xdr:from>
    <xdr:ext cx="599010" cy="259045"/>
    <xdr:sp macro="" textlink="">
      <xdr:nvSpPr>
        <xdr:cNvPr id="582" name="テキスト ボックス 581"/>
        <xdr:cNvSpPr txBox="1"/>
      </xdr:nvSpPr>
      <xdr:spPr>
        <a:xfrm>
          <a:off x="12514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169401</xdr:rowOff>
    </xdr:from>
    <xdr:to>
      <xdr:col>85</xdr:col>
      <xdr:colOff>177800</xdr:colOff>
      <xdr:row>57</xdr:row>
      <xdr:rowOff>99551</xdr:rowOff>
    </xdr:to>
    <xdr:sp macro="" textlink="">
      <xdr:nvSpPr>
        <xdr:cNvPr id="588" name="楕円 587"/>
        <xdr:cNvSpPr/>
      </xdr:nvSpPr>
      <xdr:spPr>
        <a:xfrm>
          <a:off x="16268700" y="977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20828</xdr:rowOff>
    </xdr:from>
    <xdr:ext cx="599010" cy="259045"/>
    <xdr:sp macro="" textlink="">
      <xdr:nvSpPr>
        <xdr:cNvPr id="589" name="教育費該当値テキスト"/>
        <xdr:cNvSpPr txBox="1"/>
      </xdr:nvSpPr>
      <xdr:spPr>
        <a:xfrm>
          <a:off x="16370300" y="9622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154007</xdr:rowOff>
    </xdr:from>
    <xdr:to>
      <xdr:col>81</xdr:col>
      <xdr:colOff>101600</xdr:colOff>
      <xdr:row>57</xdr:row>
      <xdr:rowOff>84157</xdr:rowOff>
    </xdr:to>
    <xdr:sp macro="" textlink="">
      <xdr:nvSpPr>
        <xdr:cNvPr id="590" name="楕円 589"/>
        <xdr:cNvSpPr/>
      </xdr:nvSpPr>
      <xdr:spPr>
        <a:xfrm>
          <a:off x="15430500" y="975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100684</xdr:rowOff>
    </xdr:from>
    <xdr:ext cx="599010" cy="259045"/>
    <xdr:sp macro="" textlink="">
      <xdr:nvSpPr>
        <xdr:cNvPr id="591" name="テキスト ボックス 590"/>
        <xdr:cNvSpPr txBox="1"/>
      </xdr:nvSpPr>
      <xdr:spPr>
        <a:xfrm>
          <a:off x="15181795" y="9530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27765</xdr:rowOff>
    </xdr:from>
    <xdr:to>
      <xdr:col>76</xdr:col>
      <xdr:colOff>165100</xdr:colOff>
      <xdr:row>57</xdr:row>
      <xdr:rowOff>129365</xdr:rowOff>
    </xdr:to>
    <xdr:sp macro="" textlink="">
      <xdr:nvSpPr>
        <xdr:cNvPr id="592" name="楕円 591"/>
        <xdr:cNvSpPr/>
      </xdr:nvSpPr>
      <xdr:spPr>
        <a:xfrm>
          <a:off x="14541500" y="980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145892</xdr:rowOff>
    </xdr:from>
    <xdr:ext cx="599010" cy="259045"/>
    <xdr:sp macro="" textlink="">
      <xdr:nvSpPr>
        <xdr:cNvPr id="593" name="テキスト ボックス 592"/>
        <xdr:cNvSpPr txBox="1"/>
      </xdr:nvSpPr>
      <xdr:spPr>
        <a:xfrm>
          <a:off x="14292795" y="9575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171310</xdr:rowOff>
    </xdr:from>
    <xdr:to>
      <xdr:col>72</xdr:col>
      <xdr:colOff>38100</xdr:colOff>
      <xdr:row>57</xdr:row>
      <xdr:rowOff>101460</xdr:rowOff>
    </xdr:to>
    <xdr:sp macro="" textlink="">
      <xdr:nvSpPr>
        <xdr:cNvPr id="594" name="楕円 593"/>
        <xdr:cNvSpPr/>
      </xdr:nvSpPr>
      <xdr:spPr>
        <a:xfrm>
          <a:off x="13652500" y="977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117987</xdr:rowOff>
    </xdr:from>
    <xdr:ext cx="599010" cy="259045"/>
    <xdr:sp macro="" textlink="">
      <xdr:nvSpPr>
        <xdr:cNvPr id="595" name="テキスト ボックス 594"/>
        <xdr:cNvSpPr txBox="1"/>
      </xdr:nvSpPr>
      <xdr:spPr>
        <a:xfrm>
          <a:off x="13403795" y="954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13889</xdr:rowOff>
    </xdr:from>
    <xdr:to>
      <xdr:col>67</xdr:col>
      <xdr:colOff>101600</xdr:colOff>
      <xdr:row>57</xdr:row>
      <xdr:rowOff>115489</xdr:rowOff>
    </xdr:to>
    <xdr:sp macro="" textlink="">
      <xdr:nvSpPr>
        <xdr:cNvPr id="596" name="楕円 595"/>
        <xdr:cNvSpPr/>
      </xdr:nvSpPr>
      <xdr:spPr>
        <a:xfrm>
          <a:off x="12763500" y="978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132016</xdr:rowOff>
    </xdr:from>
    <xdr:ext cx="599010" cy="259045"/>
    <xdr:sp macro="" textlink="">
      <xdr:nvSpPr>
        <xdr:cNvPr id="597" name="テキスト ボックス 596"/>
        <xdr:cNvSpPr txBox="1"/>
      </xdr:nvSpPr>
      <xdr:spPr>
        <a:xfrm>
          <a:off x="12514795" y="956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7" name="テキスト ボックス 616"/>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9" name="テキスト ボックス 61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21" name="直線コネクタ 620"/>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2" name="災害復旧費最小値テキスト"/>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4" name="災害復旧費最大値テキスト"/>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5" name="直線コネクタ 624"/>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154161</xdr:rowOff>
    </xdr:from>
    <xdr:to>
      <xdr:col>85</xdr:col>
      <xdr:colOff>127000</xdr:colOff>
      <xdr:row>73</xdr:row>
      <xdr:rowOff>64957</xdr:rowOff>
    </xdr:to>
    <xdr:cxnSp macro="">
      <xdr:nvCxnSpPr>
        <xdr:cNvPr id="626" name="直線コネクタ 625"/>
        <xdr:cNvCxnSpPr/>
      </xdr:nvCxnSpPr>
      <xdr:spPr>
        <a:xfrm flipV="1">
          <a:off x="15481300" y="12155661"/>
          <a:ext cx="838200" cy="4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110974</xdr:rowOff>
    </xdr:from>
    <xdr:ext cx="534377" cy="259045"/>
    <xdr:sp macro="" textlink="">
      <xdr:nvSpPr>
        <xdr:cNvPr id="627" name="災害復旧費平均値テキスト"/>
        <xdr:cNvSpPr txBox="1"/>
      </xdr:nvSpPr>
      <xdr:spPr>
        <a:xfrm>
          <a:off x="16370300" y="1348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8" name="フローチャート: 判断 627"/>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64957</xdr:rowOff>
    </xdr:from>
    <xdr:to>
      <xdr:col>81</xdr:col>
      <xdr:colOff>50800</xdr:colOff>
      <xdr:row>76</xdr:row>
      <xdr:rowOff>107395</xdr:rowOff>
    </xdr:to>
    <xdr:cxnSp macro="">
      <xdr:nvCxnSpPr>
        <xdr:cNvPr id="629" name="直線コネクタ 628"/>
        <xdr:cNvCxnSpPr/>
      </xdr:nvCxnSpPr>
      <xdr:spPr>
        <a:xfrm flipV="1">
          <a:off x="14592300" y="12580807"/>
          <a:ext cx="889000" cy="55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30" name="フローチャート: 判断 629"/>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52995</xdr:rowOff>
    </xdr:from>
    <xdr:ext cx="534377" cy="259045"/>
    <xdr:sp macro="" textlink="">
      <xdr:nvSpPr>
        <xdr:cNvPr id="631" name="テキスト ボックス 630"/>
        <xdr:cNvSpPr txBox="1"/>
      </xdr:nvSpPr>
      <xdr:spPr>
        <a:xfrm>
          <a:off x="15214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25719</xdr:rowOff>
    </xdr:from>
    <xdr:to>
      <xdr:col>76</xdr:col>
      <xdr:colOff>114300</xdr:colOff>
      <xdr:row>76</xdr:row>
      <xdr:rowOff>107395</xdr:rowOff>
    </xdr:to>
    <xdr:cxnSp macro="">
      <xdr:nvCxnSpPr>
        <xdr:cNvPr id="632" name="直線コネクタ 631"/>
        <xdr:cNvCxnSpPr/>
      </xdr:nvCxnSpPr>
      <xdr:spPr>
        <a:xfrm>
          <a:off x="13703300" y="13055919"/>
          <a:ext cx="889000" cy="8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3" name="フローチャート: 判断 632"/>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54379</xdr:rowOff>
    </xdr:from>
    <xdr:ext cx="534377" cy="259045"/>
    <xdr:sp macro="" textlink="">
      <xdr:nvSpPr>
        <xdr:cNvPr id="634" name="テキスト ボックス 633"/>
        <xdr:cNvSpPr txBox="1"/>
      </xdr:nvSpPr>
      <xdr:spPr>
        <a:xfrm>
          <a:off x="14325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25719</xdr:rowOff>
    </xdr:from>
    <xdr:to>
      <xdr:col>71</xdr:col>
      <xdr:colOff>177800</xdr:colOff>
      <xdr:row>78</xdr:row>
      <xdr:rowOff>46723</xdr:rowOff>
    </xdr:to>
    <xdr:cxnSp macro="">
      <xdr:nvCxnSpPr>
        <xdr:cNvPr id="635" name="直線コネクタ 634"/>
        <xdr:cNvCxnSpPr/>
      </xdr:nvCxnSpPr>
      <xdr:spPr>
        <a:xfrm flipV="1">
          <a:off x="12814300" y="13055919"/>
          <a:ext cx="889000" cy="36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6" name="フローチャート: 判断 635"/>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56422</xdr:rowOff>
    </xdr:from>
    <xdr:ext cx="534377" cy="259045"/>
    <xdr:sp macro="" textlink="">
      <xdr:nvSpPr>
        <xdr:cNvPr id="637" name="テキスト ボックス 636"/>
        <xdr:cNvSpPr txBox="1"/>
      </xdr:nvSpPr>
      <xdr:spPr>
        <a:xfrm>
          <a:off x="13436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8" name="フローチャート: 判断 637"/>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57103</xdr:rowOff>
    </xdr:from>
    <xdr:ext cx="534377" cy="259045"/>
    <xdr:sp macro="" textlink="">
      <xdr:nvSpPr>
        <xdr:cNvPr id="639" name="テキスト ボックス 638"/>
        <xdr:cNvSpPr txBox="1"/>
      </xdr:nvSpPr>
      <xdr:spPr>
        <a:xfrm>
          <a:off x="12547111" y="136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103361</xdr:rowOff>
    </xdr:from>
    <xdr:to>
      <xdr:col>85</xdr:col>
      <xdr:colOff>177800</xdr:colOff>
      <xdr:row>71</xdr:row>
      <xdr:rowOff>33511</xdr:rowOff>
    </xdr:to>
    <xdr:sp macro="" textlink="">
      <xdr:nvSpPr>
        <xdr:cNvPr id="645" name="楕円 644"/>
        <xdr:cNvSpPr/>
      </xdr:nvSpPr>
      <xdr:spPr>
        <a:xfrm>
          <a:off x="16268700" y="1210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56388</xdr:rowOff>
    </xdr:from>
    <xdr:ext cx="690189" cy="259045"/>
    <xdr:sp macro="" textlink="">
      <xdr:nvSpPr>
        <xdr:cNvPr id="646" name="災害復旧費該当値テキスト"/>
        <xdr:cNvSpPr txBox="1"/>
      </xdr:nvSpPr>
      <xdr:spPr>
        <a:xfrm>
          <a:off x="16370300" y="12057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14157</xdr:rowOff>
    </xdr:from>
    <xdr:to>
      <xdr:col>81</xdr:col>
      <xdr:colOff>101600</xdr:colOff>
      <xdr:row>73</xdr:row>
      <xdr:rowOff>115757</xdr:rowOff>
    </xdr:to>
    <xdr:sp macro="" textlink="">
      <xdr:nvSpPr>
        <xdr:cNvPr id="647" name="楕円 646"/>
        <xdr:cNvSpPr/>
      </xdr:nvSpPr>
      <xdr:spPr>
        <a:xfrm>
          <a:off x="15430500" y="1253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132284</xdr:rowOff>
    </xdr:from>
    <xdr:ext cx="599010" cy="259045"/>
    <xdr:sp macro="" textlink="">
      <xdr:nvSpPr>
        <xdr:cNvPr id="648" name="テキスト ボックス 647"/>
        <xdr:cNvSpPr txBox="1"/>
      </xdr:nvSpPr>
      <xdr:spPr>
        <a:xfrm>
          <a:off x="15181795" y="1230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56595</xdr:rowOff>
    </xdr:from>
    <xdr:to>
      <xdr:col>76</xdr:col>
      <xdr:colOff>165100</xdr:colOff>
      <xdr:row>76</xdr:row>
      <xdr:rowOff>158195</xdr:rowOff>
    </xdr:to>
    <xdr:sp macro="" textlink="">
      <xdr:nvSpPr>
        <xdr:cNvPr id="649" name="楕円 648"/>
        <xdr:cNvSpPr/>
      </xdr:nvSpPr>
      <xdr:spPr>
        <a:xfrm>
          <a:off x="14541500" y="1308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3272</xdr:rowOff>
    </xdr:from>
    <xdr:ext cx="599010" cy="259045"/>
    <xdr:sp macro="" textlink="">
      <xdr:nvSpPr>
        <xdr:cNvPr id="650" name="テキスト ボックス 649"/>
        <xdr:cNvSpPr txBox="1"/>
      </xdr:nvSpPr>
      <xdr:spPr>
        <a:xfrm>
          <a:off x="14292795" y="1286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146369</xdr:rowOff>
    </xdr:from>
    <xdr:to>
      <xdr:col>72</xdr:col>
      <xdr:colOff>38100</xdr:colOff>
      <xdr:row>76</xdr:row>
      <xdr:rowOff>76519</xdr:rowOff>
    </xdr:to>
    <xdr:sp macro="" textlink="">
      <xdr:nvSpPr>
        <xdr:cNvPr id="651" name="楕円 650"/>
        <xdr:cNvSpPr/>
      </xdr:nvSpPr>
      <xdr:spPr>
        <a:xfrm>
          <a:off x="13652500" y="1300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93046</xdr:rowOff>
    </xdr:from>
    <xdr:ext cx="599010" cy="259045"/>
    <xdr:sp macro="" textlink="">
      <xdr:nvSpPr>
        <xdr:cNvPr id="652" name="テキスト ボックス 651"/>
        <xdr:cNvSpPr txBox="1"/>
      </xdr:nvSpPr>
      <xdr:spPr>
        <a:xfrm>
          <a:off x="13403795" y="12780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167373</xdr:rowOff>
    </xdr:from>
    <xdr:to>
      <xdr:col>67</xdr:col>
      <xdr:colOff>101600</xdr:colOff>
      <xdr:row>78</xdr:row>
      <xdr:rowOff>97523</xdr:rowOff>
    </xdr:to>
    <xdr:sp macro="" textlink="">
      <xdr:nvSpPr>
        <xdr:cNvPr id="653" name="楕円 652"/>
        <xdr:cNvSpPr/>
      </xdr:nvSpPr>
      <xdr:spPr>
        <a:xfrm>
          <a:off x="12763500" y="1336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114050</xdr:rowOff>
    </xdr:from>
    <xdr:ext cx="599010" cy="259045"/>
    <xdr:sp macro="" textlink="">
      <xdr:nvSpPr>
        <xdr:cNvPr id="654" name="テキスト ボックス 653"/>
        <xdr:cNvSpPr txBox="1"/>
      </xdr:nvSpPr>
      <xdr:spPr>
        <a:xfrm>
          <a:off x="12514795" y="1314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8" name="直線コネクタ 677"/>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9" name="公債費最小値テキスト"/>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80" name="直線コネクタ 679"/>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81" name="公債費最大値テキスト"/>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2" name="直線コネクタ 681"/>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118469</xdr:rowOff>
    </xdr:from>
    <xdr:to>
      <xdr:col>85</xdr:col>
      <xdr:colOff>127000</xdr:colOff>
      <xdr:row>95</xdr:row>
      <xdr:rowOff>53093</xdr:rowOff>
    </xdr:to>
    <xdr:cxnSp macro="">
      <xdr:nvCxnSpPr>
        <xdr:cNvPr id="683" name="直線コネクタ 682"/>
        <xdr:cNvCxnSpPr/>
      </xdr:nvCxnSpPr>
      <xdr:spPr>
        <a:xfrm flipV="1">
          <a:off x="15481300" y="16234769"/>
          <a:ext cx="838200" cy="10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4" name="公債費平均値テキスト"/>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5" name="フローチャート: 判断 684"/>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53093</xdr:rowOff>
    </xdr:from>
    <xdr:to>
      <xdr:col>81</xdr:col>
      <xdr:colOff>50800</xdr:colOff>
      <xdr:row>95</xdr:row>
      <xdr:rowOff>133282</xdr:rowOff>
    </xdr:to>
    <xdr:cxnSp macro="">
      <xdr:nvCxnSpPr>
        <xdr:cNvPr id="686" name="直線コネクタ 685"/>
        <xdr:cNvCxnSpPr/>
      </xdr:nvCxnSpPr>
      <xdr:spPr>
        <a:xfrm flipV="1">
          <a:off x="14592300" y="16340843"/>
          <a:ext cx="889000" cy="8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7" name="フローチャート: 判断 686"/>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8" name="テキスト ボックス 687"/>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133282</xdr:rowOff>
    </xdr:from>
    <xdr:to>
      <xdr:col>76</xdr:col>
      <xdr:colOff>114300</xdr:colOff>
      <xdr:row>96</xdr:row>
      <xdr:rowOff>68599</xdr:rowOff>
    </xdr:to>
    <xdr:cxnSp macro="">
      <xdr:nvCxnSpPr>
        <xdr:cNvPr id="689" name="直線コネクタ 688"/>
        <xdr:cNvCxnSpPr/>
      </xdr:nvCxnSpPr>
      <xdr:spPr>
        <a:xfrm flipV="1">
          <a:off x="13703300" y="16421032"/>
          <a:ext cx="889000" cy="10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90" name="フローチャート: 判断 689"/>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129356</xdr:rowOff>
    </xdr:from>
    <xdr:ext cx="599010" cy="259045"/>
    <xdr:sp macro="" textlink="">
      <xdr:nvSpPr>
        <xdr:cNvPr id="691" name="テキスト ボックス 690"/>
        <xdr:cNvSpPr txBox="1"/>
      </xdr:nvSpPr>
      <xdr:spPr>
        <a:xfrm>
          <a:off x="14292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68599</xdr:rowOff>
    </xdr:from>
    <xdr:to>
      <xdr:col>71</xdr:col>
      <xdr:colOff>177800</xdr:colOff>
      <xdr:row>96</xdr:row>
      <xdr:rowOff>131745</xdr:rowOff>
    </xdr:to>
    <xdr:cxnSp macro="">
      <xdr:nvCxnSpPr>
        <xdr:cNvPr id="692" name="直線コネクタ 691"/>
        <xdr:cNvCxnSpPr/>
      </xdr:nvCxnSpPr>
      <xdr:spPr>
        <a:xfrm flipV="1">
          <a:off x="12814300" y="16527799"/>
          <a:ext cx="889000" cy="6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3" name="フローチャート: 判断 692"/>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143234</xdr:rowOff>
    </xdr:from>
    <xdr:ext cx="599010" cy="259045"/>
    <xdr:sp macro="" textlink="">
      <xdr:nvSpPr>
        <xdr:cNvPr id="694" name="テキスト ボックス 693"/>
        <xdr:cNvSpPr txBox="1"/>
      </xdr:nvSpPr>
      <xdr:spPr>
        <a:xfrm>
          <a:off x="13403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5" name="フローチャート: 判断 694"/>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151661</xdr:rowOff>
    </xdr:from>
    <xdr:ext cx="599010" cy="259045"/>
    <xdr:sp macro="" textlink="">
      <xdr:nvSpPr>
        <xdr:cNvPr id="696" name="テキスト ボックス 695"/>
        <xdr:cNvSpPr txBox="1"/>
      </xdr:nvSpPr>
      <xdr:spPr>
        <a:xfrm>
          <a:off x="12514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67669</xdr:rowOff>
    </xdr:from>
    <xdr:to>
      <xdr:col>85</xdr:col>
      <xdr:colOff>177800</xdr:colOff>
      <xdr:row>94</xdr:row>
      <xdr:rowOff>169269</xdr:rowOff>
    </xdr:to>
    <xdr:sp macro="" textlink="">
      <xdr:nvSpPr>
        <xdr:cNvPr id="702" name="楕円 701"/>
        <xdr:cNvSpPr/>
      </xdr:nvSpPr>
      <xdr:spPr>
        <a:xfrm>
          <a:off x="16268700" y="1618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90546</xdr:rowOff>
    </xdr:from>
    <xdr:ext cx="599010" cy="259045"/>
    <xdr:sp macro="" textlink="">
      <xdr:nvSpPr>
        <xdr:cNvPr id="703" name="公債費該当値テキスト"/>
        <xdr:cNvSpPr txBox="1"/>
      </xdr:nvSpPr>
      <xdr:spPr>
        <a:xfrm>
          <a:off x="16370300" y="1603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2293</xdr:rowOff>
    </xdr:from>
    <xdr:to>
      <xdr:col>81</xdr:col>
      <xdr:colOff>101600</xdr:colOff>
      <xdr:row>95</xdr:row>
      <xdr:rowOff>103893</xdr:rowOff>
    </xdr:to>
    <xdr:sp macro="" textlink="">
      <xdr:nvSpPr>
        <xdr:cNvPr id="704" name="楕円 703"/>
        <xdr:cNvSpPr/>
      </xdr:nvSpPr>
      <xdr:spPr>
        <a:xfrm>
          <a:off x="15430500" y="1629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120420</xdr:rowOff>
    </xdr:from>
    <xdr:ext cx="599010" cy="259045"/>
    <xdr:sp macro="" textlink="">
      <xdr:nvSpPr>
        <xdr:cNvPr id="705" name="テキスト ボックス 704"/>
        <xdr:cNvSpPr txBox="1"/>
      </xdr:nvSpPr>
      <xdr:spPr>
        <a:xfrm>
          <a:off x="15181795" y="1606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82482</xdr:rowOff>
    </xdr:from>
    <xdr:to>
      <xdr:col>76</xdr:col>
      <xdr:colOff>165100</xdr:colOff>
      <xdr:row>96</xdr:row>
      <xdr:rowOff>12632</xdr:rowOff>
    </xdr:to>
    <xdr:sp macro="" textlink="">
      <xdr:nvSpPr>
        <xdr:cNvPr id="706" name="楕円 705"/>
        <xdr:cNvSpPr/>
      </xdr:nvSpPr>
      <xdr:spPr>
        <a:xfrm>
          <a:off x="14541500" y="1637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29159</xdr:rowOff>
    </xdr:from>
    <xdr:ext cx="599010" cy="259045"/>
    <xdr:sp macro="" textlink="">
      <xdr:nvSpPr>
        <xdr:cNvPr id="707" name="テキスト ボックス 706"/>
        <xdr:cNvSpPr txBox="1"/>
      </xdr:nvSpPr>
      <xdr:spPr>
        <a:xfrm>
          <a:off x="14292795" y="1614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17799</xdr:rowOff>
    </xdr:from>
    <xdr:to>
      <xdr:col>72</xdr:col>
      <xdr:colOff>38100</xdr:colOff>
      <xdr:row>96</xdr:row>
      <xdr:rowOff>119399</xdr:rowOff>
    </xdr:to>
    <xdr:sp macro="" textlink="">
      <xdr:nvSpPr>
        <xdr:cNvPr id="708" name="楕円 707"/>
        <xdr:cNvSpPr/>
      </xdr:nvSpPr>
      <xdr:spPr>
        <a:xfrm>
          <a:off x="13652500" y="1647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135926</xdr:rowOff>
    </xdr:from>
    <xdr:ext cx="599010" cy="259045"/>
    <xdr:sp macro="" textlink="">
      <xdr:nvSpPr>
        <xdr:cNvPr id="709" name="テキスト ボックス 708"/>
        <xdr:cNvSpPr txBox="1"/>
      </xdr:nvSpPr>
      <xdr:spPr>
        <a:xfrm>
          <a:off x="13403795" y="1625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80945</xdr:rowOff>
    </xdr:from>
    <xdr:to>
      <xdr:col>67</xdr:col>
      <xdr:colOff>101600</xdr:colOff>
      <xdr:row>97</xdr:row>
      <xdr:rowOff>11095</xdr:rowOff>
    </xdr:to>
    <xdr:sp macro="" textlink="">
      <xdr:nvSpPr>
        <xdr:cNvPr id="710" name="楕円 709"/>
        <xdr:cNvSpPr/>
      </xdr:nvSpPr>
      <xdr:spPr>
        <a:xfrm>
          <a:off x="12763500" y="165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27622</xdr:rowOff>
    </xdr:from>
    <xdr:ext cx="599010" cy="259045"/>
    <xdr:sp macro="" textlink="">
      <xdr:nvSpPr>
        <xdr:cNvPr id="711" name="テキスト ボックス 710"/>
        <xdr:cNvSpPr txBox="1"/>
      </xdr:nvSpPr>
      <xdr:spPr>
        <a:xfrm>
          <a:off x="12514795" y="16315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1" name="テキスト ボックス 730"/>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5" name="直線コネクタ 734"/>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6" name="諸支出金最小値テキスト"/>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8" name="諸支出金最大値テキスト"/>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9" name="直線コネクタ 738"/>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41" name="諸支出金平均値テキスト"/>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2" name="フローチャート: 判断 741"/>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4" name="フローチャート: 判断 743"/>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5" name="テキスト ボックス 744"/>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7" name="フローチャート: 判断 746"/>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8" name="テキスト ボックス 747"/>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50" name="フローチャート: 判断 749"/>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51" name="テキスト ボックス 750"/>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2" name="フローチャート: 判断 751"/>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3" name="テキスト ボックス 752"/>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60" name="諸支出金該当値テキスト"/>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現在）と少ないため、ほとんどの項目で類似団体平均を大きく上回っている。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　特に、対前年度と比較して、大幅に増額している費用が、総務費及び災害復旧費である。また、大幅に減額している費用が消防費である。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総務費においては、特別会計への繰出金や庁舎非常用発電等の改修工事及び振興基金への積み立てが要因である。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災害復旧費においては、令和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月豪雨災害の復旧継続に加え令和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年度災害復旧事業の増が要因である。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消防費においては、デジタル防災行政無線個別受信機設置工事が完了したことによる減が要因である。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今後は、”ひかり輝く”あらたな五木村振興計画及び公共施設総合管理計画等における更新費用推計も活用しながら、事業の取捨選択を行いながら事業量の管理を進めていく。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なお、当該指標を用いた団体間比較は実用性に乏しく、例えば人口・面積等が類似している団体を全国に求め、比較を行った方が、効果的な分析が可能と考える。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熊本県五木村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財政調整基金については、中長期的な見通しのもと決算剰余金を中心に積み立てるとともに、適正な基金管理を進め最低限の取り崩しに努めている。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実質収支額は、黒字を維持しているものの、実質単年度収支は対前年度比５．２１ポイント改善がみられるが、赤字となった。財政の健全化に向けた取り組にみ努めていく。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熊本県五木村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年度決算においては、全会計黒字となっている。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今後も適正な財政管理に努めていく。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4" workbookViewId="0">
      <selection activeCell="BN4" sqref="BN4:BU4"/>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5188255</v>
      </c>
      <c r="BO4" s="449"/>
      <c r="BP4" s="449"/>
      <c r="BQ4" s="449"/>
      <c r="BR4" s="449"/>
      <c r="BS4" s="449"/>
      <c r="BT4" s="449"/>
      <c r="BU4" s="450"/>
      <c r="BV4" s="448">
        <v>3751835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13.8</v>
      </c>
      <c r="CU4" s="589"/>
      <c r="CV4" s="589"/>
      <c r="CW4" s="589"/>
      <c r="CX4" s="589"/>
      <c r="CY4" s="589"/>
      <c r="CZ4" s="589"/>
      <c r="DA4" s="590"/>
      <c r="DB4" s="588">
        <v>14.2</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4976250</v>
      </c>
      <c r="BO5" s="420"/>
      <c r="BP5" s="420"/>
      <c r="BQ5" s="420"/>
      <c r="BR5" s="420"/>
      <c r="BS5" s="420"/>
      <c r="BT5" s="420"/>
      <c r="BU5" s="421"/>
      <c r="BV5" s="419">
        <v>3515413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91.4</v>
      </c>
      <c r="CU5" s="417"/>
      <c r="CV5" s="417"/>
      <c r="CW5" s="417"/>
      <c r="CX5" s="417"/>
      <c r="CY5" s="417"/>
      <c r="CZ5" s="417"/>
      <c r="DA5" s="418"/>
      <c r="DB5" s="416">
        <v>85.6</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212005</v>
      </c>
      <c r="BO6" s="420"/>
      <c r="BP6" s="420"/>
      <c r="BQ6" s="420"/>
      <c r="BR6" s="420"/>
      <c r="BS6" s="420"/>
      <c r="BT6" s="420"/>
      <c r="BU6" s="421"/>
      <c r="BV6" s="419">
        <v>236422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91.8</v>
      </c>
      <c r="CU6" s="563"/>
      <c r="CV6" s="563"/>
      <c r="CW6" s="563"/>
      <c r="CX6" s="563"/>
      <c r="CY6" s="563"/>
      <c r="CZ6" s="563"/>
      <c r="DA6" s="564"/>
      <c r="DB6" s="562">
        <v>86.3</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15441</v>
      </c>
      <c r="BO7" s="420"/>
      <c r="BP7" s="420"/>
      <c r="BQ7" s="420"/>
      <c r="BR7" s="420"/>
      <c r="BS7" s="420"/>
      <c r="BT7" s="420"/>
      <c r="BU7" s="421"/>
      <c r="BV7" s="419">
        <v>32688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1424521</v>
      </c>
      <c r="CU7" s="420"/>
      <c r="CV7" s="420"/>
      <c r="CW7" s="420"/>
      <c r="CX7" s="420"/>
      <c r="CY7" s="420"/>
      <c r="CZ7" s="420"/>
      <c r="DA7" s="421"/>
      <c r="DB7" s="419">
        <v>1434120</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196564</v>
      </c>
      <c r="BO8" s="420"/>
      <c r="BP8" s="420"/>
      <c r="BQ8" s="420"/>
      <c r="BR8" s="420"/>
      <c r="BS8" s="420"/>
      <c r="BT8" s="420"/>
      <c r="BU8" s="421"/>
      <c r="BV8" s="419">
        <v>203734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0.21</v>
      </c>
      <c r="CU8" s="523"/>
      <c r="CV8" s="523"/>
      <c r="CW8" s="523"/>
      <c r="CX8" s="523"/>
      <c r="CY8" s="523"/>
      <c r="CZ8" s="523"/>
      <c r="DA8" s="524"/>
      <c r="DB8" s="522">
        <v>0.21</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931</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-7170</v>
      </c>
      <c r="BO9" s="420"/>
      <c r="BP9" s="420"/>
      <c r="BQ9" s="420"/>
      <c r="BR9" s="420"/>
      <c r="BS9" s="420"/>
      <c r="BT9" s="420"/>
      <c r="BU9" s="421"/>
      <c r="BV9" s="419">
        <v>-135653</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20.6</v>
      </c>
      <c r="CU9" s="417"/>
      <c r="CV9" s="417"/>
      <c r="CW9" s="417"/>
      <c r="CX9" s="417"/>
      <c r="CY9" s="417"/>
      <c r="CZ9" s="417"/>
      <c r="DA9" s="418"/>
      <c r="DB9" s="416">
        <v>18</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1055</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7020</v>
      </c>
      <c r="BO10" s="420"/>
      <c r="BP10" s="420"/>
      <c r="BQ10" s="420"/>
      <c r="BR10" s="420"/>
      <c r="BS10" s="420"/>
      <c r="BT10" s="420"/>
      <c r="BU10" s="421"/>
      <c r="BV10" s="419">
        <v>10476</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942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50000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938</v>
      </c>
      <c r="S13" s="507"/>
      <c r="T13" s="507"/>
      <c r="U13" s="507"/>
      <c r="V13" s="508"/>
      <c r="W13" s="509" t="s">
        <v>131</v>
      </c>
      <c r="X13" s="405"/>
      <c r="Y13" s="405"/>
      <c r="Z13" s="405"/>
      <c r="AA13" s="405"/>
      <c r="AB13" s="406"/>
      <c r="AC13" s="372">
        <v>86</v>
      </c>
      <c r="AD13" s="373"/>
      <c r="AE13" s="373"/>
      <c r="AF13" s="373"/>
      <c r="AG13" s="374"/>
      <c r="AH13" s="372">
        <v>119</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-50150</v>
      </c>
      <c r="BO13" s="420"/>
      <c r="BP13" s="420"/>
      <c r="BQ13" s="420"/>
      <c r="BR13" s="420"/>
      <c r="BS13" s="420"/>
      <c r="BT13" s="420"/>
      <c r="BU13" s="421"/>
      <c r="BV13" s="419">
        <v>-125177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11.9</v>
      </c>
      <c r="CU13" s="417"/>
      <c r="CV13" s="417"/>
      <c r="CW13" s="417"/>
      <c r="CX13" s="417"/>
      <c r="CY13" s="417"/>
      <c r="CZ13" s="417"/>
      <c r="DA13" s="418"/>
      <c r="DB13" s="416">
        <v>10.1</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974</v>
      </c>
      <c r="S14" s="507"/>
      <c r="T14" s="507"/>
      <c r="U14" s="507"/>
      <c r="V14" s="508"/>
      <c r="W14" s="510"/>
      <c r="X14" s="408"/>
      <c r="Y14" s="408"/>
      <c r="Z14" s="408"/>
      <c r="AA14" s="408"/>
      <c r="AB14" s="409"/>
      <c r="AC14" s="499">
        <v>20</v>
      </c>
      <c r="AD14" s="500"/>
      <c r="AE14" s="500"/>
      <c r="AF14" s="500"/>
      <c r="AG14" s="501"/>
      <c r="AH14" s="499">
        <v>23.9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970</v>
      </c>
      <c r="S15" s="507"/>
      <c r="T15" s="507"/>
      <c r="U15" s="507"/>
      <c r="V15" s="508"/>
      <c r="W15" s="509" t="s">
        <v>137</v>
      </c>
      <c r="X15" s="405"/>
      <c r="Y15" s="405"/>
      <c r="Z15" s="405"/>
      <c r="AA15" s="405"/>
      <c r="AB15" s="406"/>
      <c r="AC15" s="372">
        <v>85</v>
      </c>
      <c r="AD15" s="373"/>
      <c r="AE15" s="373"/>
      <c r="AF15" s="373"/>
      <c r="AG15" s="374"/>
      <c r="AH15" s="372">
        <v>101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286826</v>
      </c>
      <c r="BO15" s="449"/>
      <c r="BP15" s="449"/>
      <c r="BQ15" s="449"/>
      <c r="BR15" s="449"/>
      <c r="BS15" s="449"/>
      <c r="BT15" s="449"/>
      <c r="BU15" s="450"/>
      <c r="BV15" s="448">
        <v>287087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19.8</v>
      </c>
      <c r="AD16" s="500"/>
      <c r="AE16" s="500"/>
      <c r="AF16" s="500"/>
      <c r="AG16" s="501"/>
      <c r="AH16" s="499">
        <v>20.3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1365991</v>
      </c>
      <c r="BO16" s="420"/>
      <c r="BP16" s="420"/>
      <c r="BQ16" s="420"/>
      <c r="BR16" s="420"/>
      <c r="BS16" s="420"/>
      <c r="BT16" s="420"/>
      <c r="BU16" s="421"/>
      <c r="BV16" s="419">
        <v>1360000</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141</v>
      </c>
      <c r="S17" s="497"/>
      <c r="T17" s="497"/>
      <c r="U17" s="497"/>
      <c r="V17" s="498"/>
      <c r="W17" s="509" t="s">
        <v>144</v>
      </c>
      <c r="X17" s="405"/>
      <c r="Y17" s="405"/>
      <c r="Z17" s="405"/>
      <c r="AA17" s="405"/>
      <c r="AB17" s="406"/>
      <c r="AC17" s="372">
        <v>258</v>
      </c>
      <c r="AD17" s="373"/>
      <c r="AE17" s="373"/>
      <c r="AF17" s="373"/>
      <c r="AG17" s="374"/>
      <c r="AH17" s="372">
        <v>278</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348861</v>
      </c>
      <c r="BO17" s="420"/>
      <c r="BP17" s="420"/>
      <c r="BQ17" s="420"/>
      <c r="BR17" s="420"/>
      <c r="BS17" s="420"/>
      <c r="BT17" s="420"/>
      <c r="BU17" s="421"/>
      <c r="BV17" s="419">
        <v>348254</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146</v>
      </c>
      <c r="C18" s="470"/>
      <c r="D18" s="470"/>
      <c r="E18" s="471"/>
      <c r="F18" s="471"/>
      <c r="G18" s="471"/>
      <c r="H18" s="471"/>
      <c r="I18" s="471"/>
      <c r="J18" s="471"/>
      <c r="K18" s="471"/>
      <c r="L18" s="472">
        <v>252.92</v>
      </c>
      <c r="M18" s="472"/>
      <c r="N18" s="472"/>
      <c r="O18" s="472"/>
      <c r="P18" s="472"/>
      <c r="Q18" s="472"/>
      <c r="R18" s="473"/>
      <c r="S18" s="473"/>
      <c r="T18" s="473"/>
      <c r="U18" s="473"/>
      <c r="V18" s="474"/>
      <c r="W18" s="490"/>
      <c r="X18" s="491"/>
      <c r="Y18" s="491"/>
      <c r="Z18" s="491"/>
      <c r="AA18" s="491"/>
      <c r="AB18" s="515"/>
      <c r="AC18" s="389">
        <v>60.1</v>
      </c>
      <c r="AD18" s="390"/>
      <c r="AE18" s="390"/>
      <c r="AF18" s="390"/>
      <c r="AG18" s="475"/>
      <c r="AH18" s="389">
        <v>55.8</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1304255</v>
      </c>
      <c r="BO18" s="420"/>
      <c r="BP18" s="420"/>
      <c r="BQ18" s="420"/>
      <c r="BR18" s="420"/>
      <c r="BS18" s="420"/>
      <c r="BT18" s="420"/>
      <c r="BU18" s="421"/>
      <c r="BV18" s="419">
        <v>1227622</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148</v>
      </c>
      <c r="C19" s="470"/>
      <c r="D19" s="470"/>
      <c r="E19" s="471"/>
      <c r="F19" s="471"/>
      <c r="G19" s="471"/>
      <c r="H19" s="471"/>
      <c r="I19" s="471"/>
      <c r="J19" s="471"/>
      <c r="K19" s="471"/>
      <c r="L19" s="479">
        <v>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1876545</v>
      </c>
      <c r="BO19" s="420"/>
      <c r="BP19" s="420"/>
      <c r="BQ19" s="420"/>
      <c r="BR19" s="420"/>
      <c r="BS19" s="420"/>
      <c r="BT19" s="420"/>
      <c r="BU19" s="421"/>
      <c r="BV19" s="419">
        <v>1925257</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150</v>
      </c>
      <c r="C20" s="470"/>
      <c r="D20" s="470"/>
      <c r="E20" s="471"/>
      <c r="F20" s="471"/>
      <c r="G20" s="471"/>
      <c r="H20" s="471"/>
      <c r="I20" s="471"/>
      <c r="J20" s="471"/>
      <c r="K20" s="471"/>
      <c r="L20" s="479">
        <v>420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3521047</v>
      </c>
      <c r="BO22" s="449"/>
      <c r="BP22" s="449"/>
      <c r="BQ22" s="449"/>
      <c r="BR22" s="449"/>
      <c r="BS22" s="449"/>
      <c r="BT22" s="449"/>
      <c r="BU22" s="450"/>
      <c r="BV22" s="448">
        <v>3480282</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3503515</v>
      </c>
      <c r="BO23" s="420"/>
      <c r="BP23" s="420"/>
      <c r="BQ23" s="420"/>
      <c r="BR23" s="420"/>
      <c r="BS23" s="420"/>
      <c r="BT23" s="420"/>
      <c r="BU23" s="421"/>
      <c r="BV23" s="419">
        <v>3456597</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160</v>
      </c>
      <c r="F24" s="376"/>
      <c r="G24" s="376"/>
      <c r="H24" s="376"/>
      <c r="I24" s="376"/>
      <c r="J24" s="376"/>
      <c r="K24" s="377"/>
      <c r="L24" s="372">
        <v>1</v>
      </c>
      <c r="M24" s="373"/>
      <c r="N24" s="373"/>
      <c r="O24" s="373"/>
      <c r="P24" s="374"/>
      <c r="Q24" s="372">
        <v>6760</v>
      </c>
      <c r="R24" s="373"/>
      <c r="S24" s="373"/>
      <c r="T24" s="373"/>
      <c r="U24" s="373"/>
      <c r="V24" s="374"/>
      <c r="W24" s="462"/>
      <c r="X24" s="399"/>
      <c r="Y24" s="400"/>
      <c r="Z24" s="375" t="s">
        <v>161</v>
      </c>
      <c r="AA24" s="376"/>
      <c r="AB24" s="376"/>
      <c r="AC24" s="376"/>
      <c r="AD24" s="376"/>
      <c r="AE24" s="376"/>
      <c r="AF24" s="376"/>
      <c r="AG24" s="377"/>
      <c r="AH24" s="372">
        <v>44</v>
      </c>
      <c r="AI24" s="373"/>
      <c r="AJ24" s="373"/>
      <c r="AK24" s="373"/>
      <c r="AL24" s="374"/>
      <c r="AM24" s="372">
        <v>132660</v>
      </c>
      <c r="AN24" s="373"/>
      <c r="AO24" s="373"/>
      <c r="AP24" s="373"/>
      <c r="AQ24" s="373"/>
      <c r="AR24" s="374"/>
      <c r="AS24" s="372">
        <v>3015</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2889630</v>
      </c>
      <c r="BO24" s="420"/>
      <c r="BP24" s="420"/>
      <c r="BQ24" s="420"/>
      <c r="BR24" s="420"/>
      <c r="BS24" s="420"/>
      <c r="BT24" s="420"/>
      <c r="BU24" s="421"/>
      <c r="BV24" s="419">
        <v>2764886</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163</v>
      </c>
      <c r="F25" s="376"/>
      <c r="G25" s="376"/>
      <c r="H25" s="376"/>
      <c r="I25" s="376"/>
      <c r="J25" s="376"/>
      <c r="K25" s="377"/>
      <c r="L25" s="372">
        <v>1</v>
      </c>
      <c r="M25" s="373"/>
      <c r="N25" s="373"/>
      <c r="O25" s="373"/>
      <c r="P25" s="374"/>
      <c r="Q25" s="372">
        <v>5340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101748</v>
      </c>
      <c r="BO25" s="449"/>
      <c r="BP25" s="449"/>
      <c r="BQ25" s="449"/>
      <c r="BR25" s="449"/>
      <c r="BS25" s="449"/>
      <c r="BT25" s="449"/>
      <c r="BU25" s="450"/>
      <c r="BV25" s="448">
        <v>96161</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166</v>
      </c>
      <c r="F26" s="376"/>
      <c r="G26" s="376"/>
      <c r="H26" s="376"/>
      <c r="I26" s="376"/>
      <c r="J26" s="376"/>
      <c r="K26" s="377"/>
      <c r="L26" s="372">
        <v>1</v>
      </c>
      <c r="M26" s="373"/>
      <c r="N26" s="373"/>
      <c r="O26" s="373"/>
      <c r="P26" s="374"/>
      <c r="Q26" s="372">
        <v>4800</v>
      </c>
      <c r="R26" s="373"/>
      <c r="S26" s="373"/>
      <c r="T26" s="373"/>
      <c r="U26" s="373"/>
      <c r="V26" s="374"/>
      <c r="W26" s="462"/>
      <c r="X26" s="399"/>
      <c r="Y26" s="400"/>
      <c r="Z26" s="375" t="s">
        <v>167</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169</v>
      </c>
      <c r="F27" s="376"/>
      <c r="G27" s="376"/>
      <c r="H27" s="376"/>
      <c r="I27" s="376"/>
      <c r="J27" s="376"/>
      <c r="K27" s="377"/>
      <c r="L27" s="372">
        <v>1</v>
      </c>
      <c r="M27" s="373"/>
      <c r="N27" s="373"/>
      <c r="O27" s="373"/>
      <c r="P27" s="374"/>
      <c r="Q27" s="372">
        <v>2840</v>
      </c>
      <c r="R27" s="373"/>
      <c r="S27" s="373"/>
      <c r="T27" s="373"/>
      <c r="U27" s="373"/>
      <c r="V27" s="374"/>
      <c r="W27" s="462"/>
      <c r="X27" s="399"/>
      <c r="Y27" s="400"/>
      <c r="Z27" s="375" t="s">
        <v>170</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172</v>
      </c>
      <c r="F28" s="376"/>
      <c r="G28" s="376"/>
      <c r="H28" s="376"/>
      <c r="I28" s="376"/>
      <c r="J28" s="376"/>
      <c r="K28" s="377"/>
      <c r="L28" s="372">
        <v>1</v>
      </c>
      <c r="M28" s="373"/>
      <c r="N28" s="373"/>
      <c r="O28" s="373"/>
      <c r="P28" s="374"/>
      <c r="Q28" s="372">
        <v>2340</v>
      </c>
      <c r="R28" s="373"/>
      <c r="S28" s="373"/>
      <c r="T28" s="373"/>
      <c r="U28" s="373"/>
      <c r="V28" s="374"/>
      <c r="W28" s="462"/>
      <c r="X28" s="399"/>
      <c r="Y28" s="400"/>
      <c r="Z28" s="375" t="s">
        <v>173</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949077</v>
      </c>
      <c r="BO28" s="449"/>
      <c r="BP28" s="449"/>
      <c r="BQ28" s="449"/>
      <c r="BR28" s="449"/>
      <c r="BS28" s="449"/>
      <c r="BT28" s="449"/>
      <c r="BU28" s="450"/>
      <c r="BV28" s="448">
        <v>883057</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175</v>
      </c>
      <c r="F29" s="376"/>
      <c r="G29" s="376"/>
      <c r="H29" s="376"/>
      <c r="I29" s="376"/>
      <c r="J29" s="376"/>
      <c r="K29" s="377"/>
      <c r="L29" s="372">
        <v>6</v>
      </c>
      <c r="M29" s="373"/>
      <c r="N29" s="373"/>
      <c r="O29" s="373"/>
      <c r="P29" s="374"/>
      <c r="Q29" s="372">
        <v>2130</v>
      </c>
      <c r="R29" s="373"/>
      <c r="S29" s="373"/>
      <c r="T29" s="373"/>
      <c r="U29" s="373"/>
      <c r="V29" s="374"/>
      <c r="W29" s="463"/>
      <c r="X29" s="464"/>
      <c r="Y29" s="465"/>
      <c r="Z29" s="375" t="s">
        <v>176</v>
      </c>
      <c r="AA29" s="376"/>
      <c r="AB29" s="376"/>
      <c r="AC29" s="376"/>
      <c r="AD29" s="376"/>
      <c r="AE29" s="376"/>
      <c r="AF29" s="376"/>
      <c r="AG29" s="377"/>
      <c r="AH29" s="372">
        <v>44</v>
      </c>
      <c r="AI29" s="373"/>
      <c r="AJ29" s="373"/>
      <c r="AK29" s="373"/>
      <c r="AL29" s="374"/>
      <c r="AM29" s="372">
        <v>132660</v>
      </c>
      <c r="AN29" s="373"/>
      <c r="AO29" s="373"/>
      <c r="AP29" s="373"/>
      <c r="AQ29" s="373"/>
      <c r="AR29" s="374"/>
      <c r="AS29" s="372">
        <v>3015</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334418</v>
      </c>
      <c r="BO29" s="420"/>
      <c r="BP29" s="420"/>
      <c r="BQ29" s="420"/>
      <c r="BR29" s="420"/>
      <c r="BS29" s="420"/>
      <c r="BT29" s="420"/>
      <c r="BU29" s="421"/>
      <c r="BV29" s="419">
        <v>354111</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2304187</v>
      </c>
      <c r="BO30" s="454"/>
      <c r="BP30" s="454"/>
      <c r="BQ30" s="454"/>
      <c r="BR30" s="454"/>
      <c r="BS30" s="454"/>
      <c r="BT30" s="454"/>
      <c r="BU30" s="455"/>
      <c r="BV30" s="453">
        <v>1487203</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185</v>
      </c>
      <c r="D33" s="371"/>
      <c r="E33" s="370" t="s">
        <v>186</v>
      </c>
      <c r="F33" s="370"/>
      <c r="G33" s="370"/>
      <c r="H33" s="370"/>
      <c r="I33" s="370"/>
      <c r="J33" s="370"/>
      <c r="K33" s="370"/>
      <c r="L33" s="370"/>
      <c r="M33" s="370"/>
      <c r="N33" s="370"/>
      <c r="O33" s="370"/>
      <c r="P33" s="370"/>
      <c r="Q33" s="370"/>
      <c r="R33" s="370"/>
      <c r="S33" s="370"/>
      <c r="T33" s="206"/>
      <c r="U33" s="371" t="s">
        <v>185</v>
      </c>
      <c r="V33" s="371"/>
      <c r="W33" s="370" t="s">
        <v>186</v>
      </c>
      <c r="X33" s="370"/>
      <c r="Y33" s="370"/>
      <c r="Z33" s="370"/>
      <c r="AA33" s="370"/>
      <c r="AB33" s="370"/>
      <c r="AC33" s="370"/>
      <c r="AD33" s="370"/>
      <c r="AE33" s="370"/>
      <c r="AF33" s="370"/>
      <c r="AG33" s="370"/>
      <c r="AH33" s="370"/>
      <c r="AI33" s="370"/>
      <c r="AJ33" s="370"/>
      <c r="AK33" s="370"/>
      <c r="AL33" s="206"/>
      <c r="AM33" s="371" t="s">
        <v>185</v>
      </c>
      <c r="AN33" s="371"/>
      <c r="AO33" s="370" t="s">
        <v>186</v>
      </c>
      <c r="AP33" s="370"/>
      <c r="AQ33" s="370"/>
      <c r="AR33" s="370"/>
      <c r="AS33" s="370"/>
      <c r="AT33" s="370"/>
      <c r="AU33" s="370"/>
      <c r="AV33" s="370"/>
      <c r="AW33" s="370"/>
      <c r="AX33" s="370"/>
      <c r="AY33" s="370"/>
      <c r="AZ33" s="370"/>
      <c r="BA33" s="370"/>
      <c r="BB33" s="370"/>
      <c r="BC33" s="370"/>
      <c r="BD33" s="207"/>
      <c r="BE33" s="370" t="s">
        <v>187</v>
      </c>
      <c r="BF33" s="370"/>
      <c r="BG33" s="370" t="s">
        <v>188</v>
      </c>
      <c r="BH33" s="370"/>
      <c r="BI33" s="370"/>
      <c r="BJ33" s="370"/>
      <c r="BK33" s="370"/>
      <c r="BL33" s="370"/>
      <c r="BM33" s="370"/>
      <c r="BN33" s="370"/>
      <c r="BO33" s="370"/>
      <c r="BP33" s="370"/>
      <c r="BQ33" s="370"/>
      <c r="BR33" s="370"/>
      <c r="BS33" s="370"/>
      <c r="BT33" s="370"/>
      <c r="BU33" s="370"/>
      <c r="BV33" s="207"/>
      <c r="BW33" s="371" t="s">
        <v>187</v>
      </c>
      <c r="BX33" s="371"/>
      <c r="BY33" s="370" t="s">
        <v>189</v>
      </c>
      <c r="BZ33" s="370"/>
      <c r="CA33" s="370"/>
      <c r="CB33" s="370"/>
      <c r="CC33" s="370"/>
      <c r="CD33" s="370"/>
      <c r="CE33" s="370"/>
      <c r="CF33" s="370"/>
      <c r="CG33" s="370"/>
      <c r="CH33" s="370"/>
      <c r="CI33" s="370"/>
      <c r="CJ33" s="370"/>
      <c r="CK33" s="370"/>
      <c r="CL33" s="370"/>
      <c r="CM33" s="370"/>
      <c r="CN33" s="206"/>
      <c r="CO33" s="371" t="s">
        <v>185</v>
      </c>
      <c r="CP33" s="371"/>
      <c r="CQ33" s="370" t="s">
        <v>190</v>
      </c>
      <c r="CR33" s="370"/>
      <c r="CS33" s="370"/>
      <c r="CT33" s="370"/>
      <c r="CU33" s="370"/>
      <c r="CV33" s="370"/>
      <c r="CW33" s="370"/>
      <c r="CX33" s="370"/>
      <c r="CY33" s="370"/>
      <c r="CZ33" s="370"/>
      <c r="DA33" s="370"/>
      <c r="DB33" s="370"/>
      <c r="DC33" s="370"/>
      <c r="DD33" s="370"/>
      <c r="DE33" s="370"/>
      <c r="DF33" s="206"/>
      <c r="DG33" s="369" t="s">
        <v>191</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6</v>
      </c>
      <c r="V34" s="367"/>
      <c r="W34" s="368" t="str">
        <f>IF('各会計、関係団体の財政状況及び健全化判断比率'!B28="","",'各会計、関係団体の財政状況及び健全化判断比率'!B28)</f>
        <v>五木村国民健康保険特別会計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9</v>
      </c>
      <c r="BF34" s="367"/>
      <c r="BG34" s="368" t="str">
        <f>IF('各会計、関係団体の財政状況及び健全化判断比率'!B31="","",'各会計、関係団体の財政状況及び健全化判断比率'!B31)</f>
        <v>五木村簡易水道事業特別会計</v>
      </c>
      <c r="BH34" s="368"/>
      <c r="BI34" s="368"/>
      <c r="BJ34" s="368"/>
      <c r="BK34" s="368"/>
      <c r="BL34" s="368"/>
      <c r="BM34" s="368"/>
      <c r="BN34" s="368"/>
      <c r="BO34" s="368"/>
      <c r="BP34" s="368"/>
      <c r="BQ34" s="368"/>
      <c r="BR34" s="368"/>
      <c r="BS34" s="368"/>
      <c r="BT34" s="368"/>
      <c r="BU34" s="368"/>
      <c r="BV34" s="181"/>
      <c r="BW34" s="367">
        <f>IF(BY34="","",MAX(C34:D43,U34:V43,AM34:AN43,BE34:BF43)+1)</f>
        <v>11</v>
      </c>
      <c r="BX34" s="367"/>
      <c r="BY34" s="368" t="str">
        <f>IF('各会計、関係団体の財政状況及び健全化判断比率'!B68="","",'各会計、関係団体の財政状況及び健全化判断比率'!B68)</f>
        <v>熊本県市町村総合事務組合</v>
      </c>
      <c r="BZ34" s="368"/>
      <c r="CA34" s="368"/>
      <c r="CB34" s="368"/>
      <c r="CC34" s="368"/>
      <c r="CD34" s="368"/>
      <c r="CE34" s="368"/>
      <c r="CF34" s="368"/>
      <c r="CG34" s="368"/>
      <c r="CH34" s="368"/>
      <c r="CI34" s="368"/>
      <c r="CJ34" s="368"/>
      <c r="CK34" s="368"/>
      <c r="CL34" s="368"/>
      <c r="CM34" s="368"/>
      <c r="CN34" s="181"/>
      <c r="CO34" s="367">
        <f>IF(CQ34="","",MAX(C34:D43,U34:V43,AM34:AN43,BE34:BF43,BW34:BX43)+1)</f>
        <v>16</v>
      </c>
      <c r="CP34" s="367"/>
      <c r="CQ34" s="368" t="str">
        <f>IF('各会計、関係団体の財政状況及び健全化判断比率'!BS7="","",'各会計、関係団体の財政状況及び健全化判断比率'!BS7)</f>
        <v>（一財）五木村振興公社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五木村ダム対策事業特別会計</v>
      </c>
      <c r="F35" s="368"/>
      <c r="G35" s="368"/>
      <c r="H35" s="368"/>
      <c r="I35" s="368"/>
      <c r="J35" s="368"/>
      <c r="K35" s="368"/>
      <c r="L35" s="368"/>
      <c r="M35" s="368"/>
      <c r="N35" s="368"/>
      <c r="O35" s="368"/>
      <c r="P35" s="368"/>
      <c r="Q35" s="368"/>
      <c r="R35" s="368"/>
      <c r="S35" s="368"/>
      <c r="T35" s="181"/>
      <c r="U35" s="367">
        <f>IF(W35="","",U34+1)</f>
        <v>7</v>
      </c>
      <c r="V35" s="367"/>
      <c r="W35" s="368" t="str">
        <f>IF('各会計、関係団体の財政状況及び健全化判断比率'!B29="","",'各会計、関係団体の財政状況及び健全化判断比率'!B29)</f>
        <v>五木村介護保険特別会計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10</v>
      </c>
      <c r="BF35" s="367"/>
      <c r="BG35" s="368" t="str">
        <f>IF('各会計、関係団体の財政状況及び健全化判断比率'!B32="","",'各会計、関係団体の財政状況及び健全化判断比率'!B32)</f>
        <v>五木村農業集落排水事業特別会計</v>
      </c>
      <c r="BH35" s="368"/>
      <c r="BI35" s="368"/>
      <c r="BJ35" s="368"/>
      <c r="BK35" s="368"/>
      <c r="BL35" s="368"/>
      <c r="BM35" s="368"/>
      <c r="BN35" s="368"/>
      <c r="BO35" s="368"/>
      <c r="BP35" s="368"/>
      <c r="BQ35" s="368"/>
      <c r="BR35" s="368"/>
      <c r="BS35" s="368"/>
      <c r="BT35" s="368"/>
      <c r="BU35" s="368"/>
      <c r="BV35" s="181"/>
      <c r="BW35" s="367">
        <f t="shared" ref="BW35:BW43" si="2">IF(BY35="","",BW34+1)</f>
        <v>12</v>
      </c>
      <c r="BX35" s="367"/>
      <c r="BY35" s="368" t="str">
        <f>IF('各会計、関係団体の財政状況及び健全化判断比率'!B69="","",'各会計、関係団体の財政状況及び健全化判断比率'!B69)</f>
        <v>人吉下球磨消防組合</v>
      </c>
      <c r="BZ35" s="368"/>
      <c r="CA35" s="368"/>
      <c r="CB35" s="368"/>
      <c r="CC35" s="368"/>
      <c r="CD35" s="368"/>
      <c r="CE35" s="368"/>
      <c r="CF35" s="368"/>
      <c r="CG35" s="368"/>
      <c r="CH35" s="368"/>
      <c r="CI35" s="368"/>
      <c r="CJ35" s="368"/>
      <c r="CK35" s="368"/>
      <c r="CL35" s="368"/>
      <c r="CM35" s="368"/>
      <c r="CN35" s="181"/>
      <c r="CO35" s="367">
        <f t="shared" ref="CO35:CO43" si="3">IF(CQ35="","",CO34+1)</f>
        <v>17</v>
      </c>
      <c r="CP35" s="367"/>
      <c r="CQ35" s="368" t="str">
        <f>IF('各会計、関係団体の財政状況及び健全化判断比率'!BS8="","",'各会計、関係団体の財政状況及び健全化判断比率'!BS8)</f>
        <v>（株）子守唄の里五木</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五木村代替地上下水道事業特別会計</v>
      </c>
      <c r="F36" s="368"/>
      <c r="G36" s="368"/>
      <c r="H36" s="368"/>
      <c r="I36" s="368"/>
      <c r="J36" s="368"/>
      <c r="K36" s="368"/>
      <c r="L36" s="368"/>
      <c r="M36" s="368"/>
      <c r="N36" s="368"/>
      <c r="O36" s="368"/>
      <c r="P36" s="368"/>
      <c r="Q36" s="368"/>
      <c r="R36" s="368"/>
      <c r="S36" s="368"/>
      <c r="T36" s="181"/>
      <c r="U36" s="367">
        <f t="shared" ref="U36:U43" si="4">IF(W36="","",U35+1)</f>
        <v>8</v>
      </c>
      <c r="V36" s="367"/>
      <c r="W36" s="368" t="str">
        <f>IF('各会計、関係団体の財政状況及び健全化判断比率'!B30="","",'各会計、関係団体の財政状況及び健全化判断比率'!B30)</f>
        <v>五木村後期高齢者医療特別会計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13</v>
      </c>
      <c r="BX36" s="367"/>
      <c r="BY36" s="368" t="str">
        <f>IF('各会計、関係団体の財政状況及び健全化判断比率'!B70="","",'各会計、関係団体の財政状況及び健全化判断比率'!B70)</f>
        <v>人吉球磨広域行政組合（一般会計）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f>IF(E37="","",C36+1)</f>
        <v>4</v>
      </c>
      <c r="D37" s="367"/>
      <c r="E37" s="368" t="str">
        <f>IF('各会計、関係団体の財政状況及び健全化判断比率'!B10="","",'各会計、関係団体の財政状況及び健全化判断比率'!B10)</f>
        <v>五木村墓地公園特別会計</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14</v>
      </c>
      <c r="BX37" s="367"/>
      <c r="BY37" s="368" t="str">
        <f>IF('各会計、関係団体の財政状況及び健全化判断比率'!B71="","",'各会計、関係団体の財政状況及び健全化判断比率'!B71)</f>
        <v>熊本県後期高齢者医療広域連合（一般会計）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f t="shared" ref="C38:C43" si="5">IF(E38="","",C37+1)</f>
        <v>5</v>
      </c>
      <c r="D38" s="367"/>
      <c r="E38" s="368" t="str">
        <f>IF('各会計、関係団体の財政状況及び健全化判断比率'!B11="","",'各会計、関係団体の財政状況及び健全化判断比率'!B11)</f>
        <v>五木村情報通信事業特別会計</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15</v>
      </c>
      <c r="BX38" s="367"/>
      <c r="BY38" s="368" t="str">
        <f>IF('各会計、関係団体の財政状況及び健全化判断比率'!B72="","",'各会計、関係団体の財政状況及び健全化判断比率'!B72)</f>
        <v>熊本県後期高齢者医療広域連合（後期高齢者医療特別会計）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aE+/rfKYNtlMTeJ6xwOVEL7ecC9lwq6rx112m+4v7vbJw4vRsnCWL5Bj7TIUQQUN1HwmI6+0Xtww4105Pa99ig==" saltValue="iIm//3vEt010N+Xv77gUL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9"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535</v>
      </c>
      <c r="D34" s="1151"/>
      <c r="E34" s="1152"/>
      <c r="F34" s="32">
        <v>3.78</v>
      </c>
      <c r="G34" s="33">
        <v>23.84</v>
      </c>
      <c r="H34" s="33">
        <v>23.31</v>
      </c>
      <c r="I34" s="33">
        <v>14.12</v>
      </c>
      <c r="J34" s="34">
        <v>13.67</v>
      </c>
      <c r="K34" s="22"/>
      <c r="L34" s="22"/>
      <c r="M34" s="22"/>
      <c r="N34" s="22"/>
      <c r="O34" s="22"/>
      <c r="P34" s="22"/>
    </row>
    <row r="35" spans="1:16" ht="39" customHeight="1" x14ac:dyDescent="0.15">
      <c r="A35" s="22"/>
      <c r="B35" s="35"/>
      <c r="C35" s="1145" t="s">
        <v>536</v>
      </c>
      <c r="D35" s="1146"/>
      <c r="E35" s="1147"/>
      <c r="F35" s="36">
        <v>0.35</v>
      </c>
      <c r="G35" s="37">
        <v>0.38</v>
      </c>
      <c r="H35" s="37">
        <v>0.95</v>
      </c>
      <c r="I35" s="37">
        <v>0.97</v>
      </c>
      <c r="J35" s="38">
        <v>1.18</v>
      </c>
      <c r="K35" s="22"/>
      <c r="L35" s="22"/>
      <c r="M35" s="22"/>
      <c r="N35" s="22"/>
      <c r="O35" s="22"/>
      <c r="P35" s="22"/>
    </row>
    <row r="36" spans="1:16" ht="39" customHeight="1" x14ac:dyDescent="0.15">
      <c r="A36" s="22"/>
      <c r="B36" s="35"/>
      <c r="C36" s="1145" t="s">
        <v>537</v>
      </c>
      <c r="D36" s="1146"/>
      <c r="E36" s="1147"/>
      <c r="F36" s="36">
        <v>0.26</v>
      </c>
      <c r="G36" s="37">
        <v>0.12</v>
      </c>
      <c r="H36" s="37">
        <v>0.08</v>
      </c>
      <c r="I36" s="37">
        <v>0.19</v>
      </c>
      <c r="J36" s="38">
        <v>0.18</v>
      </c>
      <c r="K36" s="22"/>
      <c r="L36" s="22"/>
      <c r="M36" s="22"/>
      <c r="N36" s="22"/>
      <c r="O36" s="22"/>
      <c r="P36" s="22"/>
    </row>
    <row r="37" spans="1:16" ht="39" customHeight="1" x14ac:dyDescent="0.15">
      <c r="A37" s="22"/>
      <c r="B37" s="35"/>
      <c r="C37" s="1145" t="s">
        <v>538</v>
      </c>
      <c r="D37" s="1146"/>
      <c r="E37" s="1147"/>
      <c r="F37" s="36">
        <v>0.06</v>
      </c>
      <c r="G37" s="37">
        <v>0</v>
      </c>
      <c r="H37" s="37">
        <v>0.05</v>
      </c>
      <c r="I37" s="37">
        <v>0.02</v>
      </c>
      <c r="J37" s="38">
        <v>0.17</v>
      </c>
      <c r="K37" s="22"/>
      <c r="L37" s="22"/>
      <c r="M37" s="22"/>
      <c r="N37" s="22"/>
      <c r="O37" s="22"/>
      <c r="P37" s="22"/>
    </row>
    <row r="38" spans="1:16" ht="39" customHeight="1" x14ac:dyDescent="0.15">
      <c r="A38" s="22"/>
      <c r="B38" s="35"/>
      <c r="C38" s="1145" t="s">
        <v>539</v>
      </c>
      <c r="D38" s="1146"/>
      <c r="E38" s="1147"/>
      <c r="F38" s="36">
        <v>0.02</v>
      </c>
      <c r="G38" s="37">
        <v>7.0000000000000007E-2</v>
      </c>
      <c r="H38" s="37">
        <v>0.04</v>
      </c>
      <c r="I38" s="37">
        <v>0.13</v>
      </c>
      <c r="J38" s="38">
        <v>0.1</v>
      </c>
      <c r="K38" s="22"/>
      <c r="L38" s="22"/>
      <c r="M38" s="22"/>
      <c r="N38" s="22"/>
      <c r="O38" s="22"/>
      <c r="P38" s="22"/>
    </row>
    <row r="39" spans="1:16" ht="39" customHeight="1" x14ac:dyDescent="0.15">
      <c r="A39" s="22"/>
      <c r="B39" s="35"/>
      <c r="C39" s="1145" t="s">
        <v>540</v>
      </c>
      <c r="D39" s="1146"/>
      <c r="E39" s="1147"/>
      <c r="F39" s="36">
        <v>0.03</v>
      </c>
      <c r="G39" s="37">
        <v>0</v>
      </c>
      <c r="H39" s="37">
        <v>0.02</v>
      </c>
      <c r="I39" s="37">
        <v>0.02</v>
      </c>
      <c r="J39" s="38">
        <v>7.0000000000000007E-2</v>
      </c>
      <c r="K39" s="22"/>
      <c r="L39" s="22"/>
      <c r="M39" s="22"/>
      <c r="N39" s="22"/>
      <c r="O39" s="22"/>
      <c r="P39" s="22"/>
    </row>
    <row r="40" spans="1:16" ht="39" customHeight="1" x14ac:dyDescent="0.15">
      <c r="A40" s="22"/>
      <c r="B40" s="35"/>
      <c r="C40" s="1145" t="s">
        <v>541</v>
      </c>
      <c r="D40" s="1146"/>
      <c r="E40" s="1147"/>
      <c r="F40" s="36">
        <v>0</v>
      </c>
      <c r="G40" s="37">
        <v>0.01</v>
      </c>
      <c r="H40" s="37">
        <v>0</v>
      </c>
      <c r="I40" s="37">
        <v>0.01</v>
      </c>
      <c r="J40" s="38">
        <v>0.01</v>
      </c>
      <c r="K40" s="22"/>
      <c r="L40" s="22"/>
      <c r="M40" s="22"/>
      <c r="N40" s="22"/>
      <c r="O40" s="22"/>
      <c r="P40" s="22"/>
    </row>
    <row r="41" spans="1:16" ht="39" customHeight="1" x14ac:dyDescent="0.15">
      <c r="A41" s="22"/>
      <c r="B41" s="35"/>
      <c r="C41" s="1145" t="s">
        <v>542</v>
      </c>
      <c r="D41" s="1146"/>
      <c r="E41" s="1147"/>
      <c r="F41" s="36">
        <v>0.01</v>
      </c>
      <c r="G41" s="37">
        <v>0.01</v>
      </c>
      <c r="H41" s="37">
        <v>0.02</v>
      </c>
      <c r="I41" s="37">
        <v>0.02</v>
      </c>
      <c r="J41" s="38">
        <v>0.01</v>
      </c>
      <c r="K41" s="22"/>
      <c r="L41" s="22"/>
      <c r="M41" s="22"/>
      <c r="N41" s="22"/>
      <c r="O41" s="22"/>
      <c r="P41" s="22"/>
    </row>
    <row r="42" spans="1:16" ht="39" customHeight="1" x14ac:dyDescent="0.15">
      <c r="A42" s="22"/>
      <c r="B42" s="39"/>
      <c r="C42" s="1145" t="s">
        <v>543</v>
      </c>
      <c r="D42" s="1146"/>
      <c r="E42" s="1147"/>
      <c r="F42" s="36" t="s">
        <v>488</v>
      </c>
      <c r="G42" s="37" t="s">
        <v>488</v>
      </c>
      <c r="H42" s="37" t="s">
        <v>488</v>
      </c>
      <c r="I42" s="37" t="s">
        <v>544</v>
      </c>
      <c r="J42" s="38" t="s">
        <v>488</v>
      </c>
      <c r="K42" s="22"/>
      <c r="L42" s="22"/>
      <c r="M42" s="22"/>
      <c r="N42" s="22"/>
      <c r="O42" s="22"/>
      <c r="P42" s="22"/>
    </row>
    <row r="43" spans="1:16" ht="39" customHeight="1" thickBot="1" x14ac:dyDescent="0.2">
      <c r="A43" s="22"/>
      <c r="B43" s="40"/>
      <c r="C43" s="1148" t="s">
        <v>545</v>
      </c>
      <c r="D43" s="1149"/>
      <c r="E43" s="1150"/>
      <c r="F43" s="41">
        <v>0.11</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OnULhtU0lX561Z6OdzvdydUTJH4mWtVmTqHeUmWGxEwoaB3O2UZCEK1iHZBualQwFSPFNg+AeKPhGdFIn481w==" saltValue="6w2gep9jk2IZFoFV3xW/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40" zoomScaleSheetLayoutView="55" workbookViewId="0">
      <selection activeCell="K58" sqref="K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240</v>
      </c>
      <c r="L45" s="60">
        <v>266</v>
      </c>
      <c r="M45" s="60">
        <v>318</v>
      </c>
      <c r="N45" s="60">
        <v>346</v>
      </c>
      <c r="O45" s="61">
        <v>387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6</v>
      </c>
      <c r="L48" s="64">
        <v>7</v>
      </c>
      <c r="M48" s="64">
        <v>7</v>
      </c>
      <c r="N48" s="64">
        <v>7</v>
      </c>
      <c r="O48" s="65">
        <v>8</v>
      </c>
      <c r="P48" s="48"/>
      <c r="Q48" s="48"/>
      <c r="R48" s="48"/>
      <c r="S48" s="48"/>
      <c r="T48" s="48"/>
      <c r="U48" s="48"/>
    </row>
    <row r="49" spans="1:21" ht="30.75" customHeight="1" x14ac:dyDescent="0.15">
      <c r="A49" s="48"/>
      <c r="B49" s="1178"/>
      <c r="C49" s="1179"/>
      <c r="D49" s="62"/>
      <c r="E49" s="1155" t="s">
        <v>14</v>
      </c>
      <c r="F49" s="1155"/>
      <c r="G49" s="1155"/>
      <c r="H49" s="1155"/>
      <c r="I49" s="1155"/>
      <c r="J49" s="1156"/>
      <c r="K49" s="63">
        <v>6</v>
      </c>
      <c r="L49" s="64">
        <v>6</v>
      </c>
      <c r="M49" s="64">
        <v>7</v>
      </c>
      <c r="N49" s="64">
        <v>2</v>
      </c>
      <c r="O49" s="65">
        <v>2</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488</v>
      </c>
      <c r="L50" s="64">
        <v>0</v>
      </c>
      <c r="M50" s="64">
        <v>0</v>
      </c>
      <c r="N50" s="64" t="s">
        <v>488</v>
      </c>
      <c r="O50" s="65" t="s">
        <v>488</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0</v>
      </c>
      <c r="O51" s="65">
        <v>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171</v>
      </c>
      <c r="L52" s="64">
        <v>178</v>
      </c>
      <c r="M52" s="64">
        <v>194</v>
      </c>
      <c r="N52" s="64">
        <v>223</v>
      </c>
      <c r="O52" s="65">
        <v>230</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81</v>
      </c>
      <c r="L53" s="69">
        <v>101</v>
      </c>
      <c r="M53" s="69">
        <v>138</v>
      </c>
      <c r="N53" s="69">
        <v>132</v>
      </c>
      <c r="O53" s="70">
        <v>168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ZEL5meAYzwiAYXtVbt5+tZvtm6kaI9ZiyGF9dCYPRT081YkWhKR2udzcXIqI4IbIA9DEWeCfE8uSNGxQ/DbAA==" saltValue="yql+um7wsHA4NABm6gcCo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28"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6" t="s">
        <v>30</v>
      </c>
      <c r="C41" s="1197"/>
      <c r="D41" s="105"/>
      <c r="E41" s="1198" t="s">
        <v>31</v>
      </c>
      <c r="F41" s="1198"/>
      <c r="G41" s="1198"/>
      <c r="H41" s="1199"/>
      <c r="I41" s="355">
        <v>3128</v>
      </c>
      <c r="J41" s="356">
        <v>3484</v>
      </c>
      <c r="K41" s="356">
        <v>3400</v>
      </c>
      <c r="L41" s="356">
        <v>3480</v>
      </c>
      <c r="M41" s="357">
        <v>3521</v>
      </c>
    </row>
    <row r="42" spans="2:13" ht="27.75" customHeight="1" x14ac:dyDescent="0.15">
      <c r="B42" s="1186"/>
      <c r="C42" s="1187"/>
      <c r="D42" s="106"/>
      <c r="E42" s="1190" t="s">
        <v>32</v>
      </c>
      <c r="F42" s="1190"/>
      <c r="G42" s="1190"/>
      <c r="H42" s="1191"/>
      <c r="I42" s="358" t="s">
        <v>488</v>
      </c>
      <c r="J42" s="359">
        <v>3</v>
      </c>
      <c r="K42" s="359">
        <v>3</v>
      </c>
      <c r="L42" s="359" t="s">
        <v>488</v>
      </c>
      <c r="M42" s="360" t="s">
        <v>488</v>
      </c>
    </row>
    <row r="43" spans="2:13" ht="27.75" customHeight="1" x14ac:dyDescent="0.15">
      <c r="B43" s="1186"/>
      <c r="C43" s="1187"/>
      <c r="D43" s="106"/>
      <c r="E43" s="1190" t="s">
        <v>33</v>
      </c>
      <c r="F43" s="1190"/>
      <c r="G43" s="1190"/>
      <c r="H43" s="1191"/>
      <c r="I43" s="358">
        <v>65</v>
      </c>
      <c r="J43" s="359">
        <v>58</v>
      </c>
      <c r="K43" s="359">
        <v>54</v>
      </c>
      <c r="L43" s="359">
        <v>67</v>
      </c>
      <c r="M43" s="360">
        <v>144</v>
      </c>
    </row>
    <row r="44" spans="2:13" ht="27.75" customHeight="1" x14ac:dyDescent="0.15">
      <c r="B44" s="1186"/>
      <c r="C44" s="1187"/>
      <c r="D44" s="106"/>
      <c r="E44" s="1190" t="s">
        <v>34</v>
      </c>
      <c r="F44" s="1190"/>
      <c r="G44" s="1190"/>
      <c r="H44" s="1191"/>
      <c r="I44" s="358">
        <v>20</v>
      </c>
      <c r="J44" s="359">
        <v>15</v>
      </c>
      <c r="K44" s="359">
        <v>9</v>
      </c>
      <c r="L44" s="359">
        <v>14</v>
      </c>
      <c r="M44" s="360">
        <v>22</v>
      </c>
    </row>
    <row r="45" spans="2:13" ht="27.75" customHeight="1" x14ac:dyDescent="0.15">
      <c r="B45" s="1186"/>
      <c r="C45" s="1187"/>
      <c r="D45" s="106"/>
      <c r="E45" s="1190" t="s">
        <v>35</v>
      </c>
      <c r="F45" s="1190"/>
      <c r="G45" s="1190"/>
      <c r="H45" s="1191"/>
      <c r="I45" s="358">
        <v>403</v>
      </c>
      <c r="J45" s="359">
        <v>463</v>
      </c>
      <c r="K45" s="359">
        <v>395</v>
      </c>
      <c r="L45" s="359">
        <v>348</v>
      </c>
      <c r="M45" s="360">
        <v>382</v>
      </c>
    </row>
    <row r="46" spans="2:13" ht="27.75" customHeight="1" x14ac:dyDescent="0.15">
      <c r="B46" s="1186"/>
      <c r="C46" s="1187"/>
      <c r="D46" s="107"/>
      <c r="E46" s="1190" t="s">
        <v>36</v>
      </c>
      <c r="F46" s="1190"/>
      <c r="G46" s="1190"/>
      <c r="H46" s="1191"/>
      <c r="I46" s="358" t="s">
        <v>488</v>
      </c>
      <c r="J46" s="359" t="s">
        <v>488</v>
      </c>
      <c r="K46" s="359" t="s">
        <v>488</v>
      </c>
      <c r="L46" s="359" t="s">
        <v>488</v>
      </c>
      <c r="M46" s="360" t="s">
        <v>488</v>
      </c>
    </row>
    <row r="47" spans="2:13" ht="27.75" customHeight="1" x14ac:dyDescent="0.15">
      <c r="B47" s="1186"/>
      <c r="C47" s="1187"/>
      <c r="D47" s="108"/>
      <c r="E47" s="1200" t="s">
        <v>37</v>
      </c>
      <c r="F47" s="1201"/>
      <c r="G47" s="1201"/>
      <c r="H47" s="1202"/>
      <c r="I47" s="358" t="s">
        <v>488</v>
      </c>
      <c r="J47" s="359" t="s">
        <v>488</v>
      </c>
      <c r="K47" s="359" t="s">
        <v>488</v>
      </c>
      <c r="L47" s="359" t="s">
        <v>488</v>
      </c>
      <c r="M47" s="360" t="s">
        <v>488</v>
      </c>
    </row>
    <row r="48" spans="2:13" ht="27.75" customHeight="1" x14ac:dyDescent="0.15">
      <c r="B48" s="1186"/>
      <c r="C48" s="1187"/>
      <c r="D48" s="106"/>
      <c r="E48" s="1190" t="s">
        <v>38</v>
      </c>
      <c r="F48" s="1190"/>
      <c r="G48" s="1190"/>
      <c r="H48" s="1191"/>
      <c r="I48" s="358" t="s">
        <v>488</v>
      </c>
      <c r="J48" s="359" t="s">
        <v>488</v>
      </c>
      <c r="K48" s="359" t="s">
        <v>488</v>
      </c>
      <c r="L48" s="359" t="s">
        <v>488</v>
      </c>
      <c r="M48" s="360" t="s">
        <v>488</v>
      </c>
    </row>
    <row r="49" spans="2:13" ht="27.75" customHeight="1" x14ac:dyDescent="0.15">
      <c r="B49" s="1188"/>
      <c r="C49" s="1189"/>
      <c r="D49" s="106"/>
      <c r="E49" s="1190" t="s">
        <v>39</v>
      </c>
      <c r="F49" s="1190"/>
      <c r="G49" s="1190"/>
      <c r="H49" s="1191"/>
      <c r="I49" s="358" t="s">
        <v>488</v>
      </c>
      <c r="J49" s="359" t="s">
        <v>488</v>
      </c>
      <c r="K49" s="359" t="s">
        <v>488</v>
      </c>
      <c r="L49" s="359" t="s">
        <v>488</v>
      </c>
      <c r="M49" s="360" t="s">
        <v>488</v>
      </c>
    </row>
    <row r="50" spans="2:13" ht="27.75" customHeight="1" x14ac:dyDescent="0.15">
      <c r="B50" s="1184" t="s">
        <v>40</v>
      </c>
      <c r="C50" s="1185"/>
      <c r="D50" s="109"/>
      <c r="E50" s="1190" t="s">
        <v>41</v>
      </c>
      <c r="F50" s="1190"/>
      <c r="G50" s="1190"/>
      <c r="H50" s="1191"/>
      <c r="I50" s="358">
        <v>1999</v>
      </c>
      <c r="J50" s="359">
        <v>1947</v>
      </c>
      <c r="K50" s="359">
        <v>2047</v>
      </c>
      <c r="L50" s="359">
        <v>2220</v>
      </c>
      <c r="M50" s="360">
        <v>2237</v>
      </c>
    </row>
    <row r="51" spans="2:13" ht="27.75" customHeight="1" x14ac:dyDescent="0.15">
      <c r="B51" s="1186"/>
      <c r="C51" s="1187"/>
      <c r="D51" s="106"/>
      <c r="E51" s="1190" t="s">
        <v>42</v>
      </c>
      <c r="F51" s="1190"/>
      <c r="G51" s="1190"/>
      <c r="H51" s="1191"/>
      <c r="I51" s="358">
        <v>21</v>
      </c>
      <c r="J51" s="359">
        <v>17</v>
      </c>
      <c r="K51" s="359">
        <v>13</v>
      </c>
      <c r="L51" s="359">
        <v>9</v>
      </c>
      <c r="M51" s="360">
        <v>5</v>
      </c>
    </row>
    <row r="52" spans="2:13" ht="27.75" customHeight="1" x14ac:dyDescent="0.15">
      <c r="B52" s="1188"/>
      <c r="C52" s="1189"/>
      <c r="D52" s="106"/>
      <c r="E52" s="1190" t="s">
        <v>43</v>
      </c>
      <c r="F52" s="1190"/>
      <c r="G52" s="1190"/>
      <c r="H52" s="1191"/>
      <c r="I52" s="358">
        <v>2451</v>
      </c>
      <c r="J52" s="359">
        <v>2594</v>
      </c>
      <c r="K52" s="359">
        <v>2554</v>
      </c>
      <c r="L52" s="359">
        <v>2648</v>
      </c>
      <c r="M52" s="360">
        <v>2765</v>
      </c>
    </row>
    <row r="53" spans="2:13" ht="27.75" customHeight="1" thickBot="1" x14ac:dyDescent="0.2">
      <c r="B53" s="1192" t="s">
        <v>19</v>
      </c>
      <c r="C53" s="1193"/>
      <c r="D53" s="110"/>
      <c r="E53" s="1194" t="s">
        <v>44</v>
      </c>
      <c r="F53" s="1194"/>
      <c r="G53" s="1194"/>
      <c r="H53" s="1195"/>
      <c r="I53" s="361">
        <v>-856</v>
      </c>
      <c r="J53" s="362">
        <v>-535</v>
      </c>
      <c r="K53" s="362">
        <v>-753</v>
      </c>
      <c r="L53" s="362">
        <v>-967</v>
      </c>
      <c r="M53" s="363">
        <v>-938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9k/hA6kj5YVawx9GNlfd2++m8mard0omCWvKc0f7LHx/6oBTXV2r6fpLa2PR/u6cYacNKSVekpMnwVQv9E2JQ==" saltValue="jaCzfyJvW7DKtwy4+/hk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9" zoomScale="70" zoomScaleNormal="70" zoomScaleSheetLayoutView="100" workbookViewId="0">
      <selection activeCell="F63" sqref="F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122">
        <v>703</v>
      </c>
      <c r="G55" s="122">
        <v>883</v>
      </c>
      <c r="H55" s="123">
        <v>949</v>
      </c>
    </row>
    <row r="56" spans="2:8" ht="52.5" customHeight="1" x14ac:dyDescent="0.15">
      <c r="B56" s="124"/>
      <c r="C56" s="1213" t="s">
        <v>47</v>
      </c>
      <c r="D56" s="1213"/>
      <c r="E56" s="1214"/>
      <c r="F56" s="125">
        <v>355</v>
      </c>
      <c r="G56" s="125">
        <v>354</v>
      </c>
      <c r="H56" s="126">
        <v>334</v>
      </c>
    </row>
    <row r="57" spans="2:8" ht="53.25" customHeight="1" x14ac:dyDescent="0.15">
      <c r="B57" s="124"/>
      <c r="C57" s="1215" t="s">
        <v>48</v>
      </c>
      <c r="D57" s="1215"/>
      <c r="E57" s="1216"/>
      <c r="F57" s="127">
        <v>1491</v>
      </c>
      <c r="G57" s="127">
        <v>1487</v>
      </c>
      <c r="H57" s="128">
        <v>2304</v>
      </c>
    </row>
    <row r="58" spans="2:8" ht="45.75" customHeight="1" x14ac:dyDescent="0.15">
      <c r="B58" s="129"/>
      <c r="C58" s="1203" t="s">
        <v>561</v>
      </c>
      <c r="D58" s="1204"/>
      <c r="E58" s="1205"/>
      <c r="F58" s="130">
        <v>0</v>
      </c>
      <c r="G58" s="130">
        <v>0</v>
      </c>
      <c r="H58" s="131">
        <v>846</v>
      </c>
    </row>
    <row r="59" spans="2:8" ht="45.75" customHeight="1" x14ac:dyDescent="0.15">
      <c r="B59" s="129"/>
      <c r="C59" s="1203" t="s">
        <v>562</v>
      </c>
      <c r="D59" s="1204"/>
      <c r="E59" s="1205"/>
      <c r="F59" s="130">
        <v>679</v>
      </c>
      <c r="G59" s="130">
        <v>649</v>
      </c>
      <c r="H59" s="131">
        <v>590</v>
      </c>
    </row>
    <row r="60" spans="2:8" ht="45.75" customHeight="1" x14ac:dyDescent="0.15">
      <c r="B60" s="129"/>
      <c r="C60" s="1203" t="s">
        <v>563</v>
      </c>
      <c r="D60" s="1204"/>
      <c r="E60" s="1205"/>
      <c r="F60" s="130">
        <v>317</v>
      </c>
      <c r="G60" s="130">
        <v>318</v>
      </c>
      <c r="H60" s="131">
        <v>318</v>
      </c>
    </row>
    <row r="61" spans="2:8" ht="45.75" customHeight="1" x14ac:dyDescent="0.15">
      <c r="B61" s="129"/>
      <c r="C61" s="1203" t="s">
        <v>564</v>
      </c>
      <c r="D61" s="1204"/>
      <c r="E61" s="1205"/>
      <c r="F61" s="130">
        <v>202</v>
      </c>
      <c r="G61" s="130">
        <v>231</v>
      </c>
      <c r="H61" s="131">
        <v>259</v>
      </c>
    </row>
    <row r="62" spans="2:8" ht="45.75" customHeight="1" thickBot="1" x14ac:dyDescent="0.2">
      <c r="B62" s="132"/>
      <c r="C62" s="1206" t="s">
        <v>565</v>
      </c>
      <c r="D62" s="1207"/>
      <c r="E62" s="1208"/>
      <c r="F62" s="133">
        <v>102</v>
      </c>
      <c r="G62" s="133">
        <v>102</v>
      </c>
      <c r="H62" s="134">
        <v>102</v>
      </c>
    </row>
    <row r="63" spans="2:8" ht="52.5" customHeight="1" thickBot="1" x14ac:dyDescent="0.2">
      <c r="B63" s="135"/>
      <c r="C63" s="1209" t="s">
        <v>49</v>
      </c>
      <c r="D63" s="1209"/>
      <c r="E63" s="1210"/>
      <c r="F63" s="136">
        <v>2549</v>
      </c>
      <c r="G63" s="136">
        <v>2724</v>
      </c>
      <c r="H63" s="137">
        <v>3588</v>
      </c>
    </row>
    <row r="64" spans="2:8" x14ac:dyDescent="0.15"/>
  </sheetData>
  <sheetProtection algorithmName="SHA-512" hashValue="xQ37+2fMGHCibgncH/Zt5rgoid0a0TX5Cj0rKuGmhopLrO4exce127yOZOBoMzPp2ohAf6h2xknuTpK19CzeAA==" saltValue="MOcOdV/UwSvyBCQD6Zfc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1217" customWidth="1"/>
    <col min="2" max="107" width="2.5" style="1217" customWidth="1"/>
    <col min="108" max="108" width="6.125" style="1219" customWidth="1"/>
    <col min="109" max="109" width="5.875" style="1218" customWidth="1"/>
    <col min="110" max="16384" width="8.625" style="1217" hidden="1"/>
  </cols>
  <sheetData>
    <row r="1" spans="1:109" ht="42.75" customHeight="1" x14ac:dyDescent="0.15">
      <c r="A1" s="1274"/>
      <c r="B1" s="1273"/>
      <c r="DD1" s="1217"/>
      <c r="DE1" s="1217"/>
    </row>
    <row r="2" spans="1:109" ht="25.5" customHeight="1" x14ac:dyDescent="0.15">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15">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5" x14ac:dyDescent="0.15">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5" x14ac:dyDescent="0.15">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5" x14ac:dyDescent="0.15">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5" x14ac:dyDescent="0.15">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5" x14ac:dyDescent="0.15">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5" x14ac:dyDescent="0.15">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5" x14ac:dyDescent="0.15">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5" x14ac:dyDescent="0.15">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5" x14ac:dyDescent="0.15">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5" x14ac:dyDescent="0.15">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5" x14ac:dyDescent="0.15">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5" x14ac:dyDescent="0.15">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5" x14ac:dyDescent="0.15">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5" x14ac:dyDescent="0.15">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5" x14ac:dyDescent="0.15">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5" x14ac:dyDescent="0.15">
      <c r="DD19" s="1217"/>
      <c r="DE19" s="1217"/>
    </row>
    <row r="20" spans="1:109" ht="13.5" x14ac:dyDescent="0.15">
      <c r="DD20" s="1217"/>
      <c r="DE20" s="1217"/>
    </row>
    <row r="21" spans="1:109" ht="17.25" customHeight="1" x14ac:dyDescent="0.15">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15">
      <c r="B22" s="1218"/>
    </row>
    <row r="23" spans="1:109" ht="13.5" x14ac:dyDescent="0.15">
      <c r="B23" s="1218"/>
    </row>
    <row r="24" spans="1:109" ht="13.5" x14ac:dyDescent="0.15">
      <c r="B24" s="1218"/>
    </row>
    <row r="25" spans="1:109" ht="13.5" x14ac:dyDescent="0.15">
      <c r="B25" s="1218"/>
    </row>
    <row r="26" spans="1:109" ht="13.5" x14ac:dyDescent="0.15">
      <c r="B26" s="1218"/>
    </row>
    <row r="27" spans="1:109" ht="13.5" x14ac:dyDescent="0.15">
      <c r="B27" s="1218"/>
    </row>
    <row r="28" spans="1:109" ht="13.5" x14ac:dyDescent="0.15">
      <c r="B28" s="1218"/>
    </row>
    <row r="29" spans="1:109" ht="13.5" x14ac:dyDescent="0.15">
      <c r="B29" s="1218"/>
    </row>
    <row r="30" spans="1:109" ht="13.5" x14ac:dyDescent="0.15">
      <c r="B30" s="1218"/>
    </row>
    <row r="31" spans="1:109" ht="13.5" x14ac:dyDescent="0.15">
      <c r="B31" s="1218"/>
    </row>
    <row r="32" spans="1:109" ht="13.5" x14ac:dyDescent="0.15">
      <c r="B32" s="1218"/>
    </row>
    <row r="33" spans="2:109" ht="13.5" x14ac:dyDescent="0.15">
      <c r="B33" s="1218"/>
    </row>
    <row r="34" spans="2:109" ht="13.5" x14ac:dyDescent="0.15">
      <c r="B34" s="1218"/>
    </row>
    <row r="35" spans="2:109" ht="13.5" x14ac:dyDescent="0.15">
      <c r="B35" s="1218"/>
    </row>
    <row r="36" spans="2:109" ht="13.5" x14ac:dyDescent="0.15">
      <c r="B36" s="1218"/>
    </row>
    <row r="37" spans="2:109" ht="13.5" x14ac:dyDescent="0.15">
      <c r="B37" s="1218"/>
    </row>
    <row r="38" spans="2:109" ht="13.5" x14ac:dyDescent="0.15">
      <c r="B38" s="1218"/>
    </row>
    <row r="39" spans="2:109" ht="13.5" x14ac:dyDescent="0.15">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5" x14ac:dyDescent="0.15">
      <c r="B40" s="1258"/>
      <c r="DD40" s="1258"/>
      <c r="DE40" s="1217"/>
    </row>
    <row r="41" spans="2:109" ht="17.25" x14ac:dyDescent="0.15">
      <c r="B41" s="1269" t="s">
        <v>576</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5" x14ac:dyDescent="0.15">
      <c r="B42" s="1218"/>
      <c r="G42" s="1254"/>
      <c r="I42" s="1253"/>
      <c r="J42" s="1253"/>
      <c r="K42" s="1253"/>
      <c r="AM42" s="1254"/>
      <c r="AN42" s="1254" t="s">
        <v>572</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15">
      <c r="B43" s="1218"/>
      <c r="AN43" s="1252" t="s">
        <v>575</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5" x14ac:dyDescent="0.15">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5" x14ac:dyDescent="0.15">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5" x14ac:dyDescent="0.15">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5" x14ac:dyDescent="0.15">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5" x14ac:dyDescent="0.15">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5" x14ac:dyDescent="0.15">
      <c r="B49" s="1218"/>
      <c r="AN49" s="1217" t="s">
        <v>570</v>
      </c>
    </row>
    <row r="50" spans="1:109" ht="13.5" x14ac:dyDescent="0.15">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527</v>
      </c>
      <c r="BQ50" s="1226"/>
      <c r="BR50" s="1226"/>
      <c r="BS50" s="1226"/>
      <c r="BT50" s="1226"/>
      <c r="BU50" s="1226"/>
      <c r="BV50" s="1226"/>
      <c r="BW50" s="1226"/>
      <c r="BX50" s="1226" t="s">
        <v>528</v>
      </c>
      <c r="BY50" s="1226"/>
      <c r="BZ50" s="1226"/>
      <c r="CA50" s="1226"/>
      <c r="CB50" s="1226"/>
      <c r="CC50" s="1226"/>
      <c r="CD50" s="1226"/>
      <c r="CE50" s="1226"/>
      <c r="CF50" s="1226" t="s">
        <v>529</v>
      </c>
      <c r="CG50" s="1226"/>
      <c r="CH50" s="1226"/>
      <c r="CI50" s="1226"/>
      <c r="CJ50" s="1226"/>
      <c r="CK50" s="1226"/>
      <c r="CL50" s="1226"/>
      <c r="CM50" s="1226"/>
      <c r="CN50" s="1226" t="s">
        <v>530</v>
      </c>
      <c r="CO50" s="1226"/>
      <c r="CP50" s="1226"/>
      <c r="CQ50" s="1226"/>
      <c r="CR50" s="1226"/>
      <c r="CS50" s="1226"/>
      <c r="CT50" s="1226"/>
      <c r="CU50" s="1226"/>
      <c r="CV50" s="1226" t="s">
        <v>531</v>
      </c>
      <c r="CW50" s="1226"/>
      <c r="CX50" s="1226"/>
      <c r="CY50" s="1226"/>
      <c r="CZ50" s="1226"/>
      <c r="DA50" s="1226"/>
      <c r="DB50" s="1226"/>
      <c r="DC50" s="1226"/>
    </row>
    <row r="51" spans="1:109" ht="13.5" customHeight="1" x14ac:dyDescent="0.15">
      <c r="B51" s="1218"/>
      <c r="G51" s="1233"/>
      <c r="H51" s="1233"/>
      <c r="I51" s="1266"/>
      <c r="J51" s="1266"/>
      <c r="K51" s="1232"/>
      <c r="L51" s="1232"/>
      <c r="M51" s="1232"/>
      <c r="N51" s="1232"/>
      <c r="AM51" s="1231"/>
      <c r="AN51" s="1225" t="s">
        <v>569</v>
      </c>
      <c r="AO51" s="1225"/>
      <c r="AP51" s="1225"/>
      <c r="AQ51" s="1225"/>
      <c r="AR51" s="1225"/>
      <c r="AS51" s="1225"/>
      <c r="AT51" s="1225"/>
      <c r="AU51" s="1225"/>
      <c r="AV51" s="1225"/>
      <c r="AW51" s="1225"/>
      <c r="AX51" s="1225"/>
      <c r="AY51" s="1225"/>
      <c r="AZ51" s="1225"/>
      <c r="BA51" s="1225"/>
      <c r="BB51" s="1225" t="s">
        <v>567</v>
      </c>
      <c r="BC51" s="1225"/>
      <c r="BD51" s="1225"/>
      <c r="BE51" s="1225"/>
      <c r="BF51" s="1225"/>
      <c r="BG51" s="1225"/>
      <c r="BH51" s="1225"/>
      <c r="BI51" s="1225"/>
      <c r="BJ51" s="1225"/>
      <c r="BK51" s="1225"/>
      <c r="BL51" s="1225"/>
      <c r="BM51" s="1225"/>
      <c r="BN51" s="1225"/>
      <c r="BO51" s="1225"/>
      <c r="BP51" s="1224"/>
      <c r="BQ51" s="1224"/>
      <c r="BR51" s="1224"/>
      <c r="BS51" s="1224"/>
      <c r="BT51" s="1224"/>
      <c r="BU51" s="1224"/>
      <c r="BV51" s="1224"/>
      <c r="BW51" s="1224"/>
      <c r="BX51" s="1224"/>
      <c r="BY51" s="1224"/>
      <c r="BZ51" s="1224"/>
      <c r="CA51" s="1224"/>
      <c r="CB51" s="1224"/>
      <c r="CC51" s="1224"/>
      <c r="CD51" s="1224"/>
      <c r="CE51" s="1224"/>
      <c r="CF51" s="1224"/>
      <c r="CG51" s="1224"/>
      <c r="CH51" s="1224"/>
      <c r="CI51" s="1224"/>
      <c r="CJ51" s="1224"/>
      <c r="CK51" s="1224"/>
      <c r="CL51" s="1224"/>
      <c r="CM51" s="1224"/>
      <c r="CN51" s="1224"/>
      <c r="CO51" s="1224"/>
      <c r="CP51" s="1224"/>
      <c r="CQ51" s="1224"/>
      <c r="CR51" s="1224"/>
      <c r="CS51" s="1224"/>
      <c r="CT51" s="1224"/>
      <c r="CU51" s="1224"/>
      <c r="CV51" s="1224"/>
      <c r="CW51" s="1224"/>
      <c r="CX51" s="1224"/>
      <c r="CY51" s="1224"/>
      <c r="CZ51" s="1224"/>
      <c r="DA51" s="1224"/>
      <c r="DB51" s="1224"/>
      <c r="DC51" s="1224"/>
    </row>
    <row r="52" spans="1:109" ht="13.5" x14ac:dyDescent="0.15">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5" x14ac:dyDescent="0.15">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574</v>
      </c>
      <c r="BC53" s="1225"/>
      <c r="BD53" s="1225"/>
      <c r="BE53" s="1225"/>
      <c r="BF53" s="1225"/>
      <c r="BG53" s="1225"/>
      <c r="BH53" s="1225"/>
      <c r="BI53" s="1225"/>
      <c r="BJ53" s="1225"/>
      <c r="BK53" s="1225"/>
      <c r="BL53" s="1225"/>
      <c r="BM53" s="1225"/>
      <c r="BN53" s="1225"/>
      <c r="BO53" s="1225"/>
      <c r="BP53" s="1224">
        <v>56.1</v>
      </c>
      <c r="BQ53" s="1224"/>
      <c r="BR53" s="1224"/>
      <c r="BS53" s="1224"/>
      <c r="BT53" s="1224"/>
      <c r="BU53" s="1224"/>
      <c r="BV53" s="1224"/>
      <c r="BW53" s="1224"/>
      <c r="BX53" s="1224">
        <v>56.2</v>
      </c>
      <c r="BY53" s="1224"/>
      <c r="BZ53" s="1224"/>
      <c r="CA53" s="1224"/>
      <c r="CB53" s="1224"/>
      <c r="CC53" s="1224"/>
      <c r="CD53" s="1224"/>
      <c r="CE53" s="1224"/>
      <c r="CF53" s="1224">
        <v>58.2</v>
      </c>
      <c r="CG53" s="1224"/>
      <c r="CH53" s="1224"/>
      <c r="CI53" s="1224"/>
      <c r="CJ53" s="1224"/>
      <c r="CK53" s="1224"/>
      <c r="CL53" s="1224"/>
      <c r="CM53" s="1224"/>
      <c r="CN53" s="1224">
        <v>60</v>
      </c>
      <c r="CO53" s="1224"/>
      <c r="CP53" s="1224"/>
      <c r="CQ53" s="1224"/>
      <c r="CR53" s="1224"/>
      <c r="CS53" s="1224"/>
      <c r="CT53" s="1224"/>
      <c r="CU53" s="1224"/>
      <c r="CV53" s="1224">
        <v>61.5</v>
      </c>
      <c r="CW53" s="1224"/>
      <c r="CX53" s="1224"/>
      <c r="CY53" s="1224"/>
      <c r="CZ53" s="1224"/>
      <c r="DA53" s="1224"/>
      <c r="DB53" s="1224"/>
      <c r="DC53" s="1224"/>
    </row>
    <row r="54" spans="1:109" ht="13.5" x14ac:dyDescent="0.15">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5" x14ac:dyDescent="0.15">
      <c r="A55" s="1253"/>
      <c r="B55" s="1218"/>
      <c r="G55" s="1229"/>
      <c r="H55" s="1229"/>
      <c r="I55" s="1229"/>
      <c r="J55" s="1229"/>
      <c r="K55" s="1232"/>
      <c r="L55" s="1232"/>
      <c r="M55" s="1232"/>
      <c r="N55" s="1232"/>
      <c r="AN55" s="1226" t="s">
        <v>568</v>
      </c>
      <c r="AO55" s="1226"/>
      <c r="AP55" s="1226"/>
      <c r="AQ55" s="1226"/>
      <c r="AR55" s="1226"/>
      <c r="AS55" s="1226"/>
      <c r="AT55" s="1226"/>
      <c r="AU55" s="1226"/>
      <c r="AV55" s="1226"/>
      <c r="AW55" s="1226"/>
      <c r="AX55" s="1226"/>
      <c r="AY55" s="1226"/>
      <c r="AZ55" s="1226"/>
      <c r="BA55" s="1226"/>
      <c r="BB55" s="1225" t="s">
        <v>567</v>
      </c>
      <c r="BC55" s="1225"/>
      <c r="BD55" s="1225"/>
      <c r="BE55" s="1225"/>
      <c r="BF55" s="1225"/>
      <c r="BG55" s="1225"/>
      <c r="BH55" s="1225"/>
      <c r="BI55" s="1225"/>
      <c r="BJ55" s="1225"/>
      <c r="BK55" s="1225"/>
      <c r="BL55" s="1225"/>
      <c r="BM55" s="1225"/>
      <c r="BN55" s="1225"/>
      <c r="BO55" s="1225"/>
      <c r="BP55" s="1224">
        <v>0</v>
      </c>
      <c r="BQ55" s="1224"/>
      <c r="BR55" s="1224"/>
      <c r="BS55" s="1224"/>
      <c r="BT55" s="1224"/>
      <c r="BU55" s="1224"/>
      <c r="BV55" s="1224"/>
      <c r="BW55" s="1224"/>
      <c r="BX55" s="1224">
        <v>0</v>
      </c>
      <c r="BY55" s="1224"/>
      <c r="BZ55" s="1224"/>
      <c r="CA55" s="1224"/>
      <c r="CB55" s="1224"/>
      <c r="CC55" s="1224"/>
      <c r="CD55" s="1224"/>
      <c r="CE55" s="1224"/>
      <c r="CF55" s="1224">
        <v>0</v>
      </c>
      <c r="CG55" s="1224"/>
      <c r="CH55" s="1224"/>
      <c r="CI55" s="1224"/>
      <c r="CJ55" s="1224"/>
      <c r="CK55" s="1224"/>
      <c r="CL55" s="1224"/>
      <c r="CM55" s="1224"/>
      <c r="CN55" s="1224">
        <v>0</v>
      </c>
      <c r="CO55" s="1224"/>
      <c r="CP55" s="1224"/>
      <c r="CQ55" s="1224"/>
      <c r="CR55" s="1224"/>
      <c r="CS55" s="1224"/>
      <c r="CT55" s="1224"/>
      <c r="CU55" s="1224"/>
      <c r="CV55" s="1224">
        <v>0</v>
      </c>
      <c r="CW55" s="1224"/>
      <c r="CX55" s="1224"/>
      <c r="CY55" s="1224"/>
      <c r="CZ55" s="1224"/>
      <c r="DA55" s="1224"/>
      <c r="DB55" s="1224"/>
      <c r="DC55" s="1224"/>
    </row>
    <row r="56" spans="1:109" ht="13.5" x14ac:dyDescent="0.15">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5" x14ac:dyDescent="0.15">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574</v>
      </c>
      <c r="BC57" s="1225"/>
      <c r="BD57" s="1225"/>
      <c r="BE57" s="1225"/>
      <c r="BF57" s="1225"/>
      <c r="BG57" s="1225"/>
      <c r="BH57" s="1225"/>
      <c r="BI57" s="1225"/>
      <c r="BJ57" s="1225"/>
      <c r="BK57" s="1225"/>
      <c r="BL57" s="1225"/>
      <c r="BM57" s="1225"/>
      <c r="BN57" s="1225"/>
      <c r="BO57" s="1225"/>
      <c r="BP57" s="1224">
        <v>60.2</v>
      </c>
      <c r="BQ57" s="1224"/>
      <c r="BR57" s="1224"/>
      <c r="BS57" s="1224"/>
      <c r="BT57" s="1224"/>
      <c r="BU57" s="1224"/>
      <c r="BV57" s="1224"/>
      <c r="BW57" s="1224"/>
      <c r="BX57" s="1224">
        <v>61</v>
      </c>
      <c r="BY57" s="1224"/>
      <c r="BZ57" s="1224"/>
      <c r="CA57" s="1224"/>
      <c r="CB57" s="1224"/>
      <c r="CC57" s="1224"/>
      <c r="CD57" s="1224"/>
      <c r="CE57" s="1224"/>
      <c r="CF57" s="1224">
        <v>62.2</v>
      </c>
      <c r="CG57" s="1224"/>
      <c r="CH57" s="1224"/>
      <c r="CI57" s="1224"/>
      <c r="CJ57" s="1224"/>
      <c r="CK57" s="1224"/>
      <c r="CL57" s="1224"/>
      <c r="CM57" s="1224"/>
      <c r="CN57" s="1224">
        <v>63.6</v>
      </c>
      <c r="CO57" s="1224"/>
      <c r="CP57" s="1224"/>
      <c r="CQ57" s="1224"/>
      <c r="CR57" s="1224"/>
      <c r="CS57" s="1224"/>
      <c r="CT57" s="1224"/>
      <c r="CU57" s="1224"/>
      <c r="CV57" s="1224">
        <v>65.900000000000006</v>
      </c>
      <c r="CW57" s="1224"/>
      <c r="CX57" s="1224"/>
      <c r="CY57" s="1224"/>
      <c r="CZ57" s="1224"/>
      <c r="DA57" s="1224"/>
      <c r="DB57" s="1224"/>
      <c r="DC57" s="1224"/>
      <c r="DD57" s="1264"/>
      <c r="DE57" s="1259"/>
    </row>
    <row r="58" spans="1:109" s="1253" customFormat="1" ht="13.5" x14ac:dyDescent="0.15">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5" x14ac:dyDescent="0.15">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5" x14ac:dyDescent="0.15">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5" x14ac:dyDescent="0.15">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5" x14ac:dyDescent="0.15">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7.25" x14ac:dyDescent="0.15">
      <c r="B63" s="1257" t="s">
        <v>573</v>
      </c>
    </row>
    <row r="64" spans="1:109" ht="13.5" x14ac:dyDescent="0.15">
      <c r="B64" s="1218"/>
      <c r="G64" s="1254"/>
      <c r="I64" s="1256"/>
      <c r="J64" s="1256"/>
      <c r="K64" s="1256"/>
      <c r="L64" s="1256"/>
      <c r="M64" s="1256"/>
      <c r="N64" s="1255"/>
      <c r="AM64" s="1254"/>
      <c r="AN64" s="1254" t="s">
        <v>572</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5" x14ac:dyDescent="0.15">
      <c r="B65" s="1218"/>
      <c r="AN65" s="1252" t="s">
        <v>571</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5" x14ac:dyDescent="0.15">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5" x14ac:dyDescent="0.15">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5" x14ac:dyDescent="0.15">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5" x14ac:dyDescent="0.15">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5" x14ac:dyDescent="0.15">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5" x14ac:dyDescent="0.15">
      <c r="B71" s="1218"/>
      <c r="G71" s="1239"/>
      <c r="I71" s="1242"/>
      <c r="J71" s="1241"/>
      <c r="K71" s="1241"/>
      <c r="L71" s="1240"/>
      <c r="M71" s="1241"/>
      <c r="N71" s="1240"/>
      <c r="AM71" s="1239"/>
      <c r="AN71" s="1217" t="s">
        <v>570</v>
      </c>
    </row>
    <row r="72" spans="2:107" ht="13.5" x14ac:dyDescent="0.15">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527</v>
      </c>
      <c r="BQ72" s="1226"/>
      <c r="BR72" s="1226"/>
      <c r="BS72" s="1226"/>
      <c r="BT72" s="1226"/>
      <c r="BU72" s="1226"/>
      <c r="BV72" s="1226"/>
      <c r="BW72" s="1226"/>
      <c r="BX72" s="1226" t="s">
        <v>528</v>
      </c>
      <c r="BY72" s="1226"/>
      <c r="BZ72" s="1226"/>
      <c r="CA72" s="1226"/>
      <c r="CB72" s="1226"/>
      <c r="CC72" s="1226"/>
      <c r="CD72" s="1226"/>
      <c r="CE72" s="1226"/>
      <c r="CF72" s="1226" t="s">
        <v>529</v>
      </c>
      <c r="CG72" s="1226"/>
      <c r="CH72" s="1226"/>
      <c r="CI72" s="1226"/>
      <c r="CJ72" s="1226"/>
      <c r="CK72" s="1226"/>
      <c r="CL72" s="1226"/>
      <c r="CM72" s="1226"/>
      <c r="CN72" s="1226" t="s">
        <v>530</v>
      </c>
      <c r="CO72" s="1226"/>
      <c r="CP72" s="1226"/>
      <c r="CQ72" s="1226"/>
      <c r="CR72" s="1226"/>
      <c r="CS72" s="1226"/>
      <c r="CT72" s="1226"/>
      <c r="CU72" s="1226"/>
      <c r="CV72" s="1226" t="s">
        <v>531</v>
      </c>
      <c r="CW72" s="1226"/>
      <c r="CX72" s="1226"/>
      <c r="CY72" s="1226"/>
      <c r="CZ72" s="1226"/>
      <c r="DA72" s="1226"/>
      <c r="DB72" s="1226"/>
      <c r="DC72" s="1226"/>
    </row>
    <row r="73" spans="2:107" ht="13.5" x14ac:dyDescent="0.15">
      <c r="B73" s="1218"/>
      <c r="G73" s="1233"/>
      <c r="H73" s="1233"/>
      <c r="I73" s="1233"/>
      <c r="J73" s="1233"/>
      <c r="K73" s="1230"/>
      <c r="L73" s="1230"/>
      <c r="M73" s="1230"/>
      <c r="N73" s="1230"/>
      <c r="AM73" s="1231"/>
      <c r="AN73" s="1225" t="s">
        <v>569</v>
      </c>
      <c r="AO73" s="1225"/>
      <c r="AP73" s="1225"/>
      <c r="AQ73" s="1225"/>
      <c r="AR73" s="1225"/>
      <c r="AS73" s="1225"/>
      <c r="AT73" s="1225"/>
      <c r="AU73" s="1225"/>
      <c r="AV73" s="1225"/>
      <c r="AW73" s="1225"/>
      <c r="AX73" s="1225"/>
      <c r="AY73" s="1225"/>
      <c r="AZ73" s="1225"/>
      <c r="BA73" s="1225"/>
      <c r="BB73" s="1225" t="s">
        <v>567</v>
      </c>
      <c r="BC73" s="1225"/>
      <c r="BD73" s="1225"/>
      <c r="BE73" s="1225"/>
      <c r="BF73" s="1225"/>
      <c r="BG73" s="1225"/>
      <c r="BH73" s="1225"/>
      <c r="BI73" s="1225"/>
      <c r="BJ73" s="1225"/>
      <c r="BK73" s="1225"/>
      <c r="BL73" s="1225"/>
      <c r="BM73" s="1225"/>
      <c r="BN73" s="1225"/>
      <c r="BO73" s="1225"/>
      <c r="BP73" s="1224"/>
      <c r="BQ73" s="1224"/>
      <c r="BR73" s="1224"/>
      <c r="BS73" s="1224"/>
      <c r="BT73" s="1224"/>
      <c r="BU73" s="1224"/>
      <c r="BV73" s="1224"/>
      <c r="BW73" s="1224"/>
      <c r="BX73" s="1224"/>
      <c r="BY73" s="1224"/>
      <c r="BZ73" s="1224"/>
      <c r="CA73" s="1224"/>
      <c r="CB73" s="1224"/>
      <c r="CC73" s="1224"/>
      <c r="CD73" s="1224"/>
      <c r="CE73" s="1224"/>
      <c r="CF73" s="1224"/>
      <c r="CG73" s="1224"/>
      <c r="CH73" s="1224"/>
      <c r="CI73" s="1224"/>
      <c r="CJ73" s="1224"/>
      <c r="CK73" s="1224"/>
      <c r="CL73" s="1224"/>
      <c r="CM73" s="1224"/>
      <c r="CN73" s="1224"/>
      <c r="CO73" s="1224"/>
      <c r="CP73" s="1224"/>
      <c r="CQ73" s="1224"/>
      <c r="CR73" s="1224"/>
      <c r="CS73" s="1224"/>
      <c r="CT73" s="1224"/>
      <c r="CU73" s="1224"/>
      <c r="CV73" s="1224"/>
      <c r="CW73" s="1224"/>
      <c r="CX73" s="1224"/>
      <c r="CY73" s="1224"/>
      <c r="CZ73" s="1224"/>
      <c r="DA73" s="1224"/>
      <c r="DB73" s="1224"/>
      <c r="DC73" s="1224"/>
    </row>
    <row r="74" spans="2:107" ht="13.5" x14ac:dyDescent="0.15">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5" x14ac:dyDescent="0.15">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566</v>
      </c>
      <c r="BC75" s="1225"/>
      <c r="BD75" s="1225"/>
      <c r="BE75" s="1225"/>
      <c r="BF75" s="1225"/>
      <c r="BG75" s="1225"/>
      <c r="BH75" s="1225"/>
      <c r="BI75" s="1225"/>
      <c r="BJ75" s="1225"/>
      <c r="BK75" s="1225"/>
      <c r="BL75" s="1225"/>
      <c r="BM75" s="1225"/>
      <c r="BN75" s="1225"/>
      <c r="BO75" s="1225"/>
      <c r="BP75" s="1224">
        <v>7</v>
      </c>
      <c r="BQ75" s="1224"/>
      <c r="BR75" s="1224"/>
      <c r="BS75" s="1224"/>
      <c r="BT75" s="1224"/>
      <c r="BU75" s="1224"/>
      <c r="BV75" s="1224"/>
      <c r="BW75" s="1224"/>
      <c r="BX75" s="1224">
        <v>7.6</v>
      </c>
      <c r="BY75" s="1224"/>
      <c r="BZ75" s="1224"/>
      <c r="CA75" s="1224"/>
      <c r="CB75" s="1224"/>
      <c r="CC75" s="1224"/>
      <c r="CD75" s="1224"/>
      <c r="CE75" s="1224"/>
      <c r="CF75" s="1224">
        <v>8.9</v>
      </c>
      <c r="CG75" s="1224"/>
      <c r="CH75" s="1224"/>
      <c r="CI75" s="1224"/>
      <c r="CJ75" s="1224"/>
      <c r="CK75" s="1224"/>
      <c r="CL75" s="1224"/>
      <c r="CM75" s="1224"/>
      <c r="CN75" s="1224">
        <v>10.1</v>
      </c>
      <c r="CO75" s="1224"/>
      <c r="CP75" s="1224"/>
      <c r="CQ75" s="1224"/>
      <c r="CR75" s="1224"/>
      <c r="CS75" s="1224"/>
      <c r="CT75" s="1224"/>
      <c r="CU75" s="1224"/>
      <c r="CV75" s="1224">
        <v>11.9</v>
      </c>
      <c r="CW75" s="1224"/>
      <c r="CX75" s="1224"/>
      <c r="CY75" s="1224"/>
      <c r="CZ75" s="1224"/>
      <c r="DA75" s="1224"/>
      <c r="DB75" s="1224"/>
      <c r="DC75" s="1224"/>
    </row>
    <row r="76" spans="2:107" ht="13.5" x14ac:dyDescent="0.15">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5" x14ac:dyDescent="0.15">
      <c r="B77" s="1218"/>
      <c r="G77" s="1229"/>
      <c r="H77" s="1229"/>
      <c r="I77" s="1229"/>
      <c r="J77" s="1229"/>
      <c r="K77" s="1230"/>
      <c r="L77" s="1230"/>
      <c r="M77" s="1230"/>
      <c r="N77" s="1230"/>
      <c r="AN77" s="1226" t="s">
        <v>568</v>
      </c>
      <c r="AO77" s="1226"/>
      <c r="AP77" s="1226"/>
      <c r="AQ77" s="1226"/>
      <c r="AR77" s="1226"/>
      <c r="AS77" s="1226"/>
      <c r="AT77" s="1226"/>
      <c r="AU77" s="1226"/>
      <c r="AV77" s="1226"/>
      <c r="AW77" s="1226"/>
      <c r="AX77" s="1226"/>
      <c r="AY77" s="1226"/>
      <c r="AZ77" s="1226"/>
      <c r="BA77" s="1226"/>
      <c r="BB77" s="1225" t="s">
        <v>567</v>
      </c>
      <c r="BC77" s="1225"/>
      <c r="BD77" s="1225"/>
      <c r="BE77" s="1225"/>
      <c r="BF77" s="1225"/>
      <c r="BG77" s="1225"/>
      <c r="BH77" s="1225"/>
      <c r="BI77" s="1225"/>
      <c r="BJ77" s="1225"/>
      <c r="BK77" s="1225"/>
      <c r="BL77" s="1225"/>
      <c r="BM77" s="1225"/>
      <c r="BN77" s="1225"/>
      <c r="BO77" s="1225"/>
      <c r="BP77" s="1224">
        <v>0</v>
      </c>
      <c r="BQ77" s="1224"/>
      <c r="BR77" s="1224"/>
      <c r="BS77" s="1224"/>
      <c r="BT77" s="1224"/>
      <c r="BU77" s="1224"/>
      <c r="BV77" s="1224"/>
      <c r="BW77" s="1224"/>
      <c r="BX77" s="1224">
        <v>0</v>
      </c>
      <c r="BY77" s="1224"/>
      <c r="BZ77" s="1224"/>
      <c r="CA77" s="1224"/>
      <c r="CB77" s="1224"/>
      <c r="CC77" s="1224"/>
      <c r="CD77" s="1224"/>
      <c r="CE77" s="1224"/>
      <c r="CF77" s="1224">
        <v>0</v>
      </c>
      <c r="CG77" s="1224"/>
      <c r="CH77" s="1224"/>
      <c r="CI77" s="1224"/>
      <c r="CJ77" s="1224"/>
      <c r="CK77" s="1224"/>
      <c r="CL77" s="1224"/>
      <c r="CM77" s="1224"/>
      <c r="CN77" s="1224">
        <v>0</v>
      </c>
      <c r="CO77" s="1224"/>
      <c r="CP77" s="1224"/>
      <c r="CQ77" s="1224"/>
      <c r="CR77" s="1224"/>
      <c r="CS77" s="1224"/>
      <c r="CT77" s="1224"/>
      <c r="CU77" s="1224"/>
      <c r="CV77" s="1224">
        <v>0</v>
      </c>
      <c r="CW77" s="1224"/>
      <c r="CX77" s="1224"/>
      <c r="CY77" s="1224"/>
      <c r="CZ77" s="1224"/>
      <c r="DA77" s="1224"/>
      <c r="DB77" s="1224"/>
      <c r="DC77" s="1224"/>
    </row>
    <row r="78" spans="2:107" ht="13.5" x14ac:dyDescent="0.15">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5" x14ac:dyDescent="0.15">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566</v>
      </c>
      <c r="BC79" s="1225"/>
      <c r="BD79" s="1225"/>
      <c r="BE79" s="1225"/>
      <c r="BF79" s="1225"/>
      <c r="BG79" s="1225"/>
      <c r="BH79" s="1225"/>
      <c r="BI79" s="1225"/>
      <c r="BJ79" s="1225"/>
      <c r="BK79" s="1225"/>
      <c r="BL79" s="1225"/>
      <c r="BM79" s="1225"/>
      <c r="BN79" s="1225"/>
      <c r="BO79" s="1225"/>
      <c r="BP79" s="1224">
        <v>7.3</v>
      </c>
      <c r="BQ79" s="1224"/>
      <c r="BR79" s="1224"/>
      <c r="BS79" s="1224"/>
      <c r="BT79" s="1224"/>
      <c r="BU79" s="1224"/>
      <c r="BV79" s="1224"/>
      <c r="BW79" s="1224"/>
      <c r="BX79" s="1224">
        <v>7.4</v>
      </c>
      <c r="BY79" s="1224"/>
      <c r="BZ79" s="1224"/>
      <c r="CA79" s="1224"/>
      <c r="CB79" s="1224"/>
      <c r="CC79" s="1224"/>
      <c r="CD79" s="1224"/>
      <c r="CE79" s="1224"/>
      <c r="CF79" s="1224">
        <v>7.5</v>
      </c>
      <c r="CG79" s="1224"/>
      <c r="CH79" s="1224"/>
      <c r="CI79" s="1224"/>
      <c r="CJ79" s="1224"/>
      <c r="CK79" s="1224"/>
      <c r="CL79" s="1224"/>
      <c r="CM79" s="1224"/>
      <c r="CN79" s="1224">
        <v>7.5</v>
      </c>
      <c r="CO79" s="1224"/>
      <c r="CP79" s="1224"/>
      <c r="CQ79" s="1224"/>
      <c r="CR79" s="1224"/>
      <c r="CS79" s="1224"/>
      <c r="CT79" s="1224"/>
      <c r="CU79" s="1224"/>
      <c r="CV79" s="1224">
        <v>7.7</v>
      </c>
      <c r="CW79" s="1224"/>
      <c r="CX79" s="1224"/>
      <c r="CY79" s="1224"/>
      <c r="CZ79" s="1224"/>
      <c r="DA79" s="1224"/>
      <c r="DB79" s="1224"/>
      <c r="DC79" s="1224"/>
    </row>
    <row r="80" spans="2:107" ht="13.5" x14ac:dyDescent="0.15">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5" x14ac:dyDescent="0.15">
      <c r="B81" s="1218"/>
    </row>
    <row r="82" spans="2:109" ht="17.25" x14ac:dyDescent="0.15">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5" x14ac:dyDescent="0.15">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5" x14ac:dyDescent="0.15">
      <c r="DD84" s="1217"/>
      <c r="DE84" s="1217"/>
    </row>
    <row r="85" spans="2:109" ht="13.5" x14ac:dyDescent="0.15">
      <c r="DD85" s="1217"/>
      <c r="DE85" s="1217"/>
    </row>
  </sheetData>
  <sheetProtection algorithmName="SHA-512" hashValue="CgZF70brgNuVxQTc6kN6dUla8I6mbBGYEe9EOfk13W8ZFWA64THg6S+U77vgeqbjQT98R/7iXf6584YiC1T+Kw==" saltValue="Decwr8u3g9cGSo9N4etK7w=="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V2rmXVC8e9hngFIxiUuQApj25fX8QDej4+uKiAIfSWmLZ/E8WXrHxhs0eRuVOKlkPRLRcekvlBs/2jAr+qW2GA==" saltValue="dUXgQhTXKkvmXmcPrlxAog=="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88" zoomScaleNormal="100" zoomScaleSheetLayoutView="55" workbookViewId="0">
      <selection activeCell="AF97" sqref="AF9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o8muT0IJM0L+bJnaHubxwvT4pGenJ/EEzD9wBqJDNxvRJSaIvcP4vQnhSWGSgfV7/kyiO8QDEBa1ZYpGOawE3A==" saltValue="coKQXiPoxT4bbgsmXMGm2w=="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713702</v>
      </c>
      <c r="E3" s="156"/>
      <c r="F3" s="157">
        <v>268375</v>
      </c>
      <c r="G3" s="158"/>
      <c r="H3" s="159"/>
    </row>
    <row r="4" spans="1:8" x14ac:dyDescent="0.15">
      <c r="A4" s="160"/>
      <c r="B4" s="161"/>
      <c r="C4" s="162"/>
      <c r="D4" s="163">
        <v>397909</v>
      </c>
      <c r="E4" s="164"/>
      <c r="F4" s="165">
        <v>119602</v>
      </c>
      <c r="G4" s="166"/>
      <c r="H4" s="167"/>
    </row>
    <row r="5" spans="1:8" x14ac:dyDescent="0.15">
      <c r="A5" s="148" t="s">
        <v>521</v>
      </c>
      <c r="B5" s="153"/>
      <c r="C5" s="154"/>
      <c r="D5" s="155">
        <v>701163</v>
      </c>
      <c r="E5" s="156"/>
      <c r="F5" s="157">
        <v>301035</v>
      </c>
      <c r="G5" s="158"/>
      <c r="H5" s="159"/>
    </row>
    <row r="6" spans="1:8" x14ac:dyDescent="0.15">
      <c r="A6" s="160"/>
      <c r="B6" s="161"/>
      <c r="C6" s="162"/>
      <c r="D6" s="163">
        <v>442248</v>
      </c>
      <c r="E6" s="164"/>
      <c r="F6" s="165">
        <v>154376</v>
      </c>
      <c r="G6" s="166"/>
      <c r="H6" s="167"/>
    </row>
    <row r="7" spans="1:8" x14ac:dyDescent="0.15">
      <c r="A7" s="148" t="s">
        <v>522</v>
      </c>
      <c r="B7" s="153"/>
      <c r="C7" s="154"/>
      <c r="D7" s="155">
        <v>499237</v>
      </c>
      <c r="E7" s="156"/>
      <c r="F7" s="157">
        <v>277467</v>
      </c>
      <c r="G7" s="158"/>
      <c r="H7" s="159"/>
    </row>
    <row r="8" spans="1:8" x14ac:dyDescent="0.15">
      <c r="A8" s="160"/>
      <c r="B8" s="161"/>
      <c r="C8" s="162"/>
      <c r="D8" s="163">
        <v>159065</v>
      </c>
      <c r="E8" s="164"/>
      <c r="F8" s="165">
        <v>128378</v>
      </c>
      <c r="G8" s="166"/>
      <c r="H8" s="167"/>
    </row>
    <row r="9" spans="1:8" x14ac:dyDescent="0.15">
      <c r="A9" s="148" t="s">
        <v>523</v>
      </c>
      <c r="B9" s="153"/>
      <c r="C9" s="154"/>
      <c r="D9" s="155">
        <v>629655</v>
      </c>
      <c r="E9" s="156"/>
      <c r="F9" s="157">
        <v>282256</v>
      </c>
      <c r="G9" s="158"/>
      <c r="H9" s="159"/>
    </row>
    <row r="10" spans="1:8" x14ac:dyDescent="0.15">
      <c r="A10" s="160"/>
      <c r="B10" s="161"/>
      <c r="C10" s="162"/>
      <c r="D10" s="163">
        <v>370036</v>
      </c>
      <c r="E10" s="164"/>
      <c r="F10" s="165">
        <v>145453</v>
      </c>
      <c r="G10" s="166"/>
      <c r="H10" s="167"/>
    </row>
    <row r="11" spans="1:8" x14ac:dyDescent="0.15">
      <c r="A11" s="148" t="s">
        <v>524</v>
      </c>
      <c r="B11" s="153"/>
      <c r="C11" s="154"/>
      <c r="D11" s="155">
        <v>813434</v>
      </c>
      <c r="E11" s="156"/>
      <c r="F11" s="157">
        <v>295341</v>
      </c>
      <c r="G11" s="158"/>
      <c r="H11" s="159"/>
    </row>
    <row r="12" spans="1:8" x14ac:dyDescent="0.15">
      <c r="A12" s="160"/>
      <c r="B12" s="161"/>
      <c r="C12" s="168"/>
      <c r="D12" s="163">
        <v>538019</v>
      </c>
      <c r="E12" s="164"/>
      <c r="F12" s="165">
        <v>137402</v>
      </c>
      <c r="G12" s="166"/>
      <c r="H12" s="167"/>
    </row>
    <row r="13" spans="1:8" x14ac:dyDescent="0.15">
      <c r="A13" s="148"/>
      <c r="B13" s="153"/>
      <c r="C13" s="169"/>
      <c r="D13" s="170">
        <v>671438</v>
      </c>
      <c r="E13" s="171"/>
      <c r="F13" s="172">
        <v>284895</v>
      </c>
      <c r="G13" s="173"/>
      <c r="H13" s="159"/>
    </row>
    <row r="14" spans="1:8" x14ac:dyDescent="0.15">
      <c r="A14" s="160"/>
      <c r="B14" s="161"/>
      <c r="C14" s="162"/>
      <c r="D14" s="163">
        <v>381455</v>
      </c>
      <c r="E14" s="164"/>
      <c r="F14" s="165">
        <v>137042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3.94</v>
      </c>
      <c r="C19" s="174">
        <f>ROUND(VALUE(SUBSTITUTE(実質収支比率等に係る経年分析!G$48,"▲","-")),2)</f>
        <v>23.93</v>
      </c>
      <c r="D19" s="174">
        <f>ROUND(VALUE(SUBSTITUTE(実質収支比率等に係る経年分析!H$48,"▲","-")),2)</f>
        <v>23.37</v>
      </c>
      <c r="E19" s="174">
        <f>ROUND(VALUE(SUBSTITUTE(実質収支比率等に係る経年分析!I$48,"▲","-")),2)</f>
        <v>14.21</v>
      </c>
      <c r="F19" s="174">
        <f>ROUND(VALUE(SUBSTITUTE(実質収支比率等に係る経年分析!J$48,"▲","-")),2)</f>
        <v>13.8</v>
      </c>
    </row>
    <row r="20" spans="1:11" x14ac:dyDescent="0.15">
      <c r="A20" s="174" t="s">
        <v>53</v>
      </c>
      <c r="B20" s="174">
        <f>ROUND(VALUE(SUBSTITUTE(実質収支比率等に係る経年分析!F$47,"▲","-")),2)</f>
        <v>45.85</v>
      </c>
      <c r="C20" s="174">
        <f>ROUND(VALUE(SUBSTITUTE(実質収支比率等に係る経年分析!G$47,"▲","-")),2)</f>
        <v>41.75</v>
      </c>
      <c r="D20" s="174">
        <f>ROUND(VALUE(SUBSTITUTE(実質収支比率等に係る経年分析!H$47,"▲","-")),2)</f>
        <v>48.38</v>
      </c>
      <c r="E20" s="174">
        <f>ROUND(VALUE(SUBSTITUTE(実質収支比率等に係る経年分析!I$47,"▲","-")),2)</f>
        <v>61.57</v>
      </c>
      <c r="F20" s="174">
        <f>ROUND(VALUE(SUBSTITUTE(実質収支比率等に係る経年分析!J$47,"▲","-")),2)</f>
        <v>66.62</v>
      </c>
    </row>
    <row r="21" spans="1:11" x14ac:dyDescent="0.15">
      <c r="A21" s="174" t="s">
        <v>54</v>
      </c>
      <c r="B21" s="174">
        <f>IF(ISNUMBER(VALUE(SUBSTITUTE(実質収支比率等に係る経年分析!F$49,"▲","-"))),ROUND(VALUE(SUBSTITUTE(実質収支比率等に係る経年分析!F$49,"▲","-")),2),NA())</f>
        <v>-15.14</v>
      </c>
      <c r="C21" s="174">
        <f>IF(ISNUMBER(VALUE(SUBSTITUTE(実質収支比率等に係る経年分析!G$49,"▲","-"))),ROUND(VALUE(SUBSTITUTE(実質収支比率等に係る経年分析!G$49,"▲","-")),2),NA())</f>
        <v>15.06</v>
      </c>
      <c r="D21" s="174">
        <f>IF(ISNUMBER(VALUE(SUBSTITUTE(実質収支比率等に係る経年分析!H$49,"▲","-"))),ROUND(VALUE(SUBSTITUTE(実質収支比率等に係る経年分析!H$49,"▲","-")),2),NA())</f>
        <v>0.83</v>
      </c>
      <c r="E21" s="174">
        <f>IF(ISNUMBER(VALUE(SUBSTITUTE(実質収支比率等に係る経年分析!I$49,"▲","-"))),ROUND(VALUE(SUBSTITUTE(実質収支比率等に係る経年分析!I$49,"▲","-")),2),NA())</f>
        <v>-8.73</v>
      </c>
      <c r="F21" s="174">
        <f>IF(ISNUMBER(VALUE(SUBSTITUTE(実質収支比率等に係る経年分析!J$49,"▲","-"))),ROUND(VALUE(SUBSTITUTE(実質収支比率等に係る経年分析!J$49,"▲","-")),2),NA())</f>
        <v>-3.52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f>IF(ROUND(VALUE(SUBSTITUTE(連結実質赤字比率に係る赤字・黒字の構成分析!I$42,"▲", "-")), 2) &lt; 0, ABS(ROUND(VALUE(SUBSTITUTE(連結実質赤字比率に係る赤字・黒字の構成分析!I$42,"▲", "-")), 2)), NA())</f>
        <v>0.06</v>
      </c>
      <c r="I28" s="175" t="e">
        <f>IF(ROUND(VALUE(SUBSTITUTE(連結実質赤字比率に係る赤字・黒字の構成分析!I$42,"▲", "-")), 2) &gt;= 0, ABS(ROUND(VALUE(SUBSTITUTE(連結実質赤字比率に係る赤字・黒字の構成分析!I$42,"▲", "-")), 2)), NA())</f>
        <v>#N/A</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五木村後期高齢者医療特別会計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15">
      <c r="A30" s="175" t="str">
        <f>IF(連結実質赤字比率に係る赤字・黒字の構成分析!C$40="",NA(),連結実質赤字比率に係る赤字・黒字の構成分析!C$40)</f>
        <v>五木村墓地公園特別会計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五木村農業集落排水事業特別会計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7.0000000000000007E-2</v>
      </c>
    </row>
    <row r="32" spans="1:11" x14ac:dyDescent="0.15">
      <c r="A32" s="175" t="str">
        <f>IF(連結実質赤字比率に係る赤字・黒字の構成分析!C$38="",NA(),連結実質赤字比率に係る赤字・黒字の構成分析!C$38)</f>
        <v>五木村代替地上下水道事業特別会計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7.0000000000000007E-2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v>
      </c>
    </row>
    <row r="33" spans="1:16" x14ac:dyDescent="0.15">
      <c r="A33" s="175" t="str">
        <f>IF(連結実質赤字比率に係る赤字・黒字の構成分析!C$37="",NA(),連結実質赤字比率に係る赤字・黒字の構成分析!C$37)</f>
        <v>五木村簡易水道事業特別会計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0.17</v>
      </c>
    </row>
    <row r="34" spans="1:16" x14ac:dyDescent="0.15">
      <c r="A34" s="175" t="str">
        <f>IF(連結実質赤字比率に係る赤字・黒字の構成分析!C$36="",NA(),連結実質赤字比率に係る赤字・黒字の構成分析!C$36)</f>
        <v>五木村国民健康保険特別会計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0.08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0.19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0.18</v>
      </c>
    </row>
    <row r="35" spans="1:16" x14ac:dyDescent="0.15">
      <c r="A35" s="175" t="str">
        <f>IF(連結実質赤字比率に係る赤字・黒字の構成分析!C$35="",NA(),連結実質赤字比率に係る赤字・黒字の構成分析!C$35)</f>
        <v>五木村介護保険特別会計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0.35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0.38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0.95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0.97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3.78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23.84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23.31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14.12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13.67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171</v>
      </c>
      <c r="E42" s="176"/>
      <c r="F42" s="176"/>
      <c r="G42" s="176">
        <f>'実質公債費比率（分子）の構造'!L$52</f>
        <v>178</v>
      </c>
      <c r="H42" s="176"/>
      <c r="I42" s="176"/>
      <c r="J42" s="176">
        <f>'実質公債費比率（分子）の構造'!M$52</f>
        <v>194</v>
      </c>
      <c r="K42" s="176"/>
      <c r="L42" s="176"/>
      <c r="M42" s="176">
        <f>'実質公債費比率（分子）の構造'!N$52</f>
        <v>223</v>
      </c>
      <c r="N42" s="176"/>
      <c r="O42" s="176"/>
      <c r="P42" s="176">
        <f>'実質公債費比率（分子）の構造'!O$52</f>
        <v>230</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1</v>
      </c>
      <c r="O43" s="176"/>
      <c r="P43" s="176"/>
    </row>
    <row r="44" spans="1:16" x14ac:dyDescent="0.15">
      <c r="A44" s="176" t="s">
        <v>62</v>
      </c>
      <c r="B44" s="176" t="str">
        <f>'実質公債費比率（分子）の構造'!K$50</f>
        <v>-</v>
      </c>
      <c r="C44" s="176"/>
      <c r="D44" s="176"/>
      <c r="E44" s="176">
        <f>'実質公債費比率（分子）の構造'!L$50</f>
        <v>0</v>
      </c>
      <c r="F44" s="176"/>
      <c r="G44" s="176"/>
      <c r="H44" s="176">
        <f>'実質公債費比率（分子）の構造'!M$50</f>
        <v>0</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6</v>
      </c>
      <c r="C45" s="176"/>
      <c r="D45" s="176"/>
      <c r="E45" s="176">
        <f>'実質公債費比率（分子）の構造'!L$49</f>
        <v>6</v>
      </c>
      <c r="F45" s="176"/>
      <c r="G45" s="176"/>
      <c r="H45" s="176">
        <f>'実質公債費比率（分子）の構造'!M$49</f>
        <v>7</v>
      </c>
      <c r="I45" s="176"/>
      <c r="J45" s="176"/>
      <c r="K45" s="176">
        <f>'実質公債費比率（分子）の構造'!N$49</f>
        <v>2</v>
      </c>
      <c r="L45" s="176"/>
      <c r="M45" s="176"/>
      <c r="N45" s="176">
        <f>'実質公債費比率（分子）の構造'!O$49</f>
        <v>2</v>
      </c>
      <c r="O45" s="176"/>
      <c r="P45" s="176"/>
    </row>
    <row r="46" spans="1:16" x14ac:dyDescent="0.15">
      <c r="A46" s="176" t="s">
        <v>64</v>
      </c>
      <c r="B46" s="176">
        <f>'実質公債費比率（分子）の構造'!K$48</f>
        <v>6</v>
      </c>
      <c r="C46" s="176"/>
      <c r="D46" s="176"/>
      <c r="E46" s="176">
        <f>'実質公債費比率（分子）の構造'!L$48</f>
        <v>7</v>
      </c>
      <c r="F46" s="176"/>
      <c r="G46" s="176"/>
      <c r="H46" s="176">
        <f>'実質公債費比率（分子）の構造'!M$48</f>
        <v>7</v>
      </c>
      <c r="I46" s="176"/>
      <c r="J46" s="176"/>
      <c r="K46" s="176">
        <f>'実質公債費比率（分子）の構造'!N$48</f>
        <v>7</v>
      </c>
      <c r="L46" s="176"/>
      <c r="M46" s="176"/>
      <c r="N46" s="176">
        <f>'実質公債費比率（分子）の構造'!O$48</f>
        <v>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240</v>
      </c>
      <c r="C49" s="176"/>
      <c r="D49" s="176"/>
      <c r="E49" s="176">
        <f>'実質公債費比率（分子）の構造'!L$45</f>
        <v>266</v>
      </c>
      <c r="F49" s="176"/>
      <c r="G49" s="176"/>
      <c r="H49" s="176">
        <f>'実質公債費比率（分子）の構造'!M$45</f>
        <v>318</v>
      </c>
      <c r="I49" s="176"/>
      <c r="J49" s="176"/>
      <c r="K49" s="176">
        <f>'実質公債費比率（分子）の構造'!N$45</f>
        <v>346</v>
      </c>
      <c r="L49" s="176"/>
      <c r="M49" s="176"/>
      <c r="N49" s="176">
        <f>'実質公債費比率（分子）の構造'!O$45</f>
        <v>387</v>
      </c>
      <c r="O49" s="176"/>
      <c r="P49" s="176"/>
    </row>
    <row r="50" spans="1:16" x14ac:dyDescent="0.15">
      <c r="A50" s="176" t="s">
        <v>67</v>
      </c>
      <c r="B50" s="176" t="e">
        <f>NA()</f>
        <v>#N/A</v>
      </c>
      <c r="C50" s="176">
        <f>IF(ISNUMBER('実質公債費比率（分子）の構造'!K$53),'実質公債費比率（分子）の構造'!K$53,NA())</f>
        <v>81</v>
      </c>
      <c r="D50" s="176" t="e">
        <f>NA()</f>
        <v>#N/A</v>
      </c>
      <c r="E50" s="176" t="e">
        <f>NA()</f>
        <v>#N/A</v>
      </c>
      <c r="F50" s="176">
        <f>IF(ISNUMBER('実質公債費比率（分子）の構造'!L$53),'実質公債費比率（分子）の構造'!L$53,NA())</f>
        <v>101</v>
      </c>
      <c r="G50" s="176" t="e">
        <f>NA()</f>
        <v>#N/A</v>
      </c>
      <c r="H50" s="176" t="e">
        <f>NA()</f>
        <v>#N/A</v>
      </c>
      <c r="I50" s="176">
        <f>IF(ISNUMBER('実質公債費比率（分子）の構造'!M$53),'実質公債費比率（分子）の構造'!M$53,NA())</f>
        <v>138</v>
      </c>
      <c r="J50" s="176" t="e">
        <f>NA()</f>
        <v>#N/A</v>
      </c>
      <c r="K50" s="176" t="e">
        <f>NA()</f>
        <v>#N/A</v>
      </c>
      <c r="L50" s="176">
        <f>IF(ISNUMBER('実質公債費比率（分子）の構造'!N$53),'実質公債費比率（分子）の構造'!N$53,NA())</f>
        <v>132</v>
      </c>
      <c r="M50" s="176" t="e">
        <f>NA()</f>
        <v>#N/A</v>
      </c>
      <c r="N50" s="176" t="e">
        <f>NA()</f>
        <v>#N/A</v>
      </c>
      <c r="O50" s="176">
        <f>IF(ISNUMBER('実質公債費比率（分子）の構造'!O$53),'実質公債費比率（分子）の構造'!O$53,NA())</f>
        <v>168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2451</v>
      </c>
      <c r="E56" s="175"/>
      <c r="F56" s="175"/>
      <c r="G56" s="175">
        <f>'将来負担比率（分子）の構造'!J$52</f>
        <v>2594</v>
      </c>
      <c r="H56" s="175"/>
      <c r="I56" s="175"/>
      <c r="J56" s="175">
        <f>'将来負担比率（分子）の構造'!K$52</f>
        <v>2554</v>
      </c>
      <c r="K56" s="175"/>
      <c r="L56" s="175"/>
      <c r="M56" s="175">
        <f>'将来負担比率（分子）の構造'!L$52</f>
        <v>2648</v>
      </c>
      <c r="N56" s="175"/>
      <c r="O56" s="175"/>
      <c r="P56" s="175">
        <f>'将来負担比率（分子）の構造'!M$52</f>
        <v>2765</v>
      </c>
    </row>
    <row r="57" spans="1:16" x14ac:dyDescent="0.15">
      <c r="A57" s="175" t="s">
        <v>42</v>
      </c>
      <c r="B57" s="175"/>
      <c r="C57" s="175"/>
      <c r="D57" s="175">
        <f>'将来負担比率（分子）の構造'!I$51</f>
        <v>21</v>
      </c>
      <c r="E57" s="175"/>
      <c r="F57" s="175"/>
      <c r="G57" s="175">
        <f>'将来負担比率（分子）の構造'!J$51</f>
        <v>17</v>
      </c>
      <c r="H57" s="175"/>
      <c r="I57" s="175"/>
      <c r="J57" s="175">
        <f>'将来負担比率（分子）の構造'!K$51</f>
        <v>13</v>
      </c>
      <c r="K57" s="175"/>
      <c r="L57" s="175"/>
      <c r="M57" s="175">
        <f>'将来負担比率（分子）の構造'!L$51</f>
        <v>9</v>
      </c>
      <c r="N57" s="175"/>
      <c r="O57" s="175"/>
      <c r="P57" s="175">
        <f>'将来負担比率（分子）の構造'!M$51</f>
        <v>5</v>
      </c>
    </row>
    <row r="58" spans="1:16" x14ac:dyDescent="0.15">
      <c r="A58" s="175" t="s">
        <v>41</v>
      </c>
      <c r="B58" s="175"/>
      <c r="C58" s="175"/>
      <c r="D58" s="175">
        <f>'将来負担比率（分子）の構造'!I$50</f>
        <v>1999</v>
      </c>
      <c r="E58" s="175"/>
      <c r="F58" s="175"/>
      <c r="G58" s="175">
        <f>'将来負担比率（分子）の構造'!J$50</f>
        <v>1947</v>
      </c>
      <c r="H58" s="175"/>
      <c r="I58" s="175"/>
      <c r="J58" s="175">
        <f>'将来負担比率（分子）の構造'!K$50</f>
        <v>2047</v>
      </c>
      <c r="K58" s="175"/>
      <c r="L58" s="175"/>
      <c r="M58" s="175">
        <f>'将来負担比率（分子）の構造'!L$50</f>
        <v>2220</v>
      </c>
      <c r="N58" s="175"/>
      <c r="O58" s="175"/>
      <c r="P58" s="175">
        <f>'将来負担比率（分子）の構造'!M$50</f>
        <v>2237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403</v>
      </c>
      <c r="C62" s="175"/>
      <c r="D62" s="175"/>
      <c r="E62" s="175">
        <f>'将来負担比率（分子）の構造'!J$45</f>
        <v>463</v>
      </c>
      <c r="F62" s="175"/>
      <c r="G62" s="175"/>
      <c r="H62" s="175">
        <f>'将来負担比率（分子）の構造'!K$45</f>
        <v>395</v>
      </c>
      <c r="I62" s="175"/>
      <c r="J62" s="175"/>
      <c r="K62" s="175">
        <f>'将来負担比率（分子）の構造'!L$45</f>
        <v>348</v>
      </c>
      <c r="L62" s="175"/>
      <c r="M62" s="175"/>
      <c r="N62" s="175">
        <f>'将来負担比率（分子）の構造'!M$45</f>
        <v>382</v>
      </c>
      <c r="O62" s="175"/>
      <c r="P62" s="175"/>
    </row>
    <row r="63" spans="1:16" x14ac:dyDescent="0.15">
      <c r="A63" s="175" t="s">
        <v>34</v>
      </c>
      <c r="B63" s="175">
        <f>'将来負担比率（分子）の構造'!I$44</f>
        <v>20</v>
      </c>
      <c r="C63" s="175"/>
      <c r="D63" s="175"/>
      <c r="E63" s="175">
        <f>'将来負担比率（分子）の構造'!J$44</f>
        <v>15</v>
      </c>
      <c r="F63" s="175"/>
      <c r="G63" s="175"/>
      <c r="H63" s="175">
        <f>'将来負担比率（分子）の構造'!K$44</f>
        <v>9</v>
      </c>
      <c r="I63" s="175"/>
      <c r="J63" s="175"/>
      <c r="K63" s="175">
        <f>'将来負担比率（分子）の構造'!L$44</f>
        <v>14</v>
      </c>
      <c r="L63" s="175"/>
      <c r="M63" s="175"/>
      <c r="N63" s="175">
        <f>'将来負担比率（分子）の構造'!M$44</f>
        <v>22</v>
      </c>
      <c r="O63" s="175"/>
      <c r="P63" s="175"/>
    </row>
    <row r="64" spans="1:16" x14ac:dyDescent="0.15">
      <c r="A64" s="175" t="s">
        <v>33</v>
      </c>
      <c r="B64" s="175">
        <f>'将来負担比率（分子）の構造'!I$43</f>
        <v>65</v>
      </c>
      <c r="C64" s="175"/>
      <c r="D64" s="175"/>
      <c r="E64" s="175">
        <f>'将来負担比率（分子）の構造'!J$43</f>
        <v>58</v>
      </c>
      <c r="F64" s="175"/>
      <c r="G64" s="175"/>
      <c r="H64" s="175">
        <f>'将来負担比率（分子）の構造'!K$43</f>
        <v>54</v>
      </c>
      <c r="I64" s="175"/>
      <c r="J64" s="175"/>
      <c r="K64" s="175">
        <f>'将来負担比率（分子）の構造'!L$43</f>
        <v>67</v>
      </c>
      <c r="L64" s="175"/>
      <c r="M64" s="175"/>
      <c r="N64" s="175">
        <f>'将来負担比率（分子）の構造'!M$43</f>
        <v>144</v>
      </c>
      <c r="O64" s="175"/>
      <c r="P64" s="175"/>
    </row>
    <row r="65" spans="1:16" x14ac:dyDescent="0.15">
      <c r="A65" s="175" t="s">
        <v>32</v>
      </c>
      <c r="B65" s="175" t="str">
        <f>'将来負担比率（分子）の構造'!I$42</f>
        <v>-</v>
      </c>
      <c r="C65" s="175"/>
      <c r="D65" s="175"/>
      <c r="E65" s="175">
        <f>'将来負担比率（分子）の構造'!J$42</f>
        <v>3</v>
      </c>
      <c r="F65" s="175"/>
      <c r="G65" s="175"/>
      <c r="H65" s="175">
        <f>'将来負担比率（分子）の構造'!K$42</f>
        <v>3</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3128</v>
      </c>
      <c r="C66" s="175"/>
      <c r="D66" s="175"/>
      <c r="E66" s="175">
        <f>'将来負担比率（分子）の構造'!J$41</f>
        <v>3484</v>
      </c>
      <c r="F66" s="175"/>
      <c r="G66" s="175"/>
      <c r="H66" s="175">
        <f>'将来負担比率（分子）の構造'!K$41</f>
        <v>3400</v>
      </c>
      <c r="I66" s="175"/>
      <c r="J66" s="175"/>
      <c r="K66" s="175">
        <f>'将来負担比率（分子）の構造'!L$41</f>
        <v>3480</v>
      </c>
      <c r="L66" s="175"/>
      <c r="M66" s="175"/>
      <c r="N66" s="175">
        <f>'将来負担比率（分子）の構造'!M$41</f>
        <v>3521</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703</v>
      </c>
      <c r="C72" s="179">
        <f>基金残高に係る経年分析!G55</f>
        <v>883</v>
      </c>
      <c r="D72" s="179">
        <f>基金残高に係る経年分析!H55</f>
        <v>949</v>
      </c>
    </row>
    <row r="73" spans="1:16" x14ac:dyDescent="0.15">
      <c r="A73" s="178" t="s">
        <v>74</v>
      </c>
      <c r="B73" s="179">
        <f>基金残高に係る経年分析!F56</f>
        <v>355</v>
      </c>
      <c r="C73" s="179">
        <f>基金残高に係る経年分析!G56</f>
        <v>354</v>
      </c>
      <c r="D73" s="179">
        <f>基金残高に係る経年分析!H56</f>
        <v>334</v>
      </c>
    </row>
    <row r="74" spans="1:16" x14ac:dyDescent="0.15">
      <c r="A74" s="178" t="s">
        <v>75</v>
      </c>
      <c r="B74" s="179">
        <f>基金残高に係る経年分析!F57</f>
        <v>1491</v>
      </c>
      <c r="C74" s="179">
        <f>基金残高に係る経年分析!G57</f>
        <v>1487</v>
      </c>
      <c r="D74" s="179">
        <f>基金残高に係る経年分析!H57</f>
        <v>2304</v>
      </c>
    </row>
  </sheetData>
  <sheetProtection algorithmName="SHA-512" hashValue="2LXk0hpLxl1Q3EzSaQNRuN8/oudXik1/mEbJFp3X48KGETgJHWYvFlYWRkXPGc0Iry1ZcAwlLHydZxnGLX3C+w==" saltValue="EDIibDD/KuVvv/y+8wzk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201</v>
      </c>
      <c r="DI1" s="718"/>
      <c r="DJ1" s="718"/>
      <c r="DK1" s="718"/>
      <c r="DL1" s="718"/>
      <c r="DM1" s="718"/>
      <c r="DN1" s="719"/>
      <c r="DO1" s="214"/>
      <c r="DP1" s="717" t="s">
        <v>202</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214</v>
      </c>
      <c r="C5" s="680"/>
      <c r="D5" s="680"/>
      <c r="E5" s="680"/>
      <c r="F5" s="680"/>
      <c r="G5" s="680"/>
      <c r="H5" s="680"/>
      <c r="I5" s="680"/>
      <c r="J5" s="680"/>
      <c r="K5" s="680"/>
      <c r="L5" s="680"/>
      <c r="M5" s="680"/>
      <c r="N5" s="680"/>
      <c r="O5" s="680"/>
      <c r="P5" s="680"/>
      <c r="Q5" s="681"/>
      <c r="R5" s="676">
        <v>239691</v>
      </c>
      <c r="S5" s="677"/>
      <c r="T5" s="677"/>
      <c r="U5" s="677"/>
      <c r="V5" s="677"/>
      <c r="W5" s="677"/>
      <c r="X5" s="677"/>
      <c r="Y5" s="702"/>
      <c r="Z5" s="715">
        <v>4.5999999999999996</v>
      </c>
      <c r="AA5" s="715"/>
      <c r="AB5" s="715"/>
      <c r="AC5" s="715"/>
      <c r="AD5" s="716">
        <v>239691</v>
      </c>
      <c r="AE5" s="716"/>
      <c r="AF5" s="716"/>
      <c r="AG5" s="716"/>
      <c r="AH5" s="716"/>
      <c r="AI5" s="716"/>
      <c r="AJ5" s="716"/>
      <c r="AK5" s="716"/>
      <c r="AL5" s="703">
        <v>16.899999999999999</v>
      </c>
      <c r="AM5" s="685"/>
      <c r="AN5" s="685"/>
      <c r="AO5" s="704"/>
      <c r="AP5" s="679" t="s">
        <v>215</v>
      </c>
      <c r="AQ5" s="680"/>
      <c r="AR5" s="680"/>
      <c r="AS5" s="680"/>
      <c r="AT5" s="680"/>
      <c r="AU5" s="680"/>
      <c r="AV5" s="680"/>
      <c r="AW5" s="680"/>
      <c r="AX5" s="680"/>
      <c r="AY5" s="680"/>
      <c r="AZ5" s="680"/>
      <c r="BA5" s="680"/>
      <c r="BB5" s="680"/>
      <c r="BC5" s="680"/>
      <c r="BD5" s="680"/>
      <c r="BE5" s="680"/>
      <c r="BF5" s="681"/>
      <c r="BG5" s="621">
        <v>239691</v>
      </c>
      <c r="BH5" s="622"/>
      <c r="BI5" s="622"/>
      <c r="BJ5" s="622"/>
      <c r="BK5" s="622"/>
      <c r="BL5" s="622"/>
      <c r="BM5" s="622"/>
      <c r="BN5" s="623"/>
      <c r="BO5" s="659">
        <v>100</v>
      </c>
      <c r="BP5" s="659"/>
      <c r="BQ5" s="659"/>
      <c r="BR5" s="659"/>
      <c r="BS5" s="660" t="s">
        <v>122</v>
      </c>
      <c r="BT5" s="660"/>
      <c r="BU5" s="660"/>
      <c r="BV5" s="660"/>
      <c r="BW5" s="660"/>
      <c r="BX5" s="660"/>
      <c r="BY5" s="660"/>
      <c r="BZ5" s="660"/>
      <c r="CA5" s="660"/>
      <c r="CB5" s="700"/>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15">
      <c r="B6" s="618" t="s">
        <v>219</v>
      </c>
      <c r="C6" s="619"/>
      <c r="D6" s="619"/>
      <c r="E6" s="619"/>
      <c r="F6" s="619"/>
      <c r="G6" s="619"/>
      <c r="H6" s="619"/>
      <c r="I6" s="619"/>
      <c r="J6" s="619"/>
      <c r="K6" s="619"/>
      <c r="L6" s="619"/>
      <c r="M6" s="619"/>
      <c r="N6" s="619"/>
      <c r="O6" s="619"/>
      <c r="P6" s="619"/>
      <c r="Q6" s="620"/>
      <c r="R6" s="621">
        <v>79827</v>
      </c>
      <c r="S6" s="622"/>
      <c r="T6" s="622"/>
      <c r="U6" s="622"/>
      <c r="V6" s="622"/>
      <c r="W6" s="622"/>
      <c r="X6" s="622"/>
      <c r="Y6" s="623"/>
      <c r="Z6" s="659">
        <v>1.5</v>
      </c>
      <c r="AA6" s="659"/>
      <c r="AB6" s="659"/>
      <c r="AC6" s="659"/>
      <c r="AD6" s="660">
        <v>79827</v>
      </c>
      <c r="AE6" s="660"/>
      <c r="AF6" s="660"/>
      <c r="AG6" s="660"/>
      <c r="AH6" s="660"/>
      <c r="AI6" s="660"/>
      <c r="AJ6" s="660"/>
      <c r="AK6" s="660"/>
      <c r="AL6" s="624">
        <v>5.6</v>
      </c>
      <c r="AM6" s="625"/>
      <c r="AN6" s="625"/>
      <c r="AO6" s="661"/>
      <c r="AP6" s="618" t="s">
        <v>220</v>
      </c>
      <c r="AQ6" s="619"/>
      <c r="AR6" s="619"/>
      <c r="AS6" s="619"/>
      <c r="AT6" s="619"/>
      <c r="AU6" s="619"/>
      <c r="AV6" s="619"/>
      <c r="AW6" s="619"/>
      <c r="AX6" s="619"/>
      <c r="AY6" s="619"/>
      <c r="AZ6" s="619"/>
      <c r="BA6" s="619"/>
      <c r="BB6" s="619"/>
      <c r="BC6" s="619"/>
      <c r="BD6" s="619"/>
      <c r="BE6" s="619"/>
      <c r="BF6" s="620"/>
      <c r="BG6" s="621">
        <v>239691</v>
      </c>
      <c r="BH6" s="622"/>
      <c r="BI6" s="622"/>
      <c r="BJ6" s="622"/>
      <c r="BK6" s="622"/>
      <c r="BL6" s="622"/>
      <c r="BM6" s="622"/>
      <c r="BN6" s="623"/>
      <c r="BO6" s="659">
        <v>100</v>
      </c>
      <c r="BP6" s="659"/>
      <c r="BQ6" s="659"/>
      <c r="BR6" s="659"/>
      <c r="BS6" s="660" t="s">
        <v>122</v>
      </c>
      <c r="BT6" s="660"/>
      <c r="BU6" s="660"/>
      <c r="BV6" s="660"/>
      <c r="BW6" s="660"/>
      <c r="BX6" s="660"/>
      <c r="BY6" s="660"/>
      <c r="BZ6" s="660"/>
      <c r="CA6" s="660"/>
      <c r="CB6" s="700"/>
      <c r="CD6" s="679" t="s">
        <v>221</v>
      </c>
      <c r="CE6" s="680"/>
      <c r="CF6" s="680"/>
      <c r="CG6" s="680"/>
      <c r="CH6" s="680"/>
      <c r="CI6" s="680"/>
      <c r="CJ6" s="680"/>
      <c r="CK6" s="680"/>
      <c r="CL6" s="680"/>
      <c r="CM6" s="680"/>
      <c r="CN6" s="680"/>
      <c r="CO6" s="680"/>
      <c r="CP6" s="680"/>
      <c r="CQ6" s="681"/>
      <c r="CR6" s="621">
        <v>50420</v>
      </c>
      <c r="CS6" s="622"/>
      <c r="CT6" s="622"/>
      <c r="CU6" s="622"/>
      <c r="CV6" s="622"/>
      <c r="CW6" s="622"/>
      <c r="CX6" s="622"/>
      <c r="CY6" s="623"/>
      <c r="CZ6" s="703">
        <v>1</v>
      </c>
      <c r="DA6" s="685"/>
      <c r="DB6" s="685"/>
      <c r="DC6" s="705"/>
      <c r="DD6" s="627" t="s">
        <v>122</v>
      </c>
      <c r="DE6" s="622"/>
      <c r="DF6" s="622"/>
      <c r="DG6" s="622"/>
      <c r="DH6" s="622"/>
      <c r="DI6" s="622"/>
      <c r="DJ6" s="622"/>
      <c r="DK6" s="622"/>
      <c r="DL6" s="622"/>
      <c r="DM6" s="622"/>
      <c r="DN6" s="622"/>
      <c r="DO6" s="622"/>
      <c r="DP6" s="623"/>
      <c r="DQ6" s="627">
        <v>49760</v>
      </c>
      <c r="DR6" s="622"/>
      <c r="DS6" s="622"/>
      <c r="DT6" s="622"/>
      <c r="DU6" s="622"/>
      <c r="DV6" s="622"/>
      <c r="DW6" s="622"/>
      <c r="DX6" s="622"/>
      <c r="DY6" s="622"/>
      <c r="DZ6" s="622"/>
      <c r="EA6" s="622"/>
      <c r="EB6" s="622"/>
      <c r="EC6" s="658"/>
    </row>
    <row r="7" spans="2:143" ht="11.25" customHeight="1" x14ac:dyDescent="0.15">
      <c r="B7" s="618" t="s">
        <v>222</v>
      </c>
      <c r="C7" s="619"/>
      <c r="D7" s="619"/>
      <c r="E7" s="619"/>
      <c r="F7" s="619"/>
      <c r="G7" s="619"/>
      <c r="H7" s="619"/>
      <c r="I7" s="619"/>
      <c r="J7" s="619"/>
      <c r="K7" s="619"/>
      <c r="L7" s="619"/>
      <c r="M7" s="619"/>
      <c r="N7" s="619"/>
      <c r="O7" s="619"/>
      <c r="P7" s="619"/>
      <c r="Q7" s="620"/>
      <c r="R7" s="621">
        <v>18</v>
      </c>
      <c r="S7" s="622"/>
      <c r="T7" s="622"/>
      <c r="U7" s="622"/>
      <c r="V7" s="622"/>
      <c r="W7" s="622"/>
      <c r="X7" s="622"/>
      <c r="Y7" s="623"/>
      <c r="Z7" s="659">
        <v>0</v>
      </c>
      <c r="AA7" s="659"/>
      <c r="AB7" s="659"/>
      <c r="AC7" s="659"/>
      <c r="AD7" s="660">
        <v>18</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43641</v>
      </c>
      <c r="BH7" s="622"/>
      <c r="BI7" s="622"/>
      <c r="BJ7" s="622"/>
      <c r="BK7" s="622"/>
      <c r="BL7" s="622"/>
      <c r="BM7" s="622"/>
      <c r="BN7" s="623"/>
      <c r="BO7" s="659">
        <v>18.2</v>
      </c>
      <c r="BP7" s="659"/>
      <c r="BQ7" s="659"/>
      <c r="BR7" s="659"/>
      <c r="BS7" s="660" t="s">
        <v>122</v>
      </c>
      <c r="BT7" s="660"/>
      <c r="BU7" s="660"/>
      <c r="BV7" s="660"/>
      <c r="BW7" s="660"/>
      <c r="BX7" s="660"/>
      <c r="BY7" s="660"/>
      <c r="BZ7" s="660"/>
      <c r="CA7" s="660"/>
      <c r="CB7" s="700"/>
      <c r="CD7" s="618" t="s">
        <v>224</v>
      </c>
      <c r="CE7" s="619"/>
      <c r="CF7" s="619"/>
      <c r="CG7" s="619"/>
      <c r="CH7" s="619"/>
      <c r="CI7" s="619"/>
      <c r="CJ7" s="619"/>
      <c r="CK7" s="619"/>
      <c r="CL7" s="619"/>
      <c r="CM7" s="619"/>
      <c r="CN7" s="619"/>
      <c r="CO7" s="619"/>
      <c r="CP7" s="619"/>
      <c r="CQ7" s="620"/>
      <c r="CR7" s="621">
        <v>1857963</v>
      </c>
      <c r="CS7" s="622"/>
      <c r="CT7" s="622"/>
      <c r="CU7" s="622"/>
      <c r="CV7" s="622"/>
      <c r="CW7" s="622"/>
      <c r="CX7" s="622"/>
      <c r="CY7" s="623"/>
      <c r="CZ7" s="659">
        <v>37.299999999999997</v>
      </c>
      <c r="DA7" s="659"/>
      <c r="DB7" s="659"/>
      <c r="DC7" s="659"/>
      <c r="DD7" s="627">
        <v>289854</v>
      </c>
      <c r="DE7" s="622"/>
      <c r="DF7" s="622"/>
      <c r="DG7" s="622"/>
      <c r="DH7" s="622"/>
      <c r="DI7" s="622"/>
      <c r="DJ7" s="622"/>
      <c r="DK7" s="622"/>
      <c r="DL7" s="622"/>
      <c r="DM7" s="622"/>
      <c r="DN7" s="622"/>
      <c r="DO7" s="622"/>
      <c r="DP7" s="623"/>
      <c r="DQ7" s="627">
        <v>368178</v>
      </c>
      <c r="DR7" s="622"/>
      <c r="DS7" s="622"/>
      <c r="DT7" s="622"/>
      <c r="DU7" s="622"/>
      <c r="DV7" s="622"/>
      <c r="DW7" s="622"/>
      <c r="DX7" s="622"/>
      <c r="DY7" s="622"/>
      <c r="DZ7" s="622"/>
      <c r="EA7" s="622"/>
      <c r="EB7" s="622"/>
      <c r="EC7" s="658"/>
    </row>
    <row r="8" spans="2:143" ht="11.25" customHeight="1" x14ac:dyDescent="0.15">
      <c r="B8" s="618" t="s">
        <v>225</v>
      </c>
      <c r="C8" s="619"/>
      <c r="D8" s="619"/>
      <c r="E8" s="619"/>
      <c r="F8" s="619"/>
      <c r="G8" s="619"/>
      <c r="H8" s="619"/>
      <c r="I8" s="619"/>
      <c r="J8" s="619"/>
      <c r="K8" s="619"/>
      <c r="L8" s="619"/>
      <c r="M8" s="619"/>
      <c r="N8" s="619"/>
      <c r="O8" s="619"/>
      <c r="P8" s="619"/>
      <c r="Q8" s="620"/>
      <c r="R8" s="621">
        <v>290</v>
      </c>
      <c r="S8" s="622"/>
      <c r="T8" s="622"/>
      <c r="U8" s="622"/>
      <c r="V8" s="622"/>
      <c r="W8" s="622"/>
      <c r="X8" s="622"/>
      <c r="Y8" s="623"/>
      <c r="Z8" s="659">
        <v>0</v>
      </c>
      <c r="AA8" s="659"/>
      <c r="AB8" s="659"/>
      <c r="AC8" s="659"/>
      <c r="AD8" s="660">
        <v>290</v>
      </c>
      <c r="AE8" s="660"/>
      <c r="AF8" s="660"/>
      <c r="AG8" s="660"/>
      <c r="AH8" s="660"/>
      <c r="AI8" s="660"/>
      <c r="AJ8" s="660"/>
      <c r="AK8" s="660"/>
      <c r="AL8" s="624">
        <v>0</v>
      </c>
      <c r="AM8" s="625"/>
      <c r="AN8" s="625"/>
      <c r="AO8" s="661"/>
      <c r="AP8" s="618" t="s">
        <v>226</v>
      </c>
      <c r="AQ8" s="619"/>
      <c r="AR8" s="619"/>
      <c r="AS8" s="619"/>
      <c r="AT8" s="619"/>
      <c r="AU8" s="619"/>
      <c r="AV8" s="619"/>
      <c r="AW8" s="619"/>
      <c r="AX8" s="619"/>
      <c r="AY8" s="619"/>
      <c r="AZ8" s="619"/>
      <c r="BA8" s="619"/>
      <c r="BB8" s="619"/>
      <c r="BC8" s="619"/>
      <c r="BD8" s="619"/>
      <c r="BE8" s="619"/>
      <c r="BF8" s="620"/>
      <c r="BG8" s="621">
        <v>1596</v>
      </c>
      <c r="BH8" s="622"/>
      <c r="BI8" s="622"/>
      <c r="BJ8" s="622"/>
      <c r="BK8" s="622"/>
      <c r="BL8" s="622"/>
      <c r="BM8" s="622"/>
      <c r="BN8" s="623"/>
      <c r="BO8" s="659">
        <v>0.7</v>
      </c>
      <c r="BP8" s="659"/>
      <c r="BQ8" s="659"/>
      <c r="BR8" s="659"/>
      <c r="BS8" s="660" t="s">
        <v>122</v>
      </c>
      <c r="BT8" s="660"/>
      <c r="BU8" s="660"/>
      <c r="BV8" s="660"/>
      <c r="BW8" s="660"/>
      <c r="BX8" s="660"/>
      <c r="BY8" s="660"/>
      <c r="BZ8" s="660"/>
      <c r="CA8" s="660"/>
      <c r="CB8" s="700"/>
      <c r="CD8" s="618" t="s">
        <v>227</v>
      </c>
      <c r="CE8" s="619"/>
      <c r="CF8" s="619"/>
      <c r="CG8" s="619"/>
      <c r="CH8" s="619"/>
      <c r="CI8" s="619"/>
      <c r="CJ8" s="619"/>
      <c r="CK8" s="619"/>
      <c r="CL8" s="619"/>
      <c r="CM8" s="619"/>
      <c r="CN8" s="619"/>
      <c r="CO8" s="619"/>
      <c r="CP8" s="619"/>
      <c r="CQ8" s="620"/>
      <c r="CR8" s="621">
        <v>325626</v>
      </c>
      <c r="CS8" s="622"/>
      <c r="CT8" s="622"/>
      <c r="CU8" s="622"/>
      <c r="CV8" s="622"/>
      <c r="CW8" s="622"/>
      <c r="CX8" s="622"/>
      <c r="CY8" s="623"/>
      <c r="CZ8" s="659">
        <v>6.5</v>
      </c>
      <c r="DA8" s="659"/>
      <c r="DB8" s="659"/>
      <c r="DC8" s="659"/>
      <c r="DD8" s="627" t="s">
        <v>122</v>
      </c>
      <c r="DE8" s="622"/>
      <c r="DF8" s="622"/>
      <c r="DG8" s="622"/>
      <c r="DH8" s="622"/>
      <c r="DI8" s="622"/>
      <c r="DJ8" s="622"/>
      <c r="DK8" s="622"/>
      <c r="DL8" s="622"/>
      <c r="DM8" s="622"/>
      <c r="DN8" s="622"/>
      <c r="DO8" s="622"/>
      <c r="DP8" s="623"/>
      <c r="DQ8" s="627">
        <v>198731</v>
      </c>
      <c r="DR8" s="622"/>
      <c r="DS8" s="622"/>
      <c r="DT8" s="622"/>
      <c r="DU8" s="622"/>
      <c r="DV8" s="622"/>
      <c r="DW8" s="622"/>
      <c r="DX8" s="622"/>
      <c r="DY8" s="622"/>
      <c r="DZ8" s="622"/>
      <c r="EA8" s="622"/>
      <c r="EB8" s="622"/>
      <c r="EC8" s="658"/>
    </row>
    <row r="9" spans="2:143" ht="11.25" customHeight="1" x14ac:dyDescent="0.15">
      <c r="B9" s="618" t="s">
        <v>228</v>
      </c>
      <c r="C9" s="619"/>
      <c r="D9" s="619"/>
      <c r="E9" s="619"/>
      <c r="F9" s="619"/>
      <c r="G9" s="619"/>
      <c r="H9" s="619"/>
      <c r="I9" s="619"/>
      <c r="J9" s="619"/>
      <c r="K9" s="619"/>
      <c r="L9" s="619"/>
      <c r="M9" s="619"/>
      <c r="N9" s="619"/>
      <c r="O9" s="619"/>
      <c r="P9" s="619"/>
      <c r="Q9" s="620"/>
      <c r="R9" s="621">
        <v>299</v>
      </c>
      <c r="S9" s="622"/>
      <c r="T9" s="622"/>
      <c r="U9" s="622"/>
      <c r="V9" s="622"/>
      <c r="W9" s="622"/>
      <c r="X9" s="622"/>
      <c r="Y9" s="623"/>
      <c r="Z9" s="659">
        <v>0</v>
      </c>
      <c r="AA9" s="659"/>
      <c r="AB9" s="659"/>
      <c r="AC9" s="659"/>
      <c r="AD9" s="660">
        <v>299</v>
      </c>
      <c r="AE9" s="660"/>
      <c r="AF9" s="660"/>
      <c r="AG9" s="660"/>
      <c r="AH9" s="660"/>
      <c r="AI9" s="660"/>
      <c r="AJ9" s="660"/>
      <c r="AK9" s="660"/>
      <c r="AL9" s="624">
        <v>0</v>
      </c>
      <c r="AM9" s="625"/>
      <c r="AN9" s="625"/>
      <c r="AO9" s="661"/>
      <c r="AP9" s="618" t="s">
        <v>229</v>
      </c>
      <c r="AQ9" s="619"/>
      <c r="AR9" s="619"/>
      <c r="AS9" s="619"/>
      <c r="AT9" s="619"/>
      <c r="AU9" s="619"/>
      <c r="AV9" s="619"/>
      <c r="AW9" s="619"/>
      <c r="AX9" s="619"/>
      <c r="AY9" s="619"/>
      <c r="AZ9" s="619"/>
      <c r="BA9" s="619"/>
      <c r="BB9" s="619"/>
      <c r="BC9" s="619"/>
      <c r="BD9" s="619"/>
      <c r="BE9" s="619"/>
      <c r="BF9" s="620"/>
      <c r="BG9" s="621">
        <v>34895</v>
      </c>
      <c r="BH9" s="622"/>
      <c r="BI9" s="622"/>
      <c r="BJ9" s="622"/>
      <c r="BK9" s="622"/>
      <c r="BL9" s="622"/>
      <c r="BM9" s="622"/>
      <c r="BN9" s="623"/>
      <c r="BO9" s="659">
        <v>14.6</v>
      </c>
      <c r="BP9" s="659"/>
      <c r="BQ9" s="659"/>
      <c r="BR9" s="659"/>
      <c r="BS9" s="660" t="s">
        <v>122</v>
      </c>
      <c r="BT9" s="660"/>
      <c r="BU9" s="660"/>
      <c r="BV9" s="660"/>
      <c r="BW9" s="660"/>
      <c r="BX9" s="660"/>
      <c r="BY9" s="660"/>
      <c r="BZ9" s="660"/>
      <c r="CA9" s="660"/>
      <c r="CB9" s="700"/>
      <c r="CD9" s="618" t="s">
        <v>230</v>
      </c>
      <c r="CE9" s="619"/>
      <c r="CF9" s="619"/>
      <c r="CG9" s="619"/>
      <c r="CH9" s="619"/>
      <c r="CI9" s="619"/>
      <c r="CJ9" s="619"/>
      <c r="CK9" s="619"/>
      <c r="CL9" s="619"/>
      <c r="CM9" s="619"/>
      <c r="CN9" s="619"/>
      <c r="CO9" s="619"/>
      <c r="CP9" s="619"/>
      <c r="CQ9" s="620"/>
      <c r="CR9" s="621">
        <v>141672</v>
      </c>
      <c r="CS9" s="622"/>
      <c r="CT9" s="622"/>
      <c r="CU9" s="622"/>
      <c r="CV9" s="622"/>
      <c r="CW9" s="622"/>
      <c r="CX9" s="622"/>
      <c r="CY9" s="623"/>
      <c r="CZ9" s="659">
        <v>2.8</v>
      </c>
      <c r="DA9" s="659"/>
      <c r="DB9" s="659"/>
      <c r="DC9" s="659"/>
      <c r="DD9" s="627">
        <v>9787</v>
      </c>
      <c r="DE9" s="622"/>
      <c r="DF9" s="622"/>
      <c r="DG9" s="622"/>
      <c r="DH9" s="622"/>
      <c r="DI9" s="622"/>
      <c r="DJ9" s="622"/>
      <c r="DK9" s="622"/>
      <c r="DL9" s="622"/>
      <c r="DM9" s="622"/>
      <c r="DN9" s="622"/>
      <c r="DO9" s="622"/>
      <c r="DP9" s="623"/>
      <c r="DQ9" s="627">
        <v>100133</v>
      </c>
      <c r="DR9" s="622"/>
      <c r="DS9" s="622"/>
      <c r="DT9" s="622"/>
      <c r="DU9" s="622"/>
      <c r="DV9" s="622"/>
      <c r="DW9" s="622"/>
      <c r="DX9" s="622"/>
      <c r="DY9" s="622"/>
      <c r="DZ9" s="622"/>
      <c r="EA9" s="622"/>
      <c r="EB9" s="622"/>
      <c r="EC9" s="658"/>
    </row>
    <row r="10" spans="2:143" ht="11.25" customHeight="1" x14ac:dyDescent="0.15">
      <c r="B10" s="618" t="s">
        <v>231</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3803</v>
      </c>
      <c r="BH10" s="622"/>
      <c r="BI10" s="622"/>
      <c r="BJ10" s="622"/>
      <c r="BK10" s="622"/>
      <c r="BL10" s="622"/>
      <c r="BM10" s="622"/>
      <c r="BN10" s="623"/>
      <c r="BO10" s="659">
        <v>1.6</v>
      </c>
      <c r="BP10" s="659"/>
      <c r="BQ10" s="659"/>
      <c r="BR10" s="659"/>
      <c r="BS10" s="660" t="s">
        <v>122</v>
      </c>
      <c r="BT10" s="660"/>
      <c r="BU10" s="660"/>
      <c r="BV10" s="660"/>
      <c r="BW10" s="660"/>
      <c r="BX10" s="660"/>
      <c r="BY10" s="660"/>
      <c r="BZ10" s="660"/>
      <c r="CA10" s="660"/>
      <c r="CB10" s="700"/>
      <c r="CD10" s="618" t="s">
        <v>233</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234</v>
      </c>
      <c r="C11" s="619"/>
      <c r="D11" s="619"/>
      <c r="E11" s="619"/>
      <c r="F11" s="619"/>
      <c r="G11" s="619"/>
      <c r="H11" s="619"/>
      <c r="I11" s="619"/>
      <c r="J11" s="619"/>
      <c r="K11" s="619"/>
      <c r="L11" s="619"/>
      <c r="M11" s="619"/>
      <c r="N11" s="619"/>
      <c r="O11" s="619"/>
      <c r="P11" s="619"/>
      <c r="Q11" s="620"/>
      <c r="R11" s="621">
        <v>24369</v>
      </c>
      <c r="S11" s="622"/>
      <c r="T11" s="622"/>
      <c r="U11" s="622"/>
      <c r="V11" s="622"/>
      <c r="W11" s="622"/>
      <c r="X11" s="622"/>
      <c r="Y11" s="623"/>
      <c r="Z11" s="624">
        <v>0.5</v>
      </c>
      <c r="AA11" s="625"/>
      <c r="AB11" s="625"/>
      <c r="AC11" s="626"/>
      <c r="AD11" s="627">
        <v>24369</v>
      </c>
      <c r="AE11" s="622"/>
      <c r="AF11" s="622"/>
      <c r="AG11" s="622"/>
      <c r="AH11" s="622"/>
      <c r="AI11" s="622"/>
      <c r="AJ11" s="622"/>
      <c r="AK11" s="623"/>
      <c r="AL11" s="624">
        <v>1.7</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3347</v>
      </c>
      <c r="BH11" s="622"/>
      <c r="BI11" s="622"/>
      <c r="BJ11" s="622"/>
      <c r="BK11" s="622"/>
      <c r="BL11" s="622"/>
      <c r="BM11" s="622"/>
      <c r="BN11" s="623"/>
      <c r="BO11" s="659">
        <v>1.4</v>
      </c>
      <c r="BP11" s="659"/>
      <c r="BQ11" s="659"/>
      <c r="BR11" s="659"/>
      <c r="BS11" s="660" t="s">
        <v>122</v>
      </c>
      <c r="BT11" s="660"/>
      <c r="BU11" s="660"/>
      <c r="BV11" s="660"/>
      <c r="BW11" s="660"/>
      <c r="BX11" s="660"/>
      <c r="BY11" s="660"/>
      <c r="BZ11" s="660"/>
      <c r="CA11" s="660"/>
      <c r="CB11" s="700"/>
      <c r="CD11" s="618" t="s">
        <v>236</v>
      </c>
      <c r="CE11" s="619"/>
      <c r="CF11" s="619"/>
      <c r="CG11" s="619"/>
      <c r="CH11" s="619"/>
      <c r="CI11" s="619"/>
      <c r="CJ11" s="619"/>
      <c r="CK11" s="619"/>
      <c r="CL11" s="619"/>
      <c r="CM11" s="619"/>
      <c r="CN11" s="619"/>
      <c r="CO11" s="619"/>
      <c r="CP11" s="619"/>
      <c r="CQ11" s="620"/>
      <c r="CR11" s="621">
        <v>433572</v>
      </c>
      <c r="CS11" s="622"/>
      <c r="CT11" s="622"/>
      <c r="CU11" s="622"/>
      <c r="CV11" s="622"/>
      <c r="CW11" s="622"/>
      <c r="CX11" s="622"/>
      <c r="CY11" s="623"/>
      <c r="CZ11" s="659">
        <v>8.6999999999999993</v>
      </c>
      <c r="DA11" s="659"/>
      <c r="DB11" s="659"/>
      <c r="DC11" s="659"/>
      <c r="DD11" s="627">
        <v>177828</v>
      </c>
      <c r="DE11" s="622"/>
      <c r="DF11" s="622"/>
      <c r="DG11" s="622"/>
      <c r="DH11" s="622"/>
      <c r="DI11" s="622"/>
      <c r="DJ11" s="622"/>
      <c r="DK11" s="622"/>
      <c r="DL11" s="622"/>
      <c r="DM11" s="622"/>
      <c r="DN11" s="622"/>
      <c r="DO11" s="622"/>
      <c r="DP11" s="623"/>
      <c r="DQ11" s="627">
        <v>158004</v>
      </c>
      <c r="DR11" s="622"/>
      <c r="DS11" s="622"/>
      <c r="DT11" s="622"/>
      <c r="DU11" s="622"/>
      <c r="DV11" s="622"/>
      <c r="DW11" s="622"/>
      <c r="DX11" s="622"/>
      <c r="DY11" s="622"/>
      <c r="DZ11" s="622"/>
      <c r="EA11" s="622"/>
      <c r="EB11" s="622"/>
      <c r="EC11" s="658"/>
    </row>
    <row r="12" spans="2:143" ht="11.25" customHeight="1" x14ac:dyDescent="0.15">
      <c r="B12" s="618" t="s">
        <v>237</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186672</v>
      </c>
      <c r="BH12" s="622"/>
      <c r="BI12" s="622"/>
      <c r="BJ12" s="622"/>
      <c r="BK12" s="622"/>
      <c r="BL12" s="622"/>
      <c r="BM12" s="622"/>
      <c r="BN12" s="623"/>
      <c r="BO12" s="659">
        <v>77.900000000000006</v>
      </c>
      <c r="BP12" s="659"/>
      <c r="BQ12" s="659"/>
      <c r="BR12" s="659"/>
      <c r="BS12" s="660" t="s">
        <v>122</v>
      </c>
      <c r="BT12" s="660"/>
      <c r="BU12" s="660"/>
      <c r="BV12" s="660"/>
      <c r="BW12" s="660"/>
      <c r="BX12" s="660"/>
      <c r="BY12" s="660"/>
      <c r="BZ12" s="660"/>
      <c r="CA12" s="660"/>
      <c r="CB12" s="700"/>
      <c r="CD12" s="618" t="s">
        <v>239</v>
      </c>
      <c r="CE12" s="619"/>
      <c r="CF12" s="619"/>
      <c r="CG12" s="619"/>
      <c r="CH12" s="619"/>
      <c r="CI12" s="619"/>
      <c r="CJ12" s="619"/>
      <c r="CK12" s="619"/>
      <c r="CL12" s="619"/>
      <c r="CM12" s="619"/>
      <c r="CN12" s="619"/>
      <c r="CO12" s="619"/>
      <c r="CP12" s="619"/>
      <c r="CQ12" s="620"/>
      <c r="CR12" s="621">
        <v>106659</v>
      </c>
      <c r="CS12" s="622"/>
      <c r="CT12" s="622"/>
      <c r="CU12" s="622"/>
      <c r="CV12" s="622"/>
      <c r="CW12" s="622"/>
      <c r="CX12" s="622"/>
      <c r="CY12" s="623"/>
      <c r="CZ12" s="659">
        <v>2.1</v>
      </c>
      <c r="DA12" s="659"/>
      <c r="DB12" s="659"/>
      <c r="DC12" s="659"/>
      <c r="DD12" s="627" t="s">
        <v>122</v>
      </c>
      <c r="DE12" s="622"/>
      <c r="DF12" s="622"/>
      <c r="DG12" s="622"/>
      <c r="DH12" s="622"/>
      <c r="DI12" s="622"/>
      <c r="DJ12" s="622"/>
      <c r="DK12" s="622"/>
      <c r="DL12" s="622"/>
      <c r="DM12" s="622"/>
      <c r="DN12" s="622"/>
      <c r="DO12" s="622"/>
      <c r="DP12" s="623"/>
      <c r="DQ12" s="627">
        <v>25495</v>
      </c>
      <c r="DR12" s="622"/>
      <c r="DS12" s="622"/>
      <c r="DT12" s="622"/>
      <c r="DU12" s="622"/>
      <c r="DV12" s="622"/>
      <c r="DW12" s="622"/>
      <c r="DX12" s="622"/>
      <c r="DY12" s="622"/>
      <c r="DZ12" s="622"/>
      <c r="EA12" s="622"/>
      <c r="EB12" s="622"/>
      <c r="EC12" s="658"/>
    </row>
    <row r="13" spans="2:143" ht="11.25" customHeight="1" x14ac:dyDescent="0.15">
      <c r="B13" s="618" t="s">
        <v>240</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185880</v>
      </c>
      <c r="BH13" s="622"/>
      <c r="BI13" s="622"/>
      <c r="BJ13" s="622"/>
      <c r="BK13" s="622"/>
      <c r="BL13" s="622"/>
      <c r="BM13" s="622"/>
      <c r="BN13" s="623"/>
      <c r="BO13" s="659">
        <v>77.5</v>
      </c>
      <c r="BP13" s="659"/>
      <c r="BQ13" s="659"/>
      <c r="BR13" s="659"/>
      <c r="BS13" s="660" t="s">
        <v>122</v>
      </c>
      <c r="BT13" s="660"/>
      <c r="BU13" s="660"/>
      <c r="BV13" s="660"/>
      <c r="BW13" s="660"/>
      <c r="BX13" s="660"/>
      <c r="BY13" s="660"/>
      <c r="BZ13" s="660"/>
      <c r="CA13" s="660"/>
      <c r="CB13" s="700"/>
      <c r="CD13" s="618" t="s">
        <v>242</v>
      </c>
      <c r="CE13" s="619"/>
      <c r="CF13" s="619"/>
      <c r="CG13" s="619"/>
      <c r="CH13" s="619"/>
      <c r="CI13" s="619"/>
      <c r="CJ13" s="619"/>
      <c r="CK13" s="619"/>
      <c r="CL13" s="619"/>
      <c r="CM13" s="619"/>
      <c r="CN13" s="619"/>
      <c r="CO13" s="619"/>
      <c r="CP13" s="619"/>
      <c r="CQ13" s="620"/>
      <c r="CR13" s="621">
        <v>354247</v>
      </c>
      <c r="CS13" s="622"/>
      <c r="CT13" s="622"/>
      <c r="CU13" s="622"/>
      <c r="CV13" s="622"/>
      <c r="CW13" s="622"/>
      <c r="CX13" s="622"/>
      <c r="CY13" s="623"/>
      <c r="CZ13" s="659">
        <v>7.1</v>
      </c>
      <c r="DA13" s="659"/>
      <c r="DB13" s="659"/>
      <c r="DC13" s="659"/>
      <c r="DD13" s="627">
        <v>262177</v>
      </c>
      <c r="DE13" s="622"/>
      <c r="DF13" s="622"/>
      <c r="DG13" s="622"/>
      <c r="DH13" s="622"/>
      <c r="DI13" s="622"/>
      <c r="DJ13" s="622"/>
      <c r="DK13" s="622"/>
      <c r="DL13" s="622"/>
      <c r="DM13" s="622"/>
      <c r="DN13" s="622"/>
      <c r="DO13" s="622"/>
      <c r="DP13" s="623"/>
      <c r="DQ13" s="627">
        <v>131177</v>
      </c>
      <c r="DR13" s="622"/>
      <c r="DS13" s="622"/>
      <c r="DT13" s="622"/>
      <c r="DU13" s="622"/>
      <c r="DV13" s="622"/>
      <c r="DW13" s="622"/>
      <c r="DX13" s="622"/>
      <c r="DY13" s="622"/>
      <c r="DZ13" s="622"/>
      <c r="EA13" s="622"/>
      <c r="EB13" s="622"/>
      <c r="EC13" s="658"/>
    </row>
    <row r="14" spans="2:143" ht="11.25" customHeight="1" x14ac:dyDescent="0.15">
      <c r="B14" s="618" t="s">
        <v>243</v>
      </c>
      <c r="C14" s="619"/>
      <c r="D14" s="619"/>
      <c r="E14" s="619"/>
      <c r="F14" s="619"/>
      <c r="G14" s="619"/>
      <c r="H14" s="619"/>
      <c r="I14" s="619"/>
      <c r="J14" s="619"/>
      <c r="K14" s="619"/>
      <c r="L14" s="619"/>
      <c r="M14" s="619"/>
      <c r="N14" s="619"/>
      <c r="O14" s="619"/>
      <c r="P14" s="619"/>
      <c r="Q14" s="620"/>
      <c r="R14" s="621">
        <v>264</v>
      </c>
      <c r="S14" s="622"/>
      <c r="T14" s="622"/>
      <c r="U14" s="622"/>
      <c r="V14" s="622"/>
      <c r="W14" s="622"/>
      <c r="X14" s="622"/>
      <c r="Y14" s="623"/>
      <c r="Z14" s="659">
        <v>0</v>
      </c>
      <c r="AA14" s="659"/>
      <c r="AB14" s="659"/>
      <c r="AC14" s="659"/>
      <c r="AD14" s="660">
        <v>264</v>
      </c>
      <c r="AE14" s="660"/>
      <c r="AF14" s="660"/>
      <c r="AG14" s="660"/>
      <c r="AH14" s="660"/>
      <c r="AI14" s="660"/>
      <c r="AJ14" s="660"/>
      <c r="AK14" s="660"/>
      <c r="AL14" s="624">
        <v>0</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5458</v>
      </c>
      <c r="BH14" s="622"/>
      <c r="BI14" s="622"/>
      <c r="BJ14" s="622"/>
      <c r="BK14" s="622"/>
      <c r="BL14" s="622"/>
      <c r="BM14" s="622"/>
      <c r="BN14" s="623"/>
      <c r="BO14" s="659">
        <v>2.2999999999999998</v>
      </c>
      <c r="BP14" s="659"/>
      <c r="BQ14" s="659"/>
      <c r="BR14" s="659"/>
      <c r="BS14" s="660" t="s">
        <v>122</v>
      </c>
      <c r="BT14" s="660"/>
      <c r="BU14" s="660"/>
      <c r="BV14" s="660"/>
      <c r="BW14" s="660"/>
      <c r="BX14" s="660"/>
      <c r="BY14" s="660"/>
      <c r="BZ14" s="660"/>
      <c r="CA14" s="660"/>
      <c r="CB14" s="700"/>
      <c r="CD14" s="618" t="s">
        <v>245</v>
      </c>
      <c r="CE14" s="619"/>
      <c r="CF14" s="619"/>
      <c r="CG14" s="619"/>
      <c r="CH14" s="619"/>
      <c r="CI14" s="619"/>
      <c r="CJ14" s="619"/>
      <c r="CK14" s="619"/>
      <c r="CL14" s="619"/>
      <c r="CM14" s="619"/>
      <c r="CN14" s="619"/>
      <c r="CO14" s="619"/>
      <c r="CP14" s="619"/>
      <c r="CQ14" s="620"/>
      <c r="CR14" s="621">
        <v>88206</v>
      </c>
      <c r="CS14" s="622"/>
      <c r="CT14" s="622"/>
      <c r="CU14" s="622"/>
      <c r="CV14" s="622"/>
      <c r="CW14" s="622"/>
      <c r="CX14" s="622"/>
      <c r="CY14" s="623"/>
      <c r="CZ14" s="659">
        <v>1.8</v>
      </c>
      <c r="DA14" s="659"/>
      <c r="DB14" s="659"/>
      <c r="DC14" s="659"/>
      <c r="DD14" s="627">
        <v>11191</v>
      </c>
      <c r="DE14" s="622"/>
      <c r="DF14" s="622"/>
      <c r="DG14" s="622"/>
      <c r="DH14" s="622"/>
      <c r="DI14" s="622"/>
      <c r="DJ14" s="622"/>
      <c r="DK14" s="622"/>
      <c r="DL14" s="622"/>
      <c r="DM14" s="622"/>
      <c r="DN14" s="622"/>
      <c r="DO14" s="622"/>
      <c r="DP14" s="623"/>
      <c r="DQ14" s="627">
        <v>67652</v>
      </c>
      <c r="DR14" s="622"/>
      <c r="DS14" s="622"/>
      <c r="DT14" s="622"/>
      <c r="DU14" s="622"/>
      <c r="DV14" s="622"/>
      <c r="DW14" s="622"/>
      <c r="DX14" s="622"/>
      <c r="DY14" s="622"/>
      <c r="DZ14" s="622"/>
      <c r="EA14" s="622"/>
      <c r="EB14" s="622"/>
      <c r="EC14" s="658"/>
    </row>
    <row r="15" spans="2:143" ht="11.25" customHeight="1" x14ac:dyDescent="0.15">
      <c r="B15" s="618" t="s">
        <v>246</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3920</v>
      </c>
      <c r="BH15" s="622"/>
      <c r="BI15" s="622"/>
      <c r="BJ15" s="622"/>
      <c r="BK15" s="622"/>
      <c r="BL15" s="622"/>
      <c r="BM15" s="622"/>
      <c r="BN15" s="623"/>
      <c r="BO15" s="659">
        <v>1.6</v>
      </c>
      <c r="BP15" s="659"/>
      <c r="BQ15" s="659"/>
      <c r="BR15" s="659"/>
      <c r="BS15" s="660" t="s">
        <v>122</v>
      </c>
      <c r="BT15" s="660"/>
      <c r="BU15" s="660"/>
      <c r="BV15" s="660"/>
      <c r="BW15" s="660"/>
      <c r="BX15" s="660"/>
      <c r="BY15" s="660"/>
      <c r="BZ15" s="660"/>
      <c r="CA15" s="660"/>
      <c r="CB15" s="700"/>
      <c r="CD15" s="618" t="s">
        <v>248</v>
      </c>
      <c r="CE15" s="619"/>
      <c r="CF15" s="619"/>
      <c r="CG15" s="619"/>
      <c r="CH15" s="619"/>
      <c r="CI15" s="619"/>
      <c r="CJ15" s="619"/>
      <c r="CK15" s="619"/>
      <c r="CL15" s="619"/>
      <c r="CM15" s="619"/>
      <c r="CN15" s="619"/>
      <c r="CO15" s="619"/>
      <c r="CP15" s="619"/>
      <c r="CQ15" s="620"/>
      <c r="CR15" s="621">
        <v>167433</v>
      </c>
      <c r="CS15" s="622"/>
      <c r="CT15" s="622"/>
      <c r="CU15" s="622"/>
      <c r="CV15" s="622"/>
      <c r="CW15" s="622"/>
      <c r="CX15" s="622"/>
      <c r="CY15" s="623"/>
      <c r="CZ15" s="659">
        <v>3.4</v>
      </c>
      <c r="DA15" s="659"/>
      <c r="DB15" s="659"/>
      <c r="DC15" s="659"/>
      <c r="DD15" s="627">
        <v>15418</v>
      </c>
      <c r="DE15" s="622"/>
      <c r="DF15" s="622"/>
      <c r="DG15" s="622"/>
      <c r="DH15" s="622"/>
      <c r="DI15" s="622"/>
      <c r="DJ15" s="622"/>
      <c r="DK15" s="622"/>
      <c r="DL15" s="622"/>
      <c r="DM15" s="622"/>
      <c r="DN15" s="622"/>
      <c r="DO15" s="622"/>
      <c r="DP15" s="623"/>
      <c r="DQ15" s="627">
        <v>138341</v>
      </c>
      <c r="DR15" s="622"/>
      <c r="DS15" s="622"/>
      <c r="DT15" s="622"/>
      <c r="DU15" s="622"/>
      <c r="DV15" s="622"/>
      <c r="DW15" s="622"/>
      <c r="DX15" s="622"/>
      <c r="DY15" s="622"/>
      <c r="DZ15" s="622"/>
      <c r="EA15" s="622"/>
      <c r="EB15" s="622"/>
      <c r="EC15" s="658"/>
    </row>
    <row r="16" spans="2:143" ht="11.25" customHeight="1" x14ac:dyDescent="0.15">
      <c r="B16" s="618" t="s">
        <v>249</v>
      </c>
      <c r="C16" s="619"/>
      <c r="D16" s="619"/>
      <c r="E16" s="619"/>
      <c r="F16" s="619"/>
      <c r="G16" s="619"/>
      <c r="H16" s="619"/>
      <c r="I16" s="619"/>
      <c r="J16" s="619"/>
      <c r="K16" s="619"/>
      <c r="L16" s="619"/>
      <c r="M16" s="619"/>
      <c r="N16" s="619"/>
      <c r="O16" s="619"/>
      <c r="P16" s="619"/>
      <c r="Q16" s="620"/>
      <c r="R16" s="621">
        <v>4403</v>
      </c>
      <c r="S16" s="622"/>
      <c r="T16" s="622"/>
      <c r="U16" s="622"/>
      <c r="V16" s="622"/>
      <c r="W16" s="622"/>
      <c r="X16" s="622"/>
      <c r="Y16" s="623"/>
      <c r="Z16" s="659">
        <v>0.1</v>
      </c>
      <c r="AA16" s="659"/>
      <c r="AB16" s="659"/>
      <c r="AC16" s="659"/>
      <c r="AD16" s="660">
        <v>4403</v>
      </c>
      <c r="AE16" s="660"/>
      <c r="AF16" s="660"/>
      <c r="AG16" s="660"/>
      <c r="AH16" s="660"/>
      <c r="AI16" s="660"/>
      <c r="AJ16" s="660"/>
      <c r="AK16" s="660"/>
      <c r="AL16" s="624">
        <v>0.3</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251</v>
      </c>
      <c r="CE16" s="619"/>
      <c r="CF16" s="619"/>
      <c r="CG16" s="619"/>
      <c r="CH16" s="619"/>
      <c r="CI16" s="619"/>
      <c r="CJ16" s="619"/>
      <c r="CK16" s="619"/>
      <c r="CL16" s="619"/>
      <c r="CM16" s="619"/>
      <c r="CN16" s="619"/>
      <c r="CO16" s="619"/>
      <c r="CP16" s="619"/>
      <c r="CQ16" s="620"/>
      <c r="CR16" s="621">
        <v>1063153</v>
      </c>
      <c r="CS16" s="622"/>
      <c r="CT16" s="622"/>
      <c r="CU16" s="622"/>
      <c r="CV16" s="622"/>
      <c r="CW16" s="622"/>
      <c r="CX16" s="622"/>
      <c r="CY16" s="623"/>
      <c r="CZ16" s="659">
        <v>21.4</v>
      </c>
      <c r="DA16" s="659"/>
      <c r="DB16" s="659"/>
      <c r="DC16" s="659"/>
      <c r="DD16" s="627" t="s">
        <v>122</v>
      </c>
      <c r="DE16" s="622"/>
      <c r="DF16" s="622"/>
      <c r="DG16" s="622"/>
      <c r="DH16" s="622"/>
      <c r="DI16" s="622"/>
      <c r="DJ16" s="622"/>
      <c r="DK16" s="622"/>
      <c r="DL16" s="622"/>
      <c r="DM16" s="622"/>
      <c r="DN16" s="622"/>
      <c r="DO16" s="622"/>
      <c r="DP16" s="623"/>
      <c r="DQ16" s="627">
        <v>39770</v>
      </c>
      <c r="DR16" s="622"/>
      <c r="DS16" s="622"/>
      <c r="DT16" s="622"/>
      <c r="DU16" s="622"/>
      <c r="DV16" s="622"/>
      <c r="DW16" s="622"/>
      <c r="DX16" s="622"/>
      <c r="DY16" s="622"/>
      <c r="DZ16" s="622"/>
      <c r="EA16" s="622"/>
      <c r="EB16" s="622"/>
      <c r="EC16" s="658"/>
    </row>
    <row r="17" spans="2:133" ht="11.25" customHeight="1" x14ac:dyDescent="0.15">
      <c r="B17" s="618" t="s">
        <v>252</v>
      </c>
      <c r="C17" s="619"/>
      <c r="D17" s="619"/>
      <c r="E17" s="619"/>
      <c r="F17" s="619"/>
      <c r="G17" s="619"/>
      <c r="H17" s="619"/>
      <c r="I17" s="619"/>
      <c r="J17" s="619"/>
      <c r="K17" s="619"/>
      <c r="L17" s="619"/>
      <c r="M17" s="619"/>
      <c r="N17" s="619"/>
      <c r="O17" s="619"/>
      <c r="P17" s="619"/>
      <c r="Q17" s="620"/>
      <c r="R17" s="621">
        <v>2093</v>
      </c>
      <c r="S17" s="622"/>
      <c r="T17" s="622"/>
      <c r="U17" s="622"/>
      <c r="V17" s="622"/>
      <c r="W17" s="622"/>
      <c r="X17" s="622"/>
      <c r="Y17" s="623"/>
      <c r="Z17" s="659">
        <v>0</v>
      </c>
      <c r="AA17" s="659"/>
      <c r="AB17" s="659"/>
      <c r="AC17" s="659"/>
      <c r="AD17" s="660">
        <v>2093</v>
      </c>
      <c r="AE17" s="660"/>
      <c r="AF17" s="660"/>
      <c r="AG17" s="660"/>
      <c r="AH17" s="660"/>
      <c r="AI17" s="660"/>
      <c r="AJ17" s="660"/>
      <c r="AK17" s="660"/>
      <c r="AL17" s="624">
        <v>0.1</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254</v>
      </c>
      <c r="CE17" s="619"/>
      <c r="CF17" s="619"/>
      <c r="CG17" s="619"/>
      <c r="CH17" s="619"/>
      <c r="CI17" s="619"/>
      <c r="CJ17" s="619"/>
      <c r="CK17" s="619"/>
      <c r="CL17" s="619"/>
      <c r="CM17" s="619"/>
      <c r="CN17" s="619"/>
      <c r="CO17" s="619"/>
      <c r="CP17" s="619"/>
      <c r="CQ17" s="620"/>
      <c r="CR17" s="621">
        <v>387299</v>
      </c>
      <c r="CS17" s="622"/>
      <c r="CT17" s="622"/>
      <c r="CU17" s="622"/>
      <c r="CV17" s="622"/>
      <c r="CW17" s="622"/>
      <c r="CX17" s="622"/>
      <c r="CY17" s="623"/>
      <c r="CZ17" s="659">
        <v>7.8</v>
      </c>
      <c r="DA17" s="659"/>
      <c r="DB17" s="659"/>
      <c r="DC17" s="659"/>
      <c r="DD17" s="627" t="s">
        <v>122</v>
      </c>
      <c r="DE17" s="622"/>
      <c r="DF17" s="622"/>
      <c r="DG17" s="622"/>
      <c r="DH17" s="622"/>
      <c r="DI17" s="622"/>
      <c r="DJ17" s="622"/>
      <c r="DK17" s="622"/>
      <c r="DL17" s="622"/>
      <c r="DM17" s="622"/>
      <c r="DN17" s="622"/>
      <c r="DO17" s="622"/>
      <c r="DP17" s="623"/>
      <c r="DQ17" s="627">
        <v>387299</v>
      </c>
      <c r="DR17" s="622"/>
      <c r="DS17" s="622"/>
      <c r="DT17" s="622"/>
      <c r="DU17" s="622"/>
      <c r="DV17" s="622"/>
      <c r="DW17" s="622"/>
      <c r="DX17" s="622"/>
      <c r="DY17" s="622"/>
      <c r="DZ17" s="622"/>
      <c r="EA17" s="622"/>
      <c r="EB17" s="622"/>
      <c r="EC17" s="658"/>
    </row>
    <row r="18" spans="2:133" ht="11.25" customHeight="1" x14ac:dyDescent="0.15">
      <c r="B18" s="618" t="s">
        <v>255</v>
      </c>
      <c r="C18" s="619"/>
      <c r="D18" s="619"/>
      <c r="E18" s="619"/>
      <c r="F18" s="619"/>
      <c r="G18" s="619"/>
      <c r="H18" s="619"/>
      <c r="I18" s="619"/>
      <c r="J18" s="619"/>
      <c r="K18" s="619"/>
      <c r="L18" s="619"/>
      <c r="M18" s="619"/>
      <c r="N18" s="619"/>
      <c r="O18" s="619"/>
      <c r="P18" s="619"/>
      <c r="Q18" s="620"/>
      <c r="R18" s="621">
        <v>61</v>
      </c>
      <c r="S18" s="622"/>
      <c r="T18" s="622"/>
      <c r="U18" s="622"/>
      <c r="V18" s="622"/>
      <c r="W18" s="622"/>
      <c r="X18" s="622"/>
      <c r="Y18" s="623"/>
      <c r="Z18" s="659">
        <v>0</v>
      </c>
      <c r="AA18" s="659"/>
      <c r="AB18" s="659"/>
      <c r="AC18" s="659"/>
      <c r="AD18" s="660">
        <v>61</v>
      </c>
      <c r="AE18" s="660"/>
      <c r="AF18" s="660"/>
      <c r="AG18" s="660"/>
      <c r="AH18" s="660"/>
      <c r="AI18" s="660"/>
      <c r="AJ18" s="660"/>
      <c r="AK18" s="660"/>
      <c r="AL18" s="624">
        <v>0</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257</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258</v>
      </c>
      <c r="C19" s="619"/>
      <c r="D19" s="619"/>
      <c r="E19" s="619"/>
      <c r="F19" s="619"/>
      <c r="G19" s="619"/>
      <c r="H19" s="619"/>
      <c r="I19" s="619"/>
      <c r="J19" s="619"/>
      <c r="K19" s="619"/>
      <c r="L19" s="619"/>
      <c r="M19" s="619"/>
      <c r="N19" s="619"/>
      <c r="O19" s="619"/>
      <c r="P19" s="619"/>
      <c r="Q19" s="620"/>
      <c r="R19" s="621">
        <v>61</v>
      </c>
      <c r="S19" s="622"/>
      <c r="T19" s="622"/>
      <c r="U19" s="622"/>
      <c r="V19" s="622"/>
      <c r="W19" s="622"/>
      <c r="X19" s="622"/>
      <c r="Y19" s="623"/>
      <c r="Z19" s="659">
        <v>0</v>
      </c>
      <c r="AA19" s="659"/>
      <c r="AB19" s="659"/>
      <c r="AC19" s="659"/>
      <c r="AD19" s="660">
        <v>61</v>
      </c>
      <c r="AE19" s="660"/>
      <c r="AF19" s="660"/>
      <c r="AG19" s="660"/>
      <c r="AH19" s="660"/>
      <c r="AI19" s="660"/>
      <c r="AJ19" s="660"/>
      <c r="AK19" s="660"/>
      <c r="AL19" s="624">
        <v>0</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700"/>
      <c r="CD19" s="618" t="s">
        <v>260</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261</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700"/>
      <c r="CD20" s="618" t="s">
        <v>263</v>
      </c>
      <c r="CE20" s="619"/>
      <c r="CF20" s="619"/>
      <c r="CG20" s="619"/>
      <c r="CH20" s="619"/>
      <c r="CI20" s="619"/>
      <c r="CJ20" s="619"/>
      <c r="CK20" s="619"/>
      <c r="CL20" s="619"/>
      <c r="CM20" s="619"/>
      <c r="CN20" s="619"/>
      <c r="CO20" s="619"/>
      <c r="CP20" s="619"/>
      <c r="CQ20" s="620"/>
      <c r="CR20" s="621">
        <v>4976250</v>
      </c>
      <c r="CS20" s="622"/>
      <c r="CT20" s="622"/>
      <c r="CU20" s="622"/>
      <c r="CV20" s="622"/>
      <c r="CW20" s="622"/>
      <c r="CX20" s="622"/>
      <c r="CY20" s="623"/>
      <c r="CZ20" s="659">
        <v>100</v>
      </c>
      <c r="DA20" s="659"/>
      <c r="DB20" s="659"/>
      <c r="DC20" s="659"/>
      <c r="DD20" s="627">
        <v>766255</v>
      </c>
      <c r="DE20" s="622"/>
      <c r="DF20" s="622"/>
      <c r="DG20" s="622"/>
      <c r="DH20" s="622"/>
      <c r="DI20" s="622"/>
      <c r="DJ20" s="622"/>
      <c r="DK20" s="622"/>
      <c r="DL20" s="622"/>
      <c r="DM20" s="622"/>
      <c r="DN20" s="622"/>
      <c r="DO20" s="622"/>
      <c r="DP20" s="623"/>
      <c r="DQ20" s="627">
        <v>1664540</v>
      </c>
      <c r="DR20" s="622"/>
      <c r="DS20" s="622"/>
      <c r="DT20" s="622"/>
      <c r="DU20" s="622"/>
      <c r="DV20" s="622"/>
      <c r="DW20" s="622"/>
      <c r="DX20" s="622"/>
      <c r="DY20" s="622"/>
      <c r="DZ20" s="622"/>
      <c r="EA20" s="622"/>
      <c r="EB20" s="622"/>
      <c r="EC20" s="658"/>
    </row>
    <row r="21" spans="2:133" ht="11.25" customHeight="1" x14ac:dyDescent="0.15">
      <c r="B21" s="618" t="s">
        <v>264</v>
      </c>
      <c r="C21" s="619"/>
      <c r="D21" s="619"/>
      <c r="E21" s="619"/>
      <c r="F21" s="619"/>
      <c r="G21" s="619"/>
      <c r="H21" s="619"/>
      <c r="I21" s="619"/>
      <c r="J21" s="619"/>
      <c r="K21" s="619"/>
      <c r="L21" s="619"/>
      <c r="M21" s="619"/>
      <c r="N21" s="619"/>
      <c r="O21" s="619"/>
      <c r="P21" s="619"/>
      <c r="Q21" s="620"/>
      <c r="R21" s="621">
        <v>1284656</v>
      </c>
      <c r="S21" s="622"/>
      <c r="T21" s="622"/>
      <c r="U21" s="622"/>
      <c r="V21" s="622"/>
      <c r="W21" s="622"/>
      <c r="X21" s="622"/>
      <c r="Y21" s="623"/>
      <c r="Z21" s="659">
        <v>24.8</v>
      </c>
      <c r="AA21" s="659"/>
      <c r="AB21" s="659"/>
      <c r="AC21" s="659"/>
      <c r="AD21" s="660">
        <v>1069779</v>
      </c>
      <c r="AE21" s="660"/>
      <c r="AF21" s="660"/>
      <c r="AG21" s="660"/>
      <c r="AH21" s="660"/>
      <c r="AI21" s="660"/>
      <c r="AJ21" s="660"/>
      <c r="AK21" s="660"/>
      <c r="AL21" s="624">
        <v>75.3</v>
      </c>
      <c r="AM21" s="625"/>
      <c r="AN21" s="625"/>
      <c r="AO21" s="661"/>
      <c r="AP21" s="618" t="s">
        <v>265</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266</v>
      </c>
      <c r="C22" s="619"/>
      <c r="D22" s="619"/>
      <c r="E22" s="619"/>
      <c r="F22" s="619"/>
      <c r="G22" s="619"/>
      <c r="H22" s="619"/>
      <c r="I22" s="619"/>
      <c r="J22" s="619"/>
      <c r="K22" s="619"/>
      <c r="L22" s="619"/>
      <c r="M22" s="619"/>
      <c r="N22" s="619"/>
      <c r="O22" s="619"/>
      <c r="P22" s="619"/>
      <c r="Q22" s="620"/>
      <c r="R22" s="621">
        <v>1069779</v>
      </c>
      <c r="S22" s="622"/>
      <c r="T22" s="622"/>
      <c r="U22" s="622"/>
      <c r="V22" s="622"/>
      <c r="W22" s="622"/>
      <c r="X22" s="622"/>
      <c r="Y22" s="623"/>
      <c r="Z22" s="659">
        <v>20.6</v>
      </c>
      <c r="AA22" s="659"/>
      <c r="AB22" s="659"/>
      <c r="AC22" s="659"/>
      <c r="AD22" s="660">
        <v>1069779</v>
      </c>
      <c r="AE22" s="660"/>
      <c r="AF22" s="660"/>
      <c r="AG22" s="660"/>
      <c r="AH22" s="660"/>
      <c r="AI22" s="660"/>
      <c r="AJ22" s="660"/>
      <c r="AK22" s="660"/>
      <c r="AL22" s="624">
        <v>75.3</v>
      </c>
      <c r="AM22" s="625"/>
      <c r="AN22" s="625"/>
      <c r="AO22" s="661"/>
      <c r="AP22" s="618" t="s">
        <v>267</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269</v>
      </c>
      <c r="C23" s="619"/>
      <c r="D23" s="619"/>
      <c r="E23" s="619"/>
      <c r="F23" s="619"/>
      <c r="G23" s="619"/>
      <c r="H23" s="619"/>
      <c r="I23" s="619"/>
      <c r="J23" s="619"/>
      <c r="K23" s="619"/>
      <c r="L23" s="619"/>
      <c r="M23" s="619"/>
      <c r="N23" s="619"/>
      <c r="O23" s="619"/>
      <c r="P23" s="619"/>
      <c r="Q23" s="620"/>
      <c r="R23" s="621">
        <v>214877</v>
      </c>
      <c r="S23" s="622"/>
      <c r="T23" s="622"/>
      <c r="U23" s="622"/>
      <c r="V23" s="622"/>
      <c r="W23" s="622"/>
      <c r="X23" s="622"/>
      <c r="Y23" s="623"/>
      <c r="Z23" s="659">
        <v>4.0999999999999996</v>
      </c>
      <c r="AA23" s="659"/>
      <c r="AB23" s="659"/>
      <c r="AC23" s="659"/>
      <c r="AD23" s="660" t="s">
        <v>122</v>
      </c>
      <c r="AE23" s="660"/>
      <c r="AF23" s="660"/>
      <c r="AG23" s="660"/>
      <c r="AH23" s="660"/>
      <c r="AI23" s="660"/>
      <c r="AJ23" s="660"/>
      <c r="AK23" s="660"/>
      <c r="AL23" s="624" t="s">
        <v>122</v>
      </c>
      <c r="AM23" s="625"/>
      <c r="AN23" s="625"/>
      <c r="AO23" s="661"/>
      <c r="AP23" s="618" t="s">
        <v>270</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15">
      <c r="B24" s="618" t="s">
        <v>276</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277</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278</v>
      </c>
      <c r="CE24" s="680"/>
      <c r="CF24" s="680"/>
      <c r="CG24" s="680"/>
      <c r="CH24" s="680"/>
      <c r="CI24" s="680"/>
      <c r="CJ24" s="680"/>
      <c r="CK24" s="680"/>
      <c r="CL24" s="680"/>
      <c r="CM24" s="680"/>
      <c r="CN24" s="680"/>
      <c r="CO24" s="680"/>
      <c r="CP24" s="680"/>
      <c r="CQ24" s="681"/>
      <c r="CR24" s="676">
        <v>817405</v>
      </c>
      <c r="CS24" s="677"/>
      <c r="CT24" s="677"/>
      <c r="CU24" s="677"/>
      <c r="CV24" s="677"/>
      <c r="CW24" s="677"/>
      <c r="CX24" s="677"/>
      <c r="CY24" s="702"/>
      <c r="CZ24" s="703">
        <v>16.399999999999999</v>
      </c>
      <c r="DA24" s="685"/>
      <c r="DB24" s="685"/>
      <c r="DC24" s="705"/>
      <c r="DD24" s="701">
        <v>754493</v>
      </c>
      <c r="DE24" s="677"/>
      <c r="DF24" s="677"/>
      <c r="DG24" s="677"/>
      <c r="DH24" s="677"/>
      <c r="DI24" s="677"/>
      <c r="DJ24" s="677"/>
      <c r="DK24" s="702"/>
      <c r="DL24" s="701">
        <v>722063</v>
      </c>
      <c r="DM24" s="677"/>
      <c r="DN24" s="677"/>
      <c r="DO24" s="677"/>
      <c r="DP24" s="677"/>
      <c r="DQ24" s="677"/>
      <c r="DR24" s="677"/>
      <c r="DS24" s="677"/>
      <c r="DT24" s="677"/>
      <c r="DU24" s="677"/>
      <c r="DV24" s="702"/>
      <c r="DW24" s="703">
        <v>50.6</v>
      </c>
      <c r="DX24" s="685"/>
      <c r="DY24" s="685"/>
      <c r="DZ24" s="685"/>
      <c r="EA24" s="685"/>
      <c r="EB24" s="685"/>
      <c r="EC24" s="704"/>
    </row>
    <row r="25" spans="2:133" ht="11.25" customHeight="1" x14ac:dyDescent="0.15">
      <c r="B25" s="618" t="s">
        <v>279</v>
      </c>
      <c r="C25" s="619"/>
      <c r="D25" s="619"/>
      <c r="E25" s="619"/>
      <c r="F25" s="619"/>
      <c r="G25" s="619"/>
      <c r="H25" s="619"/>
      <c r="I25" s="619"/>
      <c r="J25" s="619"/>
      <c r="K25" s="619"/>
      <c r="L25" s="619"/>
      <c r="M25" s="619"/>
      <c r="N25" s="619"/>
      <c r="O25" s="619"/>
      <c r="P25" s="619"/>
      <c r="Q25" s="620"/>
      <c r="R25" s="621">
        <v>1635971</v>
      </c>
      <c r="S25" s="622"/>
      <c r="T25" s="622"/>
      <c r="U25" s="622"/>
      <c r="V25" s="622"/>
      <c r="W25" s="622"/>
      <c r="X25" s="622"/>
      <c r="Y25" s="623"/>
      <c r="Z25" s="659">
        <v>31.5</v>
      </c>
      <c r="AA25" s="659"/>
      <c r="AB25" s="659"/>
      <c r="AC25" s="659"/>
      <c r="AD25" s="660">
        <v>1421094</v>
      </c>
      <c r="AE25" s="660"/>
      <c r="AF25" s="660"/>
      <c r="AG25" s="660"/>
      <c r="AH25" s="660"/>
      <c r="AI25" s="660"/>
      <c r="AJ25" s="660"/>
      <c r="AK25" s="660"/>
      <c r="AL25" s="624">
        <v>100</v>
      </c>
      <c r="AM25" s="625"/>
      <c r="AN25" s="625"/>
      <c r="AO25" s="661"/>
      <c r="AP25" s="618" t="s">
        <v>280</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281</v>
      </c>
      <c r="CE25" s="619"/>
      <c r="CF25" s="619"/>
      <c r="CG25" s="619"/>
      <c r="CH25" s="619"/>
      <c r="CI25" s="619"/>
      <c r="CJ25" s="619"/>
      <c r="CK25" s="619"/>
      <c r="CL25" s="619"/>
      <c r="CM25" s="619"/>
      <c r="CN25" s="619"/>
      <c r="CO25" s="619"/>
      <c r="CP25" s="619"/>
      <c r="CQ25" s="620"/>
      <c r="CR25" s="621">
        <v>368696</v>
      </c>
      <c r="CS25" s="634"/>
      <c r="CT25" s="634"/>
      <c r="CU25" s="634"/>
      <c r="CV25" s="634"/>
      <c r="CW25" s="634"/>
      <c r="CX25" s="634"/>
      <c r="CY25" s="635"/>
      <c r="CZ25" s="624">
        <v>7.4</v>
      </c>
      <c r="DA25" s="636"/>
      <c r="DB25" s="636"/>
      <c r="DC25" s="637"/>
      <c r="DD25" s="627">
        <v>346099</v>
      </c>
      <c r="DE25" s="634"/>
      <c r="DF25" s="634"/>
      <c r="DG25" s="634"/>
      <c r="DH25" s="634"/>
      <c r="DI25" s="634"/>
      <c r="DJ25" s="634"/>
      <c r="DK25" s="635"/>
      <c r="DL25" s="627">
        <v>313669</v>
      </c>
      <c r="DM25" s="634"/>
      <c r="DN25" s="634"/>
      <c r="DO25" s="634"/>
      <c r="DP25" s="634"/>
      <c r="DQ25" s="634"/>
      <c r="DR25" s="634"/>
      <c r="DS25" s="634"/>
      <c r="DT25" s="634"/>
      <c r="DU25" s="634"/>
      <c r="DV25" s="635"/>
      <c r="DW25" s="624">
        <v>22</v>
      </c>
      <c r="DX25" s="636"/>
      <c r="DY25" s="636"/>
      <c r="DZ25" s="636"/>
      <c r="EA25" s="636"/>
      <c r="EB25" s="636"/>
      <c r="EC25" s="648"/>
    </row>
    <row r="26" spans="2:133" ht="11.25" customHeight="1" x14ac:dyDescent="0.15">
      <c r="B26" s="618" t="s">
        <v>282</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283</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284</v>
      </c>
      <c r="CE26" s="619"/>
      <c r="CF26" s="619"/>
      <c r="CG26" s="619"/>
      <c r="CH26" s="619"/>
      <c r="CI26" s="619"/>
      <c r="CJ26" s="619"/>
      <c r="CK26" s="619"/>
      <c r="CL26" s="619"/>
      <c r="CM26" s="619"/>
      <c r="CN26" s="619"/>
      <c r="CO26" s="619"/>
      <c r="CP26" s="619"/>
      <c r="CQ26" s="620"/>
      <c r="CR26" s="621">
        <v>202241</v>
      </c>
      <c r="CS26" s="622"/>
      <c r="CT26" s="622"/>
      <c r="CU26" s="622"/>
      <c r="CV26" s="622"/>
      <c r="CW26" s="622"/>
      <c r="CX26" s="622"/>
      <c r="CY26" s="623"/>
      <c r="CZ26" s="624">
        <v>4.0999999999999996</v>
      </c>
      <c r="DA26" s="636"/>
      <c r="DB26" s="636"/>
      <c r="DC26" s="637"/>
      <c r="DD26" s="627">
        <v>190577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285</v>
      </c>
      <c r="C27" s="619"/>
      <c r="D27" s="619"/>
      <c r="E27" s="619"/>
      <c r="F27" s="619"/>
      <c r="G27" s="619"/>
      <c r="H27" s="619"/>
      <c r="I27" s="619"/>
      <c r="J27" s="619"/>
      <c r="K27" s="619"/>
      <c r="L27" s="619"/>
      <c r="M27" s="619"/>
      <c r="N27" s="619"/>
      <c r="O27" s="619"/>
      <c r="P27" s="619"/>
      <c r="Q27" s="620"/>
      <c r="R27" s="621">
        <v>2760</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239691</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287</v>
      </c>
      <c r="CE27" s="619"/>
      <c r="CF27" s="619"/>
      <c r="CG27" s="619"/>
      <c r="CH27" s="619"/>
      <c r="CI27" s="619"/>
      <c r="CJ27" s="619"/>
      <c r="CK27" s="619"/>
      <c r="CL27" s="619"/>
      <c r="CM27" s="619"/>
      <c r="CN27" s="619"/>
      <c r="CO27" s="619"/>
      <c r="CP27" s="619"/>
      <c r="CQ27" s="620"/>
      <c r="CR27" s="621">
        <v>61410</v>
      </c>
      <c r="CS27" s="634"/>
      <c r="CT27" s="634"/>
      <c r="CU27" s="634"/>
      <c r="CV27" s="634"/>
      <c r="CW27" s="634"/>
      <c r="CX27" s="634"/>
      <c r="CY27" s="635"/>
      <c r="CZ27" s="624">
        <v>1.2</v>
      </c>
      <c r="DA27" s="636"/>
      <c r="DB27" s="636"/>
      <c r="DC27" s="637"/>
      <c r="DD27" s="627">
        <v>21095</v>
      </c>
      <c r="DE27" s="634"/>
      <c r="DF27" s="634"/>
      <c r="DG27" s="634"/>
      <c r="DH27" s="634"/>
      <c r="DI27" s="634"/>
      <c r="DJ27" s="634"/>
      <c r="DK27" s="635"/>
      <c r="DL27" s="627">
        <v>21095</v>
      </c>
      <c r="DM27" s="634"/>
      <c r="DN27" s="634"/>
      <c r="DO27" s="634"/>
      <c r="DP27" s="634"/>
      <c r="DQ27" s="634"/>
      <c r="DR27" s="634"/>
      <c r="DS27" s="634"/>
      <c r="DT27" s="634"/>
      <c r="DU27" s="634"/>
      <c r="DV27" s="635"/>
      <c r="DW27" s="624">
        <v>1.5</v>
      </c>
      <c r="DX27" s="636"/>
      <c r="DY27" s="636"/>
      <c r="DZ27" s="636"/>
      <c r="EA27" s="636"/>
      <c r="EB27" s="636"/>
      <c r="EC27" s="648"/>
    </row>
    <row r="28" spans="2:133" ht="11.25" customHeight="1" x14ac:dyDescent="0.15">
      <c r="B28" s="618" t="s">
        <v>288</v>
      </c>
      <c r="C28" s="619"/>
      <c r="D28" s="619"/>
      <c r="E28" s="619"/>
      <c r="F28" s="619"/>
      <c r="G28" s="619"/>
      <c r="H28" s="619"/>
      <c r="I28" s="619"/>
      <c r="J28" s="619"/>
      <c r="K28" s="619"/>
      <c r="L28" s="619"/>
      <c r="M28" s="619"/>
      <c r="N28" s="619"/>
      <c r="O28" s="619"/>
      <c r="P28" s="619"/>
      <c r="Q28" s="620"/>
      <c r="R28" s="621">
        <v>33945</v>
      </c>
      <c r="S28" s="622"/>
      <c r="T28" s="622"/>
      <c r="U28" s="622"/>
      <c r="V28" s="622"/>
      <c r="W28" s="622"/>
      <c r="X28" s="622"/>
      <c r="Y28" s="623"/>
      <c r="Z28" s="659">
        <v>0.7</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387299</v>
      </c>
      <c r="CS28" s="622"/>
      <c r="CT28" s="622"/>
      <c r="CU28" s="622"/>
      <c r="CV28" s="622"/>
      <c r="CW28" s="622"/>
      <c r="CX28" s="622"/>
      <c r="CY28" s="623"/>
      <c r="CZ28" s="624">
        <v>7.8</v>
      </c>
      <c r="DA28" s="636"/>
      <c r="DB28" s="636"/>
      <c r="DC28" s="637"/>
      <c r="DD28" s="627">
        <v>387299</v>
      </c>
      <c r="DE28" s="622"/>
      <c r="DF28" s="622"/>
      <c r="DG28" s="622"/>
      <c r="DH28" s="622"/>
      <c r="DI28" s="622"/>
      <c r="DJ28" s="622"/>
      <c r="DK28" s="623"/>
      <c r="DL28" s="627">
        <v>387299</v>
      </c>
      <c r="DM28" s="622"/>
      <c r="DN28" s="622"/>
      <c r="DO28" s="622"/>
      <c r="DP28" s="622"/>
      <c r="DQ28" s="622"/>
      <c r="DR28" s="622"/>
      <c r="DS28" s="622"/>
      <c r="DT28" s="622"/>
      <c r="DU28" s="622"/>
      <c r="DV28" s="623"/>
      <c r="DW28" s="624">
        <v>27.1</v>
      </c>
      <c r="DX28" s="636"/>
      <c r="DY28" s="636"/>
      <c r="DZ28" s="636"/>
      <c r="EA28" s="636"/>
      <c r="EB28" s="636"/>
      <c r="EC28" s="648"/>
    </row>
    <row r="29" spans="2:133" ht="11.25" customHeight="1" x14ac:dyDescent="0.15">
      <c r="B29" s="618" t="s">
        <v>290</v>
      </c>
      <c r="C29" s="619"/>
      <c r="D29" s="619"/>
      <c r="E29" s="619"/>
      <c r="F29" s="619"/>
      <c r="G29" s="619"/>
      <c r="H29" s="619"/>
      <c r="I29" s="619"/>
      <c r="J29" s="619"/>
      <c r="K29" s="619"/>
      <c r="L29" s="619"/>
      <c r="M29" s="619"/>
      <c r="N29" s="619"/>
      <c r="O29" s="619"/>
      <c r="P29" s="619"/>
      <c r="Q29" s="620"/>
      <c r="R29" s="621">
        <v>1165</v>
      </c>
      <c r="S29" s="622"/>
      <c r="T29" s="622"/>
      <c r="U29" s="622"/>
      <c r="V29" s="622"/>
      <c r="W29" s="622"/>
      <c r="X29" s="622"/>
      <c r="Y29" s="623"/>
      <c r="Z29" s="659">
        <v>0</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291</v>
      </c>
      <c r="CE29" s="641"/>
      <c r="CF29" s="618" t="s">
        <v>66</v>
      </c>
      <c r="CG29" s="619"/>
      <c r="CH29" s="619"/>
      <c r="CI29" s="619"/>
      <c r="CJ29" s="619"/>
      <c r="CK29" s="619"/>
      <c r="CL29" s="619"/>
      <c r="CM29" s="619"/>
      <c r="CN29" s="619"/>
      <c r="CO29" s="619"/>
      <c r="CP29" s="619"/>
      <c r="CQ29" s="620"/>
      <c r="CR29" s="621">
        <v>386746</v>
      </c>
      <c r="CS29" s="634"/>
      <c r="CT29" s="634"/>
      <c r="CU29" s="634"/>
      <c r="CV29" s="634"/>
      <c r="CW29" s="634"/>
      <c r="CX29" s="634"/>
      <c r="CY29" s="635"/>
      <c r="CZ29" s="624">
        <v>7.8</v>
      </c>
      <c r="DA29" s="636"/>
      <c r="DB29" s="636"/>
      <c r="DC29" s="637"/>
      <c r="DD29" s="627">
        <v>386746</v>
      </c>
      <c r="DE29" s="634"/>
      <c r="DF29" s="634"/>
      <c r="DG29" s="634"/>
      <c r="DH29" s="634"/>
      <c r="DI29" s="634"/>
      <c r="DJ29" s="634"/>
      <c r="DK29" s="635"/>
      <c r="DL29" s="627">
        <v>386746</v>
      </c>
      <c r="DM29" s="634"/>
      <c r="DN29" s="634"/>
      <c r="DO29" s="634"/>
      <c r="DP29" s="634"/>
      <c r="DQ29" s="634"/>
      <c r="DR29" s="634"/>
      <c r="DS29" s="634"/>
      <c r="DT29" s="634"/>
      <c r="DU29" s="634"/>
      <c r="DV29" s="635"/>
      <c r="DW29" s="624">
        <v>27.1</v>
      </c>
      <c r="DX29" s="636"/>
      <c r="DY29" s="636"/>
      <c r="DZ29" s="636"/>
      <c r="EA29" s="636"/>
      <c r="EB29" s="636"/>
      <c r="EC29" s="648"/>
    </row>
    <row r="30" spans="2:133" ht="11.25" customHeight="1" x14ac:dyDescent="0.15">
      <c r="B30" s="618" t="s">
        <v>292</v>
      </c>
      <c r="C30" s="619"/>
      <c r="D30" s="619"/>
      <c r="E30" s="619"/>
      <c r="F30" s="619"/>
      <c r="G30" s="619"/>
      <c r="H30" s="619"/>
      <c r="I30" s="619"/>
      <c r="J30" s="619"/>
      <c r="K30" s="619"/>
      <c r="L30" s="619"/>
      <c r="M30" s="619"/>
      <c r="N30" s="619"/>
      <c r="O30" s="619"/>
      <c r="P30" s="619"/>
      <c r="Q30" s="620"/>
      <c r="R30" s="621">
        <v>668180</v>
      </c>
      <c r="S30" s="622"/>
      <c r="T30" s="622"/>
      <c r="U30" s="622"/>
      <c r="V30" s="622"/>
      <c r="W30" s="622"/>
      <c r="X30" s="622"/>
      <c r="Y30" s="623"/>
      <c r="Z30" s="659">
        <v>12.9</v>
      </c>
      <c r="AA30" s="659"/>
      <c r="AB30" s="659"/>
      <c r="AC30" s="659"/>
      <c r="AD30" s="660" t="s">
        <v>122</v>
      </c>
      <c r="AE30" s="660"/>
      <c r="AF30" s="660"/>
      <c r="AG30" s="660"/>
      <c r="AH30" s="660"/>
      <c r="AI30" s="660"/>
      <c r="AJ30" s="660"/>
      <c r="AK30" s="660"/>
      <c r="AL30" s="624" t="s">
        <v>122</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1"/>
      <c r="BI30" s="691"/>
      <c r="BJ30" s="691"/>
      <c r="BK30" s="691"/>
      <c r="BL30" s="691"/>
      <c r="BM30" s="691"/>
      <c r="BN30" s="691"/>
      <c r="BO30" s="691"/>
      <c r="BP30" s="691"/>
      <c r="BQ30" s="692"/>
      <c r="BR30" s="673" t="s">
        <v>294</v>
      </c>
      <c r="BS30" s="691"/>
      <c r="BT30" s="691"/>
      <c r="BU30" s="691"/>
      <c r="BV30" s="691"/>
      <c r="BW30" s="691"/>
      <c r="BX30" s="691"/>
      <c r="BY30" s="691"/>
      <c r="BZ30" s="691"/>
      <c r="CA30" s="691"/>
      <c r="CB30" s="692"/>
      <c r="CD30" s="642"/>
      <c r="CE30" s="643"/>
      <c r="CF30" s="618" t="s">
        <v>295</v>
      </c>
      <c r="CG30" s="619"/>
      <c r="CH30" s="619"/>
      <c r="CI30" s="619"/>
      <c r="CJ30" s="619"/>
      <c r="CK30" s="619"/>
      <c r="CL30" s="619"/>
      <c r="CM30" s="619"/>
      <c r="CN30" s="619"/>
      <c r="CO30" s="619"/>
      <c r="CP30" s="619"/>
      <c r="CQ30" s="620"/>
      <c r="CR30" s="621">
        <v>376316</v>
      </c>
      <c r="CS30" s="622"/>
      <c r="CT30" s="622"/>
      <c r="CU30" s="622"/>
      <c r="CV30" s="622"/>
      <c r="CW30" s="622"/>
      <c r="CX30" s="622"/>
      <c r="CY30" s="623"/>
      <c r="CZ30" s="624">
        <v>7.6</v>
      </c>
      <c r="DA30" s="636"/>
      <c r="DB30" s="636"/>
      <c r="DC30" s="637"/>
      <c r="DD30" s="627">
        <v>376316</v>
      </c>
      <c r="DE30" s="622"/>
      <c r="DF30" s="622"/>
      <c r="DG30" s="622"/>
      <c r="DH30" s="622"/>
      <c r="DI30" s="622"/>
      <c r="DJ30" s="622"/>
      <c r="DK30" s="623"/>
      <c r="DL30" s="627">
        <v>376316</v>
      </c>
      <c r="DM30" s="622"/>
      <c r="DN30" s="622"/>
      <c r="DO30" s="622"/>
      <c r="DP30" s="622"/>
      <c r="DQ30" s="622"/>
      <c r="DR30" s="622"/>
      <c r="DS30" s="622"/>
      <c r="DT30" s="622"/>
      <c r="DU30" s="622"/>
      <c r="DV30" s="623"/>
      <c r="DW30" s="624">
        <v>26.4</v>
      </c>
      <c r="DX30" s="636"/>
      <c r="DY30" s="636"/>
      <c r="DZ30" s="636"/>
      <c r="EA30" s="636"/>
      <c r="EB30" s="636"/>
      <c r="EC30" s="648"/>
    </row>
    <row r="31" spans="2:133" ht="11.25" customHeight="1" x14ac:dyDescent="0.15">
      <c r="B31" s="688" t="s">
        <v>296</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297</v>
      </c>
      <c r="AQ31" s="694"/>
      <c r="AR31" s="694"/>
      <c r="AS31" s="694"/>
      <c r="AT31" s="695" t="s">
        <v>298</v>
      </c>
      <c r="AU31" s="218"/>
      <c r="AV31" s="218"/>
      <c r="AW31" s="218"/>
      <c r="AX31" s="679" t="s">
        <v>176</v>
      </c>
      <c r="AY31" s="680"/>
      <c r="AZ31" s="680"/>
      <c r="BA31" s="680"/>
      <c r="BB31" s="680"/>
      <c r="BC31" s="680"/>
      <c r="BD31" s="680"/>
      <c r="BE31" s="680"/>
      <c r="BF31" s="681"/>
      <c r="BG31" s="683">
        <v>100</v>
      </c>
      <c r="BH31" s="684"/>
      <c r="BI31" s="684"/>
      <c r="BJ31" s="684"/>
      <c r="BK31" s="684"/>
      <c r="BL31" s="684"/>
      <c r="BM31" s="685">
        <v>99.9</v>
      </c>
      <c r="BN31" s="684"/>
      <c r="BO31" s="684"/>
      <c r="BP31" s="684"/>
      <c r="BQ31" s="686"/>
      <c r="BR31" s="683">
        <v>100</v>
      </c>
      <c r="BS31" s="684"/>
      <c r="BT31" s="684"/>
      <c r="BU31" s="684"/>
      <c r="BV31" s="684"/>
      <c r="BW31" s="684"/>
      <c r="BX31" s="685">
        <v>99.9</v>
      </c>
      <c r="BY31" s="684"/>
      <c r="BZ31" s="684"/>
      <c r="CA31" s="684"/>
      <c r="CB31" s="686"/>
      <c r="CD31" s="642"/>
      <c r="CE31" s="643"/>
      <c r="CF31" s="618" t="s">
        <v>299</v>
      </c>
      <c r="CG31" s="619"/>
      <c r="CH31" s="619"/>
      <c r="CI31" s="619"/>
      <c r="CJ31" s="619"/>
      <c r="CK31" s="619"/>
      <c r="CL31" s="619"/>
      <c r="CM31" s="619"/>
      <c r="CN31" s="619"/>
      <c r="CO31" s="619"/>
      <c r="CP31" s="619"/>
      <c r="CQ31" s="620"/>
      <c r="CR31" s="621">
        <v>10430</v>
      </c>
      <c r="CS31" s="634"/>
      <c r="CT31" s="634"/>
      <c r="CU31" s="634"/>
      <c r="CV31" s="634"/>
      <c r="CW31" s="634"/>
      <c r="CX31" s="634"/>
      <c r="CY31" s="635"/>
      <c r="CZ31" s="624">
        <v>0.2</v>
      </c>
      <c r="DA31" s="636"/>
      <c r="DB31" s="636"/>
      <c r="DC31" s="637"/>
      <c r="DD31" s="627">
        <v>10430</v>
      </c>
      <c r="DE31" s="634"/>
      <c r="DF31" s="634"/>
      <c r="DG31" s="634"/>
      <c r="DH31" s="634"/>
      <c r="DI31" s="634"/>
      <c r="DJ31" s="634"/>
      <c r="DK31" s="635"/>
      <c r="DL31" s="627">
        <v>10430</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15">
      <c r="B32" s="618" t="s">
        <v>300</v>
      </c>
      <c r="C32" s="619"/>
      <c r="D32" s="619"/>
      <c r="E32" s="619"/>
      <c r="F32" s="619"/>
      <c r="G32" s="619"/>
      <c r="H32" s="619"/>
      <c r="I32" s="619"/>
      <c r="J32" s="619"/>
      <c r="K32" s="619"/>
      <c r="L32" s="619"/>
      <c r="M32" s="619"/>
      <c r="N32" s="619"/>
      <c r="O32" s="619"/>
      <c r="P32" s="619"/>
      <c r="Q32" s="620"/>
      <c r="R32" s="621">
        <v>1758438</v>
      </c>
      <c r="S32" s="622"/>
      <c r="T32" s="622"/>
      <c r="U32" s="622"/>
      <c r="V32" s="622"/>
      <c r="W32" s="622"/>
      <c r="X32" s="622"/>
      <c r="Y32" s="623"/>
      <c r="Z32" s="659">
        <v>33.9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301</v>
      </c>
      <c r="AX32" s="618" t="s">
        <v>302</v>
      </c>
      <c r="AY32" s="619"/>
      <c r="AZ32" s="619"/>
      <c r="BA32" s="619"/>
      <c r="BB32" s="619"/>
      <c r="BC32" s="619"/>
      <c r="BD32" s="619"/>
      <c r="BE32" s="619"/>
      <c r="BF32" s="620"/>
      <c r="BG32" s="687">
        <v>99.9</v>
      </c>
      <c r="BH32" s="634"/>
      <c r="BI32" s="634"/>
      <c r="BJ32" s="634"/>
      <c r="BK32" s="634"/>
      <c r="BL32" s="634"/>
      <c r="BM32" s="625">
        <v>99.5</v>
      </c>
      <c r="BN32" s="634"/>
      <c r="BO32" s="634"/>
      <c r="BP32" s="634"/>
      <c r="BQ32" s="657"/>
      <c r="BR32" s="687">
        <v>99.9</v>
      </c>
      <c r="BS32" s="634"/>
      <c r="BT32" s="634"/>
      <c r="BU32" s="634"/>
      <c r="BV32" s="634"/>
      <c r="BW32" s="634"/>
      <c r="BX32" s="625">
        <v>99.5</v>
      </c>
      <c r="BY32" s="634"/>
      <c r="BZ32" s="634"/>
      <c r="CA32" s="634"/>
      <c r="CB32" s="657"/>
      <c r="CD32" s="644"/>
      <c r="CE32" s="645"/>
      <c r="CF32" s="618" t="s">
        <v>303</v>
      </c>
      <c r="CG32" s="619"/>
      <c r="CH32" s="619"/>
      <c r="CI32" s="619"/>
      <c r="CJ32" s="619"/>
      <c r="CK32" s="619"/>
      <c r="CL32" s="619"/>
      <c r="CM32" s="619"/>
      <c r="CN32" s="619"/>
      <c r="CO32" s="619"/>
      <c r="CP32" s="619"/>
      <c r="CQ32" s="620"/>
      <c r="CR32" s="621">
        <v>553</v>
      </c>
      <c r="CS32" s="622"/>
      <c r="CT32" s="622"/>
      <c r="CU32" s="622"/>
      <c r="CV32" s="622"/>
      <c r="CW32" s="622"/>
      <c r="CX32" s="622"/>
      <c r="CY32" s="623"/>
      <c r="CZ32" s="624">
        <v>0</v>
      </c>
      <c r="DA32" s="636"/>
      <c r="DB32" s="636"/>
      <c r="DC32" s="637"/>
      <c r="DD32" s="627">
        <v>553</v>
      </c>
      <c r="DE32" s="622"/>
      <c r="DF32" s="622"/>
      <c r="DG32" s="622"/>
      <c r="DH32" s="622"/>
      <c r="DI32" s="622"/>
      <c r="DJ32" s="622"/>
      <c r="DK32" s="623"/>
      <c r="DL32" s="627">
        <v>553</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304</v>
      </c>
      <c r="C33" s="619"/>
      <c r="D33" s="619"/>
      <c r="E33" s="619"/>
      <c r="F33" s="619"/>
      <c r="G33" s="619"/>
      <c r="H33" s="619"/>
      <c r="I33" s="619"/>
      <c r="J33" s="619"/>
      <c r="K33" s="619"/>
      <c r="L33" s="619"/>
      <c r="M33" s="619"/>
      <c r="N33" s="619"/>
      <c r="O33" s="619"/>
      <c r="P33" s="619"/>
      <c r="Q33" s="620"/>
      <c r="R33" s="621">
        <v>115563</v>
      </c>
      <c r="S33" s="622"/>
      <c r="T33" s="622"/>
      <c r="U33" s="622"/>
      <c r="V33" s="622"/>
      <c r="W33" s="622"/>
      <c r="X33" s="622"/>
      <c r="Y33" s="623"/>
      <c r="Z33" s="659">
        <v>2.2000000000000002</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7"/>
      <c r="AU33" s="219"/>
      <c r="AV33" s="219"/>
      <c r="AW33" s="219"/>
      <c r="AX33" s="602" t="s">
        <v>305</v>
      </c>
      <c r="AY33" s="603"/>
      <c r="AZ33" s="603"/>
      <c r="BA33" s="603"/>
      <c r="BB33" s="603"/>
      <c r="BC33" s="603"/>
      <c r="BD33" s="603"/>
      <c r="BE33" s="603"/>
      <c r="BF33" s="604"/>
      <c r="BG33" s="682">
        <v>100</v>
      </c>
      <c r="BH33" s="606"/>
      <c r="BI33" s="606"/>
      <c r="BJ33" s="606"/>
      <c r="BK33" s="606"/>
      <c r="BL33" s="606"/>
      <c r="BM33" s="652">
        <v>100</v>
      </c>
      <c r="BN33" s="606"/>
      <c r="BO33" s="606"/>
      <c r="BP33" s="606"/>
      <c r="BQ33" s="669"/>
      <c r="BR33" s="682">
        <v>100</v>
      </c>
      <c r="BS33" s="606"/>
      <c r="BT33" s="606"/>
      <c r="BU33" s="606"/>
      <c r="BV33" s="606"/>
      <c r="BW33" s="606"/>
      <c r="BX33" s="652">
        <v>100</v>
      </c>
      <c r="BY33" s="606"/>
      <c r="BZ33" s="606"/>
      <c r="CA33" s="606"/>
      <c r="CB33" s="669"/>
      <c r="CD33" s="618" t="s">
        <v>306</v>
      </c>
      <c r="CE33" s="619"/>
      <c r="CF33" s="619"/>
      <c r="CG33" s="619"/>
      <c r="CH33" s="619"/>
      <c r="CI33" s="619"/>
      <c r="CJ33" s="619"/>
      <c r="CK33" s="619"/>
      <c r="CL33" s="619"/>
      <c r="CM33" s="619"/>
      <c r="CN33" s="619"/>
      <c r="CO33" s="619"/>
      <c r="CP33" s="619"/>
      <c r="CQ33" s="620"/>
      <c r="CR33" s="621">
        <v>2329437</v>
      </c>
      <c r="CS33" s="634"/>
      <c r="CT33" s="634"/>
      <c r="CU33" s="634"/>
      <c r="CV33" s="634"/>
      <c r="CW33" s="634"/>
      <c r="CX33" s="634"/>
      <c r="CY33" s="635"/>
      <c r="CZ33" s="624">
        <v>46.8</v>
      </c>
      <c r="DA33" s="636"/>
      <c r="DB33" s="636"/>
      <c r="DC33" s="637"/>
      <c r="DD33" s="627">
        <v>771260</v>
      </c>
      <c r="DE33" s="634"/>
      <c r="DF33" s="634"/>
      <c r="DG33" s="634"/>
      <c r="DH33" s="634"/>
      <c r="DI33" s="634"/>
      <c r="DJ33" s="634"/>
      <c r="DK33" s="635"/>
      <c r="DL33" s="627">
        <v>582192</v>
      </c>
      <c r="DM33" s="634"/>
      <c r="DN33" s="634"/>
      <c r="DO33" s="634"/>
      <c r="DP33" s="634"/>
      <c r="DQ33" s="634"/>
      <c r="DR33" s="634"/>
      <c r="DS33" s="634"/>
      <c r="DT33" s="634"/>
      <c r="DU33" s="634"/>
      <c r="DV33" s="635"/>
      <c r="DW33" s="624">
        <v>40.799999999999997</v>
      </c>
      <c r="DX33" s="636"/>
      <c r="DY33" s="636"/>
      <c r="DZ33" s="636"/>
      <c r="EA33" s="636"/>
      <c r="EB33" s="636"/>
      <c r="EC33" s="648"/>
    </row>
    <row r="34" spans="2:133" ht="11.25" customHeight="1" x14ac:dyDescent="0.15">
      <c r="B34" s="618" t="s">
        <v>307</v>
      </c>
      <c r="C34" s="619"/>
      <c r="D34" s="619"/>
      <c r="E34" s="619"/>
      <c r="F34" s="619"/>
      <c r="G34" s="619"/>
      <c r="H34" s="619"/>
      <c r="I34" s="619"/>
      <c r="J34" s="619"/>
      <c r="K34" s="619"/>
      <c r="L34" s="619"/>
      <c r="M34" s="619"/>
      <c r="N34" s="619"/>
      <c r="O34" s="619"/>
      <c r="P34" s="619"/>
      <c r="Q34" s="620"/>
      <c r="R34" s="621">
        <v>32145</v>
      </c>
      <c r="S34" s="622"/>
      <c r="T34" s="622"/>
      <c r="U34" s="622"/>
      <c r="V34" s="622"/>
      <c r="W34" s="622"/>
      <c r="X34" s="622"/>
      <c r="Y34" s="623"/>
      <c r="Z34" s="659">
        <v>0.6</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308</v>
      </c>
      <c r="CE34" s="619"/>
      <c r="CF34" s="619"/>
      <c r="CG34" s="619"/>
      <c r="CH34" s="619"/>
      <c r="CI34" s="619"/>
      <c r="CJ34" s="619"/>
      <c r="CK34" s="619"/>
      <c r="CL34" s="619"/>
      <c r="CM34" s="619"/>
      <c r="CN34" s="619"/>
      <c r="CO34" s="619"/>
      <c r="CP34" s="619"/>
      <c r="CQ34" s="620"/>
      <c r="CR34" s="621">
        <v>613377</v>
      </c>
      <c r="CS34" s="622"/>
      <c r="CT34" s="622"/>
      <c r="CU34" s="622"/>
      <c r="CV34" s="622"/>
      <c r="CW34" s="622"/>
      <c r="CX34" s="622"/>
      <c r="CY34" s="623"/>
      <c r="CZ34" s="624">
        <v>12.3</v>
      </c>
      <c r="DA34" s="636"/>
      <c r="DB34" s="636"/>
      <c r="DC34" s="637"/>
      <c r="DD34" s="627">
        <v>367610</v>
      </c>
      <c r="DE34" s="622"/>
      <c r="DF34" s="622"/>
      <c r="DG34" s="622"/>
      <c r="DH34" s="622"/>
      <c r="DI34" s="622"/>
      <c r="DJ34" s="622"/>
      <c r="DK34" s="623"/>
      <c r="DL34" s="627">
        <v>305500</v>
      </c>
      <c r="DM34" s="622"/>
      <c r="DN34" s="622"/>
      <c r="DO34" s="622"/>
      <c r="DP34" s="622"/>
      <c r="DQ34" s="622"/>
      <c r="DR34" s="622"/>
      <c r="DS34" s="622"/>
      <c r="DT34" s="622"/>
      <c r="DU34" s="622"/>
      <c r="DV34" s="623"/>
      <c r="DW34" s="624">
        <v>21.4</v>
      </c>
      <c r="DX34" s="636"/>
      <c r="DY34" s="636"/>
      <c r="DZ34" s="636"/>
      <c r="EA34" s="636"/>
      <c r="EB34" s="636"/>
      <c r="EC34" s="648"/>
    </row>
    <row r="35" spans="2:133" ht="11.25" customHeight="1" x14ac:dyDescent="0.15">
      <c r="B35" s="618" t="s">
        <v>309</v>
      </c>
      <c r="C35" s="619"/>
      <c r="D35" s="619"/>
      <c r="E35" s="619"/>
      <c r="F35" s="619"/>
      <c r="G35" s="619"/>
      <c r="H35" s="619"/>
      <c r="I35" s="619"/>
      <c r="J35" s="619"/>
      <c r="K35" s="619"/>
      <c r="L35" s="619"/>
      <c r="M35" s="619"/>
      <c r="N35" s="619"/>
      <c r="O35" s="619"/>
      <c r="P35" s="619"/>
      <c r="Q35" s="620"/>
      <c r="R35" s="621">
        <v>359783</v>
      </c>
      <c r="S35" s="622"/>
      <c r="T35" s="622"/>
      <c r="U35" s="622"/>
      <c r="V35" s="622"/>
      <c r="W35" s="622"/>
      <c r="X35" s="622"/>
      <c r="Y35" s="623"/>
      <c r="Z35" s="659">
        <v>6.9</v>
      </c>
      <c r="AA35" s="659"/>
      <c r="AB35" s="659"/>
      <c r="AC35" s="659"/>
      <c r="AD35" s="660" t="s">
        <v>122</v>
      </c>
      <c r="AE35" s="660"/>
      <c r="AF35" s="660"/>
      <c r="AG35" s="660"/>
      <c r="AH35" s="660"/>
      <c r="AI35" s="660"/>
      <c r="AJ35" s="660"/>
      <c r="AK35" s="660"/>
      <c r="AL35" s="624" t="s">
        <v>122</v>
      </c>
      <c r="AM35" s="625"/>
      <c r="AN35" s="625"/>
      <c r="AO35" s="661"/>
      <c r="AP35" s="222"/>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47195</v>
      </c>
      <c r="CS35" s="634"/>
      <c r="CT35" s="634"/>
      <c r="CU35" s="634"/>
      <c r="CV35" s="634"/>
      <c r="CW35" s="634"/>
      <c r="CX35" s="634"/>
      <c r="CY35" s="635"/>
      <c r="CZ35" s="624">
        <v>0.9</v>
      </c>
      <c r="DA35" s="636"/>
      <c r="DB35" s="636"/>
      <c r="DC35" s="637"/>
      <c r="DD35" s="627">
        <v>47181</v>
      </c>
      <c r="DE35" s="634"/>
      <c r="DF35" s="634"/>
      <c r="DG35" s="634"/>
      <c r="DH35" s="634"/>
      <c r="DI35" s="634"/>
      <c r="DJ35" s="634"/>
      <c r="DK35" s="635"/>
      <c r="DL35" s="627">
        <v>34616</v>
      </c>
      <c r="DM35" s="634"/>
      <c r="DN35" s="634"/>
      <c r="DO35" s="634"/>
      <c r="DP35" s="634"/>
      <c r="DQ35" s="634"/>
      <c r="DR35" s="634"/>
      <c r="DS35" s="634"/>
      <c r="DT35" s="634"/>
      <c r="DU35" s="634"/>
      <c r="DV35" s="635"/>
      <c r="DW35" s="624">
        <v>2.4</v>
      </c>
      <c r="DX35" s="636"/>
      <c r="DY35" s="636"/>
      <c r="DZ35" s="636"/>
      <c r="EA35" s="636"/>
      <c r="EB35" s="636"/>
      <c r="EC35" s="648"/>
    </row>
    <row r="36" spans="2:133" ht="11.25" customHeight="1" x14ac:dyDescent="0.15">
      <c r="B36" s="618" t="s">
        <v>313</v>
      </c>
      <c r="C36" s="619"/>
      <c r="D36" s="619"/>
      <c r="E36" s="619"/>
      <c r="F36" s="619"/>
      <c r="G36" s="619"/>
      <c r="H36" s="619"/>
      <c r="I36" s="619"/>
      <c r="J36" s="619"/>
      <c r="K36" s="619"/>
      <c r="L36" s="619"/>
      <c r="M36" s="619"/>
      <c r="N36" s="619"/>
      <c r="O36" s="619"/>
      <c r="P36" s="619"/>
      <c r="Q36" s="620"/>
      <c r="R36" s="621">
        <v>126580</v>
      </c>
      <c r="S36" s="622"/>
      <c r="T36" s="622"/>
      <c r="U36" s="622"/>
      <c r="V36" s="622"/>
      <c r="W36" s="622"/>
      <c r="X36" s="622"/>
      <c r="Y36" s="623"/>
      <c r="Z36" s="659">
        <v>2.4</v>
      </c>
      <c r="AA36" s="659"/>
      <c r="AB36" s="659"/>
      <c r="AC36" s="659"/>
      <c r="AD36" s="660" t="s">
        <v>122</v>
      </c>
      <c r="AE36" s="660"/>
      <c r="AF36" s="660"/>
      <c r="AG36" s="660"/>
      <c r="AH36" s="660"/>
      <c r="AI36" s="660"/>
      <c r="AJ36" s="660"/>
      <c r="AK36" s="660"/>
      <c r="AL36" s="624" t="s">
        <v>122</v>
      </c>
      <c r="AM36" s="625"/>
      <c r="AN36" s="625"/>
      <c r="AO36" s="661"/>
      <c r="AP36" s="222"/>
      <c r="AQ36" s="670" t="s">
        <v>314</v>
      </c>
      <c r="AR36" s="671"/>
      <c r="AS36" s="671"/>
      <c r="AT36" s="671"/>
      <c r="AU36" s="671"/>
      <c r="AV36" s="671"/>
      <c r="AW36" s="671"/>
      <c r="AX36" s="671"/>
      <c r="AY36" s="672"/>
      <c r="AZ36" s="676">
        <v>102004</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2664</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459609</v>
      </c>
      <c r="CS36" s="622"/>
      <c r="CT36" s="622"/>
      <c r="CU36" s="622"/>
      <c r="CV36" s="622"/>
      <c r="CW36" s="622"/>
      <c r="CX36" s="622"/>
      <c r="CY36" s="623"/>
      <c r="CZ36" s="624">
        <v>9.1999999999999993</v>
      </c>
      <c r="DA36" s="636"/>
      <c r="DB36" s="636"/>
      <c r="DC36" s="637"/>
      <c r="DD36" s="627">
        <v>273997</v>
      </c>
      <c r="DE36" s="622"/>
      <c r="DF36" s="622"/>
      <c r="DG36" s="622"/>
      <c r="DH36" s="622"/>
      <c r="DI36" s="622"/>
      <c r="DJ36" s="622"/>
      <c r="DK36" s="623"/>
      <c r="DL36" s="627">
        <v>242076</v>
      </c>
      <c r="DM36" s="622"/>
      <c r="DN36" s="622"/>
      <c r="DO36" s="622"/>
      <c r="DP36" s="622"/>
      <c r="DQ36" s="622"/>
      <c r="DR36" s="622"/>
      <c r="DS36" s="622"/>
      <c r="DT36" s="622"/>
      <c r="DU36" s="622"/>
      <c r="DV36" s="623"/>
      <c r="DW36" s="624">
        <v>17</v>
      </c>
      <c r="DX36" s="636"/>
      <c r="DY36" s="636"/>
      <c r="DZ36" s="636"/>
      <c r="EA36" s="636"/>
      <c r="EB36" s="636"/>
      <c r="EC36" s="648"/>
    </row>
    <row r="37" spans="2:133" ht="11.25" customHeight="1" x14ac:dyDescent="0.15">
      <c r="B37" s="618" t="s">
        <v>317</v>
      </c>
      <c r="C37" s="619"/>
      <c r="D37" s="619"/>
      <c r="E37" s="619"/>
      <c r="F37" s="619"/>
      <c r="G37" s="619"/>
      <c r="H37" s="619"/>
      <c r="I37" s="619"/>
      <c r="J37" s="619"/>
      <c r="K37" s="619"/>
      <c r="L37" s="619"/>
      <c r="M37" s="619"/>
      <c r="N37" s="619"/>
      <c r="O37" s="619"/>
      <c r="P37" s="619"/>
      <c r="Q37" s="620"/>
      <c r="R37" s="621">
        <v>36644</v>
      </c>
      <c r="S37" s="622"/>
      <c r="T37" s="622"/>
      <c r="U37" s="622"/>
      <c r="V37" s="622"/>
      <c r="W37" s="622"/>
      <c r="X37" s="622"/>
      <c r="Y37" s="623"/>
      <c r="Z37" s="659">
        <v>0.7</v>
      </c>
      <c r="AA37" s="659"/>
      <c r="AB37" s="659"/>
      <c r="AC37" s="659"/>
      <c r="AD37" s="660">
        <v>4</v>
      </c>
      <c r="AE37" s="660"/>
      <c r="AF37" s="660"/>
      <c r="AG37" s="660"/>
      <c r="AH37" s="660"/>
      <c r="AI37" s="660"/>
      <c r="AJ37" s="660"/>
      <c r="AK37" s="660"/>
      <c r="AL37" s="624">
        <v>0</v>
      </c>
      <c r="AM37" s="625"/>
      <c r="AN37" s="625"/>
      <c r="AO37" s="661"/>
      <c r="AQ37" s="654" t="s">
        <v>318</v>
      </c>
      <c r="AR37" s="655"/>
      <c r="AS37" s="655"/>
      <c r="AT37" s="655"/>
      <c r="AU37" s="655"/>
      <c r="AV37" s="655"/>
      <c r="AW37" s="655"/>
      <c r="AX37" s="655"/>
      <c r="AY37" s="656"/>
      <c r="AZ37" s="621">
        <v>34281</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2664</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83491</v>
      </c>
      <c r="CS37" s="634"/>
      <c r="CT37" s="634"/>
      <c r="CU37" s="634"/>
      <c r="CV37" s="634"/>
      <c r="CW37" s="634"/>
      <c r="CX37" s="634"/>
      <c r="CY37" s="635"/>
      <c r="CZ37" s="624">
        <v>1.7</v>
      </c>
      <c r="DA37" s="636"/>
      <c r="DB37" s="636"/>
      <c r="DC37" s="637"/>
      <c r="DD37" s="627">
        <v>75574</v>
      </c>
      <c r="DE37" s="634"/>
      <c r="DF37" s="634"/>
      <c r="DG37" s="634"/>
      <c r="DH37" s="634"/>
      <c r="DI37" s="634"/>
      <c r="DJ37" s="634"/>
      <c r="DK37" s="635"/>
      <c r="DL37" s="627">
        <v>75574</v>
      </c>
      <c r="DM37" s="634"/>
      <c r="DN37" s="634"/>
      <c r="DO37" s="634"/>
      <c r="DP37" s="634"/>
      <c r="DQ37" s="634"/>
      <c r="DR37" s="634"/>
      <c r="DS37" s="634"/>
      <c r="DT37" s="634"/>
      <c r="DU37" s="634"/>
      <c r="DV37" s="635"/>
      <c r="DW37" s="624">
        <v>5.3</v>
      </c>
      <c r="DX37" s="636"/>
      <c r="DY37" s="636"/>
      <c r="DZ37" s="636"/>
      <c r="EA37" s="636"/>
      <c r="EB37" s="636"/>
      <c r="EC37" s="648"/>
    </row>
    <row r="38" spans="2:133" ht="11.25" customHeight="1" x14ac:dyDescent="0.15">
      <c r="B38" s="618" t="s">
        <v>321</v>
      </c>
      <c r="C38" s="619"/>
      <c r="D38" s="619"/>
      <c r="E38" s="619"/>
      <c r="F38" s="619"/>
      <c r="G38" s="619"/>
      <c r="H38" s="619"/>
      <c r="I38" s="619"/>
      <c r="J38" s="619"/>
      <c r="K38" s="619"/>
      <c r="L38" s="619"/>
      <c r="M38" s="619"/>
      <c r="N38" s="619"/>
      <c r="O38" s="619"/>
      <c r="P38" s="619"/>
      <c r="Q38" s="620"/>
      <c r="R38" s="621">
        <v>417081</v>
      </c>
      <c r="S38" s="622"/>
      <c r="T38" s="622"/>
      <c r="U38" s="622"/>
      <c r="V38" s="622"/>
      <c r="W38" s="622"/>
      <c r="X38" s="622"/>
      <c r="Y38" s="623"/>
      <c r="Z38" s="659">
        <v>8</v>
      </c>
      <c r="AA38" s="659"/>
      <c r="AB38" s="659"/>
      <c r="AC38" s="659"/>
      <c r="AD38" s="660" t="s">
        <v>122</v>
      </c>
      <c r="AE38" s="660"/>
      <c r="AF38" s="660"/>
      <c r="AG38" s="660"/>
      <c r="AH38" s="660"/>
      <c r="AI38" s="660"/>
      <c r="AJ38" s="660"/>
      <c r="AK38" s="660"/>
      <c r="AL38" s="624" t="s">
        <v>122</v>
      </c>
      <c r="AM38" s="625"/>
      <c r="AN38" s="625"/>
      <c r="AO38" s="661"/>
      <c r="AQ38" s="654" t="s">
        <v>322</v>
      </c>
      <c r="AR38" s="655"/>
      <c r="AS38" s="655"/>
      <c r="AT38" s="655"/>
      <c r="AU38" s="655"/>
      <c r="AV38" s="655"/>
      <c r="AW38" s="655"/>
      <c r="AX38" s="655"/>
      <c r="AY38" s="656"/>
      <c r="AZ38" s="621">
        <v>10769</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130</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102004</v>
      </c>
      <c r="CS38" s="622"/>
      <c r="CT38" s="622"/>
      <c r="CU38" s="622"/>
      <c r="CV38" s="622"/>
      <c r="CW38" s="622"/>
      <c r="CX38" s="622"/>
      <c r="CY38" s="623"/>
      <c r="CZ38" s="624">
        <v>2</v>
      </c>
      <c r="DA38" s="636"/>
      <c r="DB38" s="636"/>
      <c r="DC38" s="637"/>
      <c r="DD38" s="627">
        <v>79470</v>
      </c>
      <c r="DE38" s="622"/>
      <c r="DF38" s="622"/>
      <c r="DG38" s="622"/>
      <c r="DH38" s="622"/>
      <c r="DI38" s="622"/>
      <c r="DJ38" s="622"/>
      <c r="DK38" s="623"/>
      <c r="DL38" s="627" t="s">
        <v>122</v>
      </c>
      <c r="DM38" s="622"/>
      <c r="DN38" s="622"/>
      <c r="DO38" s="622"/>
      <c r="DP38" s="622"/>
      <c r="DQ38" s="622"/>
      <c r="DR38" s="622"/>
      <c r="DS38" s="622"/>
      <c r="DT38" s="622"/>
      <c r="DU38" s="622"/>
      <c r="DV38" s="623"/>
      <c r="DW38" s="624" t="s">
        <v>122</v>
      </c>
      <c r="DX38" s="636"/>
      <c r="DY38" s="636"/>
      <c r="DZ38" s="636"/>
      <c r="EA38" s="636"/>
      <c r="EB38" s="636"/>
      <c r="EC38" s="648"/>
    </row>
    <row r="39" spans="2:133" ht="11.25" customHeight="1" x14ac:dyDescent="0.15">
      <c r="B39" s="618" t="s">
        <v>325</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326</v>
      </c>
      <c r="AR39" s="655"/>
      <c r="AS39" s="655"/>
      <c r="AT39" s="655"/>
      <c r="AU39" s="655"/>
      <c r="AV39" s="655"/>
      <c r="AW39" s="655"/>
      <c r="AX39" s="655"/>
      <c r="AY39" s="656"/>
      <c r="AZ39" s="621" t="s">
        <v>122</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198</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1107252</v>
      </c>
      <c r="CS39" s="634"/>
      <c r="CT39" s="634"/>
      <c r="CU39" s="634"/>
      <c r="CV39" s="634"/>
      <c r="CW39" s="634"/>
      <c r="CX39" s="634"/>
      <c r="CY39" s="635"/>
      <c r="CZ39" s="624">
        <v>22.3</v>
      </c>
      <c r="DA39" s="636"/>
      <c r="DB39" s="636"/>
      <c r="DC39" s="637"/>
      <c r="DD39" s="627">
        <v>3002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329</v>
      </c>
      <c r="C40" s="619"/>
      <c r="D40" s="619"/>
      <c r="E40" s="619"/>
      <c r="F40" s="619"/>
      <c r="G40" s="619"/>
      <c r="H40" s="619"/>
      <c r="I40" s="619"/>
      <c r="J40" s="619"/>
      <c r="K40" s="619"/>
      <c r="L40" s="619"/>
      <c r="M40" s="619"/>
      <c r="N40" s="619"/>
      <c r="O40" s="619"/>
      <c r="P40" s="619"/>
      <c r="Q40" s="620"/>
      <c r="R40" s="621">
        <v>5881</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330</v>
      </c>
      <c r="AR40" s="655"/>
      <c r="AS40" s="655"/>
      <c r="AT40" s="655"/>
      <c r="AU40" s="655"/>
      <c r="AV40" s="655"/>
      <c r="AW40" s="655"/>
      <c r="AX40" s="655"/>
      <c r="AY40" s="656"/>
      <c r="AZ40" s="621" t="s">
        <v>122</v>
      </c>
      <c r="BA40" s="622"/>
      <c r="BB40" s="622"/>
      <c r="BC40" s="622"/>
      <c r="BD40" s="634"/>
      <c r="BE40" s="634"/>
      <c r="BF40" s="657"/>
      <c r="BG40" s="662" t="s">
        <v>331</v>
      </c>
      <c r="BH40" s="663"/>
      <c r="BI40" s="663"/>
      <c r="BJ40" s="663"/>
      <c r="BK40" s="663"/>
      <c r="BL40" s="223"/>
      <c r="BM40" s="619" t="s">
        <v>332</v>
      </c>
      <c r="BN40" s="619"/>
      <c r="BO40" s="619"/>
      <c r="BP40" s="619"/>
      <c r="BQ40" s="619"/>
      <c r="BR40" s="619"/>
      <c r="BS40" s="619"/>
      <c r="BT40" s="619"/>
      <c r="BU40" s="620"/>
      <c r="BV40" s="621">
        <v>69</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334</v>
      </c>
      <c r="C41" s="603"/>
      <c r="D41" s="603"/>
      <c r="E41" s="603"/>
      <c r="F41" s="603"/>
      <c r="G41" s="603"/>
      <c r="H41" s="603"/>
      <c r="I41" s="603"/>
      <c r="J41" s="603"/>
      <c r="K41" s="603"/>
      <c r="L41" s="603"/>
      <c r="M41" s="603"/>
      <c r="N41" s="603"/>
      <c r="O41" s="603"/>
      <c r="P41" s="603"/>
      <c r="Q41" s="604"/>
      <c r="R41" s="605">
        <v>5188255</v>
      </c>
      <c r="S41" s="646"/>
      <c r="T41" s="646"/>
      <c r="U41" s="646"/>
      <c r="V41" s="646"/>
      <c r="W41" s="646"/>
      <c r="X41" s="646"/>
      <c r="Y41" s="649"/>
      <c r="Z41" s="650">
        <v>100</v>
      </c>
      <c r="AA41" s="650"/>
      <c r="AB41" s="650"/>
      <c r="AC41" s="650"/>
      <c r="AD41" s="651">
        <v>1421098</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13536</v>
      </c>
      <c r="BA41" s="622"/>
      <c r="BB41" s="622"/>
      <c r="BC41" s="622"/>
      <c r="BD41" s="634"/>
      <c r="BE41" s="634"/>
      <c r="BF41" s="657"/>
      <c r="BG41" s="662"/>
      <c r="BH41" s="663"/>
      <c r="BI41" s="663"/>
      <c r="BJ41" s="663"/>
      <c r="BK41" s="663"/>
      <c r="BL41" s="223"/>
      <c r="BM41" s="619" t="s">
        <v>336</v>
      </c>
      <c r="BN41" s="619"/>
      <c r="BO41" s="619"/>
      <c r="BP41" s="619"/>
      <c r="BQ41" s="619"/>
      <c r="BR41" s="619"/>
      <c r="BS41" s="619"/>
      <c r="BT41" s="619"/>
      <c r="BU41" s="620"/>
      <c r="BV41" s="621" t="s">
        <v>122</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338</v>
      </c>
      <c r="AR42" s="667"/>
      <c r="AS42" s="667"/>
      <c r="AT42" s="667"/>
      <c r="AU42" s="667"/>
      <c r="AV42" s="667"/>
      <c r="AW42" s="667"/>
      <c r="AX42" s="667"/>
      <c r="AY42" s="668"/>
      <c r="AZ42" s="605">
        <v>43418</v>
      </c>
      <c r="BA42" s="646"/>
      <c r="BB42" s="646"/>
      <c r="BC42" s="646"/>
      <c r="BD42" s="606"/>
      <c r="BE42" s="606"/>
      <c r="BF42" s="669"/>
      <c r="BG42" s="664"/>
      <c r="BH42" s="665"/>
      <c r="BI42" s="665"/>
      <c r="BJ42" s="665"/>
      <c r="BK42" s="665"/>
      <c r="BL42" s="224"/>
      <c r="BM42" s="603" t="s">
        <v>339</v>
      </c>
      <c r="BN42" s="603"/>
      <c r="BO42" s="603"/>
      <c r="BP42" s="603"/>
      <c r="BQ42" s="603"/>
      <c r="BR42" s="603"/>
      <c r="BS42" s="603"/>
      <c r="BT42" s="603"/>
      <c r="BU42" s="604"/>
      <c r="BV42" s="605">
        <v>431</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1829408</v>
      </c>
      <c r="CS42" s="634"/>
      <c r="CT42" s="634"/>
      <c r="CU42" s="634"/>
      <c r="CV42" s="634"/>
      <c r="CW42" s="634"/>
      <c r="CX42" s="634"/>
      <c r="CY42" s="635"/>
      <c r="CZ42" s="624">
        <v>36.799999999999997</v>
      </c>
      <c r="DA42" s="636"/>
      <c r="DB42" s="636"/>
      <c r="DC42" s="637"/>
      <c r="DD42" s="627">
        <v>138787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341</v>
      </c>
      <c r="CD43" s="618" t="s">
        <v>342</v>
      </c>
      <c r="CE43" s="619"/>
      <c r="CF43" s="619"/>
      <c r="CG43" s="619"/>
      <c r="CH43" s="619"/>
      <c r="CI43" s="619"/>
      <c r="CJ43" s="619"/>
      <c r="CK43" s="619"/>
      <c r="CL43" s="619"/>
      <c r="CM43" s="619"/>
      <c r="CN43" s="619"/>
      <c r="CO43" s="619"/>
      <c r="CP43" s="619"/>
      <c r="CQ43" s="620"/>
      <c r="CR43" s="621">
        <v>60309</v>
      </c>
      <c r="CS43" s="634"/>
      <c r="CT43" s="634"/>
      <c r="CU43" s="634"/>
      <c r="CV43" s="634"/>
      <c r="CW43" s="634"/>
      <c r="CX43" s="634"/>
      <c r="CY43" s="635"/>
      <c r="CZ43" s="624">
        <v>1.2</v>
      </c>
      <c r="DA43" s="636"/>
      <c r="DB43" s="636"/>
      <c r="DC43" s="637"/>
      <c r="DD43" s="627">
        <v>34414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766255</v>
      </c>
      <c r="CS44" s="622"/>
      <c r="CT44" s="622"/>
      <c r="CU44" s="622"/>
      <c r="CV44" s="622"/>
      <c r="CW44" s="622"/>
      <c r="CX44" s="622"/>
      <c r="CY44" s="623"/>
      <c r="CZ44" s="624">
        <v>15.4</v>
      </c>
      <c r="DA44" s="625"/>
      <c r="DB44" s="625"/>
      <c r="DC44" s="626"/>
      <c r="DD44" s="627">
        <v>99017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259441</v>
      </c>
      <c r="CS45" s="634"/>
      <c r="CT45" s="634"/>
      <c r="CU45" s="634"/>
      <c r="CV45" s="634"/>
      <c r="CW45" s="634"/>
      <c r="CX45" s="634"/>
      <c r="CY45" s="635"/>
      <c r="CZ45" s="624">
        <v>5.2</v>
      </c>
      <c r="DA45" s="636"/>
      <c r="DB45" s="636"/>
      <c r="DC45" s="637"/>
      <c r="DD45" s="627">
        <v>44780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347</v>
      </c>
      <c r="CG46" s="619"/>
      <c r="CH46" s="619"/>
      <c r="CI46" s="619"/>
      <c r="CJ46" s="619"/>
      <c r="CK46" s="619"/>
      <c r="CL46" s="619"/>
      <c r="CM46" s="619"/>
      <c r="CN46" s="619"/>
      <c r="CO46" s="619"/>
      <c r="CP46" s="619"/>
      <c r="CQ46" s="620"/>
      <c r="CR46" s="621">
        <v>506814</v>
      </c>
      <c r="CS46" s="622"/>
      <c r="CT46" s="622"/>
      <c r="CU46" s="622"/>
      <c r="CV46" s="622"/>
      <c r="CW46" s="622"/>
      <c r="CX46" s="622"/>
      <c r="CY46" s="623"/>
      <c r="CZ46" s="624">
        <v>10.199999999999999</v>
      </c>
      <c r="DA46" s="625"/>
      <c r="DB46" s="625"/>
      <c r="DC46" s="626"/>
      <c r="DD46" s="627">
        <v>54237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348</v>
      </c>
      <c r="CG47" s="619"/>
      <c r="CH47" s="619"/>
      <c r="CI47" s="619"/>
      <c r="CJ47" s="619"/>
      <c r="CK47" s="619"/>
      <c r="CL47" s="619"/>
      <c r="CM47" s="619"/>
      <c r="CN47" s="619"/>
      <c r="CO47" s="619"/>
      <c r="CP47" s="619"/>
      <c r="CQ47" s="620"/>
      <c r="CR47" s="621">
        <v>1063153</v>
      </c>
      <c r="CS47" s="634"/>
      <c r="CT47" s="634"/>
      <c r="CU47" s="634"/>
      <c r="CV47" s="634"/>
      <c r="CW47" s="634"/>
      <c r="CX47" s="634"/>
      <c r="CY47" s="635"/>
      <c r="CZ47" s="624">
        <v>21.4</v>
      </c>
      <c r="DA47" s="636"/>
      <c r="DB47" s="636"/>
      <c r="DC47" s="637"/>
      <c r="DD47" s="627">
        <v>39770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350</v>
      </c>
      <c r="CE49" s="603"/>
      <c r="CF49" s="603"/>
      <c r="CG49" s="603"/>
      <c r="CH49" s="603"/>
      <c r="CI49" s="603"/>
      <c r="CJ49" s="603"/>
      <c r="CK49" s="603"/>
      <c r="CL49" s="603"/>
      <c r="CM49" s="603"/>
      <c r="CN49" s="603"/>
      <c r="CO49" s="603"/>
      <c r="CP49" s="603"/>
      <c r="CQ49" s="604"/>
      <c r="CR49" s="605">
        <v>4976250</v>
      </c>
      <c r="CS49" s="606"/>
      <c r="CT49" s="606"/>
      <c r="CU49" s="606"/>
      <c r="CV49" s="606"/>
      <c r="CW49" s="606"/>
      <c r="CX49" s="606"/>
      <c r="CY49" s="607"/>
      <c r="CZ49" s="608">
        <v>100</v>
      </c>
      <c r="DA49" s="609"/>
      <c r="DB49" s="609"/>
      <c r="DC49" s="610"/>
      <c r="DD49" s="611">
        <v>1664540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VnNxy2FGT7jQ1C9BkwY9rDCbl2YQbf1SlTL859iodCai9zlOWJWMuznKYyVEkAFai4i+OgcUaB9wBxV1NYYH5g==" saltValue="mrAJnPSpH0nWhLQ0qLxXv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G13" zoomScale="70" zoomScaleNormal="25" zoomScaleSheetLayoutView="70" workbookViewId="0">
      <selection activeCell="DG87" sqref="DG87:DK87"/>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352</v>
      </c>
      <c r="DK2" s="1092"/>
      <c r="DL2" s="1092"/>
      <c r="DM2" s="1092"/>
      <c r="DN2" s="1092"/>
      <c r="DO2" s="1093"/>
      <c r="DP2" s="228"/>
      <c r="DQ2" s="1091" t="s">
        <v>353</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32"/>
      <c r="BA5" s="232"/>
      <c r="BB5" s="232"/>
      <c r="BC5" s="232"/>
      <c r="BD5" s="232"/>
      <c r="BE5" s="233"/>
      <c r="BF5" s="233"/>
      <c r="BG5" s="233"/>
      <c r="BH5" s="233"/>
      <c r="BI5" s="233"/>
      <c r="BJ5" s="233"/>
      <c r="BK5" s="233"/>
      <c r="BL5" s="233"/>
      <c r="BM5" s="233"/>
      <c r="BN5" s="233"/>
      <c r="BO5" s="233"/>
      <c r="BP5" s="233"/>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373</v>
      </c>
      <c r="C7" s="1048"/>
      <c r="D7" s="1048"/>
      <c r="E7" s="1048"/>
      <c r="F7" s="1048"/>
      <c r="G7" s="1048"/>
      <c r="H7" s="1048"/>
      <c r="I7" s="1048"/>
      <c r="J7" s="1048"/>
      <c r="K7" s="1048"/>
      <c r="L7" s="1048"/>
      <c r="M7" s="1048"/>
      <c r="N7" s="1048"/>
      <c r="O7" s="1048"/>
      <c r="P7" s="1049"/>
      <c r="Q7" s="1102">
        <v>5164</v>
      </c>
      <c r="R7" s="1103"/>
      <c r="S7" s="1103"/>
      <c r="T7" s="1103"/>
      <c r="U7" s="1103"/>
      <c r="V7" s="1103">
        <v>4954</v>
      </c>
      <c r="W7" s="1103"/>
      <c r="X7" s="1103"/>
      <c r="Y7" s="1103"/>
      <c r="Z7" s="1103"/>
      <c r="AA7" s="1103">
        <v>210</v>
      </c>
      <c r="AB7" s="1103"/>
      <c r="AC7" s="1103"/>
      <c r="AD7" s="1103"/>
      <c r="AE7" s="1104"/>
      <c r="AF7" s="1105">
        <v>195</v>
      </c>
      <c r="AG7" s="1106"/>
      <c r="AH7" s="1106"/>
      <c r="AI7" s="1106"/>
      <c r="AJ7" s="1107"/>
      <c r="AK7" s="1108" t="s">
        <v>559</v>
      </c>
      <c r="AL7" s="1109"/>
      <c r="AM7" s="1109"/>
      <c r="AN7" s="1109"/>
      <c r="AO7" s="1109"/>
      <c r="AP7" s="1109">
        <v>3521</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556</v>
      </c>
      <c r="BT7" s="1100"/>
      <c r="BU7" s="1100"/>
      <c r="BV7" s="1100"/>
      <c r="BW7" s="1100"/>
      <c r="BX7" s="1100"/>
      <c r="BY7" s="1100"/>
      <c r="BZ7" s="1100"/>
      <c r="CA7" s="1100"/>
      <c r="CB7" s="1100"/>
      <c r="CC7" s="1100"/>
      <c r="CD7" s="1100"/>
      <c r="CE7" s="1100"/>
      <c r="CF7" s="1100"/>
      <c r="CG7" s="1112"/>
      <c r="CH7" s="1096">
        <v>36</v>
      </c>
      <c r="CI7" s="1097"/>
      <c r="CJ7" s="1097"/>
      <c r="CK7" s="1097"/>
      <c r="CL7" s="1098"/>
      <c r="CM7" s="1096">
        <v>215</v>
      </c>
      <c r="CN7" s="1097"/>
      <c r="CO7" s="1097"/>
      <c r="CP7" s="1097"/>
      <c r="CQ7" s="1098"/>
      <c r="CR7" s="1096">
        <v>9</v>
      </c>
      <c r="CS7" s="1097"/>
      <c r="CT7" s="1097"/>
      <c r="CU7" s="1097"/>
      <c r="CV7" s="1098"/>
      <c r="CW7" s="1096" t="s">
        <v>558</v>
      </c>
      <c r="CX7" s="1097"/>
      <c r="CY7" s="1097"/>
      <c r="CZ7" s="1097"/>
      <c r="DA7" s="1098"/>
      <c r="DB7" s="1096" t="s">
        <v>558</v>
      </c>
      <c r="DC7" s="1097"/>
      <c r="DD7" s="1097"/>
      <c r="DE7" s="1097"/>
      <c r="DF7" s="1098"/>
      <c r="DG7" s="1096" t="s">
        <v>558</v>
      </c>
      <c r="DH7" s="1097"/>
      <c r="DI7" s="1097"/>
      <c r="DJ7" s="1097"/>
      <c r="DK7" s="1098"/>
      <c r="DL7" s="1096" t="s">
        <v>558</v>
      </c>
      <c r="DM7" s="1097"/>
      <c r="DN7" s="1097"/>
      <c r="DO7" s="1097"/>
      <c r="DP7" s="1098"/>
      <c r="DQ7" s="1096" t="s">
        <v>558</v>
      </c>
      <c r="DR7" s="1097"/>
      <c r="DS7" s="1097"/>
      <c r="DT7" s="1097"/>
      <c r="DU7" s="1098"/>
      <c r="DV7" s="1099"/>
      <c r="DW7" s="1100"/>
      <c r="DX7" s="1100"/>
      <c r="DY7" s="1100"/>
      <c r="DZ7" s="1101"/>
      <c r="EA7" s="234"/>
    </row>
    <row r="8" spans="1:131" s="235" customFormat="1" ht="26.25" customHeight="1" x14ac:dyDescent="0.15">
      <c r="A8" s="238">
        <v>2</v>
      </c>
      <c r="B8" s="1030" t="s">
        <v>374</v>
      </c>
      <c r="C8" s="1031"/>
      <c r="D8" s="1031"/>
      <c r="E8" s="1031"/>
      <c r="F8" s="1031"/>
      <c r="G8" s="1031"/>
      <c r="H8" s="1031"/>
      <c r="I8" s="1031"/>
      <c r="J8" s="1031"/>
      <c r="K8" s="1031"/>
      <c r="L8" s="1031"/>
      <c r="M8" s="1031"/>
      <c r="N8" s="1031"/>
      <c r="O8" s="1031"/>
      <c r="P8" s="1032"/>
      <c r="Q8" s="1038">
        <v>1</v>
      </c>
      <c r="R8" s="1039"/>
      <c r="S8" s="1039"/>
      <c r="T8" s="1039"/>
      <c r="U8" s="1039"/>
      <c r="V8" s="1039">
        <v>1</v>
      </c>
      <c r="W8" s="1039"/>
      <c r="X8" s="1039"/>
      <c r="Y8" s="1039"/>
      <c r="Z8" s="1039"/>
      <c r="AA8" s="1039">
        <v>0</v>
      </c>
      <c r="AB8" s="1039"/>
      <c r="AC8" s="1039"/>
      <c r="AD8" s="1039"/>
      <c r="AE8" s="1040"/>
      <c r="AF8" s="1035">
        <v>0</v>
      </c>
      <c r="AG8" s="1036"/>
      <c r="AH8" s="1036"/>
      <c r="AI8" s="1036"/>
      <c r="AJ8" s="1037"/>
      <c r="AK8" s="1080" t="s">
        <v>559</v>
      </c>
      <c r="AL8" s="1081"/>
      <c r="AM8" s="1081"/>
      <c r="AN8" s="1081"/>
      <c r="AO8" s="1081"/>
      <c r="AP8" s="1081" t="s">
        <v>559</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557</v>
      </c>
      <c r="BT8" s="993"/>
      <c r="BU8" s="993"/>
      <c r="BV8" s="993"/>
      <c r="BW8" s="993"/>
      <c r="BX8" s="993"/>
      <c r="BY8" s="993"/>
      <c r="BZ8" s="993"/>
      <c r="CA8" s="993"/>
      <c r="CB8" s="993"/>
      <c r="CC8" s="993"/>
      <c r="CD8" s="993"/>
      <c r="CE8" s="993"/>
      <c r="CF8" s="993"/>
      <c r="CG8" s="1014"/>
      <c r="CH8" s="989">
        <v>6</v>
      </c>
      <c r="CI8" s="990"/>
      <c r="CJ8" s="990"/>
      <c r="CK8" s="990"/>
      <c r="CL8" s="991"/>
      <c r="CM8" s="989">
        <v>-20</v>
      </c>
      <c r="CN8" s="990"/>
      <c r="CO8" s="990"/>
      <c r="CP8" s="990"/>
      <c r="CQ8" s="991"/>
      <c r="CR8" s="989">
        <v>41</v>
      </c>
      <c r="CS8" s="990"/>
      <c r="CT8" s="990"/>
      <c r="CU8" s="990"/>
      <c r="CV8" s="991"/>
      <c r="CW8" s="989" t="s">
        <v>558</v>
      </c>
      <c r="CX8" s="990"/>
      <c r="CY8" s="990"/>
      <c r="CZ8" s="990"/>
      <c r="DA8" s="991"/>
      <c r="DB8" s="989">
        <v>9</v>
      </c>
      <c r="DC8" s="990"/>
      <c r="DD8" s="990"/>
      <c r="DE8" s="990"/>
      <c r="DF8" s="991"/>
      <c r="DG8" s="989" t="s">
        <v>558</v>
      </c>
      <c r="DH8" s="990"/>
      <c r="DI8" s="990"/>
      <c r="DJ8" s="990"/>
      <c r="DK8" s="991"/>
      <c r="DL8" s="989" t="s">
        <v>558</v>
      </c>
      <c r="DM8" s="990"/>
      <c r="DN8" s="990"/>
      <c r="DO8" s="990"/>
      <c r="DP8" s="991"/>
      <c r="DQ8" s="989" t="s">
        <v>558</v>
      </c>
      <c r="DR8" s="990"/>
      <c r="DS8" s="990"/>
      <c r="DT8" s="990"/>
      <c r="DU8" s="991"/>
      <c r="DV8" s="992"/>
      <c r="DW8" s="993"/>
      <c r="DX8" s="993"/>
      <c r="DY8" s="993"/>
      <c r="DZ8" s="994"/>
      <c r="EA8" s="234"/>
    </row>
    <row r="9" spans="1:131" s="235" customFormat="1" ht="26.25" customHeight="1" x14ac:dyDescent="0.15">
      <c r="A9" s="238">
        <v>3</v>
      </c>
      <c r="B9" s="1030" t="s">
        <v>375</v>
      </c>
      <c r="C9" s="1031"/>
      <c r="D9" s="1031"/>
      <c r="E9" s="1031"/>
      <c r="F9" s="1031"/>
      <c r="G9" s="1031"/>
      <c r="H9" s="1031"/>
      <c r="I9" s="1031"/>
      <c r="J9" s="1031"/>
      <c r="K9" s="1031"/>
      <c r="L9" s="1031"/>
      <c r="M9" s="1031"/>
      <c r="N9" s="1031"/>
      <c r="O9" s="1031"/>
      <c r="P9" s="1032"/>
      <c r="Q9" s="1038">
        <v>19</v>
      </c>
      <c r="R9" s="1039"/>
      <c r="S9" s="1039"/>
      <c r="T9" s="1039"/>
      <c r="U9" s="1039"/>
      <c r="V9" s="1039">
        <v>17</v>
      </c>
      <c r="W9" s="1039"/>
      <c r="X9" s="1039"/>
      <c r="Y9" s="1039"/>
      <c r="Z9" s="1039"/>
      <c r="AA9" s="1039">
        <v>2</v>
      </c>
      <c r="AB9" s="1039"/>
      <c r="AC9" s="1039"/>
      <c r="AD9" s="1039"/>
      <c r="AE9" s="1040"/>
      <c r="AF9" s="1035">
        <v>1</v>
      </c>
      <c r="AG9" s="1036"/>
      <c r="AH9" s="1036"/>
      <c r="AI9" s="1036"/>
      <c r="AJ9" s="1037"/>
      <c r="AK9" s="1080" t="s">
        <v>559</v>
      </c>
      <c r="AL9" s="1081"/>
      <c r="AM9" s="1081"/>
      <c r="AN9" s="1081"/>
      <c r="AO9" s="1081"/>
      <c r="AP9" s="1081" t="s">
        <v>559</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t="s">
        <v>376</v>
      </c>
      <c r="C10" s="1031"/>
      <c r="D10" s="1031"/>
      <c r="E10" s="1031"/>
      <c r="F10" s="1031"/>
      <c r="G10" s="1031"/>
      <c r="H10" s="1031"/>
      <c r="I10" s="1031"/>
      <c r="J10" s="1031"/>
      <c r="K10" s="1031"/>
      <c r="L10" s="1031"/>
      <c r="M10" s="1031"/>
      <c r="N10" s="1031"/>
      <c r="O10" s="1031"/>
      <c r="P10" s="1032"/>
      <c r="Q10" s="1038">
        <v>2</v>
      </c>
      <c r="R10" s="1039"/>
      <c r="S10" s="1039"/>
      <c r="T10" s="1039"/>
      <c r="U10" s="1039"/>
      <c r="V10" s="1039">
        <v>2</v>
      </c>
      <c r="W10" s="1039"/>
      <c r="X10" s="1039"/>
      <c r="Y10" s="1039"/>
      <c r="Z10" s="1039"/>
      <c r="AA10" s="1039">
        <v>0</v>
      </c>
      <c r="AB10" s="1039"/>
      <c r="AC10" s="1039"/>
      <c r="AD10" s="1039"/>
      <c r="AE10" s="1040"/>
      <c r="AF10" s="1035">
        <v>0</v>
      </c>
      <c r="AG10" s="1036"/>
      <c r="AH10" s="1036"/>
      <c r="AI10" s="1036"/>
      <c r="AJ10" s="1037"/>
      <c r="AK10" s="1080" t="s">
        <v>559</v>
      </c>
      <c r="AL10" s="1081"/>
      <c r="AM10" s="1081"/>
      <c r="AN10" s="1081"/>
      <c r="AO10" s="1081"/>
      <c r="AP10" s="1081" t="s">
        <v>559</v>
      </c>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t="s">
        <v>377</v>
      </c>
      <c r="C11" s="1031"/>
      <c r="D11" s="1031"/>
      <c r="E11" s="1031"/>
      <c r="F11" s="1031"/>
      <c r="G11" s="1031"/>
      <c r="H11" s="1031"/>
      <c r="I11" s="1031"/>
      <c r="J11" s="1031"/>
      <c r="K11" s="1031"/>
      <c r="L11" s="1031"/>
      <c r="M11" s="1031"/>
      <c r="N11" s="1031"/>
      <c r="O11" s="1031"/>
      <c r="P11" s="1032"/>
      <c r="Q11" s="1038">
        <v>271</v>
      </c>
      <c r="R11" s="1039"/>
      <c r="S11" s="1039"/>
      <c r="T11" s="1039"/>
      <c r="U11" s="1039"/>
      <c r="V11" s="1039">
        <v>271</v>
      </c>
      <c r="W11" s="1039"/>
      <c r="X11" s="1039"/>
      <c r="Y11" s="1039"/>
      <c r="Z11" s="1039"/>
      <c r="AA11" s="1039">
        <v>0</v>
      </c>
      <c r="AB11" s="1039"/>
      <c r="AC11" s="1039"/>
      <c r="AD11" s="1039"/>
      <c r="AE11" s="1040"/>
      <c r="AF11" s="1035">
        <v>0</v>
      </c>
      <c r="AG11" s="1036"/>
      <c r="AH11" s="1036"/>
      <c r="AI11" s="1036"/>
      <c r="AJ11" s="1037"/>
      <c r="AK11" s="1080">
        <v>257</v>
      </c>
      <c r="AL11" s="1081"/>
      <c r="AM11" s="1081"/>
      <c r="AN11" s="1081"/>
      <c r="AO11" s="1081"/>
      <c r="AP11" s="1081">
        <f>-Q28128</f>
        <v>0</v>
      </c>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379</v>
      </c>
      <c r="B23" s="937" t="s">
        <v>380</v>
      </c>
      <c r="C23" s="938"/>
      <c r="D23" s="938"/>
      <c r="E23" s="938"/>
      <c r="F23" s="938"/>
      <c r="G23" s="938"/>
      <c r="H23" s="938"/>
      <c r="I23" s="938"/>
      <c r="J23" s="938"/>
      <c r="K23" s="938"/>
      <c r="L23" s="938"/>
      <c r="M23" s="938"/>
      <c r="N23" s="938"/>
      <c r="O23" s="938"/>
      <c r="P23" s="948"/>
      <c r="Q23" s="1067">
        <v>5457</v>
      </c>
      <c r="R23" s="1061"/>
      <c r="S23" s="1061"/>
      <c r="T23" s="1061"/>
      <c r="U23" s="1061"/>
      <c r="V23" s="1061">
        <v>5245</v>
      </c>
      <c r="W23" s="1061"/>
      <c r="X23" s="1061"/>
      <c r="Y23" s="1061"/>
      <c r="Z23" s="1061"/>
      <c r="AA23" s="1061">
        <v>212</v>
      </c>
      <c r="AB23" s="1061"/>
      <c r="AC23" s="1061"/>
      <c r="AD23" s="1061"/>
      <c r="AE23" s="1068"/>
      <c r="AF23" s="1069">
        <v>196</v>
      </c>
      <c r="AG23" s="1061"/>
      <c r="AH23" s="1061"/>
      <c r="AI23" s="1061"/>
      <c r="AJ23" s="1070"/>
      <c r="AK23" s="1071"/>
      <c r="AL23" s="1072"/>
      <c r="AM23" s="1072"/>
      <c r="AN23" s="1072"/>
      <c r="AO23" s="1072"/>
      <c r="AP23" s="1061">
        <v>3521</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363</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391</v>
      </c>
      <c r="C28" s="1048"/>
      <c r="D28" s="1048"/>
      <c r="E28" s="1048"/>
      <c r="F28" s="1048"/>
      <c r="G28" s="1048"/>
      <c r="H28" s="1048"/>
      <c r="I28" s="1048"/>
      <c r="J28" s="1048"/>
      <c r="K28" s="1048"/>
      <c r="L28" s="1048"/>
      <c r="M28" s="1048"/>
      <c r="N28" s="1048"/>
      <c r="O28" s="1048"/>
      <c r="P28" s="1049"/>
      <c r="Q28" s="1050">
        <v>128</v>
      </c>
      <c r="R28" s="1051"/>
      <c r="S28" s="1051"/>
      <c r="T28" s="1051"/>
      <c r="U28" s="1051"/>
      <c r="V28" s="1051">
        <v>125</v>
      </c>
      <c r="W28" s="1051"/>
      <c r="X28" s="1051"/>
      <c r="Y28" s="1051"/>
      <c r="Z28" s="1051"/>
      <c r="AA28" s="1051">
        <v>3</v>
      </c>
      <c r="AB28" s="1051"/>
      <c r="AC28" s="1051"/>
      <c r="AD28" s="1051"/>
      <c r="AE28" s="1052"/>
      <c r="AF28" s="1053">
        <v>3</v>
      </c>
      <c r="AG28" s="1051"/>
      <c r="AH28" s="1051"/>
      <c r="AI28" s="1051"/>
      <c r="AJ28" s="1054"/>
      <c r="AK28" s="1042" t="s">
        <v>560</v>
      </c>
      <c r="AL28" s="1043"/>
      <c r="AM28" s="1043"/>
      <c r="AN28" s="1043"/>
      <c r="AO28" s="1043"/>
      <c r="AP28" s="1043" t="s">
        <v>559</v>
      </c>
      <c r="AQ28" s="1043"/>
      <c r="AR28" s="1043"/>
      <c r="AS28" s="1043"/>
      <c r="AT28" s="1043"/>
      <c r="AU28" s="1043" t="s">
        <v>560</v>
      </c>
      <c r="AV28" s="1043"/>
      <c r="AW28" s="1043"/>
      <c r="AX28" s="1043"/>
      <c r="AY28" s="1043"/>
      <c r="AZ28" s="1044" t="s">
        <v>559</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392</v>
      </c>
      <c r="C29" s="1031"/>
      <c r="D29" s="1031"/>
      <c r="E29" s="1031"/>
      <c r="F29" s="1031"/>
      <c r="G29" s="1031"/>
      <c r="H29" s="1031"/>
      <c r="I29" s="1031"/>
      <c r="J29" s="1031"/>
      <c r="K29" s="1031"/>
      <c r="L29" s="1031"/>
      <c r="M29" s="1031"/>
      <c r="N29" s="1031"/>
      <c r="O29" s="1031"/>
      <c r="P29" s="1032"/>
      <c r="Q29" s="1038">
        <v>256</v>
      </c>
      <c r="R29" s="1039"/>
      <c r="S29" s="1039"/>
      <c r="T29" s="1039"/>
      <c r="U29" s="1039"/>
      <c r="V29" s="1039">
        <v>209</v>
      </c>
      <c r="W29" s="1039"/>
      <c r="X29" s="1039"/>
      <c r="Y29" s="1039"/>
      <c r="Z29" s="1039"/>
      <c r="AA29" s="1039">
        <v>17</v>
      </c>
      <c r="AB29" s="1039"/>
      <c r="AC29" s="1039"/>
      <c r="AD29" s="1039"/>
      <c r="AE29" s="1040"/>
      <c r="AF29" s="1035">
        <v>17</v>
      </c>
      <c r="AG29" s="1036"/>
      <c r="AH29" s="1036"/>
      <c r="AI29" s="1036"/>
      <c r="AJ29" s="1037"/>
      <c r="AK29" s="980" t="s">
        <v>560</v>
      </c>
      <c r="AL29" s="971"/>
      <c r="AM29" s="971"/>
      <c r="AN29" s="971"/>
      <c r="AO29" s="971"/>
      <c r="AP29" s="971" t="s">
        <v>559</v>
      </c>
      <c r="AQ29" s="971"/>
      <c r="AR29" s="971"/>
      <c r="AS29" s="971"/>
      <c r="AT29" s="971"/>
      <c r="AU29" s="971" t="s">
        <v>560</v>
      </c>
      <c r="AV29" s="971"/>
      <c r="AW29" s="971"/>
      <c r="AX29" s="971"/>
      <c r="AY29" s="971"/>
      <c r="AZ29" s="1041" t="s">
        <v>559</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393</v>
      </c>
      <c r="C30" s="1031"/>
      <c r="D30" s="1031"/>
      <c r="E30" s="1031"/>
      <c r="F30" s="1031"/>
      <c r="G30" s="1031"/>
      <c r="H30" s="1031"/>
      <c r="I30" s="1031"/>
      <c r="J30" s="1031"/>
      <c r="K30" s="1031"/>
      <c r="L30" s="1031"/>
      <c r="M30" s="1031"/>
      <c r="N30" s="1031"/>
      <c r="O30" s="1031"/>
      <c r="P30" s="1032"/>
      <c r="Q30" s="1038">
        <v>29</v>
      </c>
      <c r="R30" s="1039"/>
      <c r="S30" s="1039"/>
      <c r="T30" s="1039"/>
      <c r="U30" s="1039"/>
      <c r="V30" s="1039">
        <v>29</v>
      </c>
      <c r="W30" s="1039"/>
      <c r="X30" s="1039"/>
      <c r="Y30" s="1039"/>
      <c r="Z30" s="1039"/>
      <c r="AA30" s="1039">
        <v>0</v>
      </c>
      <c r="AB30" s="1039"/>
      <c r="AC30" s="1039"/>
      <c r="AD30" s="1039"/>
      <c r="AE30" s="1040"/>
      <c r="AF30" s="1035">
        <v>0</v>
      </c>
      <c r="AG30" s="1036"/>
      <c r="AH30" s="1036"/>
      <c r="AI30" s="1036"/>
      <c r="AJ30" s="1037"/>
      <c r="AK30" s="980" t="s">
        <v>560</v>
      </c>
      <c r="AL30" s="971"/>
      <c r="AM30" s="971"/>
      <c r="AN30" s="971"/>
      <c r="AO30" s="971"/>
      <c r="AP30" s="971" t="s">
        <v>559</v>
      </c>
      <c r="AQ30" s="971"/>
      <c r="AR30" s="971"/>
      <c r="AS30" s="971"/>
      <c r="AT30" s="971"/>
      <c r="AU30" s="971" t="s">
        <v>560</v>
      </c>
      <c r="AV30" s="971"/>
      <c r="AW30" s="971"/>
      <c r="AX30" s="971"/>
      <c r="AY30" s="971"/>
      <c r="AZ30" s="1041" t="s">
        <v>559</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394</v>
      </c>
      <c r="C31" s="1031"/>
      <c r="D31" s="1031"/>
      <c r="E31" s="1031"/>
      <c r="F31" s="1031"/>
      <c r="G31" s="1031"/>
      <c r="H31" s="1031"/>
      <c r="I31" s="1031"/>
      <c r="J31" s="1031"/>
      <c r="K31" s="1031"/>
      <c r="L31" s="1031"/>
      <c r="M31" s="1031"/>
      <c r="N31" s="1031"/>
      <c r="O31" s="1031"/>
      <c r="P31" s="1032"/>
      <c r="Q31" s="1038">
        <v>125</v>
      </c>
      <c r="R31" s="1039"/>
      <c r="S31" s="1039"/>
      <c r="T31" s="1039"/>
      <c r="U31" s="1039"/>
      <c r="V31" s="1039">
        <v>122</v>
      </c>
      <c r="W31" s="1039"/>
      <c r="X31" s="1039"/>
      <c r="Y31" s="1039"/>
      <c r="Z31" s="1039"/>
      <c r="AA31" s="1039">
        <v>3</v>
      </c>
      <c r="AB31" s="1039"/>
      <c r="AC31" s="1039"/>
      <c r="AD31" s="1039"/>
      <c r="AE31" s="1040"/>
      <c r="AF31" s="1035">
        <v>3</v>
      </c>
      <c r="AG31" s="1036"/>
      <c r="AH31" s="1036"/>
      <c r="AI31" s="1036"/>
      <c r="AJ31" s="1037"/>
      <c r="AK31" s="980">
        <v>23</v>
      </c>
      <c r="AL31" s="971"/>
      <c r="AM31" s="971"/>
      <c r="AN31" s="971"/>
      <c r="AO31" s="971"/>
      <c r="AP31" s="971">
        <v>59</v>
      </c>
      <c r="AQ31" s="971"/>
      <c r="AR31" s="971"/>
      <c r="AS31" s="971"/>
      <c r="AT31" s="971"/>
      <c r="AU31" s="971">
        <v>23</v>
      </c>
      <c r="AV31" s="971"/>
      <c r="AW31" s="971"/>
      <c r="AX31" s="971"/>
      <c r="AY31" s="971"/>
      <c r="AZ31" s="1041" t="s">
        <v>559</v>
      </c>
      <c r="BA31" s="1041"/>
      <c r="BB31" s="1041"/>
      <c r="BC31" s="1041"/>
      <c r="BD31" s="1041"/>
      <c r="BE31" s="972" t="s">
        <v>395</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396</v>
      </c>
      <c r="C32" s="1031"/>
      <c r="D32" s="1031"/>
      <c r="E32" s="1031"/>
      <c r="F32" s="1031"/>
      <c r="G32" s="1031"/>
      <c r="H32" s="1031"/>
      <c r="I32" s="1031"/>
      <c r="J32" s="1031"/>
      <c r="K32" s="1031"/>
      <c r="L32" s="1031"/>
      <c r="M32" s="1031"/>
      <c r="N32" s="1031"/>
      <c r="O32" s="1031"/>
      <c r="P32" s="1032"/>
      <c r="Q32" s="1038">
        <v>38</v>
      </c>
      <c r="R32" s="1039"/>
      <c r="S32" s="1039"/>
      <c r="T32" s="1039"/>
      <c r="U32" s="1039"/>
      <c r="V32" s="1039">
        <v>37</v>
      </c>
      <c r="W32" s="1039"/>
      <c r="X32" s="1039"/>
      <c r="Y32" s="1039"/>
      <c r="Z32" s="1039"/>
      <c r="AA32" s="1039">
        <v>1</v>
      </c>
      <c r="AB32" s="1039"/>
      <c r="AC32" s="1039"/>
      <c r="AD32" s="1039"/>
      <c r="AE32" s="1040"/>
      <c r="AF32" s="1035">
        <v>1</v>
      </c>
      <c r="AG32" s="1036"/>
      <c r="AH32" s="1036"/>
      <c r="AI32" s="1036"/>
      <c r="AJ32" s="1037"/>
      <c r="AK32" s="980">
        <v>11</v>
      </c>
      <c r="AL32" s="971"/>
      <c r="AM32" s="971"/>
      <c r="AN32" s="971"/>
      <c r="AO32" s="971"/>
      <c r="AP32" s="971">
        <v>24</v>
      </c>
      <c r="AQ32" s="971"/>
      <c r="AR32" s="971"/>
      <c r="AS32" s="971"/>
      <c r="AT32" s="971"/>
      <c r="AU32" s="971">
        <v>11</v>
      </c>
      <c r="AV32" s="971"/>
      <c r="AW32" s="971"/>
      <c r="AX32" s="971"/>
      <c r="AY32" s="971"/>
      <c r="AZ32" s="1041" t="s">
        <v>559</v>
      </c>
      <c r="BA32" s="1041"/>
      <c r="BB32" s="1041"/>
      <c r="BC32" s="1041"/>
      <c r="BD32" s="1041"/>
      <c r="BE32" s="972" t="s">
        <v>395</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379</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24</v>
      </c>
      <c r="AG63" s="959"/>
      <c r="AH63" s="959"/>
      <c r="AI63" s="959"/>
      <c r="AJ63" s="1022"/>
      <c r="AK63" s="1023"/>
      <c r="AL63" s="963"/>
      <c r="AM63" s="963"/>
      <c r="AN63" s="963"/>
      <c r="AO63" s="963"/>
      <c r="AP63" s="959">
        <v>83</v>
      </c>
      <c r="AQ63" s="959"/>
      <c r="AR63" s="959"/>
      <c r="AS63" s="959"/>
      <c r="AT63" s="959"/>
      <c r="AU63" s="959">
        <v>34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401</v>
      </c>
      <c r="AV66" s="1002"/>
      <c r="AW66" s="1002"/>
      <c r="AX66" s="1002"/>
      <c r="AY66" s="1003"/>
      <c r="AZ66" s="1001" t="s">
        <v>363</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551</v>
      </c>
      <c r="C68" s="986"/>
      <c r="D68" s="986"/>
      <c r="E68" s="986"/>
      <c r="F68" s="986"/>
      <c r="G68" s="986"/>
      <c r="H68" s="986"/>
      <c r="I68" s="986"/>
      <c r="J68" s="986"/>
      <c r="K68" s="986"/>
      <c r="L68" s="986"/>
      <c r="M68" s="986"/>
      <c r="N68" s="986"/>
      <c r="O68" s="986"/>
      <c r="P68" s="987"/>
      <c r="Q68" s="988">
        <v>5250</v>
      </c>
      <c r="R68" s="982"/>
      <c r="S68" s="982"/>
      <c r="T68" s="982"/>
      <c r="U68" s="982"/>
      <c r="V68" s="982">
        <v>5104</v>
      </c>
      <c r="W68" s="982"/>
      <c r="X68" s="982"/>
      <c r="Y68" s="982"/>
      <c r="Z68" s="982"/>
      <c r="AA68" s="982">
        <v>146</v>
      </c>
      <c r="AB68" s="982"/>
      <c r="AC68" s="982"/>
      <c r="AD68" s="982"/>
      <c r="AE68" s="982"/>
      <c r="AF68" s="982">
        <v>146</v>
      </c>
      <c r="AG68" s="982"/>
      <c r="AH68" s="982"/>
      <c r="AI68" s="982"/>
      <c r="AJ68" s="982"/>
      <c r="AK68" s="982">
        <v>2418</v>
      </c>
      <c r="AL68" s="982"/>
      <c r="AM68" s="982"/>
      <c r="AN68" s="982"/>
      <c r="AO68" s="982"/>
      <c r="AP68" s="982">
        <v>0</v>
      </c>
      <c r="AQ68" s="982"/>
      <c r="AR68" s="982"/>
      <c r="AS68" s="982"/>
      <c r="AT68" s="982"/>
      <c r="AU68" s="982" t="s">
        <v>558</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552</v>
      </c>
      <c r="C69" s="975"/>
      <c r="D69" s="975"/>
      <c r="E69" s="975"/>
      <c r="F69" s="975"/>
      <c r="G69" s="975"/>
      <c r="H69" s="975"/>
      <c r="I69" s="975"/>
      <c r="J69" s="975"/>
      <c r="K69" s="975"/>
      <c r="L69" s="975"/>
      <c r="M69" s="975"/>
      <c r="N69" s="975"/>
      <c r="O69" s="975"/>
      <c r="P69" s="976"/>
      <c r="Q69" s="977">
        <v>1146</v>
      </c>
      <c r="R69" s="971"/>
      <c r="S69" s="971"/>
      <c r="T69" s="971"/>
      <c r="U69" s="971"/>
      <c r="V69" s="971">
        <v>1123</v>
      </c>
      <c r="W69" s="971"/>
      <c r="X69" s="971"/>
      <c r="Y69" s="971"/>
      <c r="Z69" s="971"/>
      <c r="AA69" s="971">
        <v>23</v>
      </c>
      <c r="AB69" s="971"/>
      <c r="AC69" s="971"/>
      <c r="AD69" s="971"/>
      <c r="AE69" s="971"/>
      <c r="AF69" s="971">
        <v>23</v>
      </c>
      <c r="AG69" s="971"/>
      <c r="AH69" s="971"/>
      <c r="AI69" s="971"/>
      <c r="AJ69" s="971"/>
      <c r="AK69" s="971" t="s">
        <v>558</v>
      </c>
      <c r="AL69" s="971"/>
      <c r="AM69" s="971"/>
      <c r="AN69" s="971"/>
      <c r="AO69" s="971"/>
      <c r="AP69" s="971">
        <v>657</v>
      </c>
      <c r="AQ69" s="971"/>
      <c r="AR69" s="971"/>
      <c r="AS69" s="971"/>
      <c r="AT69" s="971"/>
      <c r="AU69" s="971" t="s">
        <v>558</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553</v>
      </c>
      <c r="C70" s="975"/>
      <c r="D70" s="975"/>
      <c r="E70" s="975"/>
      <c r="F70" s="975"/>
      <c r="G70" s="975"/>
      <c r="H70" s="975"/>
      <c r="I70" s="975"/>
      <c r="J70" s="975"/>
      <c r="K70" s="975"/>
      <c r="L70" s="975"/>
      <c r="M70" s="975"/>
      <c r="N70" s="975"/>
      <c r="O70" s="975"/>
      <c r="P70" s="976"/>
      <c r="Q70" s="977">
        <v>2421</v>
      </c>
      <c r="R70" s="971"/>
      <c r="S70" s="971"/>
      <c r="T70" s="971"/>
      <c r="U70" s="971"/>
      <c r="V70" s="971">
        <v>2180</v>
      </c>
      <c r="W70" s="971"/>
      <c r="X70" s="971"/>
      <c r="Y70" s="971"/>
      <c r="Z70" s="971"/>
      <c r="AA70" s="971">
        <v>241</v>
      </c>
      <c r="AB70" s="971"/>
      <c r="AC70" s="971"/>
      <c r="AD70" s="971"/>
      <c r="AE70" s="971"/>
      <c r="AF70" s="971">
        <v>205</v>
      </c>
      <c r="AG70" s="971"/>
      <c r="AH70" s="971"/>
      <c r="AI70" s="971"/>
      <c r="AJ70" s="971"/>
      <c r="AK70" s="971">
        <v>0</v>
      </c>
      <c r="AL70" s="971"/>
      <c r="AM70" s="971"/>
      <c r="AN70" s="971"/>
      <c r="AO70" s="971"/>
      <c r="AP70" s="971">
        <v>959</v>
      </c>
      <c r="AQ70" s="971"/>
      <c r="AR70" s="971"/>
      <c r="AS70" s="971"/>
      <c r="AT70" s="971"/>
      <c r="AU70" s="971" t="s">
        <v>558</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554</v>
      </c>
      <c r="C71" s="975"/>
      <c r="D71" s="975"/>
      <c r="E71" s="975"/>
      <c r="F71" s="975"/>
      <c r="G71" s="975"/>
      <c r="H71" s="975"/>
      <c r="I71" s="975"/>
      <c r="J71" s="975"/>
      <c r="K71" s="975"/>
      <c r="L71" s="975"/>
      <c r="M71" s="975"/>
      <c r="N71" s="975"/>
      <c r="O71" s="975"/>
      <c r="P71" s="976"/>
      <c r="Q71" s="977">
        <v>270</v>
      </c>
      <c r="R71" s="971"/>
      <c r="S71" s="971"/>
      <c r="T71" s="971"/>
      <c r="U71" s="971"/>
      <c r="V71" s="971">
        <v>247</v>
      </c>
      <c r="W71" s="971"/>
      <c r="X71" s="971"/>
      <c r="Y71" s="971"/>
      <c r="Z71" s="971"/>
      <c r="AA71" s="971">
        <v>23</v>
      </c>
      <c r="AB71" s="971"/>
      <c r="AC71" s="971"/>
      <c r="AD71" s="971"/>
      <c r="AE71" s="971"/>
      <c r="AF71" s="971">
        <v>23</v>
      </c>
      <c r="AG71" s="971"/>
      <c r="AH71" s="971"/>
      <c r="AI71" s="971"/>
      <c r="AJ71" s="971"/>
      <c r="AK71" s="971" t="s">
        <v>558</v>
      </c>
      <c r="AL71" s="971"/>
      <c r="AM71" s="971"/>
      <c r="AN71" s="971"/>
      <c r="AO71" s="971"/>
      <c r="AP71" s="971" t="s">
        <v>558</v>
      </c>
      <c r="AQ71" s="971"/>
      <c r="AR71" s="971"/>
      <c r="AS71" s="971"/>
      <c r="AT71" s="971"/>
      <c r="AU71" s="971" t="s">
        <v>558</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555</v>
      </c>
      <c r="C72" s="975"/>
      <c r="D72" s="975"/>
      <c r="E72" s="975"/>
      <c r="F72" s="975"/>
      <c r="G72" s="975"/>
      <c r="H72" s="975"/>
      <c r="I72" s="975"/>
      <c r="J72" s="975"/>
      <c r="K72" s="975"/>
      <c r="L72" s="975"/>
      <c r="M72" s="975"/>
      <c r="N72" s="975"/>
      <c r="O72" s="975"/>
      <c r="P72" s="976"/>
      <c r="Q72" s="977">
        <v>315636</v>
      </c>
      <c r="R72" s="971"/>
      <c r="S72" s="971"/>
      <c r="T72" s="971"/>
      <c r="U72" s="971"/>
      <c r="V72" s="971">
        <v>306127</v>
      </c>
      <c r="W72" s="971"/>
      <c r="X72" s="971"/>
      <c r="Y72" s="971"/>
      <c r="Z72" s="971"/>
      <c r="AA72" s="971">
        <v>9509</v>
      </c>
      <c r="AB72" s="971"/>
      <c r="AC72" s="971"/>
      <c r="AD72" s="971"/>
      <c r="AE72" s="971"/>
      <c r="AF72" s="971">
        <v>6033</v>
      </c>
      <c r="AG72" s="971"/>
      <c r="AH72" s="971"/>
      <c r="AI72" s="971"/>
      <c r="AJ72" s="971"/>
      <c r="AK72" s="971" t="s">
        <v>558</v>
      </c>
      <c r="AL72" s="971"/>
      <c r="AM72" s="971"/>
      <c r="AN72" s="971"/>
      <c r="AO72" s="971"/>
      <c r="AP72" s="971" t="s">
        <v>558</v>
      </c>
      <c r="AQ72" s="971"/>
      <c r="AR72" s="971"/>
      <c r="AS72" s="971"/>
      <c r="AT72" s="971"/>
      <c r="AU72" s="971" t="s">
        <v>558</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379</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6430</v>
      </c>
      <c r="AG88" s="959"/>
      <c r="AH88" s="959"/>
      <c r="AI88" s="959"/>
      <c r="AJ88" s="959"/>
      <c r="AK88" s="963"/>
      <c r="AL88" s="963"/>
      <c r="AM88" s="963"/>
      <c r="AN88" s="963"/>
      <c r="AO88" s="963"/>
      <c r="AP88" s="959">
        <v>1616</v>
      </c>
      <c r="AQ88" s="959"/>
      <c r="AR88" s="959"/>
      <c r="AS88" s="959"/>
      <c r="AT88" s="959"/>
      <c r="AU88" s="959">
        <v>0</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50</v>
      </c>
      <c r="CS102" s="953"/>
      <c r="CT102" s="953"/>
      <c r="CU102" s="953"/>
      <c r="CV102" s="954"/>
      <c r="CW102" s="952">
        <v>0</v>
      </c>
      <c r="CX102" s="953"/>
      <c r="CY102" s="953"/>
      <c r="CZ102" s="953"/>
      <c r="DA102" s="954"/>
      <c r="DB102" s="952">
        <v>9</v>
      </c>
      <c r="DC102" s="953"/>
      <c r="DD102" s="953"/>
      <c r="DE102" s="953"/>
      <c r="DF102" s="954"/>
      <c r="DG102" s="952">
        <v>0</v>
      </c>
      <c r="DH102" s="953"/>
      <c r="DI102" s="953"/>
      <c r="DJ102" s="953"/>
      <c r="DK102" s="954"/>
      <c r="DL102" s="952">
        <v>0</v>
      </c>
      <c r="DM102" s="953"/>
      <c r="DN102" s="953"/>
      <c r="DO102" s="953"/>
      <c r="DP102" s="954"/>
      <c r="DQ102" s="952">
        <v>0</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293</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293</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293</v>
      </c>
      <c r="DR109" s="896"/>
      <c r="DS109" s="896"/>
      <c r="DT109" s="896"/>
      <c r="DU109" s="897"/>
      <c r="DV109" s="898" t="s">
        <v>413</v>
      </c>
      <c r="DW109" s="896"/>
      <c r="DX109" s="896"/>
      <c r="DY109" s="896"/>
      <c r="DZ109" s="929"/>
    </row>
    <row r="110" spans="1:131" s="230"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318263</v>
      </c>
      <c r="AB110" s="889"/>
      <c r="AC110" s="889"/>
      <c r="AD110" s="889"/>
      <c r="AE110" s="890"/>
      <c r="AF110" s="891">
        <v>345723</v>
      </c>
      <c r="AG110" s="889"/>
      <c r="AH110" s="889"/>
      <c r="AI110" s="889"/>
      <c r="AJ110" s="890"/>
      <c r="AK110" s="891">
        <v>386746</v>
      </c>
      <c r="AL110" s="889"/>
      <c r="AM110" s="889"/>
      <c r="AN110" s="889"/>
      <c r="AO110" s="890"/>
      <c r="AP110" s="892">
        <v>32.299999999999997</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3399641</v>
      </c>
      <c r="BR110" s="842"/>
      <c r="BS110" s="842"/>
      <c r="BT110" s="842"/>
      <c r="BU110" s="842"/>
      <c r="BV110" s="842">
        <v>3480282</v>
      </c>
      <c r="BW110" s="842"/>
      <c r="BX110" s="842"/>
      <c r="BY110" s="842"/>
      <c r="BZ110" s="842"/>
      <c r="CA110" s="842">
        <v>3521047</v>
      </c>
      <c r="CB110" s="842"/>
      <c r="CC110" s="842"/>
      <c r="CD110" s="842"/>
      <c r="CE110" s="842"/>
      <c r="CF110" s="866">
        <v>293.60000000000002</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2939</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54199</v>
      </c>
      <c r="BR112" s="817"/>
      <c r="BS112" s="817"/>
      <c r="BT112" s="817"/>
      <c r="BU112" s="817"/>
      <c r="BV112" s="817">
        <v>66979</v>
      </c>
      <c r="BW112" s="817"/>
      <c r="BX112" s="817"/>
      <c r="BY112" s="817"/>
      <c r="BZ112" s="817"/>
      <c r="CA112" s="817">
        <v>144117</v>
      </c>
      <c r="CB112" s="817"/>
      <c r="CC112" s="817"/>
      <c r="CD112" s="817"/>
      <c r="CE112" s="817"/>
      <c r="CF112" s="875">
        <v>12</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7117</v>
      </c>
      <c r="AB113" s="919"/>
      <c r="AC113" s="919"/>
      <c r="AD113" s="919"/>
      <c r="AE113" s="920"/>
      <c r="AF113" s="921">
        <v>7084</v>
      </c>
      <c r="AG113" s="919"/>
      <c r="AH113" s="919"/>
      <c r="AI113" s="919"/>
      <c r="AJ113" s="920"/>
      <c r="AK113" s="921">
        <v>7886</v>
      </c>
      <c r="AL113" s="919"/>
      <c r="AM113" s="919"/>
      <c r="AN113" s="919"/>
      <c r="AO113" s="920"/>
      <c r="AP113" s="922">
        <v>0.7</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9186</v>
      </c>
      <c r="BR113" s="817"/>
      <c r="BS113" s="817"/>
      <c r="BT113" s="817"/>
      <c r="BU113" s="817"/>
      <c r="BV113" s="817">
        <v>14218</v>
      </c>
      <c r="BW113" s="817"/>
      <c r="BX113" s="817"/>
      <c r="BY113" s="817"/>
      <c r="BZ113" s="817"/>
      <c r="CA113" s="817">
        <v>22469</v>
      </c>
      <c r="CB113" s="817"/>
      <c r="CC113" s="817"/>
      <c r="CD113" s="817"/>
      <c r="CE113" s="817"/>
      <c r="CF113" s="875">
        <v>1.9</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7420</v>
      </c>
      <c r="AB114" s="780"/>
      <c r="AC114" s="780"/>
      <c r="AD114" s="780"/>
      <c r="AE114" s="781"/>
      <c r="AF114" s="782">
        <v>2097</v>
      </c>
      <c r="AG114" s="780"/>
      <c r="AH114" s="780"/>
      <c r="AI114" s="780"/>
      <c r="AJ114" s="781"/>
      <c r="AK114" s="782">
        <v>2200</v>
      </c>
      <c r="AL114" s="780"/>
      <c r="AM114" s="780"/>
      <c r="AN114" s="780"/>
      <c r="AO114" s="781"/>
      <c r="AP114" s="824">
        <v>0.2</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395383</v>
      </c>
      <c r="BR114" s="817"/>
      <c r="BS114" s="817"/>
      <c r="BT114" s="817"/>
      <c r="BU114" s="817"/>
      <c r="BV114" s="817">
        <v>348157</v>
      </c>
      <c r="BW114" s="817"/>
      <c r="BX114" s="817"/>
      <c r="BY114" s="817"/>
      <c r="BZ114" s="817"/>
      <c r="CA114" s="817">
        <v>381865</v>
      </c>
      <c r="CB114" s="817"/>
      <c r="CC114" s="817"/>
      <c r="CD114" s="817"/>
      <c r="CE114" s="817"/>
      <c r="CF114" s="875">
        <v>31.8</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83</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120</v>
      </c>
      <c r="AB116" s="780"/>
      <c r="AC116" s="780"/>
      <c r="AD116" s="780"/>
      <c r="AE116" s="781"/>
      <c r="AF116" s="782">
        <v>498</v>
      </c>
      <c r="AG116" s="780"/>
      <c r="AH116" s="780"/>
      <c r="AI116" s="780"/>
      <c r="AJ116" s="781"/>
      <c r="AK116" s="782">
        <v>553</v>
      </c>
      <c r="AL116" s="780"/>
      <c r="AM116" s="780"/>
      <c r="AN116" s="780"/>
      <c r="AO116" s="781"/>
      <c r="AP116" s="824">
        <v>0</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333003</v>
      </c>
      <c r="AB117" s="903"/>
      <c r="AC117" s="903"/>
      <c r="AD117" s="903"/>
      <c r="AE117" s="904"/>
      <c r="AF117" s="905">
        <v>355402</v>
      </c>
      <c r="AG117" s="903"/>
      <c r="AH117" s="903"/>
      <c r="AI117" s="903"/>
      <c r="AJ117" s="904"/>
      <c r="AK117" s="905">
        <v>397385</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293</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176</v>
      </c>
      <c r="BA119" s="251"/>
      <c r="BB119" s="251"/>
      <c r="BC119" s="251"/>
      <c r="BD119" s="251"/>
      <c r="BE119" s="251"/>
      <c r="BF119" s="251"/>
      <c r="BG119" s="251"/>
      <c r="BH119" s="251"/>
      <c r="BI119" s="251"/>
      <c r="BJ119" s="251"/>
      <c r="BK119" s="251"/>
      <c r="BL119" s="251"/>
      <c r="BM119" s="251"/>
      <c r="BN119" s="251"/>
      <c r="BO119" s="877" t="s">
        <v>443</v>
      </c>
      <c r="BP119" s="878"/>
      <c r="BQ119" s="879">
        <v>3861348</v>
      </c>
      <c r="BR119" s="845"/>
      <c r="BS119" s="845"/>
      <c r="BT119" s="845"/>
      <c r="BU119" s="845"/>
      <c r="BV119" s="845">
        <v>3909636</v>
      </c>
      <c r="BW119" s="845"/>
      <c r="BX119" s="845"/>
      <c r="BY119" s="845"/>
      <c r="BZ119" s="845"/>
      <c r="CA119" s="845">
        <v>4069498</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2939</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2047186</v>
      </c>
      <c r="BR120" s="842"/>
      <c r="BS120" s="842"/>
      <c r="BT120" s="842"/>
      <c r="BU120" s="842"/>
      <c r="BV120" s="842">
        <v>2220497</v>
      </c>
      <c r="BW120" s="842"/>
      <c r="BX120" s="842"/>
      <c r="BY120" s="842"/>
      <c r="BZ120" s="842"/>
      <c r="CA120" s="842">
        <v>2237398</v>
      </c>
      <c r="CB120" s="842"/>
      <c r="CC120" s="842"/>
      <c r="CD120" s="842"/>
      <c r="CE120" s="842"/>
      <c r="CF120" s="866">
        <v>186.6</v>
      </c>
      <c r="CG120" s="867"/>
      <c r="CH120" s="867"/>
      <c r="CI120" s="867"/>
      <c r="CJ120" s="867"/>
      <c r="CK120" s="868" t="s">
        <v>447</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18351</v>
      </c>
      <c r="DH120" s="842"/>
      <c r="DI120" s="842"/>
      <c r="DJ120" s="842"/>
      <c r="DK120" s="842"/>
      <c r="DL120" s="842">
        <v>28575</v>
      </c>
      <c r="DM120" s="842"/>
      <c r="DN120" s="842"/>
      <c r="DO120" s="842"/>
      <c r="DP120" s="842"/>
      <c r="DQ120" s="842">
        <v>86279</v>
      </c>
      <c r="DR120" s="842"/>
      <c r="DS120" s="842"/>
      <c r="DT120" s="842"/>
      <c r="DU120" s="842"/>
      <c r="DV120" s="843">
        <v>7.2</v>
      </c>
      <c r="DW120" s="843"/>
      <c r="DX120" s="843"/>
      <c r="DY120" s="843"/>
      <c r="DZ120" s="844"/>
    </row>
    <row r="121" spans="1:130" s="230"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13166</v>
      </c>
      <c r="BR121" s="817"/>
      <c r="BS121" s="817"/>
      <c r="BT121" s="817"/>
      <c r="BU121" s="817"/>
      <c r="BV121" s="817">
        <v>8963</v>
      </c>
      <c r="BW121" s="817"/>
      <c r="BX121" s="817"/>
      <c r="BY121" s="817"/>
      <c r="BZ121" s="817"/>
      <c r="CA121" s="817">
        <v>4689</v>
      </c>
      <c r="CB121" s="817"/>
      <c r="CC121" s="817"/>
      <c r="CD121" s="817"/>
      <c r="CE121" s="817"/>
      <c r="CF121" s="875">
        <v>0.4</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v>35848</v>
      </c>
      <c r="DH121" s="817"/>
      <c r="DI121" s="817"/>
      <c r="DJ121" s="817"/>
      <c r="DK121" s="817"/>
      <c r="DL121" s="817">
        <v>38404</v>
      </c>
      <c r="DM121" s="817"/>
      <c r="DN121" s="817"/>
      <c r="DO121" s="817"/>
      <c r="DP121" s="817"/>
      <c r="DQ121" s="817">
        <v>57838</v>
      </c>
      <c r="DR121" s="817"/>
      <c r="DS121" s="817"/>
      <c r="DT121" s="817"/>
      <c r="DU121" s="817"/>
      <c r="DV121" s="794">
        <v>4.8</v>
      </c>
      <c r="DW121" s="794"/>
      <c r="DX121" s="794"/>
      <c r="DY121" s="794"/>
      <c r="DZ121" s="795"/>
    </row>
    <row r="122" spans="1:130" s="230"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2553552</v>
      </c>
      <c r="BR122" s="845"/>
      <c r="BS122" s="845"/>
      <c r="BT122" s="845"/>
      <c r="BU122" s="845"/>
      <c r="BV122" s="845">
        <v>2647594</v>
      </c>
      <c r="BW122" s="845"/>
      <c r="BX122" s="845"/>
      <c r="BY122" s="845"/>
      <c r="BZ122" s="845"/>
      <c r="CA122" s="845">
        <v>2765307</v>
      </c>
      <c r="CB122" s="845"/>
      <c r="CC122" s="845"/>
      <c r="CD122" s="845"/>
      <c r="CE122" s="845"/>
      <c r="CF122" s="846">
        <v>230.6</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176</v>
      </c>
      <c r="BA123" s="251"/>
      <c r="BB123" s="251"/>
      <c r="BC123" s="251"/>
      <c r="BD123" s="251"/>
      <c r="BE123" s="251"/>
      <c r="BF123" s="251"/>
      <c r="BG123" s="251"/>
      <c r="BH123" s="251"/>
      <c r="BI123" s="251"/>
      <c r="BJ123" s="251"/>
      <c r="BK123" s="251"/>
      <c r="BL123" s="251"/>
      <c r="BM123" s="251"/>
      <c r="BN123" s="251"/>
      <c r="BO123" s="877" t="s">
        <v>451</v>
      </c>
      <c r="BP123" s="878"/>
      <c r="BQ123" s="832">
        <v>4613904</v>
      </c>
      <c r="BR123" s="833"/>
      <c r="BS123" s="833"/>
      <c r="BT123" s="833"/>
      <c r="BU123" s="833"/>
      <c r="BV123" s="833">
        <v>4877054</v>
      </c>
      <c r="BW123" s="833"/>
      <c r="BX123" s="833"/>
      <c r="BY123" s="833"/>
      <c r="BZ123" s="833"/>
      <c r="CA123" s="833">
        <v>5007394</v>
      </c>
      <c r="CB123" s="833"/>
      <c r="CC123" s="833"/>
      <c r="CD123" s="833"/>
      <c r="CE123" s="833"/>
      <c r="CF123" s="748"/>
      <c r="CG123" s="749"/>
      <c r="CH123" s="749"/>
      <c r="CI123" s="749"/>
      <c r="CJ123" s="834"/>
      <c r="CK123" s="869"/>
      <c r="CL123" s="855"/>
      <c r="CM123" s="855"/>
      <c r="CN123" s="855"/>
      <c r="CO123" s="856"/>
      <c r="CP123" s="835" t="s">
        <v>393</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83</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4412</v>
      </c>
      <c r="AB128" s="801"/>
      <c r="AC128" s="801"/>
      <c r="AD128" s="801"/>
      <c r="AE128" s="802"/>
      <c r="AF128" s="803">
        <v>4412</v>
      </c>
      <c r="AG128" s="801"/>
      <c r="AH128" s="801"/>
      <c r="AI128" s="801"/>
      <c r="AJ128" s="802"/>
      <c r="AK128" s="803">
        <v>4412</v>
      </c>
      <c r="AL128" s="801"/>
      <c r="AM128" s="801"/>
      <c r="AN128" s="801"/>
      <c r="AO128" s="802"/>
      <c r="AP128" s="804"/>
      <c r="AQ128" s="805"/>
      <c r="AR128" s="805"/>
      <c r="AS128" s="805"/>
      <c r="AT128" s="806"/>
      <c r="AU128" s="232"/>
      <c r="AV128" s="232"/>
      <c r="AW128" s="232"/>
      <c r="AX128" s="807" t="s">
        <v>465</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1452303</v>
      </c>
      <c r="AB129" s="780"/>
      <c r="AC129" s="780"/>
      <c r="AD129" s="780"/>
      <c r="AE129" s="781"/>
      <c r="AF129" s="782">
        <v>1434120</v>
      </c>
      <c r="AG129" s="780"/>
      <c r="AH129" s="780"/>
      <c r="AI129" s="780"/>
      <c r="AJ129" s="781"/>
      <c r="AK129" s="782">
        <v>1424521</v>
      </c>
      <c r="AL129" s="780"/>
      <c r="AM129" s="780"/>
      <c r="AN129" s="780"/>
      <c r="AO129" s="781"/>
      <c r="AP129" s="783"/>
      <c r="AQ129" s="784"/>
      <c r="AR129" s="784"/>
      <c r="AS129" s="784"/>
      <c r="AT129" s="785"/>
      <c r="AU129" s="233"/>
      <c r="AV129" s="233"/>
      <c r="AW129" s="233"/>
      <c r="AX129" s="751" t="s">
        <v>468</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189788</v>
      </c>
      <c r="AB130" s="780"/>
      <c r="AC130" s="780"/>
      <c r="AD130" s="780"/>
      <c r="AE130" s="781"/>
      <c r="AF130" s="782">
        <v>219700</v>
      </c>
      <c r="AG130" s="780"/>
      <c r="AH130" s="780"/>
      <c r="AI130" s="780"/>
      <c r="AJ130" s="781"/>
      <c r="AK130" s="782">
        <v>225333</v>
      </c>
      <c r="AL130" s="780"/>
      <c r="AM130" s="780"/>
      <c r="AN130" s="780"/>
      <c r="AO130" s="781"/>
      <c r="AP130" s="783"/>
      <c r="AQ130" s="784"/>
      <c r="AR130" s="784"/>
      <c r="AS130" s="784"/>
      <c r="AT130" s="785"/>
      <c r="AU130" s="233"/>
      <c r="AV130" s="233"/>
      <c r="AW130" s="233"/>
      <c r="AX130" s="751" t="s">
        <v>471</v>
      </c>
      <c r="AY130" s="752"/>
      <c r="AZ130" s="752"/>
      <c r="BA130" s="752"/>
      <c r="BB130" s="752"/>
      <c r="BC130" s="752"/>
      <c r="BD130" s="752"/>
      <c r="BE130" s="753"/>
      <c r="BF130" s="754">
        <v>11.9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1262515</v>
      </c>
      <c r="AB131" s="764"/>
      <c r="AC131" s="764"/>
      <c r="AD131" s="764"/>
      <c r="AE131" s="765"/>
      <c r="AF131" s="766">
        <v>1214420</v>
      </c>
      <c r="AG131" s="764"/>
      <c r="AH131" s="764"/>
      <c r="AI131" s="764"/>
      <c r="AJ131" s="765"/>
      <c r="AK131" s="766">
        <v>1199188</v>
      </c>
      <c r="AL131" s="764"/>
      <c r="AM131" s="764"/>
      <c r="AN131" s="764"/>
      <c r="AO131" s="765"/>
      <c r="AP131" s="767"/>
      <c r="AQ131" s="768"/>
      <c r="AR131" s="768"/>
      <c r="AS131" s="768"/>
      <c r="AT131" s="769"/>
      <c r="AU131" s="233"/>
      <c r="AV131" s="233"/>
      <c r="AW131" s="233"/>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10.99416641</v>
      </c>
      <c r="AB132" s="745"/>
      <c r="AC132" s="745"/>
      <c r="AD132" s="745"/>
      <c r="AE132" s="746"/>
      <c r="AF132" s="747">
        <v>10.81092209</v>
      </c>
      <c r="AG132" s="745"/>
      <c r="AH132" s="745"/>
      <c r="AI132" s="745"/>
      <c r="AJ132" s="746"/>
      <c r="AK132" s="747">
        <v>13.97945943</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8.9</v>
      </c>
      <c r="AB133" s="724"/>
      <c r="AC133" s="724"/>
      <c r="AD133" s="724"/>
      <c r="AE133" s="725"/>
      <c r="AF133" s="723">
        <v>10.1</v>
      </c>
      <c r="AG133" s="724"/>
      <c r="AH133" s="724"/>
      <c r="AI133" s="724"/>
      <c r="AJ133" s="725"/>
      <c r="AK133" s="723">
        <v>11.9</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CMMy3QjIRiKikpos2Ok3TZgUeEa360prTQGrJUUlXa/9IeZoXgKp186Je36qdDo2qzj5w4pCqDSUOo9sRu0AQ==" saltValue="QD4DFKiLt79SoLtL5DyqU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E10" zoomScaleNormal="85" zoomScaleSheetLayoutView="100" workbookViewId="0">
      <selection activeCell="CK73" sqref="CK73"/>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SHNA/BVGwdXJMCni4w5NZhGNKg9J4doS8vAp41xqJ57i7pAFMyJey/n4c6dR2k8jbGBEpVhCwNE4Q3gbIMbAJA==" saltValue="EmgydakwRzEOt7ru5+w8b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E55"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TJKuhhDPNwuggEC4Kpva6KKZhN6CnLp8gIxjhn9FT2U/0kkrCnMBUMnHCRGO9hHMPmlQiP1COdRZ7MyXXiW8Q==" saltValue="T+pKbP+KdUfcxc6iPRNgh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3"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485</v>
      </c>
      <c r="AL9" s="1131"/>
      <c r="AM9" s="1131"/>
      <c r="AN9" s="1132"/>
      <c r="AO9" s="281">
        <v>368696</v>
      </c>
      <c r="AP9" s="281">
        <v>391397</v>
      </c>
      <c r="AQ9" s="282">
        <v>243450</v>
      </c>
      <c r="AR9" s="283">
        <v>60.8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486</v>
      </c>
      <c r="AL10" s="1131"/>
      <c r="AM10" s="1131"/>
      <c r="AN10" s="1132"/>
      <c r="AO10" s="284">
        <v>47494</v>
      </c>
      <c r="AP10" s="284">
        <v>50418</v>
      </c>
      <c r="AQ10" s="285">
        <v>36828</v>
      </c>
      <c r="AR10" s="286">
        <v>36.9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487</v>
      </c>
      <c r="AL11" s="1131"/>
      <c r="AM11" s="1131"/>
      <c r="AN11" s="1132"/>
      <c r="AO11" s="284" t="s">
        <v>488</v>
      </c>
      <c r="AP11" s="284" t="s">
        <v>488</v>
      </c>
      <c r="AQ11" s="285">
        <v>2575</v>
      </c>
      <c r="AR11" s="286" t="s">
        <v>488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489</v>
      </c>
      <c r="AL12" s="1131"/>
      <c r="AM12" s="1131"/>
      <c r="AN12" s="1132"/>
      <c r="AO12" s="284" t="s">
        <v>488</v>
      </c>
      <c r="AP12" s="284" t="s">
        <v>488</v>
      </c>
      <c r="AQ12" s="285" t="s">
        <v>488</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490</v>
      </c>
      <c r="AL13" s="1131"/>
      <c r="AM13" s="1131"/>
      <c r="AN13" s="1132"/>
      <c r="AO13" s="284" t="s">
        <v>488</v>
      </c>
      <c r="AP13" s="284" t="s">
        <v>488</v>
      </c>
      <c r="AQ13" s="285">
        <v>11862</v>
      </c>
      <c r="AR13" s="286" t="s">
        <v>488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491</v>
      </c>
      <c r="AL14" s="1131"/>
      <c r="AM14" s="1131"/>
      <c r="AN14" s="1132"/>
      <c r="AO14" s="284">
        <v>60309</v>
      </c>
      <c r="AP14" s="284">
        <v>64022</v>
      </c>
      <c r="AQ14" s="285">
        <v>4647</v>
      </c>
      <c r="AR14" s="286">
        <v>1277.7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492</v>
      </c>
      <c r="AL15" s="1134"/>
      <c r="AM15" s="1134"/>
      <c r="AN15" s="1135"/>
      <c r="AO15" s="284">
        <v>-6755</v>
      </c>
      <c r="AP15" s="284">
        <v>-7171</v>
      </c>
      <c r="AQ15" s="285">
        <v>-13358</v>
      </c>
      <c r="AR15" s="286">
        <v>-46.3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176</v>
      </c>
      <c r="AL16" s="1134"/>
      <c r="AM16" s="1134"/>
      <c r="AN16" s="1135"/>
      <c r="AO16" s="284">
        <v>469744</v>
      </c>
      <c r="AP16" s="284">
        <v>498667</v>
      </c>
      <c r="AQ16" s="285">
        <v>286004</v>
      </c>
      <c r="AR16" s="286">
        <v>74.400000000000006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497</v>
      </c>
      <c r="AL21" s="1137"/>
      <c r="AM21" s="1137"/>
      <c r="AN21" s="1138"/>
      <c r="AO21" s="297">
        <v>46.71</v>
      </c>
      <c r="AP21" s="298">
        <v>24.25</v>
      </c>
      <c r="AQ21" s="299">
        <v>22.46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498</v>
      </c>
      <c r="AL22" s="1137"/>
      <c r="AM22" s="1137"/>
      <c r="AN22" s="1138"/>
      <c r="AO22" s="302">
        <v>94</v>
      </c>
      <c r="AP22" s="303">
        <v>95.4</v>
      </c>
      <c r="AQ22" s="304">
        <v>-1.4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502</v>
      </c>
      <c r="AL32" s="1121"/>
      <c r="AM32" s="1121"/>
      <c r="AN32" s="1122"/>
      <c r="AO32" s="312">
        <v>386746</v>
      </c>
      <c r="AP32" s="312">
        <v>410558</v>
      </c>
      <c r="AQ32" s="313">
        <v>167387</v>
      </c>
      <c r="AR32" s="314">
        <v>145.30000000000001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503</v>
      </c>
      <c r="AL33" s="1121"/>
      <c r="AM33" s="1121"/>
      <c r="AN33" s="1122"/>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504</v>
      </c>
      <c r="AL34" s="1121"/>
      <c r="AM34" s="1121"/>
      <c r="AN34" s="1122"/>
      <c r="AO34" s="312" t="s">
        <v>488</v>
      </c>
      <c r="AP34" s="312" t="s">
        <v>488</v>
      </c>
      <c r="AQ34" s="313">
        <v>5</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505</v>
      </c>
      <c r="AL35" s="1121"/>
      <c r="AM35" s="1121"/>
      <c r="AN35" s="1122"/>
      <c r="AO35" s="312">
        <v>7886</v>
      </c>
      <c r="AP35" s="312">
        <v>8372</v>
      </c>
      <c r="AQ35" s="313">
        <v>34589</v>
      </c>
      <c r="AR35" s="314">
        <v>-75.8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506</v>
      </c>
      <c r="AL36" s="1121"/>
      <c r="AM36" s="1121"/>
      <c r="AN36" s="1122"/>
      <c r="AO36" s="312">
        <v>2200</v>
      </c>
      <c r="AP36" s="312">
        <v>2335</v>
      </c>
      <c r="AQ36" s="313">
        <v>2508</v>
      </c>
      <c r="AR36" s="314">
        <v>-6.9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507</v>
      </c>
      <c r="AL37" s="1121"/>
      <c r="AM37" s="1121"/>
      <c r="AN37" s="1122"/>
      <c r="AO37" s="312" t="s">
        <v>488</v>
      </c>
      <c r="AP37" s="312" t="s">
        <v>488</v>
      </c>
      <c r="AQ37" s="313">
        <v>1525</v>
      </c>
      <c r="AR37" s="314" t="s">
        <v>488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508</v>
      </c>
      <c r="AL38" s="1124"/>
      <c r="AM38" s="1124"/>
      <c r="AN38" s="1125"/>
      <c r="AO38" s="315">
        <v>553</v>
      </c>
      <c r="AP38" s="315">
        <v>587</v>
      </c>
      <c r="AQ38" s="316">
        <v>44</v>
      </c>
      <c r="AR38" s="304">
        <v>1234.0999999999999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509</v>
      </c>
      <c r="AL39" s="1124"/>
      <c r="AM39" s="1124"/>
      <c r="AN39" s="1125"/>
      <c r="AO39" s="312">
        <v>-4412</v>
      </c>
      <c r="AP39" s="312">
        <v>-4684</v>
      </c>
      <c r="AQ39" s="313">
        <v>-7489</v>
      </c>
      <c r="AR39" s="314">
        <v>-37.5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510</v>
      </c>
      <c r="AL40" s="1121"/>
      <c r="AM40" s="1121"/>
      <c r="AN40" s="1122"/>
      <c r="AO40" s="312">
        <v>-225333</v>
      </c>
      <c r="AP40" s="312">
        <v>-239207</v>
      </c>
      <c r="AQ40" s="313">
        <v>-138932</v>
      </c>
      <c r="AR40" s="314">
        <v>72.2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286</v>
      </c>
      <c r="AL41" s="1127"/>
      <c r="AM41" s="1127"/>
      <c r="AN41" s="1128"/>
      <c r="AO41" s="312">
        <v>167640</v>
      </c>
      <c r="AP41" s="312">
        <v>177962</v>
      </c>
      <c r="AQ41" s="313">
        <v>59636</v>
      </c>
      <c r="AR41" s="314">
        <v>198.4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480</v>
      </c>
      <c r="AN49" s="1115" t="s">
        <v>513</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762947</v>
      </c>
      <c r="AN51" s="334">
        <v>713702</v>
      </c>
      <c r="AO51" s="335">
        <v>-28</v>
      </c>
      <c r="AP51" s="336">
        <v>268375</v>
      </c>
      <c r="AQ51" s="337">
        <v>-1.2</v>
      </c>
      <c r="AR51" s="338">
        <v>-26.8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425365</v>
      </c>
      <c r="AN52" s="342">
        <v>397909</v>
      </c>
      <c r="AO52" s="343">
        <v>-2.4</v>
      </c>
      <c r="AP52" s="344">
        <v>119602</v>
      </c>
      <c r="AQ52" s="345">
        <v>1.5</v>
      </c>
      <c r="AR52" s="346">
        <v>-3.9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724301</v>
      </c>
      <c r="AN53" s="334">
        <v>701163</v>
      </c>
      <c r="AO53" s="335">
        <v>-1.8</v>
      </c>
      <c r="AP53" s="336">
        <v>301035</v>
      </c>
      <c r="AQ53" s="337">
        <v>12.2</v>
      </c>
      <c r="AR53" s="338">
        <v>-14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456842</v>
      </c>
      <c r="AN54" s="342">
        <v>442248</v>
      </c>
      <c r="AO54" s="343">
        <v>11.1</v>
      </c>
      <c r="AP54" s="344">
        <v>154376</v>
      </c>
      <c r="AQ54" s="345">
        <v>29.1</v>
      </c>
      <c r="AR54" s="346">
        <v>-18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507225</v>
      </c>
      <c r="AN55" s="334">
        <v>499237</v>
      </c>
      <c r="AO55" s="335">
        <v>-28.8</v>
      </c>
      <c r="AP55" s="336">
        <v>277467</v>
      </c>
      <c r="AQ55" s="337">
        <v>-7.8</v>
      </c>
      <c r="AR55" s="338">
        <v>-21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161610</v>
      </c>
      <c r="AN56" s="342">
        <v>159065</v>
      </c>
      <c r="AO56" s="343">
        <v>-64</v>
      </c>
      <c r="AP56" s="344">
        <v>128378</v>
      </c>
      <c r="AQ56" s="345">
        <v>-16.8</v>
      </c>
      <c r="AR56" s="346">
        <v>-47.2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613284</v>
      </c>
      <c r="AN57" s="334">
        <v>629655</v>
      </c>
      <c r="AO57" s="335">
        <v>26.1</v>
      </c>
      <c r="AP57" s="336">
        <v>282256</v>
      </c>
      <c r="AQ57" s="337">
        <v>1.7</v>
      </c>
      <c r="AR57" s="338">
        <v>24.4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360415</v>
      </c>
      <c r="AN58" s="342">
        <v>370036</v>
      </c>
      <c r="AO58" s="343">
        <v>132.6</v>
      </c>
      <c r="AP58" s="344">
        <v>145453</v>
      </c>
      <c r="AQ58" s="345">
        <v>13.3</v>
      </c>
      <c r="AR58" s="346">
        <v>119.3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766255</v>
      </c>
      <c r="AN59" s="334">
        <v>813434</v>
      </c>
      <c r="AO59" s="335">
        <v>29.2</v>
      </c>
      <c r="AP59" s="336">
        <v>295341</v>
      </c>
      <c r="AQ59" s="337">
        <v>4.5999999999999996</v>
      </c>
      <c r="AR59" s="338">
        <v>24.6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506814</v>
      </c>
      <c r="AN60" s="342">
        <v>538019</v>
      </c>
      <c r="AO60" s="343">
        <v>45.4</v>
      </c>
      <c r="AP60" s="344">
        <v>137402</v>
      </c>
      <c r="AQ60" s="345">
        <v>-5.5</v>
      </c>
      <c r="AR60" s="346">
        <v>50.9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674802</v>
      </c>
      <c r="AN61" s="349">
        <v>671438</v>
      </c>
      <c r="AO61" s="350">
        <v>-0.7</v>
      </c>
      <c r="AP61" s="351">
        <v>284895</v>
      </c>
      <c r="AQ61" s="352">
        <v>1.9</v>
      </c>
      <c r="AR61" s="338">
        <v>-2.6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382209</v>
      </c>
      <c r="AN62" s="342">
        <v>381455</v>
      </c>
      <c r="AO62" s="343">
        <v>24.5</v>
      </c>
      <c r="AP62" s="344">
        <v>137042</v>
      </c>
      <c r="AQ62" s="345">
        <v>4.3</v>
      </c>
      <c r="AR62" s="346">
        <v>20.2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zaIqTblsPIV+ZLISB4r42EsYEOWfZDlVS5cQfNfptuDeT9or37/qdCr+NiumhYsHgpBbHqmZ+Am57BJoWDmBlA==" saltValue="KnwdhSkyL/17WvXbhK6uG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5" zoomScaleNormal="100" zoomScaleSheetLayoutView="55" workbookViewId="0">
      <selection activeCell="AG103" sqref="AG103"/>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0" spans="125:125" ht="13.5" hidden="1" customHeight="1" x14ac:dyDescent="0.15"/>
    <row r="121" spans="125:125" ht="13.5" hidden="1" customHeight="1" x14ac:dyDescent="0.15">
      <c r="DU121" s="259"/>
    </row>
  </sheetData>
  <sheetProtection algorithmName="SHA-512" hashValue="clWRlQjRRhY+m6rXLprGvYiB0kRlZfPADqZAxoJaQghMOTWSzByJzYhqg+INNGJ4BcOvQnQusdbvJ6Q0FaY7MA==" saltValue="HTsSfVgyR+tdbgYocMG1M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8"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HAxWu2sNzhmazF4C78e8+lADewr9+7P0mGjz16kTBBZLsq3Crwl1VhQKMH3YkVAYvxrAiI35ZAvedUTezxfOpw==" saltValue="EUM2TeZ7T1dlzSKmFLGZB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6"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45.85</v>
      </c>
      <c r="G47" s="12">
        <v>41.75</v>
      </c>
      <c r="H47" s="12">
        <v>48.38</v>
      </c>
      <c r="I47" s="12">
        <v>61.57</v>
      </c>
      <c r="J47" s="13">
        <v>66.62</v>
      </c>
    </row>
    <row r="48" spans="2:10" ht="57.75" customHeight="1" x14ac:dyDescent="0.15">
      <c r="B48" s="14"/>
      <c r="C48" s="1141" t="s">
        <v>4</v>
      </c>
      <c r="D48" s="1141"/>
      <c r="E48" s="1142"/>
      <c r="F48" s="15">
        <v>3.94</v>
      </c>
      <c r="G48" s="16">
        <v>23.93</v>
      </c>
      <c r="H48" s="16">
        <v>23.37</v>
      </c>
      <c r="I48" s="16">
        <v>14.21</v>
      </c>
      <c r="J48" s="17">
        <v>13.8</v>
      </c>
    </row>
    <row r="49" spans="2:10" ht="57.75" customHeight="1" thickBot="1" x14ac:dyDescent="0.2">
      <c r="B49" s="18"/>
      <c r="C49" s="1143" t="s">
        <v>5</v>
      </c>
      <c r="D49" s="1143"/>
      <c r="E49" s="1144"/>
      <c r="F49" s="19" t="s">
        <v>532</v>
      </c>
      <c r="G49" s="20">
        <v>15.06</v>
      </c>
      <c r="H49" s="20">
        <v>0.83</v>
      </c>
      <c r="I49" s="20" t="s">
        <v>533</v>
      </c>
      <c r="J49" s="21" t="s">
        <v>534</v>
      </c>
    </row>
    <row r="50" spans="2:10" x14ac:dyDescent="0.15"/>
  </sheetData>
  <sheetProtection algorithmName="SHA-512" hashValue="glAGpu+wm6r7AF0LgiLUoW/svy4jrkVaKV+EFsXp5svRmgQx15wmt9wMV6wLPIFiBB3cO8Rj3e/rWsZwfh53cA==" saltValue="tXhj3gJHX7uffESREENl8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2025-03-14T00:37:21Z</cp:lastPrinted>
  <dcterms:created xsi:type="dcterms:W3CDTF">2025-02-19T05:20:03Z</dcterms:created>
  <dcterms:modified xsi:type="dcterms:W3CDTF">2025-09-26T01:27:26Z</dcterms:modified>
  <cp:category/>
</cp:coreProperties>
</file>