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72.16.126.187\share\令和７年度\03 普通会計決算統計（R6決算）\08-01 令和5年度財政状況資料集の作成について（2回目）\03 市町村→県\"/>
    </mc:Choice>
  </mc:AlternateContent>
  <xr:revisionPtr revIDLastSave="0" documentId="13_ncr:1_{069F3135-557B-4CFC-9C63-D029B6DD338B}" xr6:coauthVersionLast="47" xr6:coauthVersionMax="47" xr10:uidLastSave="{00000000-0000-0000-0000-000000000000}"/>
  <bookViews>
    <workbookView xWindow="-120" yWindow="-16320" windowWidth="29040" windowHeight="15720" firstSheet="12"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36" i="10"/>
  <c r="CO35" i="10"/>
  <c r="AM35" i="10"/>
  <c r="AM34" i="10"/>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BW34" i="10"/>
  <c r="BW35" i="10" s="1"/>
  <c r="BW36" i="10" s="1"/>
  <c r="BW37" i="10" s="1"/>
  <c r="CO34" i="10" s="1"/>
  <c r="BE34" i="10"/>
  <c r="BE35" i="10" s="1"/>
</calcChain>
</file>

<file path=xl/sharedStrings.xml><?xml version="1.0" encoding="utf-8"?>
<sst xmlns="http://schemas.openxmlformats.org/spreadsheetml/2006/main" count="1176" uniqueCount="572">
  <si>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</si>
  <si>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</si>
  <si>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</si>
  <si>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</si>
  <si>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</si>
  <si>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</si>
  <si>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</si>
  <si>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</si>
  <si>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</si>
  <si>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</si>
  <si>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</si>
  <si>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</si>
  <si>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</si>
  <si>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</si>
  <si>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</si>
  <si>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</si>
  <si>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</si>
  <si>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</si>
  <si>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</si>
  <si>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</si>
  <si>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</si>
  <si>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</si>
  <si>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</si>
  <si>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</si>
  <si>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</si>
  <si>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</si>
  <si>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</si>
  <si>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</si>
  <si>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</si>
  <si>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</si>
  <si>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</si>
  <si>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</si>
  <si>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</si>
  <si>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</si>
  <si>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</si>
  <si>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</si>
  <si>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</si>
  <si>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</si>
  <si>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</si>
  <si>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</si>
  <si>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</si>
  <si>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</si>
  <si>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</si>
  <si>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</si>
  <si>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</si>
  <si>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</si>
  <si>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</si>
  <si>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</si>
  <si>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</si>
  <si>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</si>
  <si>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</si>
  <si>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</si>
  <si>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</si>
  <si>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</si>
  <si>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</si>
  <si>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</si>
  <si>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</si>
  <si>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</si>
  <si>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</si>
  <si>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</si>
  <si>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</si>
  <si>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</si>
  <si>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</si>
  <si>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</si>
  <si>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</si>
  <si>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</si>
  <si>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</si>
  <si>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</si>
  <si>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</si>
  <si>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</si>
  <si>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</si>
  <si>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</si>
  <si>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</si>
  <si>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</si>
  <si>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</si>
  <si>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</si>
  <si>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</si>
  <si>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</si>
  <si>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</si>
  <si>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</si>
  <si>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</si>
  <si>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</si>
  <si>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</si>
  <si>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</si>
  <si>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</si>
  <si>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</si>
  <si>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</si>
  <si>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</si>
  <si>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</si>
  <si>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</si>
  <si>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</si>
  <si>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</si>
  <si>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</si>
  <si>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</si>
  <si>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津奈木町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</si>
  <si>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</si>
  <si>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</si>
  <si>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</si>
  <si>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</si>
  <si>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</si>
  <si>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</si>
  <si>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</si>
  <si>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</si>
  <si>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</si>
  <si>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</si>
  <si>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</si>
  <si>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</si>
  <si>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</si>
  <si>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</si>
  <si>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</si>
  <si>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</si>
  <si>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</si>
  <si>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</si>
  <si>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</si>
  <si>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</si>
  <si>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</si>
  <si>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</si>
  <si>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</si>
  <si>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</si>
  <si>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</si>
  <si>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</si>
  <si>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</si>
  <si>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</si>
  <si>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</si>
  <si>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</si>
  <si>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</si>
  <si>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</si>
  <si>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</si>
  <si>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</si>
  <si>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</si>
  <si>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</si>
  <si>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</si>
  <si>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</si>
  <si>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</si>
  <si>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</si>
  <si>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</si>
  <si>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</si>
  <si>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</si>
  <si>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</si>
  <si>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</si>
  <si>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</si>
  <si>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</si>
  <si>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</si>
  <si>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</si>
  <si>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</si>
  <si>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</si>
  <si>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</si>
  <si>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</si>
  <si>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</si>
  <si>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</si>
  <si>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</si>
  <si>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</si>
  <si>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</si>
  <si>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</si>
  <si>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</si>
  <si>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</si>
  <si>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</si>
  <si>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</si>
  <si>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</si>
  <si>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</si>
  <si>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</si>
  <si>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</si>
  <si>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</si>
  <si>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</si>
  <si>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</si>
  <si>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</si>
  <si>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</si>
  <si>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</si>
  <si>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</si>
  <si>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</si>
  <si>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</si>
  <si>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</si>
  <si>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</si>
  <si>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</si>
  <si>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</si>
  <si>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</si>
  <si>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</si>
  <si>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</si>
  <si>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</si>
  <si>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</si>
  <si>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</si>
  <si>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</si>
  <si>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</si>
  <si>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</si>
  <si>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</si>
  <si>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</si>
  <si>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</si>
  <si>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</si>
  <si>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</si>
  <si>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</si>
  <si>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</si>
  <si>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</si>
  <si>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</si>
  <si>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</si>
  <si>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</si>
  <si>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</si>
  <si>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</si>
  <si>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</si>
  <si>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</si>
  <si>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</si>
  <si>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</si>
  <si>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</si>
  <si>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</si>
  <si>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熊本県津奈木町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</si>
  <si>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</si>
  <si>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</si>
  <si>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</si>
  <si>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</si>
  <si>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</si>
  <si>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</si>
  <si>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</si>
  <si>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</si>
  <si>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</si>
  <si>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</si>
  <si>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</si>
  <si>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</si>
  <si>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</si>
  <si>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</si>
  <si>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</si>
  <si>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</si>
  <si>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</si>
  <si>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</si>
  <si>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</si>
  <si>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</si>
  <si>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</si>
  <si>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</si>
  <si>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</si>
  <si>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</si>
  <si>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</si>
  <si>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</si>
  <si>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</si>
  <si>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</si>
  <si>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</si>
  <si>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</si>
  <si>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</si>
  <si>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</si>
  <si>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</si>
  <si>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</si>
  <si>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</si>
  <si>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</si>
  <si>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</si>
  <si>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</si>
  <si>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</si>
  <si>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</si>
  <si>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</si>
  <si>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</si>
  <si>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</si>
  <si>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</si>
  <si>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</si>
  <si>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</si>
  <si>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</si>
  <si>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</si>
  <si>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</si>
  <si>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</si>
  <si>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</si>
  <si>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</si>
  <si>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</si>
  <si>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</si>
  <si>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</si>
  <si>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</si>
  <si>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</si>
  <si>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</si>
  <si>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</si>
  <si>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</si>
  <si>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</si>
  <si>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</si>
  <si>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</si>
  <si>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</si>
  <si>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</si>
  <si>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</si>
  <si>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</si>
  <si>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</si>
  <si>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</si>
  <si>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</si>
  <si>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</si>
  <si>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</si>
  <si>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</si>
  <si>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</si>
  <si>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</si>
  <si>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</si>
  <si>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</si>
  <si>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</si>
  <si>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</si>
  <si>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</si>
  <si>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</si>
  <si>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</si>
  <si>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</si>
  <si>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</si>
  <si>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</si>
  <si>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</si>
  <si>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</si>
  <si>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</si>
  <si>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</si>
  <si>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</si>
  <si>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</si>
  <si>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</si>
  <si>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</si>
  <si>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</si>
  <si>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</si>
  <si>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</si>
  <si>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</si>
  <si>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</si>
  <si>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</si>
  <si>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</si>
  <si>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</si>
  <si>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</si>
  <si>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</si>
  <si>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</si>
  <si>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</si>
  <si>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</si>
  <si>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</si>
  <si>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</si>
  <si>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</si>
  <si>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</si>
  <si>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</si>
  <si>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</si>
  <si>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</si>
  <si>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</si>
  <si>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</si>
  <si>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簡易水道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</si>
  <si>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</si>
  <si>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</si>
  <si>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</si>
  <si>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</si>
  <si>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</si>
  <si>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</si>
  <si>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</si>
  <si>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</si>
  <si>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</si>
  <si>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</si>
  <si>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</si>
  <si>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</si>
  <si>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</si>
  <si>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</si>
  <si>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</si>
  <si>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</si>
  <si>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</si>
  <si>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</si>
  <si>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</si>
  <si>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</si>
  <si>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</si>
  <si>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</si>
  <si>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</si>
  <si>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</si>
  <si>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</si>
  <si>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</si>
  <si>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</si>
  <si>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</si>
  <si>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</si>
  <si>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</si>
  <si>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</si>
  <si>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</si>
  <si>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</si>
  <si>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</si>
  <si>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熊本県津奈木町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</si>
  <si>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</si>
  <si>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</si>
  <si>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</si>
  <si>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</si>
  <si>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</si>
  <si>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</si>
  <si>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</si>
  <si>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</si>
  <si>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</si>
  <si>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</si>
  <si>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</si>
  <si>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</si>
  <si>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</si>
  <si>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</si>
  <si>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</si>
  <si>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</si>
  <si>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</si>
  <si>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</si>
  <si>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</si>
  <si>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</si>
  <si>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恒久対策事業特別会計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</si>
  <si>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</si>
  <si>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</si>
  <si>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</si>
  <si>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</si>
  <si>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</si>
  <si>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</si>
  <si>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</si>
  <si>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</si>
  <si>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</si>
  <si>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</si>
  <si>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</si>
  <si>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</si>
  <si>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</si>
  <si>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</si>
  <si>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</si>
  <si>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介護保険事業特別会計</t>
    <phoneticPr fontId="5"/>
  </si>
  <si>
    <t>簡易水道事業特別会計</t>
    <phoneticPr fontId="5"/>
  </si>
  <si>
    <t>法非適用企業</t>
    <phoneticPr fontId="5"/>
  </si>
  <si>
    <t>宅地造成事業特別会計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</si>
  <si>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</si>
  <si>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</si>
  <si>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</si>
  <si>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</si>
  <si>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</si>
  <si>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</si>
  <si>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</si>
  <si>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</si>
  <si>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</si>
  <si>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</si>
  <si>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</si>
  <si>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</si>
  <si>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</si>
  <si>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</si>
  <si>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</si>
  <si>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</si>
  <si>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</si>
  <si>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</si>
  <si>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</si>
  <si>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</si>
  <si>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</si>
  <si>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</si>
  <si>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</si>
  <si>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</si>
  <si>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</si>
  <si>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</si>
  <si>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</si>
  <si>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</si>
  <si>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</si>
  <si>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</si>
  <si>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</si>
  <si>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</si>
  <si>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</si>
  <si>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</si>
  <si>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</si>
  <si>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</si>
  <si>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</si>
  <si>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</si>
  <si>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</si>
  <si>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</si>
  <si>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</si>
  <si>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</si>
  <si>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</si>
  <si>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</si>
  <si>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</si>
  <si>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</si>
  <si>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</si>
  <si>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</si>
  <si>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</si>
  <si>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</si>
  <si>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</si>
  <si>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</si>
  <si>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</si>
  <si>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</si>
  <si>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</si>
  <si>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</si>
  <si>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</si>
  <si>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</si>
  <si>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</si>
  <si>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</si>
  <si>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</si>
  <si>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</si>
  <si>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</si>
  <si>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</si>
  <si>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</si>
  <si>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</si>
  <si>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</si>
  <si>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</si>
  <si>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</si>
  <si>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</si>
  <si>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</si>
  <si>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</si>
  <si>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</si>
  <si>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</si>
  <si>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</si>
  <si>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</si>
  <si>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</si>
  <si>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</si>
  <si>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</si>
  <si>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</si>
  <si>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</si>
  <si>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</si>
  <si>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</si>
  <si>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</si>
  <si>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</si>
  <si>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</si>
  <si>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</si>
  <si>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</si>
  <si>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</si>
  <si>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</si>
  <si>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</si>
  <si>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</si>
  <si>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</si>
  <si>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</si>
  <si>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</si>
  <si>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</si>
  <si>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</si>
  <si>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</si>
  <si>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</si>
  <si>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</si>
  <si>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</si>
  <si>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</si>
  <si>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</si>
  <si>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</si>
  <si>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</si>
  <si>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</si>
  <si>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</si>
  <si>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</si>
  <si>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</si>
  <si>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</si>
  <si>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</si>
  <si>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</si>
  <si>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</si>
  <si>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</si>
  <si>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</si>
  <si>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</si>
  <si>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</si>
  <si>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</si>
  <si>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</si>
  <si>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</si>
  <si>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</si>
  <si>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</si>
  <si>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</si>
  <si>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</si>
  <si>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</si>
  <si>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</si>
  <si>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</si>
  <si>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</si>
  <si>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</si>
  <si>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</si>
  <si>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</si>
  <si>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</si>
  <si>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</si>
  <si>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</si>
  <si>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</si>
  <si>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2.16</t>
  </si>
  <si>
    <t>▲ 1.71</t>
  </si>
  <si>
    <t>▲ 1.10</t>
  </si>
  <si>
    <t>国民健康保険事業特別会計</t>
  </si>
  <si>
    <t>一般会計</t>
  </si>
  <si>
    <t>宅地造成事業特別会計</t>
  </si>
  <si>
    <t>介護保険事業特別会計</t>
  </si>
  <si>
    <t>簡易水道事業特別会計</t>
  </si>
  <si>
    <t>後期高齢者医療事業特別会計</t>
  </si>
  <si>
    <t>恒久対策事業特別会計</t>
  </si>
  <si>
    <t>その他会計（赤字）</t>
  </si>
  <si>
    <t>その他会計（黒字）</t>
  </si>
  <si>
    <t>R01</t>
    <phoneticPr fontId="5"/>
  </si>
  <si>
    <t>R02</t>
    <phoneticPr fontId="5"/>
  </si>
  <si>
    <t>R03</t>
    <phoneticPr fontId="5"/>
  </si>
  <si>
    <t>R04</t>
    <phoneticPr fontId="5"/>
  </si>
  <si>
    <t>R05</t>
    <phoneticPr fontId="5"/>
  </si>
  <si>
    <t>一般財団法人津奈木町地域振興公社</t>
    <rPh sb="0" eb="2">
      <t>イッパン</t>
    </rPh>
    <rPh sb="2" eb="4">
      <t>ザイダン</t>
    </rPh>
    <rPh sb="4" eb="6">
      <t>ホウジン</t>
    </rPh>
    <rPh sb="6" eb="10">
      <t>ツナギマチ</t>
    </rPh>
    <rPh sb="10" eb="12">
      <t>チイキ</t>
    </rPh>
    <rPh sb="12" eb="14">
      <t>シンコウ</t>
    </rPh>
    <rPh sb="14" eb="16">
      <t>コウシャ</t>
    </rPh>
    <phoneticPr fontId="2"/>
  </si>
  <si>
    <t>-</t>
    <phoneticPr fontId="2"/>
  </si>
  <si>
    <t>-</t>
    <phoneticPr fontId="2"/>
  </si>
  <si>
    <t>町有施設整備基金</t>
    <phoneticPr fontId="5"/>
  </si>
  <si>
    <t>恒久対策事業事業運営基金</t>
    <phoneticPr fontId="2"/>
  </si>
  <si>
    <t>恒久対策事業維持管理基金</t>
    <phoneticPr fontId="2"/>
  </si>
  <si>
    <t>地域振興基金</t>
    <phoneticPr fontId="2"/>
  </si>
  <si>
    <t>ふるさと納税基金</t>
    <phoneticPr fontId="2"/>
  </si>
  <si>
    <t>熊本県後期高齢者医療広域連合
（一般会計）</t>
  </si>
  <si>
    <t>-</t>
    <phoneticPr fontId="2"/>
  </si>
  <si>
    <t>熊本県後期高齢者医療広域連合
（後期高齢者医療特別会計）</t>
  </si>
  <si>
    <t>水俣芦北広域行政事務組合</t>
  </si>
  <si>
    <t>熊本県市町村総合事務組合</t>
  </si>
  <si>
    <t>特別会計（交通災害共済事業）分を含む</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</si>
  <si>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</si>
  <si>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</si>
  <si>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</si>
  <si>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</si>
  <si>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</si>
  <si>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</si>
  <si>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</si>
  <si>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</si>
  <si>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</si>
  <si>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地方債の新規発行を抑制してきた結果、将来負担比率はない。有形固定資産減価償却率の上昇傾向に伴い、老朽化した施設の改修に係る費用が増加しているため、今後は公共施設等の維持管理を計画的に行い、地方債の新規発行やその他経費の抑制に努める。</t>
    <phoneticPr fontId="5"/>
  </si>
  <si>
    <t>実質公債費比率は、平成30年度以降やや増加傾向にあるものの、類似団体と比較して低い水準にある。その要因としては、従前から行ってきた地方債発行額の上限値（２億５千万円）を設定するという起債抑制策により元利償還額が減少したためである。また、将来負担比率が発生していない要因としては、将来負担額を上回る充当可能基金があるためである。今後は、公共施設の老朽化による大規模修繕工事等が予想されるため、引き続き起債発行額の調整を行いながら比率の維持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</si>
</sst>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1C291012-198D-4872-A914-87BA34D4940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264232</c:v>
                </c:pt>
                <c:pt idx="1">
                  <c:v>263613</c:v>
                </c:pt>
                <c:pt idx="2">
                  <c:v>362690</c:v>
                </c:pt>
                <c:pt idx="3">
                  <c:v>296093</c:v>
                </c:pt>
                <c:pt idx="4">
                  <c:v>308655</c:v>
                </c:pt>
              </c:numCache>
            </c:numRef>
          </c:val>
          <c:smooth val="0"/>
          <c:extLst>
            <c:ext xmlns:c16="http://schemas.microsoft.com/office/drawing/2014/chart" uri="{C3380CC4-5D6E-409C-BE32-E72D297353CC}">
              <c16:uniqueId val="{00000000-336D-4C2C-B361-1AEE980373C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135707</c:v>
                </c:pt>
                <c:pt idx="1">
                  <c:v>103236</c:v>
                </c:pt>
                <c:pt idx="2">
                  <c:v>144276</c:v>
                </c:pt>
                <c:pt idx="3">
                  <c:v>94998</c:v>
                </c:pt>
                <c:pt idx="4">
                  <c:v>168925</c:v>
                </c:pt>
              </c:numCache>
            </c:numRef>
          </c:val>
          <c:smooth val="0"/>
          <c:extLst>
            <c:ext xmlns:c16="http://schemas.microsoft.com/office/drawing/2014/chart" uri="{C3380CC4-5D6E-409C-BE32-E72D297353CC}">
              <c16:uniqueId val="{00000001-336D-4C2C-B361-1AEE980373C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6.74</c:v>
                </c:pt>
                <c:pt idx="1">
                  <c:v>6.6</c:v>
                </c:pt>
                <c:pt idx="2">
                  <c:v>4.7300000000000004</c:v>
                </c:pt>
                <c:pt idx="3">
                  <c:v>6.2</c:v>
                </c:pt>
                <c:pt idx="4">
                  <c:v>7.1</c:v>
                </c:pt>
              </c:numCache>
            </c:numRef>
          </c:val>
          <c:extLst>
            <c:ext xmlns:c16="http://schemas.microsoft.com/office/drawing/2014/chart" uri="{C3380CC4-5D6E-409C-BE32-E72D297353CC}">
              <c16:uniqueId val="{00000000-311B-4CA7-B3E9-2A7F757654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34.71</c:v>
                </c:pt>
                <c:pt idx="1">
                  <c:v>35.07</c:v>
                </c:pt>
                <c:pt idx="2">
                  <c:v>34.659999999999997</c:v>
                </c:pt>
                <c:pt idx="3">
                  <c:v>35.35</c:v>
                </c:pt>
                <c:pt idx="4">
                  <c:v>38.26</c:v>
                </c:pt>
              </c:numCache>
            </c:numRef>
          </c:val>
          <c:extLst>
            <c:ext xmlns:c16="http://schemas.microsoft.com/office/drawing/2014/chart" uri="{C3380CC4-5D6E-409C-BE32-E72D297353CC}">
              <c16:uniqueId val="{00000001-311B-4CA7-B3E9-2A7F757654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-2.16</c:v>
                </c:pt>
                <c:pt idx="1">
                  <c:v>-1.71</c:v>
                </c:pt>
                <c:pt idx="2">
                  <c:v>-1.1000000000000001</c:v>
                </c:pt>
                <c:pt idx="3">
                  <c:v>1.47</c:v>
                </c:pt>
                <c:pt idx="4">
                  <c:v>1.05</c:v>
                </c:pt>
              </c:numCache>
            </c:numRef>
          </c:val>
          <c:smooth val="0"/>
          <c:extLst>
            <c:ext xmlns:c16="http://schemas.microsoft.com/office/drawing/2014/chart" uri="{C3380CC4-5D6E-409C-BE32-E72D297353CC}">
              <c16:uniqueId val="{00000002-311B-4CA7-B3E9-2A7F757654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3A1D-498D-B385-2337CBCB0CF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A1D-498D-B385-2337CBCB0CF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A1D-498D-B385-2337CBCB0CFA}"/>
            </c:ext>
          </c:extLst>
        </c:ser>
        <c:ser>
          <c:idx val="3"/>
          <c:order val="3"/>
          <c:tx>
            <c:strRef>
              <c:f>データシート!$A$30</c:f>
              <c:strCache>
                <c:ptCount val="1"/>
                <c:pt idx="0">
                  <c:v>恒久対策事業特別会計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7.0000000000000007E-2</c:v>
                </c:pt>
                <c:pt idx="2">
                  <c:v>#N/A</c:v>
                </c:pt>
                <c:pt idx="3">
                  <c:v>0.05</c:v>
                </c:pt>
                <c:pt idx="4">
                  <c:v>#N/A</c:v>
                </c:pt>
                <c:pt idx="5">
                  <c:v>0.01</c:v>
                </c:pt>
                <c:pt idx="6">
                  <c:v>#N/A</c:v>
                </c:pt>
                <c:pt idx="7">
                  <c:v>0.02</c:v>
                </c:pt>
                <c:pt idx="8">
                  <c:v>#N/A</c:v>
                </c:pt>
                <c:pt idx="9">
                  <c:v>7.0000000000000007E-2</c:v>
                </c:pt>
              </c:numCache>
            </c:numRef>
          </c:val>
          <c:extLst>
            <c:ext xmlns:c16="http://schemas.microsoft.com/office/drawing/2014/chart" uri="{C3380CC4-5D6E-409C-BE32-E72D297353CC}">
              <c16:uniqueId val="{00000003-3A1D-498D-B385-2337CBCB0CFA}"/>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0.01</c:v>
                </c:pt>
                <c:pt idx="4">
                  <c:v>#N/A</c:v>
                </c:pt>
                <c:pt idx="5">
                  <c:v>0</c:v>
                </c:pt>
                <c:pt idx="6">
                  <c:v>#N/A</c:v>
                </c:pt>
                <c:pt idx="7">
                  <c:v>0.18</c:v>
                </c:pt>
                <c:pt idx="8">
                  <c:v>#N/A</c:v>
                </c:pt>
                <c:pt idx="9">
                  <c:v>0.19</c:v>
                </c:pt>
              </c:numCache>
            </c:numRef>
          </c:val>
          <c:extLst>
            <c:ext xmlns:c16="http://schemas.microsoft.com/office/drawing/2014/chart" uri="{C3380CC4-5D6E-409C-BE32-E72D297353CC}">
              <c16:uniqueId val="{00000004-3A1D-498D-B385-2337CBCB0CFA}"/>
            </c:ext>
          </c:extLst>
        </c:ser>
        <c:ser>
          <c:idx val="5"/>
          <c:order val="5"/>
          <c:tx>
            <c:strRef>
              <c:f>データシート!$A$32</c:f>
              <c:strCache>
                <c:ptCount val="1"/>
                <c:pt idx="0">
                  <c:v>簡易水道事業特別会計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0.28999999999999998</c:v>
                </c:pt>
                <c:pt idx="2">
                  <c:v>#N/A</c:v>
                </c:pt>
                <c:pt idx="3">
                  <c:v>0.46</c:v>
                </c:pt>
                <c:pt idx="4">
                  <c:v>#N/A</c:v>
                </c:pt>
                <c:pt idx="5">
                  <c:v>0.65</c:v>
                </c:pt>
                <c:pt idx="6">
                  <c:v>#N/A</c:v>
                </c:pt>
                <c:pt idx="7">
                  <c:v>0.55000000000000004</c:v>
                </c:pt>
                <c:pt idx="8">
                  <c:v>#N/A</c:v>
                </c:pt>
                <c:pt idx="9">
                  <c:v>3.64</c:v>
                </c:pt>
              </c:numCache>
            </c:numRef>
          </c:val>
          <c:extLst>
            <c:ext xmlns:c16="http://schemas.microsoft.com/office/drawing/2014/chart" uri="{C3380CC4-5D6E-409C-BE32-E72D297353CC}">
              <c16:uniqueId val="{00000005-3A1D-498D-B385-2337CBCB0CFA}"/>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3.68</c:v>
                </c:pt>
                <c:pt idx="2">
                  <c:v>#N/A</c:v>
                </c:pt>
                <c:pt idx="3">
                  <c:v>3.4</c:v>
                </c:pt>
                <c:pt idx="4">
                  <c:v>#N/A</c:v>
                </c:pt>
                <c:pt idx="5">
                  <c:v>3.22</c:v>
                </c:pt>
                <c:pt idx="6">
                  <c:v>#N/A</c:v>
                </c:pt>
                <c:pt idx="7">
                  <c:v>2.83</c:v>
                </c:pt>
                <c:pt idx="8">
                  <c:v>#N/A</c:v>
                </c:pt>
                <c:pt idx="9">
                  <c:v>3.84</c:v>
                </c:pt>
              </c:numCache>
            </c:numRef>
          </c:val>
          <c:extLst>
            <c:ext xmlns:c16="http://schemas.microsoft.com/office/drawing/2014/chart" uri="{C3380CC4-5D6E-409C-BE32-E72D297353CC}">
              <c16:uniqueId val="{00000006-3A1D-498D-B385-2337CBCB0CFA}"/>
            </c:ext>
          </c:extLst>
        </c:ser>
        <c:ser>
          <c:idx val="7"/>
          <c:order val="7"/>
          <c:tx>
            <c:strRef>
              <c:f>データシート!$A$34</c:f>
              <c:strCache>
                <c:ptCount val="1"/>
                <c:pt idx="0">
                  <c:v>宅地造成事業特別会計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9.14</c:v>
                </c:pt>
                <c:pt idx="2">
                  <c:v>#N/A</c:v>
                </c:pt>
                <c:pt idx="3">
                  <c:v>8</c:v>
                </c:pt>
                <c:pt idx="4">
                  <c:v>#N/A</c:v>
                </c:pt>
                <c:pt idx="5">
                  <c:v>6.54</c:v>
                </c:pt>
                <c:pt idx="6">
                  <c:v>#N/A</c:v>
                </c:pt>
                <c:pt idx="7">
                  <c:v>5.96</c:v>
                </c:pt>
                <c:pt idx="8">
                  <c:v>#N/A</c:v>
                </c:pt>
                <c:pt idx="9">
                  <c:v>5.9</c:v>
                </c:pt>
              </c:numCache>
            </c:numRef>
          </c:val>
          <c:extLst>
            <c:ext xmlns:c16="http://schemas.microsoft.com/office/drawing/2014/chart" uri="{C3380CC4-5D6E-409C-BE32-E72D297353CC}">
              <c16:uniqueId val="{00000007-3A1D-498D-B385-2337CBCB0CF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6.73</c:v>
                </c:pt>
                <c:pt idx="2">
                  <c:v>#N/A</c:v>
                </c:pt>
                <c:pt idx="3">
                  <c:v>6.59</c:v>
                </c:pt>
                <c:pt idx="4">
                  <c:v>#N/A</c:v>
                </c:pt>
                <c:pt idx="5">
                  <c:v>4.7300000000000004</c:v>
                </c:pt>
                <c:pt idx="6">
                  <c:v>#N/A</c:v>
                </c:pt>
                <c:pt idx="7">
                  <c:v>6.19</c:v>
                </c:pt>
                <c:pt idx="8">
                  <c:v>#N/A</c:v>
                </c:pt>
                <c:pt idx="9">
                  <c:v>7.1</c:v>
                </c:pt>
              </c:numCache>
            </c:numRef>
          </c:val>
          <c:extLst>
            <c:ext xmlns:c16="http://schemas.microsoft.com/office/drawing/2014/chart" uri="{C3380CC4-5D6E-409C-BE32-E72D297353CC}">
              <c16:uniqueId val="{00000008-3A1D-498D-B385-2337CBCB0CFA}"/>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13.88</c:v>
                </c:pt>
                <c:pt idx="2">
                  <c:v>#N/A</c:v>
                </c:pt>
                <c:pt idx="3">
                  <c:v>9.99</c:v>
                </c:pt>
                <c:pt idx="4">
                  <c:v>#N/A</c:v>
                </c:pt>
                <c:pt idx="5">
                  <c:v>10.5</c:v>
                </c:pt>
                <c:pt idx="6">
                  <c:v>#N/A</c:v>
                </c:pt>
                <c:pt idx="7">
                  <c:v>9.52</c:v>
                </c:pt>
                <c:pt idx="8">
                  <c:v>#N/A</c:v>
                </c:pt>
                <c:pt idx="9">
                  <c:v>9.41</c:v>
                </c:pt>
              </c:numCache>
            </c:numRef>
          </c:val>
          <c:extLst>
            <c:ext xmlns:c16="http://schemas.microsoft.com/office/drawing/2014/chart" uri="{C3380CC4-5D6E-409C-BE32-E72D297353CC}">
              <c16:uniqueId val="{00000009-3A1D-498D-B385-2337CBCB0CF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237</c:v>
                </c:pt>
                <c:pt idx="5">
                  <c:v>223</c:v>
                </c:pt>
                <c:pt idx="8">
                  <c:v>226</c:v>
                </c:pt>
                <c:pt idx="11">
                  <c:v>217</c:v>
                </c:pt>
                <c:pt idx="14">
                  <c:v>229</c:v>
                </c:pt>
              </c:numCache>
            </c:numRef>
          </c:val>
          <c:extLst>
            <c:ext xmlns:c16="http://schemas.microsoft.com/office/drawing/2014/chart" uri="{C3380CC4-5D6E-409C-BE32-E72D297353CC}">
              <c16:uniqueId val="{00000000-4C60-4CA2-BD63-D6BECFAC51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60-4CA2-BD63-D6BECFAC51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C60-4CA2-BD63-D6BECFAC51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1</c:v>
                </c:pt>
                <c:pt idx="12">
                  <c:v>1</c:v>
                </c:pt>
              </c:numCache>
            </c:numRef>
          </c:val>
          <c:extLst>
            <c:ext xmlns:c16="http://schemas.microsoft.com/office/drawing/2014/chart" uri="{C3380CC4-5D6E-409C-BE32-E72D297353CC}">
              <c16:uniqueId val="{00000003-4C60-4CA2-BD63-D6BECFAC51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c:v>
                </c:pt>
                <c:pt idx="3">
                  <c:v>19</c:v>
                </c:pt>
                <c:pt idx="6">
                  <c:v>21</c:v>
                </c:pt>
                <c:pt idx="9">
                  <c:v>20</c:v>
                </c:pt>
                <c:pt idx="12">
                  <c:v>22</c:v>
                </c:pt>
              </c:numCache>
            </c:numRef>
          </c:val>
          <c:extLst>
            <c:ext xmlns:c16="http://schemas.microsoft.com/office/drawing/2014/chart" uri="{C3380CC4-5D6E-409C-BE32-E72D297353CC}">
              <c16:uniqueId val="{00000004-4C60-4CA2-BD63-D6BECFAC51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60-4CA2-BD63-D6BECFAC51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60-4CA2-BD63-D6BECFAC51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257</c:v>
                </c:pt>
                <c:pt idx="3">
                  <c:v>239</c:v>
                </c:pt>
                <c:pt idx="6">
                  <c:v>278</c:v>
                </c:pt>
                <c:pt idx="9">
                  <c:v>263</c:v>
                </c:pt>
                <c:pt idx="12">
                  <c:v>279</c:v>
                </c:pt>
              </c:numCache>
            </c:numRef>
          </c:val>
          <c:extLst>
            <c:ext xmlns:c16="http://schemas.microsoft.com/office/drawing/2014/chart" uri="{C3380CC4-5D6E-409C-BE32-E72D297353CC}">
              <c16:uniqueId val="{00000007-4C60-4CA2-BD63-D6BECFAC51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38</c:v>
                </c:pt>
                <c:pt idx="2">
                  <c:v>#N/A</c:v>
                </c:pt>
                <c:pt idx="3">
                  <c:v>#N/A</c:v>
                </c:pt>
                <c:pt idx="4">
                  <c:v>35</c:v>
                </c:pt>
                <c:pt idx="5">
                  <c:v>#N/A</c:v>
                </c:pt>
                <c:pt idx="6">
                  <c:v>#N/A</c:v>
                </c:pt>
                <c:pt idx="7">
                  <c:v>73</c:v>
                </c:pt>
                <c:pt idx="8">
                  <c:v>#N/A</c:v>
                </c:pt>
                <c:pt idx="9">
                  <c:v>#N/A</c:v>
                </c:pt>
                <c:pt idx="10">
                  <c:v>67</c:v>
                </c:pt>
                <c:pt idx="11">
                  <c:v>#N/A</c:v>
                </c:pt>
                <c:pt idx="12">
                  <c:v>#N/A</c:v>
                </c:pt>
                <c:pt idx="13">
                  <c:v>73</c:v>
                </c:pt>
                <c:pt idx="14">
                  <c:v>#N/A</c:v>
                </c:pt>
              </c:numCache>
            </c:numRef>
          </c:val>
          <c:smooth val="0"/>
          <c:extLst>
            <c:ext xmlns:c16="http://schemas.microsoft.com/office/drawing/2014/chart" uri="{C3380CC4-5D6E-409C-BE32-E72D297353CC}">
              <c16:uniqueId val="{00000008-4C60-4CA2-BD63-D6BECFAC51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2136</c:v>
                </c:pt>
                <c:pt idx="5">
                  <c:v>2124</c:v>
                </c:pt>
                <c:pt idx="8">
                  <c:v>2002</c:v>
                </c:pt>
                <c:pt idx="11">
                  <c:v>2174</c:v>
                </c:pt>
                <c:pt idx="14">
                  <c:v>2204</c:v>
                </c:pt>
              </c:numCache>
            </c:numRef>
          </c:val>
          <c:extLst>
            <c:ext xmlns:c16="http://schemas.microsoft.com/office/drawing/2014/chart" uri="{C3380CC4-5D6E-409C-BE32-E72D297353CC}">
              <c16:uniqueId val="{00000000-426B-41DB-A1B2-A2A7AB50851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c:v>
                </c:pt>
                <c:pt idx="5">
                  <c:v>8</c:v>
                </c:pt>
                <c:pt idx="8">
                  <c:v>4</c:v>
                </c:pt>
                <c:pt idx="11">
                  <c:v>0</c:v>
                </c:pt>
                <c:pt idx="14">
                  <c:v>0</c:v>
                </c:pt>
              </c:numCache>
            </c:numRef>
          </c:val>
          <c:extLst>
            <c:ext xmlns:c16="http://schemas.microsoft.com/office/drawing/2014/chart" uri="{C3380CC4-5D6E-409C-BE32-E72D297353CC}">
              <c16:uniqueId val="{00000001-426B-41DB-A1B2-A2A7AB50851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3527</c:v>
                </c:pt>
                <c:pt idx="5">
                  <c:v>3435</c:v>
                </c:pt>
                <c:pt idx="8">
                  <c:v>3742</c:v>
                </c:pt>
                <c:pt idx="11">
                  <c:v>3954</c:v>
                </c:pt>
                <c:pt idx="14">
                  <c:v>4192</c:v>
                </c:pt>
              </c:numCache>
            </c:numRef>
          </c:val>
          <c:extLst>
            <c:ext xmlns:c16="http://schemas.microsoft.com/office/drawing/2014/chart" uri="{C3380CC4-5D6E-409C-BE32-E72D297353CC}">
              <c16:uniqueId val="{00000002-426B-41DB-A1B2-A2A7AB50851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26B-41DB-A1B2-A2A7AB50851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26B-41DB-A1B2-A2A7AB50851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26B-41DB-A1B2-A2A7AB50851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503</c:v>
                </c:pt>
                <c:pt idx="3">
                  <c:v>520</c:v>
                </c:pt>
                <c:pt idx="6">
                  <c:v>385</c:v>
                </c:pt>
                <c:pt idx="9">
                  <c:v>358</c:v>
                </c:pt>
                <c:pt idx="12">
                  <c:v>397</c:v>
                </c:pt>
              </c:numCache>
            </c:numRef>
          </c:val>
          <c:extLst>
            <c:ext xmlns:c16="http://schemas.microsoft.com/office/drawing/2014/chart" uri="{C3380CC4-5D6E-409C-BE32-E72D297353CC}">
              <c16:uniqueId val="{00000006-426B-41DB-A1B2-A2A7AB50851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2</c:v>
                </c:pt>
                <c:pt idx="6">
                  <c:v>3</c:v>
                </c:pt>
                <c:pt idx="9">
                  <c:v>3</c:v>
                </c:pt>
                <c:pt idx="12">
                  <c:v>1</c:v>
                </c:pt>
              </c:numCache>
            </c:numRef>
          </c:val>
          <c:extLst>
            <c:ext xmlns:c16="http://schemas.microsoft.com/office/drawing/2014/chart" uri="{C3380CC4-5D6E-409C-BE32-E72D297353CC}">
              <c16:uniqueId val="{00000007-426B-41DB-A1B2-A2A7AB50851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312</c:v>
                </c:pt>
                <c:pt idx="3">
                  <c:v>294</c:v>
                </c:pt>
                <c:pt idx="6">
                  <c:v>279</c:v>
                </c:pt>
                <c:pt idx="9">
                  <c:v>263</c:v>
                </c:pt>
                <c:pt idx="12">
                  <c:v>251</c:v>
                </c:pt>
              </c:numCache>
            </c:numRef>
          </c:val>
          <c:extLst>
            <c:ext xmlns:c16="http://schemas.microsoft.com/office/drawing/2014/chart" uri="{C3380CC4-5D6E-409C-BE32-E72D297353CC}">
              <c16:uniqueId val="{00000008-426B-41DB-A1B2-A2A7AB50851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426B-41DB-A1B2-A2A7AB50851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2299</c:v>
                </c:pt>
                <c:pt idx="3">
                  <c:v>2472</c:v>
                </c:pt>
                <c:pt idx="6">
                  <c:v>2610</c:v>
                </c:pt>
                <c:pt idx="9">
                  <c:v>2563</c:v>
                </c:pt>
                <c:pt idx="12">
                  <c:v>2626</c:v>
                </c:pt>
              </c:numCache>
            </c:numRef>
          </c:val>
          <c:extLst>
            <c:ext xmlns:c16="http://schemas.microsoft.com/office/drawing/2014/chart" uri="{C3380CC4-5D6E-409C-BE32-E72D297353CC}">
              <c16:uniqueId val="{0000000A-426B-41DB-A1B2-A2A7AB50851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26B-41DB-A1B2-A2A7AB50851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784</c:v>
                </c:pt>
                <c:pt idx="1">
                  <c:v>786</c:v>
                </c:pt>
                <c:pt idx="2">
                  <c:v>857</c:v>
                </c:pt>
              </c:numCache>
            </c:numRef>
          </c:val>
          <c:extLst>
            <c:ext xmlns:c16="http://schemas.microsoft.com/office/drawing/2014/chart" uri="{C3380CC4-5D6E-409C-BE32-E72D297353CC}">
              <c16:uniqueId val="{00000000-776E-48A8-897A-F4372CF775D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576</c:v>
                </c:pt>
                <c:pt idx="1">
                  <c:v>632</c:v>
                </c:pt>
                <c:pt idx="2">
                  <c:v>634</c:v>
                </c:pt>
              </c:numCache>
            </c:numRef>
          </c:val>
          <c:extLst>
            <c:ext xmlns:c16="http://schemas.microsoft.com/office/drawing/2014/chart" uri="{C3380CC4-5D6E-409C-BE32-E72D297353CC}">
              <c16:uniqueId val="{00000001-776E-48A8-897A-F4372CF775D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2089</c:v>
                </c:pt>
                <c:pt idx="1">
                  <c:v>2242</c:v>
                </c:pt>
                <c:pt idx="2">
                  <c:v>2409</c:v>
                </c:pt>
              </c:numCache>
            </c:numRef>
          </c:val>
          <c:extLst>
            <c:ext xmlns:c16="http://schemas.microsoft.com/office/drawing/2014/chart" uri="{C3380CC4-5D6E-409C-BE32-E72D297353CC}">
              <c16:uniqueId val="{00000002-776E-48A8-897A-F4372CF775D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{65B1EE39-4AA0-429A-B500-0BDF78D2BE94}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CEB-4798-848A-9219642851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{FED989D7-5ABB-40D8-A1E3-45A6680FC423}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CEB-4798-848A-9219642851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{829DE436-5AA0-4C3F-9307-ECE41BE92A90}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CEB-4798-848A-9219642851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{16220529-3220-4550-9C63-723EF1216F8F}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CEB-4798-848A-9219642851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{2C4E35BD-6708-4ED4-9B8B-E90D1DF89D84}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CEB-4798-848A-9219642851F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{50787518-33CD-498C-A044-131C52B7C0F9}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CEB-4798-848A-9219642851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{A5BB60B5-6ED2-455A-8E58-7450FE357498}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CEB-4798-848A-9219642851F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{7717977E-32CC-4256-86A1-50EF93223733}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CEB-4798-848A-9219642851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{C5F332C9-B5CC-4AD7-BC4B-D1FCD6148006}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CEB-4798-848A-9219642851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64.599999999999994</c:v>
                </c:pt>
                <c:pt idx="8">
                  <c:v>65.5</c:v>
                </c:pt>
                <c:pt idx="16">
                  <c:v>64.8</c:v>
                </c:pt>
                <c:pt idx="24">
                  <c:v>66.2</c:v>
                </c:pt>
                <c:pt idx="32">
                  <c:v>67.400000000000006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CEB-4798-848A-9219642851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{31269947-AD94-4B70-85BB-CAC9C51EE502}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CEB-4798-848A-9219642851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{394DE57B-A4B8-4D41-A12B-FA434C9D2026}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CEB-4798-848A-9219642851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{278209A9-F9E8-45FE-85CE-3169A2B7120D}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CEB-4798-848A-9219642851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{E0429B65-B47A-4A0F-B27B-E9BDF5CA7BF5}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CEB-4798-848A-9219642851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{0C2D920F-9FDA-4C4A-8CD8-3D191FFA886B}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CEB-4798-848A-9219642851F3}"/>
                </c:ext>
              </c:extLst>
            </c:dLbl>
            <c:dLbl>
              <c:idx val="8"/>
              <c:layout>
                <c:manualLayout>
                  <c:x val="-4.5538669966447891E-2"/>
                  <c:y val="-4.5114315056352043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{3D171FAF-774F-4B7B-898B-3D7E0CCBBC98}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CEB-4798-848A-9219642851F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{50ACCFB3-8920-48F7-8D8F-C857EBE7EFBD}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CEB-4798-848A-9219642851F3}"/>
                </c:ext>
              </c:extLst>
            </c:dLbl>
            <c:dLbl>
              <c:idx val="24"/>
              <c:layout>
                <c:manualLayout>
                  <c:x val="-1.8492831334020431E-2"/>
                  <c:y val="-8.436376915537831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{B6B96798-D916-499D-8921-2AED3FB0A930}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CEB-4798-848A-9219642851F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{4575E4A4-E475-4449-B3CA-F751F53B0BDA}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CEB-4798-848A-9219642851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60.8</c:v>
                </c:pt>
                <c:pt idx="24">
                  <c:v>62.2</c:v>
                </c:pt>
                <c:pt idx="32">
                  <c:v>62.5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CEB-4798-848A-9219642851F3}"/>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{74399EF1-1377-48F1-8106-757D0B40D11B}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11D5-46CE-87D7-E8D8BEAA44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{0638F7E5-7844-49FE-99FD-07EEBD574000}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D5-46CE-87D7-E8D8BEAA44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{7463CD00-B3C6-4629-81A5-55CD5EF2ACD7}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D5-46CE-87D7-E8D8BEAA44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{C716E2B7-1008-4303-A735-12A09ED601D0}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D5-46CE-87D7-E8D8BEAA44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{E8F2829F-BF00-43D9-9845-F011D14F131B}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D5-46CE-87D7-E8D8BEAA444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{EE4B0025-FDFD-4AA3-822E-E29138DD6E03}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11D5-46CE-87D7-E8D8BEAA444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{7793C306-1E53-4B23-BDE8-AB6E9B449E7B}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11D5-46CE-87D7-E8D8BEAA444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{CFD04985-46E0-4C10-B2A1-44A87D677652}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11D5-46CE-87D7-E8D8BEAA444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{A3B00E7D-1917-4CE8-BED4-09B9800E1678}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11D5-46CE-87D7-E8D8BEAA44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1.8</c:v>
                </c:pt>
                <c:pt idx="8">
                  <c:v>1.9</c:v>
                </c:pt>
                <c:pt idx="16">
                  <c:v>2.6</c:v>
                </c:pt>
                <c:pt idx="24">
                  <c:v>2.9</c:v>
                </c:pt>
                <c:pt idx="32">
                  <c:v>3.5</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1D5-46CE-87D7-E8D8BEAA44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{4C9A4420-FDD9-4669-AA17-4D028F1B9F7F}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11D5-46CE-87D7-E8D8BEAA44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{5B239F80-6A22-4F3E-99BE-A8323871B4C5}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D5-46CE-87D7-E8D8BEAA44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{1E167261-D4E9-4A54-BF60-6C8EA08FADDA}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D5-46CE-87D7-E8D8BEAA44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{90F98401-3228-4118-9402-E7F4DEA2CE4B}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D5-46CE-87D7-E8D8BEAA44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{5F1D673A-1775-4527-A6D7-F940CA93F415}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D5-46CE-87D7-E8D8BEAA444F}"/>
                </c:ext>
              </c:extLst>
            </c:dLbl>
            <c:dLbl>
              <c:idx val="8"/>
              <c:layout>
                <c:manualLayout>
                  <c:x val="-1.8235628084249993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{5EE1DBD0-94C2-4A83-B188-1F7E59978ABD}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11D5-46CE-87D7-E8D8BEAA444F}"/>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{26A2D1CC-7A59-4881-9B1D-0EDFD8410CE8}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11D5-46CE-87D7-E8D8BEAA444F}"/>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{CBDC9E93-6574-48DF-A4EB-B4C10E0E1400}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11D5-46CE-87D7-E8D8BEAA444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{5A2C3CC5-7826-4D77-90C1-907BCC70175D}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11D5-46CE-87D7-E8D8BEAA44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1D5-46CE-87D7-E8D8BEAA444F}"/>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実質公債費比率は</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ヶ年平均</a:t>
          </a:r>
          <a:r>
            <a:rPr kumimoji="1" lang="en-US" altLang="ja-JP" sz="1100">
              <a:solidFill>
                <a:sysClr val="windowText" lastClr="000000"/>
              </a:solidFill>
              <a:effectLst/>
              <a:latin typeface="+mn-lt"/>
              <a:ea typeface="+mn-ea"/>
              <a:cs typeface="+mn-cs"/>
            </a:rPr>
            <a:t>3.5</a:t>
          </a:r>
          <a:r>
            <a:rPr kumimoji="1" lang="ja-JP" altLang="ja-JP" sz="1100">
              <a:solidFill>
                <a:sysClr val="windowText" lastClr="000000"/>
              </a:solidFill>
              <a:effectLst/>
              <a:latin typeface="+mn-lt"/>
              <a:ea typeface="+mn-ea"/>
              <a:cs typeface="+mn-cs"/>
            </a:rPr>
            <a:t>ポイントで、令和２年７月豪雨災害による地方債の増加や既存施設の老朽化に伴う大規模修繕工事等により前年度より</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ポイント増加している。今後も従前から行ってきた地方債新規発行額を</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億</a:t>
          </a:r>
          <a:r>
            <a:rPr kumimoji="1" lang="en-US" altLang="ja-JP" sz="1100">
              <a:solidFill>
                <a:sysClr val="windowText" lastClr="000000"/>
              </a:solidFill>
              <a:effectLst/>
              <a:latin typeface="+mn-lt"/>
              <a:ea typeface="+mn-ea"/>
              <a:cs typeface="+mn-cs"/>
            </a:rPr>
            <a:t>5,000</a:t>
          </a:r>
          <a:r>
            <a:rPr kumimoji="1" lang="ja-JP" altLang="ja-JP" sz="1100">
              <a:solidFill>
                <a:sysClr val="windowText" lastClr="000000"/>
              </a:solidFill>
              <a:effectLst/>
              <a:latin typeface="+mn-lt"/>
              <a:ea typeface="+mn-ea"/>
              <a:cs typeface="+mn-cs"/>
            </a:rPr>
            <a:t>万円までとする抑制策を継続することにより、地方債残高を抑制し、元利償還額に注視していく必要がある。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また今後は、令和２年７月豪雨災害による元利償還金の増加や公共施設の老朽化による大規模修繕工事等が予想されるため、引き続き起債発行額の調整を行いながら比率の維持に努める。</a:t>
          </a:r>
          <a:endParaRPr lang="ja-JP" altLang="ja-JP" sz="1400">
            <a:solidFill>
              <a:sysClr val="windowText" lastClr="000000"/>
            </a:solidFill>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から将来負担比率はない。その要因は、地方債残高が従前から行ってきた起債発行抑制策により減少傾向にあり、また、財政調整基金や減債基金など充当可能基金が地方債残高より多いため、将来負担比率の分子がマイナス数値となっている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公共施設等総合管理計画に基づき、施設の老朽化による大規模修繕等の公共工事が見込まれるため、起債の調整や基金の取り崩し等のバランスを見ながら、将来負担比率が出ないよう努める必要が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熊本県津奈木町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財政調整基金は、取り崩しは行わず、歳計余剰金処分として</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百万円と預金利息として</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百万円を積み立て、基金残高の増減額は</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減債基金は、預金利息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百万円を積み立て、取り崩しは行わず、基金残高の増減額は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その他特定目的基金は、主なものとして、将来的な建築系公共施設の大規模改修等の財源に充てるため町有施設整備基金</a:t>
          </a:r>
          <a:r>
            <a:rPr kumimoji="1" lang="ja-JP" altLang="en-US" sz="1100">
              <a:solidFill>
                <a:sysClr val="windowText" lastClr="000000"/>
              </a:solidFill>
              <a:effectLst/>
              <a:latin typeface="+mn-lt"/>
              <a:ea typeface="+mn-ea"/>
              <a:cs typeface="+mn-cs"/>
            </a:rPr>
            <a:t>を</a:t>
          </a:r>
          <a:r>
            <a:rPr kumimoji="1" lang="en-US" altLang="ja-JP" sz="1100">
              <a:solidFill>
                <a:sysClr val="windowText" lastClr="000000"/>
              </a:solidFill>
              <a:effectLst/>
              <a:latin typeface="+mn-lt"/>
              <a:ea typeface="+mn-ea"/>
              <a:cs typeface="+mn-cs"/>
            </a:rPr>
            <a:t>44</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積み立て</a:t>
          </a:r>
          <a:r>
            <a:rPr kumimoji="1" lang="ja-JP" altLang="ja-JP" sz="1100">
              <a:solidFill>
                <a:sysClr val="windowText" lastClr="000000"/>
              </a:solidFill>
              <a:effectLst/>
              <a:latin typeface="+mn-lt"/>
              <a:ea typeface="+mn-ea"/>
              <a:cs typeface="+mn-cs"/>
            </a:rPr>
            <a:t>、ふるさと納税基金</a:t>
          </a:r>
          <a:r>
            <a:rPr kumimoji="1" lang="ja-JP" altLang="en-US" sz="1100">
              <a:solidFill>
                <a:sysClr val="windowText" lastClr="000000"/>
              </a:solidFill>
              <a:effectLst/>
              <a:latin typeface="+mn-lt"/>
              <a:ea typeface="+mn-ea"/>
              <a:cs typeface="+mn-cs"/>
            </a:rPr>
            <a:t>は</a:t>
          </a:r>
          <a:r>
            <a:rPr kumimoji="1" lang="en-US" altLang="ja-JP" sz="1100">
              <a:solidFill>
                <a:sysClr val="windowText" lastClr="000000"/>
              </a:solidFill>
              <a:effectLst/>
              <a:latin typeface="+mn-lt"/>
              <a:ea typeface="+mn-ea"/>
              <a:cs typeface="+mn-cs"/>
            </a:rPr>
            <a:t>130</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37</a:t>
          </a:r>
          <a:r>
            <a:rPr kumimoji="1" lang="ja-JP" altLang="ja-JP" sz="1100">
              <a:solidFill>
                <a:sysClr val="windowText" lastClr="000000"/>
              </a:solidFill>
              <a:effectLst/>
              <a:latin typeface="+mn-lt"/>
              <a:ea typeface="+mn-ea"/>
              <a:cs typeface="+mn-cs"/>
            </a:rPr>
            <a:t>百万円を取り崩し、基金残高の増減額は</a:t>
          </a:r>
          <a:r>
            <a:rPr kumimoji="1" lang="en-US" altLang="ja-JP" sz="1100">
              <a:solidFill>
                <a:sysClr val="windowText" lastClr="000000"/>
              </a:solidFill>
              <a:effectLst/>
              <a:latin typeface="+mn-lt"/>
              <a:ea typeface="+mn-ea"/>
              <a:cs typeface="+mn-cs"/>
            </a:rPr>
            <a:t>+167</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基金全体では、</a:t>
          </a:r>
          <a:r>
            <a:rPr kumimoji="1" lang="en-US" altLang="ja-JP" sz="1100">
              <a:solidFill>
                <a:sysClr val="windowText" lastClr="000000"/>
              </a:solidFill>
              <a:effectLst/>
              <a:latin typeface="+mn-lt"/>
              <a:ea typeface="+mn-ea"/>
              <a:cs typeface="+mn-cs"/>
            </a:rPr>
            <a:t>305</a:t>
          </a:r>
          <a:r>
            <a:rPr kumimoji="1" lang="ja-JP" altLang="ja-JP" sz="1100">
              <a:solidFill>
                <a:sysClr val="windowText" lastClr="000000"/>
              </a:solidFill>
              <a:effectLst/>
              <a:latin typeface="+mn-lt"/>
              <a:ea typeface="+mn-ea"/>
              <a:cs typeface="+mn-cs"/>
            </a:rPr>
            <a:t>百万円を積み立て、</a:t>
          </a:r>
          <a:r>
            <a:rPr kumimoji="1" lang="en-US" altLang="ja-JP" sz="1100">
              <a:solidFill>
                <a:sysClr val="windowText" lastClr="000000"/>
              </a:solidFill>
              <a:effectLst/>
              <a:latin typeface="+mn-lt"/>
              <a:ea typeface="+mn-ea"/>
              <a:cs typeface="+mn-cs"/>
            </a:rPr>
            <a:t>69</a:t>
          </a:r>
          <a:r>
            <a:rPr kumimoji="1" lang="ja-JP" altLang="ja-JP" sz="1100">
              <a:solidFill>
                <a:sysClr val="windowText" lastClr="000000"/>
              </a:solidFill>
              <a:effectLst/>
              <a:latin typeface="+mn-lt"/>
              <a:ea typeface="+mn-ea"/>
              <a:cs typeface="+mn-cs"/>
            </a:rPr>
            <a:t>百万円を取り崩し、基金残高の増減額は</a:t>
          </a:r>
          <a:r>
            <a:rPr kumimoji="1" lang="en-US" altLang="ja-JP" sz="1100">
              <a:solidFill>
                <a:sysClr val="windowText" lastClr="000000"/>
              </a:solidFill>
              <a:effectLst/>
              <a:latin typeface="+mn-lt"/>
              <a:ea typeface="+mn-ea"/>
              <a:cs typeface="+mn-cs"/>
            </a:rPr>
            <a:t>+239</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基金総額は、今後、公共施設の大規模改修等から減少傾向が予想されるため、その過程に留意する必要がある。津奈木町資金管理計画に基づき、安全性及び流動性を確保したうえで、効率的な資金運用に努めながら、津奈木町中期財政計画の中期財政収支見通しに合わせ、資金運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（基金の使途）</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①町有施設整備基金：町有施設の整備に要する経費の財源に充てる。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②恒久対策事業事業運営基金：九州新幹線工事に起因する農業用水渇水被害対象地区の農業用水恒久対策施設の維持管理事業の運営の財源に充てる。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③恒久対策事業維持管理基金：九州新幹線工事に起因する農業用水渇水被害対象地区の農業用水恒久対策施設の維持管理費の財源に充てる。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④地域振興基金：地域振興等の事業を行う場合に充てる。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⑤社会福祉振興基金：高齢者及び障害者の在宅福祉の充実、生きがい・健康づくりの増進並びに快適な生活環境の形成糖に要する経費の財源に充てる。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⑥ふるさと創生基金：ふるさとおこしを推進する事業の財源に充てる。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⑦森林経営管理事業基金：間伐や人材育成、担い手の確保、木材利用の促進や普及啓発等の森林整備及びその促進に要する経費の財源に充てる。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⑧ふるさと納税基金：</a:t>
          </a:r>
          <a:r>
            <a:rPr lang="ja-JP" altLang="en-US" sz="1100" b="0" i="0">
              <a:solidFill>
                <a:schemeClr val="dk1"/>
              </a:solidFill>
              <a:effectLst/>
              <a:latin typeface="+mn-lt"/>
              <a:ea typeface="+mn-ea"/>
              <a:cs typeface="+mn-cs"/>
            </a:rPr>
            <a:t>津奈木町振興計画に掲げる事業等の財源に充てる。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上記以外の目的基金も設置目的の基づき、事業推進の財源として活用を図っていく。</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主なものとして、将来</a:t>
          </a:r>
          <a:r>
            <a:rPr kumimoji="1" lang="ja-JP" altLang="ja-JP" sz="1100">
              <a:solidFill>
                <a:schemeClr val="dk1"/>
              </a:solidFill>
              <a:effectLst/>
              <a:latin typeface="+mn-lt"/>
              <a:ea typeface="+mn-ea"/>
              <a:cs typeface="+mn-cs"/>
            </a:rPr>
            <a:t>的な建築系公共施設の大規模改修等の財源に充てるため町有施設整備基金を</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百万円積み立て、ふるさと納税基金は</a:t>
          </a:r>
          <a:r>
            <a:rPr kumimoji="1" lang="en-US" altLang="ja-JP" sz="1100">
              <a:solidFill>
                <a:schemeClr val="dk1"/>
              </a:solidFill>
              <a:effectLst/>
              <a:latin typeface="+mn-lt"/>
              <a:ea typeface="+mn-ea"/>
              <a:cs typeface="+mn-cs"/>
            </a:rPr>
            <a:t>130</a:t>
          </a:r>
          <a:r>
            <a:rPr kumimoji="1" lang="ja-JP" altLang="ja-JP" sz="1100">
              <a:solidFill>
                <a:schemeClr val="dk1"/>
              </a:solidFill>
              <a:effectLst/>
              <a:latin typeface="+mn-lt"/>
              <a:ea typeface="+mn-ea"/>
              <a:cs typeface="+mn-cs"/>
            </a:rPr>
            <a:t>百万円を積み立て</a:t>
          </a:r>
          <a:r>
            <a:rPr kumimoji="1" lang="en-US" altLang="ja-JP" sz="1100">
              <a:solidFill>
                <a:schemeClr val="dk1"/>
              </a:solidFill>
              <a:effectLst/>
              <a:latin typeface="+mn-lt"/>
              <a:ea typeface="+mn-ea"/>
              <a:cs typeface="+mn-cs"/>
            </a:rPr>
            <a:t>37</a:t>
          </a:r>
          <a:r>
            <a:rPr kumimoji="1" lang="ja-JP" altLang="ja-JP" sz="1100">
              <a:solidFill>
                <a:schemeClr val="dk1"/>
              </a:solidFill>
              <a:effectLst/>
              <a:latin typeface="+mn-lt"/>
              <a:ea typeface="+mn-ea"/>
              <a:cs typeface="+mn-cs"/>
            </a:rPr>
            <a:t>百万円を取り崩し、基金残高の増減額は</a:t>
          </a:r>
          <a:r>
            <a:rPr kumimoji="1" lang="en-US" altLang="ja-JP" sz="1100">
              <a:solidFill>
                <a:schemeClr val="dk1"/>
              </a:solidFill>
              <a:effectLst/>
              <a:latin typeface="+mn-lt"/>
              <a:ea typeface="+mn-ea"/>
              <a:cs typeface="+mn-cs"/>
            </a:rPr>
            <a:t>+167</a:t>
          </a:r>
          <a:r>
            <a:rPr kumimoji="1" lang="ja-JP" altLang="ja-JP" sz="1100">
              <a:solidFill>
                <a:schemeClr val="dk1"/>
              </a:solidFill>
              <a:effectLst/>
              <a:latin typeface="+mn-lt"/>
              <a:ea typeface="+mn-ea"/>
              <a:cs typeface="+mn-cs"/>
            </a:rPr>
            <a:t>百万円。</a:t>
          </a:r>
          <a:endParaRPr lang="ja-JP" altLang="ja-JP">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目的基金は設置目的にあわせ運用を図っていく。毎年定額の取崩しが予定される基金については、決算状況を見ながら調整を図る。特に町有施設整備基金は、今後公共施設等総合管理計画に充当する財源とするため、財政調整基金からの振替えを検討しながら残高の調整を進めていく。</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財政調整基金は、</a:t>
          </a:r>
          <a:r>
            <a:rPr kumimoji="1" lang="ja-JP" altLang="ja-JP" sz="1100">
              <a:solidFill>
                <a:schemeClr val="dk1"/>
              </a:solidFill>
              <a:effectLst/>
              <a:latin typeface="+mn-lt"/>
              <a:ea typeface="+mn-ea"/>
              <a:cs typeface="+mn-cs"/>
            </a:rPr>
            <a:t>取り崩しは行わず、</a:t>
          </a:r>
          <a:r>
            <a:rPr kumimoji="1" lang="ja-JP" altLang="en-US" sz="1100">
              <a:solidFill>
                <a:sysClr val="windowText" lastClr="000000"/>
              </a:solidFill>
              <a:effectLst/>
              <a:latin typeface="+mn-lt"/>
              <a:ea typeface="+mn-ea"/>
              <a:cs typeface="+mn-cs"/>
            </a:rPr>
            <a:t>歳計余剰金処分として</a:t>
          </a:r>
          <a:r>
            <a:rPr kumimoji="1" lang="en-US" altLang="ja-JP" sz="1100">
              <a:solidFill>
                <a:sysClr val="windowText" lastClr="000000"/>
              </a:solidFill>
              <a:effectLst/>
              <a:latin typeface="+mn-lt"/>
              <a:ea typeface="+mn-ea"/>
              <a:cs typeface="+mn-cs"/>
            </a:rPr>
            <a:t>69</a:t>
          </a:r>
          <a:r>
            <a:rPr kumimoji="1" lang="ja-JP" altLang="en-US" sz="1100">
              <a:solidFill>
                <a:sysClr val="windowText" lastClr="000000"/>
              </a:solidFill>
              <a:effectLst/>
              <a:latin typeface="+mn-lt"/>
              <a:ea typeface="+mn-ea"/>
              <a:cs typeface="+mn-cs"/>
            </a:rPr>
            <a:t>百万円と</a:t>
          </a:r>
          <a:r>
            <a:rPr kumimoji="1" lang="ja-JP" altLang="ja-JP" sz="1100">
              <a:solidFill>
                <a:sysClr val="windowText" lastClr="000000"/>
              </a:solidFill>
              <a:effectLst/>
              <a:latin typeface="+mn-lt"/>
              <a:ea typeface="+mn-ea"/>
              <a:cs typeface="+mn-cs"/>
            </a:rPr>
            <a:t>預金利息</a:t>
          </a:r>
          <a:r>
            <a:rPr kumimoji="1" lang="ja-JP" altLang="en-US" sz="1100">
              <a:solidFill>
                <a:sysClr val="windowText" lastClr="000000"/>
              </a:solidFill>
              <a:effectLst/>
              <a:latin typeface="+mn-lt"/>
              <a:ea typeface="+mn-ea"/>
              <a:cs typeface="+mn-cs"/>
            </a:rPr>
            <a:t>として</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百万円を積み立て、基金残高の増減額は</a:t>
          </a:r>
          <a:r>
            <a:rPr kumimoji="1" lang="en-US" altLang="ja-JP" sz="1100">
              <a:solidFill>
                <a:sysClr val="windowText" lastClr="000000"/>
              </a:solidFill>
              <a:effectLst/>
              <a:latin typeface="+mn-lt"/>
              <a:ea typeface="+mn-ea"/>
              <a:cs typeface="+mn-cs"/>
            </a:rPr>
            <a:t>+71</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①災害対策その他緊急を要し、又は必要やむを得ない財政需要に充てるため、標準財政規模の</a:t>
          </a:r>
          <a:r>
            <a:rPr kumimoji="1" lang="en-US" altLang="ja-JP" sz="1100">
              <a:solidFill>
                <a:sysClr val="windowText" lastClr="000000"/>
              </a:solidFill>
              <a:effectLst/>
              <a:latin typeface="+mn-lt"/>
              <a:ea typeface="+mn-ea"/>
              <a:cs typeface="+mn-cs"/>
            </a:rPr>
            <a:t>25%</a:t>
          </a:r>
          <a:r>
            <a:rPr kumimoji="1" lang="ja-JP" altLang="ja-JP" sz="1100">
              <a:solidFill>
                <a:sysClr val="windowText" lastClr="000000"/>
              </a:solidFill>
              <a:effectLst/>
              <a:latin typeface="+mn-lt"/>
              <a:ea typeface="+mn-ea"/>
              <a:cs typeface="+mn-cs"/>
            </a:rPr>
            <a:t>を下限として運用を図ることとしている。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②決算状況から実質収支比率が</a:t>
          </a:r>
          <a:r>
            <a:rPr kumimoji="1" lang="en-US" altLang="ja-JP" sz="1100">
              <a:solidFill>
                <a:sysClr val="windowText" lastClr="000000"/>
              </a:solidFill>
              <a:effectLst/>
              <a:latin typeface="+mn-lt"/>
              <a:ea typeface="+mn-ea"/>
              <a:cs typeface="+mn-cs"/>
            </a:rPr>
            <a:t>10</a:t>
          </a:r>
          <a:r>
            <a:rPr kumimoji="1" lang="ja-JP" altLang="ja-JP" sz="1100">
              <a:solidFill>
                <a:sysClr val="windowText" lastClr="000000"/>
              </a:solidFill>
              <a:effectLst/>
              <a:latin typeface="+mn-lt"/>
              <a:ea typeface="+mn-ea"/>
              <a:cs typeface="+mn-cs"/>
            </a:rPr>
            <a:t>％を超えないよう積立金による調整を図る。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（増減理由）</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減債基金は、預金利息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百万円を積み立て、取り崩しは行わず、基金残高の増減額は</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百万円。</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（今後の方針）</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年度末地方債残高</a:t>
          </a:r>
          <a:r>
            <a:rPr kumimoji="1" lang="en-US" altLang="ja-JP" sz="1100">
              <a:solidFill>
                <a:sysClr val="windowText" lastClr="000000"/>
              </a:solidFill>
              <a:effectLst/>
              <a:latin typeface="+mn-lt"/>
              <a:ea typeface="+mn-ea"/>
              <a:cs typeface="+mn-cs"/>
            </a:rPr>
            <a:t>2,626</a:t>
          </a:r>
          <a:r>
            <a:rPr kumimoji="1" lang="ja-JP" altLang="ja-JP" sz="1100">
              <a:solidFill>
                <a:sysClr val="windowText" lastClr="000000"/>
              </a:solidFill>
              <a:effectLst/>
              <a:latin typeface="+mn-lt"/>
              <a:ea typeface="+mn-ea"/>
              <a:cs typeface="+mn-cs"/>
            </a:rPr>
            <a:t>百万円。過疎債等交付税措置される有利な起債の活用に努め、元利償還金に対しては、交付税算入されない償還財源分を毎年２千万円から３千万円程度を取り崩す方針である。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5D02F5F-9475-4E4D-A8A0-DF1B7F0B32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BDB52CD-086A-41B6-A3D1-8CF5BB21714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CB6B185-2A62-42D3-B94F-D9C22D1CB951}"/>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35931B2-A564-47B3-BCF1-E9055738EF1A}"/>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A8F03A7F-5AAF-401D-9AF3-D59B36922234}"/>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3462DB34-4C13-4BF0-885B-25E24284D8F4}"/>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9B6C2749-A581-4CA1-AC38-7AFE63278948}"/>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549E7FA6-4FBE-4A32-9426-AEB88A62CC36}"/>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DA9D60DA-97BE-4710-BD8F-CA551106228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9B2A7B0-25B9-4132-AC9B-F2AD18850BC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52D6B30-B443-428D-81AB-EFDDF0E29AD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7691B4E9-7528-4760-95C5-BD6481A10B5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6B04A7E-58FA-47D4-B7D6-A07BD3D0BBA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E7315F3B-E64A-48E4-92C5-A4A087E4E89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90A75AA-1FF4-42CD-87A2-C9581E738BC2}"/>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47CB7C6F-5C9B-4EF4-AA41-49538C33DF89}"/>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01E434F-17CE-46F9-9114-C467DA7B4CA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364D0676-6F0D-4C7F-9D47-D00D39326F9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ADC0666-97EE-4C9B-B5EE-619BDED1730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4FA787D-A2D3-4D69-B017-66D94E85D9C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9A952807-8D58-4F6A-8E2D-B09237DE638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43D7F46-799A-49EE-A12B-551F14E5E8A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25B040A-728E-4441-9624-200F8DA4273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CB4D9BD9-4B1A-4A2C-AF4F-867D4A64201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FB60F621-2230-4289-94D5-796232815464}"/>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C4D71048-32CC-4FC1-A040-76013B0EFF1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4E4C796-1269-4C9A-A93A-DCE9A6E2AD2B}"/>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964A69B-CA40-46C4-9B27-B118BA0D049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F88B6EF-D44E-41DC-8CEE-AC5B2F617A0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DF8E2015-68BA-4882-8B22-413C1D5043D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B34F8B1A-DAF4-472D-810E-41B1D311E68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9DF5BC5-0C57-4EF8-A190-4EF6CAA017F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F7F2897-21FF-4418-B73D-9B54CE75068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F58B98B-AD66-4EBD-99C3-8E9AA7D6BEE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EF84FF47-9827-467C-95D9-964B99D6656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C3F5E50-388B-4045-8561-708BDE66EB18}"/>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7DAAFCA7-7986-49F2-9394-A1C23CA4554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0D86F20-106D-49DC-9AC4-382D5F4AA57D}"/>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DD2B18FF-09EB-40DB-9EF1-4683C4D2AFD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5047B84D-0708-43D6-AA74-325DA19E9B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57288ABB-E7D0-4E44-8B0B-67CDAB9B679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6A9B6C7-31D7-4F33-9648-BE3B1E5D0DC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7FB78EE-722E-492F-8F28-0E7DC7DFAB1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8B4DBF4F-1662-4FEA-BF42-1478F9307F31}"/>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7413ABF-3647-4755-B248-EC01B644602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A6BA39C-9A9A-40C4-BA57-DEC568EF659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273DB1FB-2310-46A9-9A33-BC23DD8E0D4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5AA8D53-8928-49CF-B53D-4BD30FEA37D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2CEBAC3-FDBC-41D3-8126-B919901E055B}"/>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32A8A9B-D30F-4574-8244-68AD9BA97684}"/>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D91D0DB-836A-4859-9C82-04D23C6E6DC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EF977E0-8305-47D4-B6B7-8852AF7606F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CFD357A0-71D4-4115-88F9-13AA1D1B07CA}"/>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8E4B5774-7CD6-427B-943D-585A9FEE903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51DFB4A-9291-44EB-BB91-562FD9006111}"/>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ABF58A7C-04D6-4B9F-9523-41742E57CC9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85095D1-0292-4183-8B8D-946897B370F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本町では、平成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公共施設等の新規整備を抑制し、既存施設の複合化等により将来の更新費用を削減するという目標を掲げている。有形固定資産減価償却率については、上昇傾向で類似団体より高い水準にはあるが、今後は個別施設計画に基づいた施設の維持管理を適切に実行し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DB9A2DDD-27EF-40A5-AC59-6247481D3B4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4EE0155B-F3CA-4777-9A42-EFA6B97CE73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9FD1D854-D09D-4013-B41C-5E7BB8B2C72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674850FA-19C6-4B51-B026-5FDF8F0199BC}"/>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652C5694-3932-4073-BF04-9268D049C543}"/>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AFC736FB-58C2-44D8-BB4B-3168AB70DA2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67BEF540-CC69-4D53-AE78-527702E32CA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A3C6721D-1EC6-46D4-92EE-898ABAFCAFE1}"/>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4306BDAC-1100-474A-B65A-618819180282}"/>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909D982E-8B80-49FE-9041-DB80A0695121}"/>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A62F14C8-BC6D-46FC-9647-3ED9E4088615}"/>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B62A73F9-A95E-49CE-BFE1-1221717D39F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82833A04-05AD-43E2-AF14-FA6746727B58}"/>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7C400ECE-EA10-4393-9178-7C44428B8ACA}"/>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A633F5DE-7DD8-42AD-9517-FE0CD3159FF1}"/>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4A66403-9C6C-4018-8B73-DCC57BF8BBF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8F846DED-850F-4294-B54E-DAFEF37C324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5774B355-9BDA-43C0-B075-8C0D6635526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77" name="直線コネクタ 76">
          <a:extLst>
            <a:ext uri="{FF2B5EF4-FFF2-40B4-BE49-F238E27FC236}">
              <a16:creationId xmlns:a16="http://schemas.microsoft.com/office/drawing/2014/main" id="{E83FD886-8C79-4A70-B456-8F4D5B4120CD}"/>
            </a:ext>
          </a:extLst>
        </xdr:cNvPr>
        <xdr:cNvCxnSpPr/>
      </xdr:nvCxnSpPr>
      <xdr:spPr>
        <a:xfrm flipV="1">
          <a:off x="4760595" y="5264513"/>
          <a:ext cx="1270" cy="14557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78" name="有形固定資産減価償却率最小値テキスト">
          <a:extLst>
            <a:ext uri="{FF2B5EF4-FFF2-40B4-BE49-F238E27FC236}">
              <a16:creationId xmlns:a16="http://schemas.microsoft.com/office/drawing/2014/main" id="{7C48028E-E076-40AE-B1AD-ADD06DBEFA92}"/>
            </a:ext>
          </a:extLst>
        </xdr:cNvPr>
        <xdr:cNvSpPr txBox="1"/>
      </xdr:nvSpPr>
      <xdr:spPr>
        <a:xfrm>
          <a:off x="4813300" y="672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79" name="直線コネクタ 78">
          <a:extLst>
            <a:ext uri="{FF2B5EF4-FFF2-40B4-BE49-F238E27FC236}">
              <a16:creationId xmlns:a16="http://schemas.microsoft.com/office/drawing/2014/main" id="{5C4C8259-1C80-469F-AA08-C06580D97977}"/>
            </a:ext>
          </a:extLst>
        </xdr:cNvPr>
        <xdr:cNvCxnSpPr/>
      </xdr:nvCxnSpPr>
      <xdr:spPr>
        <a:xfrm>
          <a:off x="4673600" y="6720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80" name="有形固定資産減価償却率最大値テキスト">
          <a:extLst>
            <a:ext uri="{FF2B5EF4-FFF2-40B4-BE49-F238E27FC236}">
              <a16:creationId xmlns:a16="http://schemas.microsoft.com/office/drawing/2014/main" id="{0FA0CB3B-8076-46DE-8C00-5BDB430683C4}"/>
            </a:ext>
          </a:extLst>
        </xdr:cNvPr>
        <xdr:cNvSpPr txBox="1"/>
      </xdr:nvSpPr>
      <xdr:spPr>
        <a:xfrm>
          <a:off x="4813300" y="5039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81" name="直線コネクタ 80">
          <a:extLst>
            <a:ext uri="{FF2B5EF4-FFF2-40B4-BE49-F238E27FC236}">
              <a16:creationId xmlns:a16="http://schemas.microsoft.com/office/drawing/2014/main" id="{0622EA90-695B-44A2-BEAA-EA5C89241BCE}"/>
            </a:ext>
          </a:extLst>
        </xdr:cNvPr>
        <xdr:cNvCxnSpPr/>
      </xdr:nvCxnSpPr>
      <xdr:spPr>
        <a:xfrm>
          <a:off x="4673600" y="5264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12445</xdr:rowOff>
    </xdr:from>
    <xdr:ext cx="405111" cy="259045"/>
    <xdr:sp macro="" textlink="">
      <xdr:nvSpPr>
        <xdr:cNvPr id="82" name="有形固定資産減価償却率平均値テキスト">
          <a:extLst>
            <a:ext uri="{FF2B5EF4-FFF2-40B4-BE49-F238E27FC236}">
              <a16:creationId xmlns:a16="http://schemas.microsoft.com/office/drawing/2014/main" id="{773D313A-4472-4EC7-AC5B-5D550AB9B371}"/>
            </a:ext>
          </a:extLst>
        </xdr:cNvPr>
        <xdr:cNvSpPr txBox="1"/>
      </xdr:nvSpPr>
      <xdr:spPr>
        <a:xfrm>
          <a:off x="4813300" y="57560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83" name="フローチャート: 判断 82">
          <a:extLst>
            <a:ext uri="{FF2B5EF4-FFF2-40B4-BE49-F238E27FC236}">
              <a16:creationId xmlns:a16="http://schemas.microsoft.com/office/drawing/2014/main" id="{07CD4311-61F1-4DCF-9B97-C3B8A8708CA5}"/>
            </a:ext>
          </a:extLst>
        </xdr:cNvPr>
        <xdr:cNvSpPr/>
      </xdr:nvSpPr>
      <xdr:spPr>
        <a:xfrm>
          <a:off x="4711700" y="590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84" name="フローチャート: 判断 83">
          <a:extLst>
            <a:ext uri="{FF2B5EF4-FFF2-40B4-BE49-F238E27FC236}">
              <a16:creationId xmlns:a16="http://schemas.microsoft.com/office/drawing/2014/main" id="{5406C4D5-EEBD-4077-8348-3246FFE8D507}"/>
            </a:ext>
          </a:extLst>
        </xdr:cNvPr>
        <xdr:cNvSpPr/>
      </xdr:nvSpPr>
      <xdr:spPr>
        <a:xfrm>
          <a:off x="4000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85" name="フローチャート: 判断 84">
          <a:extLst>
            <a:ext uri="{FF2B5EF4-FFF2-40B4-BE49-F238E27FC236}">
              <a16:creationId xmlns:a16="http://schemas.microsoft.com/office/drawing/2014/main" id="{1AEF3FB9-1FB3-45B4-B0A1-F3FB36350F07}"/>
            </a:ext>
          </a:extLst>
        </xdr:cNvPr>
        <xdr:cNvSpPr/>
      </xdr:nvSpPr>
      <xdr:spPr>
        <a:xfrm>
          <a:off x="3238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D4BF5F8E-A8F7-45EA-AC55-09DA7E9A11B2}"/>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66BF1581-91F1-4B9A-B59F-6A828A5F375A}"/>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4B068C4-99FE-4E7C-B26D-EC935C5773F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443C79C8-D360-497C-9835-3CA41B3A6B6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8F5A5E48-3DB3-44D9-B0E7-7652419AE885}"/>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9F723DB5-7F9B-424F-8670-9A801B6B0DB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1536600D-C842-46CE-B696-782545C07D0C}"/>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140698</xdr:rowOff>
    </xdr:from>
    <xdr:to>
      <xdr:col>23</xdr:col>
      <xdr:colOff>136525</xdr:colOff>
      <xdr:row>31</xdr:row>
      <xdr:rowOff>70848</xdr:rowOff>
    </xdr:to>
    <xdr:sp macro="" textlink="">
      <xdr:nvSpPr>
        <xdr:cNvPr id="93" name="楕円 92">
          <a:extLst>
            <a:ext uri="{FF2B5EF4-FFF2-40B4-BE49-F238E27FC236}">
              <a16:creationId xmlns:a16="http://schemas.microsoft.com/office/drawing/2014/main" id="{407F3AB5-5C85-4683-9CA5-FFAC909A266D}"/>
            </a:ext>
          </a:extLst>
        </xdr:cNvPr>
        <xdr:cNvSpPr/>
      </xdr:nvSpPr>
      <xdr:spPr>
        <a:xfrm>
          <a:off x="47117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119125</xdr:rowOff>
    </xdr:from>
    <xdr:ext cx="405111" cy="259045"/>
    <xdr:sp macro="" textlink="">
      <xdr:nvSpPr>
        <xdr:cNvPr id="94" name="有形固定資産減価償却率該当値テキスト">
          <a:extLst>
            <a:ext uri="{FF2B5EF4-FFF2-40B4-BE49-F238E27FC236}">
              <a16:creationId xmlns:a16="http://schemas.microsoft.com/office/drawing/2014/main" id="{BD7A4BE7-EE22-4258-9C91-F963792F8DF0}"/>
            </a:ext>
          </a:extLst>
        </xdr:cNvPr>
        <xdr:cNvSpPr txBox="1"/>
      </xdr:nvSpPr>
      <xdr:spPr>
        <a:xfrm>
          <a:off x="4813300" y="6034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103686</xdr:rowOff>
    </xdr:from>
    <xdr:to>
      <xdr:col>19</xdr:col>
      <xdr:colOff>187325</xdr:colOff>
      <xdr:row>31</xdr:row>
      <xdr:rowOff>33836</xdr:rowOff>
    </xdr:to>
    <xdr:sp macro="" textlink="">
      <xdr:nvSpPr>
        <xdr:cNvPr id="95" name="楕円 94">
          <a:extLst>
            <a:ext uri="{FF2B5EF4-FFF2-40B4-BE49-F238E27FC236}">
              <a16:creationId xmlns:a16="http://schemas.microsoft.com/office/drawing/2014/main" id="{CB45BB7B-CEDB-46E6-92F4-DE5313C11A78}"/>
            </a:ext>
          </a:extLst>
        </xdr:cNvPr>
        <xdr:cNvSpPr/>
      </xdr:nvSpPr>
      <xdr:spPr>
        <a:xfrm>
          <a:off x="4000500" y="601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154486</xdr:rowOff>
    </xdr:from>
    <xdr:to>
      <xdr:col>23</xdr:col>
      <xdr:colOff>85725</xdr:colOff>
      <xdr:row>31</xdr:row>
      <xdr:rowOff>20048</xdr:rowOff>
    </xdr:to>
    <xdr:cxnSp macro="">
      <xdr:nvCxnSpPr>
        <xdr:cNvPr id="96" name="直線コネクタ 95">
          <a:extLst>
            <a:ext uri="{FF2B5EF4-FFF2-40B4-BE49-F238E27FC236}">
              <a16:creationId xmlns:a16="http://schemas.microsoft.com/office/drawing/2014/main" id="{68C8D307-407A-4E95-8441-B8454B5BFB1C}"/>
            </a:ext>
          </a:extLst>
        </xdr:cNvPr>
        <xdr:cNvCxnSpPr/>
      </xdr:nvCxnSpPr>
      <xdr:spPr>
        <a:xfrm>
          <a:off x="4051300" y="6069511"/>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60506</xdr:rowOff>
    </xdr:from>
    <xdr:to>
      <xdr:col>15</xdr:col>
      <xdr:colOff>187325</xdr:colOff>
      <xdr:row>30</xdr:row>
      <xdr:rowOff>162106</xdr:rowOff>
    </xdr:to>
    <xdr:sp macro="" textlink="">
      <xdr:nvSpPr>
        <xdr:cNvPr id="97" name="楕円 96">
          <a:extLst>
            <a:ext uri="{FF2B5EF4-FFF2-40B4-BE49-F238E27FC236}">
              <a16:creationId xmlns:a16="http://schemas.microsoft.com/office/drawing/2014/main" id="{F93A05ED-019C-4FB1-AB57-76E92D01005B}"/>
            </a:ext>
          </a:extLst>
        </xdr:cNvPr>
        <xdr:cNvSpPr/>
      </xdr:nvSpPr>
      <xdr:spPr>
        <a:xfrm>
          <a:off x="3238500" y="597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111306</xdr:rowOff>
    </xdr:from>
    <xdr:to>
      <xdr:col>19</xdr:col>
      <xdr:colOff>136525</xdr:colOff>
      <xdr:row>30</xdr:row>
      <xdr:rowOff>154486</xdr:rowOff>
    </xdr:to>
    <xdr:cxnSp macro="">
      <xdr:nvCxnSpPr>
        <xdr:cNvPr id="98" name="直線コネクタ 97">
          <a:extLst>
            <a:ext uri="{FF2B5EF4-FFF2-40B4-BE49-F238E27FC236}">
              <a16:creationId xmlns:a16="http://schemas.microsoft.com/office/drawing/2014/main" id="{F8354771-E098-4E15-8085-CED54FF9F50E}"/>
            </a:ext>
          </a:extLst>
        </xdr:cNvPr>
        <xdr:cNvCxnSpPr/>
      </xdr:nvCxnSpPr>
      <xdr:spPr>
        <a:xfrm>
          <a:off x="3289300" y="6026331"/>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82097</xdr:rowOff>
    </xdr:from>
    <xdr:to>
      <xdr:col>11</xdr:col>
      <xdr:colOff>187325</xdr:colOff>
      <xdr:row>31</xdr:row>
      <xdr:rowOff>12247</xdr:rowOff>
    </xdr:to>
    <xdr:sp macro="" textlink="">
      <xdr:nvSpPr>
        <xdr:cNvPr id="99" name="楕円 98">
          <a:extLst>
            <a:ext uri="{FF2B5EF4-FFF2-40B4-BE49-F238E27FC236}">
              <a16:creationId xmlns:a16="http://schemas.microsoft.com/office/drawing/2014/main" id="{2D4C0B0F-FD75-4015-880A-CBFBC4F198FB}"/>
            </a:ext>
          </a:extLst>
        </xdr:cNvPr>
        <xdr:cNvSpPr/>
      </xdr:nvSpPr>
      <xdr:spPr>
        <a:xfrm>
          <a:off x="2476500" y="599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111306</xdr:rowOff>
    </xdr:from>
    <xdr:to>
      <xdr:col>15</xdr:col>
      <xdr:colOff>136525</xdr:colOff>
      <xdr:row>30</xdr:row>
      <xdr:rowOff>132897</xdr:rowOff>
    </xdr:to>
    <xdr:cxnSp macro="">
      <xdr:nvCxnSpPr>
        <xdr:cNvPr id="100" name="直線コネクタ 99">
          <a:extLst>
            <a:ext uri="{FF2B5EF4-FFF2-40B4-BE49-F238E27FC236}">
              <a16:creationId xmlns:a16="http://schemas.microsoft.com/office/drawing/2014/main" id="{B1A3F21A-3D03-4499-BFE2-13818F9D2CAF}"/>
            </a:ext>
          </a:extLst>
        </xdr:cNvPr>
        <xdr:cNvCxnSpPr/>
      </xdr:nvCxnSpPr>
      <xdr:spPr>
        <a:xfrm flipV="1">
          <a:off x="2527300" y="6026331"/>
          <a:ext cx="7620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54338</xdr:rowOff>
    </xdr:from>
    <xdr:to>
      <xdr:col>7</xdr:col>
      <xdr:colOff>187325</xdr:colOff>
      <xdr:row>30</xdr:row>
      <xdr:rowOff>155938</xdr:rowOff>
    </xdr:to>
    <xdr:sp macro="" textlink="">
      <xdr:nvSpPr>
        <xdr:cNvPr id="101" name="楕円 100">
          <a:extLst>
            <a:ext uri="{FF2B5EF4-FFF2-40B4-BE49-F238E27FC236}">
              <a16:creationId xmlns:a16="http://schemas.microsoft.com/office/drawing/2014/main" id="{32766849-3210-49FB-8418-73D65CC9A53E}"/>
            </a:ext>
          </a:extLst>
        </xdr:cNvPr>
        <xdr:cNvSpPr/>
      </xdr:nvSpPr>
      <xdr:spPr>
        <a:xfrm>
          <a:off x="1714500" y="59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105138</xdr:rowOff>
    </xdr:from>
    <xdr:to>
      <xdr:col>11</xdr:col>
      <xdr:colOff>136525</xdr:colOff>
      <xdr:row>30</xdr:row>
      <xdr:rowOff>132897</xdr:rowOff>
    </xdr:to>
    <xdr:cxnSp macro="">
      <xdr:nvCxnSpPr>
        <xdr:cNvPr id="102" name="直線コネクタ 101">
          <a:extLst>
            <a:ext uri="{FF2B5EF4-FFF2-40B4-BE49-F238E27FC236}">
              <a16:creationId xmlns:a16="http://schemas.microsoft.com/office/drawing/2014/main" id="{DC0D7522-0EBD-49C8-9694-68126645CAC6}"/>
            </a:ext>
          </a:extLst>
        </xdr:cNvPr>
        <xdr:cNvCxnSpPr/>
      </xdr:nvCxnSpPr>
      <xdr:spPr>
        <a:xfrm>
          <a:off x="1765300" y="6020163"/>
          <a:ext cx="762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98442</xdr:rowOff>
    </xdr:from>
    <xdr:ext cx="405111" cy="259045"/>
    <xdr:sp macro="" textlink="">
      <xdr:nvSpPr>
        <xdr:cNvPr id="103" name="n_1aveValue有形固定資産減価償却率">
          <a:extLst>
            <a:ext uri="{FF2B5EF4-FFF2-40B4-BE49-F238E27FC236}">
              <a16:creationId xmlns:a16="http://schemas.microsoft.com/office/drawing/2014/main" id="{952C3A69-39F2-4F0E-9931-0B683DF6E181}"/>
            </a:ext>
          </a:extLst>
        </xdr:cNvPr>
        <xdr:cNvSpPr txBox="1"/>
      </xdr:nvSpPr>
      <xdr:spPr>
        <a:xfrm>
          <a:off x="38360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104" name="n_2aveValue有形固定資産減価償却率">
          <a:extLst>
            <a:ext uri="{FF2B5EF4-FFF2-40B4-BE49-F238E27FC236}">
              <a16:creationId xmlns:a16="http://schemas.microsoft.com/office/drawing/2014/main" id="{E327C34E-B12F-45DB-B574-CFA5007D97E0}"/>
            </a:ext>
          </a:extLst>
        </xdr:cNvPr>
        <xdr:cNvSpPr txBox="1"/>
      </xdr:nvSpPr>
      <xdr:spPr>
        <a:xfrm>
          <a:off x="3086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ABC8D891-B35E-4A60-8CAB-98D906D5A920}"/>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57C07ADF-FCA6-47B6-BC36-30D62246F011}"/>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24963</xdr:rowOff>
    </xdr:from>
    <xdr:ext cx="405111" cy="259045"/>
    <xdr:sp macro="" textlink="">
      <xdr:nvSpPr>
        <xdr:cNvPr id="107" name="n_1mainValue有形固定資産減価償却率">
          <a:extLst>
            <a:ext uri="{FF2B5EF4-FFF2-40B4-BE49-F238E27FC236}">
              <a16:creationId xmlns:a16="http://schemas.microsoft.com/office/drawing/2014/main" id="{BD1A8298-630D-47F9-B758-F43EAFAEEE44}"/>
            </a:ext>
          </a:extLst>
        </xdr:cNvPr>
        <xdr:cNvSpPr txBox="1"/>
      </xdr:nvSpPr>
      <xdr:spPr>
        <a:xfrm>
          <a:off x="3836044" y="6111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153233</xdr:rowOff>
    </xdr:from>
    <xdr:ext cx="405111" cy="259045"/>
    <xdr:sp macro="" textlink="">
      <xdr:nvSpPr>
        <xdr:cNvPr id="108" name="n_2mainValue有形固定資産減価償却率">
          <a:extLst>
            <a:ext uri="{FF2B5EF4-FFF2-40B4-BE49-F238E27FC236}">
              <a16:creationId xmlns:a16="http://schemas.microsoft.com/office/drawing/2014/main" id="{FBEF463D-4EA2-4832-ACBB-CDAC0BB3BAFE}"/>
            </a:ext>
          </a:extLst>
        </xdr:cNvPr>
        <xdr:cNvSpPr txBox="1"/>
      </xdr:nvSpPr>
      <xdr:spPr>
        <a:xfrm>
          <a:off x="3086744" y="6068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3374</xdr:rowOff>
    </xdr:from>
    <xdr:ext cx="405111" cy="259045"/>
    <xdr:sp macro="" textlink="">
      <xdr:nvSpPr>
        <xdr:cNvPr id="109" name="n_3mainValue有形固定資産減価償却率">
          <a:extLst>
            <a:ext uri="{FF2B5EF4-FFF2-40B4-BE49-F238E27FC236}">
              <a16:creationId xmlns:a16="http://schemas.microsoft.com/office/drawing/2014/main" id="{8BD9D250-C4F8-463F-9AA6-FB0C7B938703}"/>
            </a:ext>
          </a:extLst>
        </xdr:cNvPr>
        <xdr:cNvSpPr txBox="1"/>
      </xdr:nvSpPr>
      <xdr:spPr>
        <a:xfrm>
          <a:off x="2324744" y="6089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147065</xdr:rowOff>
    </xdr:from>
    <xdr:ext cx="405111" cy="259045"/>
    <xdr:sp macro="" textlink="">
      <xdr:nvSpPr>
        <xdr:cNvPr id="110" name="n_4mainValue有形固定資産減価償却率">
          <a:extLst>
            <a:ext uri="{FF2B5EF4-FFF2-40B4-BE49-F238E27FC236}">
              <a16:creationId xmlns:a16="http://schemas.microsoft.com/office/drawing/2014/main" id="{D189FCDB-4FDE-4003-88B3-BDECE88EF4F0}"/>
            </a:ext>
          </a:extLst>
        </xdr:cNvPr>
        <xdr:cNvSpPr txBox="1"/>
      </xdr:nvSpPr>
      <xdr:spPr>
        <a:xfrm>
          <a:off x="1562744" y="6062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2E649F0-2E9E-41E3-AFF3-FD05043E29E4}"/>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E797D69-1496-42D8-AC5F-96FF7454262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13" name="正方形/長方形 112">
          <a:extLst>
            <a:ext uri="{FF2B5EF4-FFF2-40B4-BE49-F238E27FC236}">
              <a16:creationId xmlns:a16="http://schemas.microsoft.com/office/drawing/2014/main" id="{5D5975E9-978C-4E96-8FEF-A08E8528D85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3356EC3F-60F1-423B-A693-57FC3331E2F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110450CC-C89F-4DE5-B9D7-DA6DAD33A2A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8261C5C-9A54-4B94-9385-0251EF16C43A}"/>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DACB200-FB46-491A-AB59-4605C3B1E74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6BAABC95-CCB0-479E-9FBD-0D848AC1BA8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B5050AB7-D2F1-4468-BCC7-C81947F1EB2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1D82A35-D2DA-4430-BFF7-027AE76116A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15D1D341-2456-4A0B-97D4-026377A6B8F5}"/>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D94F2F32-3C86-477B-9EB3-EE17290BBAD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EA3910D3-A727-488E-9A49-0B8F14BBC04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該当なし</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968358F4-B0F1-48AD-8091-5D6A66E668B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7BFFEE44-E10E-4BAF-A221-E264A2D5A06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3AFAA5C9-D146-4BE0-8D0A-CD0167E1345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D638912F-2A6F-4167-885D-108EEA8ED54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8" name="テキスト ボックス 127">
          <a:extLst>
            <a:ext uri="{FF2B5EF4-FFF2-40B4-BE49-F238E27FC236}">
              <a16:creationId xmlns:a16="http://schemas.microsoft.com/office/drawing/2014/main" id="{1E6125A6-0E72-490E-918B-08076CB253B0}"/>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66B6D796-8726-4946-B2F9-811C2EFC8887}"/>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8AEA2423-2B2B-44E2-A9DB-81B0664F75DB}"/>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FC8D5026-0E2F-44D4-A6B1-085E14F0F1D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4068EE86-91B2-4E3C-AA1E-D3897A8C51DA}"/>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7ABC270A-DC65-4153-A5C0-57C99DFF1147}"/>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44C8BAFB-4384-4276-AA8C-7740D8698154}"/>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CD384CAA-6BA1-4190-9C19-0712293D4BA9}"/>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3E078105-3454-4008-93F7-E6FBDBA793A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74CF3D5E-5682-4441-83DA-E5209E9CB5EA}"/>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8313F374-D567-48C4-9D3F-D685D1D2D6F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39" name="直線コネクタ 138">
          <a:extLst>
            <a:ext uri="{FF2B5EF4-FFF2-40B4-BE49-F238E27FC236}">
              <a16:creationId xmlns:a16="http://schemas.microsoft.com/office/drawing/2014/main" id="{568F40AE-1870-4549-AE06-8D9002AB87A6}"/>
            </a:ext>
          </a:extLst>
        </xdr:cNvPr>
        <xdr:cNvCxnSpPr/>
      </xdr:nvCxnSpPr>
      <xdr:spPr>
        <a:xfrm flipV="1">
          <a:off x="14793595" y="5312833"/>
          <a:ext cx="1269" cy="129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40" name="債務償還比率最小値テキスト">
          <a:extLst>
            <a:ext uri="{FF2B5EF4-FFF2-40B4-BE49-F238E27FC236}">
              <a16:creationId xmlns:a16="http://schemas.microsoft.com/office/drawing/2014/main" id="{D22F9A5E-4A26-4567-9972-E509277D672E}"/>
            </a:ext>
          </a:extLst>
        </xdr:cNvPr>
        <xdr:cNvSpPr txBox="1"/>
      </xdr:nvSpPr>
      <xdr:spPr>
        <a:xfrm>
          <a:off x="14846300" y="66133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41" name="直線コネクタ 140">
          <a:extLst>
            <a:ext uri="{FF2B5EF4-FFF2-40B4-BE49-F238E27FC236}">
              <a16:creationId xmlns:a16="http://schemas.microsoft.com/office/drawing/2014/main" id="{64486052-DD43-4C4B-A556-42A11F0847AE}"/>
            </a:ext>
          </a:extLst>
        </xdr:cNvPr>
        <xdr:cNvCxnSpPr/>
      </xdr:nvCxnSpPr>
      <xdr:spPr>
        <a:xfrm>
          <a:off x="14706600" y="660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F839376-18F1-4E52-9031-E5E32FAF22C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EE1384E8-AA1F-44FE-8116-762DC7939AB9}"/>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127892</xdr:rowOff>
    </xdr:from>
    <xdr:ext cx="469744" cy="259045"/>
    <xdr:sp macro="" textlink="">
      <xdr:nvSpPr>
        <xdr:cNvPr id="144" name="債務償還比率平均値テキスト">
          <a:extLst>
            <a:ext uri="{FF2B5EF4-FFF2-40B4-BE49-F238E27FC236}">
              <a16:creationId xmlns:a16="http://schemas.microsoft.com/office/drawing/2014/main" id="{B2F2409E-2B06-41E2-82F8-3EFF8BFA92FD}"/>
            </a:ext>
          </a:extLst>
        </xdr:cNvPr>
        <xdr:cNvSpPr txBox="1"/>
      </xdr:nvSpPr>
      <xdr:spPr>
        <a:xfrm>
          <a:off x="14846300" y="5528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45" name="フローチャート: 判断 144">
          <a:extLst>
            <a:ext uri="{FF2B5EF4-FFF2-40B4-BE49-F238E27FC236}">
              <a16:creationId xmlns:a16="http://schemas.microsoft.com/office/drawing/2014/main" id="{113BF3E1-D8AE-4CCF-BD1E-934AF3E2707B}"/>
            </a:ext>
          </a:extLst>
        </xdr:cNvPr>
        <xdr:cNvSpPr/>
      </xdr:nvSpPr>
      <xdr:spPr>
        <a:xfrm>
          <a:off x="14744700" y="555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46" name="フローチャート: 判断 145">
          <a:extLst>
            <a:ext uri="{FF2B5EF4-FFF2-40B4-BE49-F238E27FC236}">
              <a16:creationId xmlns:a16="http://schemas.microsoft.com/office/drawing/2014/main" id="{D17353E7-5BC6-4967-A7D0-C77465D42D76}"/>
            </a:ext>
          </a:extLst>
        </xdr:cNvPr>
        <xdr:cNvSpPr/>
      </xdr:nvSpPr>
      <xdr:spPr>
        <a:xfrm>
          <a:off x="14033500" y="5477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47" name="フローチャート: 判断 146">
          <a:extLst>
            <a:ext uri="{FF2B5EF4-FFF2-40B4-BE49-F238E27FC236}">
              <a16:creationId xmlns:a16="http://schemas.microsoft.com/office/drawing/2014/main" id="{9168DBBA-023D-4061-8F3E-5C4CB1CB616B}"/>
            </a:ext>
          </a:extLst>
        </xdr:cNvPr>
        <xdr:cNvSpPr/>
      </xdr:nvSpPr>
      <xdr:spPr>
        <a:xfrm>
          <a:off x="13271500" y="54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27</xdr:row>
      <xdr:rowOff>123917</xdr:rowOff>
    </xdr:from>
    <xdr:to>
      <xdr:col>64</xdr:col>
      <xdr:colOff>123825</xdr:colOff>
      <xdr:row>28</xdr:row>
      <xdr:rowOff>54067</xdr:rowOff>
    </xdr:to>
    <xdr:sp macro="" textlink="">
      <xdr:nvSpPr>
        <xdr:cNvPr id="148" name="フローチャート: 判断 147">
          <a:extLst>
            <a:ext uri="{FF2B5EF4-FFF2-40B4-BE49-F238E27FC236}">
              <a16:creationId xmlns:a16="http://schemas.microsoft.com/office/drawing/2014/main" id="{1DCBB6EE-31A2-4BF1-AF7A-09DF9B347BB6}"/>
            </a:ext>
          </a:extLst>
        </xdr:cNvPr>
        <xdr:cNvSpPr/>
      </xdr:nvSpPr>
      <xdr:spPr>
        <a:xfrm>
          <a:off x="12509500" y="552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20355</xdr:rowOff>
    </xdr:from>
    <xdr:to>
      <xdr:col>60</xdr:col>
      <xdr:colOff>123825</xdr:colOff>
      <xdr:row>28</xdr:row>
      <xdr:rowOff>121955</xdr:rowOff>
    </xdr:to>
    <xdr:sp macro="" textlink="">
      <xdr:nvSpPr>
        <xdr:cNvPr id="149" name="フローチャート: 判断 148">
          <a:extLst>
            <a:ext uri="{FF2B5EF4-FFF2-40B4-BE49-F238E27FC236}">
              <a16:creationId xmlns:a16="http://schemas.microsoft.com/office/drawing/2014/main" id="{155CF1BE-1E74-4E84-8269-32F7911080E2}"/>
            </a:ext>
          </a:extLst>
        </xdr:cNvPr>
        <xdr:cNvSpPr/>
      </xdr:nvSpPr>
      <xdr:spPr>
        <a:xfrm>
          <a:off x="11747500" y="559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588E1FCE-91BE-4E66-A426-43621AABD75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EAC6E482-F690-418F-B7D8-284401A5433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A991EBA-3F5C-4872-B3CC-0F2D05A477A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E3DEABC-77AB-45E2-9C86-274B63CDF2D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84D943F-3C18-4DCC-805E-7CEBEAEE1A5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23456</xdr:rowOff>
    </xdr:from>
    <xdr:ext cx="469744" cy="259045"/>
    <xdr:sp macro="" textlink="">
      <xdr:nvSpPr>
        <xdr:cNvPr id="155" name="n_1aveValue債務償還比率">
          <a:extLst>
            <a:ext uri="{FF2B5EF4-FFF2-40B4-BE49-F238E27FC236}">
              <a16:creationId xmlns:a16="http://schemas.microsoft.com/office/drawing/2014/main" id="{6E836192-8458-44E3-BB1D-960B61783DE0}"/>
            </a:ext>
          </a:extLst>
        </xdr:cNvPr>
        <xdr:cNvSpPr txBox="1"/>
      </xdr:nvSpPr>
      <xdr:spPr>
        <a:xfrm>
          <a:off x="13836727" y="5252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56" name="n_2aveValue債務償還比率">
          <a:extLst>
            <a:ext uri="{FF2B5EF4-FFF2-40B4-BE49-F238E27FC236}">
              <a16:creationId xmlns:a16="http://schemas.microsoft.com/office/drawing/2014/main" id="{085E43E9-A1F0-4C47-B6FE-A467A6CDB8A4}"/>
            </a:ext>
          </a:extLst>
        </xdr:cNvPr>
        <xdr:cNvSpPr txBox="1"/>
      </xdr:nvSpPr>
      <xdr:spPr>
        <a:xfrm>
          <a:off x="13087427" y="5202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70594</xdr:rowOff>
    </xdr:from>
    <xdr:ext cx="469744" cy="259045"/>
    <xdr:sp macro="" textlink="">
      <xdr:nvSpPr>
        <xdr:cNvPr id="157" name="n_3aveValue債務償還比率">
          <a:extLst>
            <a:ext uri="{FF2B5EF4-FFF2-40B4-BE49-F238E27FC236}">
              <a16:creationId xmlns:a16="http://schemas.microsoft.com/office/drawing/2014/main" id="{210A2B2B-9A0E-4429-BB2F-5B5AD32AF491}"/>
            </a:ext>
          </a:extLst>
        </xdr:cNvPr>
        <xdr:cNvSpPr txBox="1"/>
      </xdr:nvSpPr>
      <xdr:spPr>
        <a:xfrm>
          <a:off x="12325427" y="5299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138482</xdr:rowOff>
    </xdr:from>
    <xdr:ext cx="469744" cy="259045"/>
    <xdr:sp macro="" textlink="">
      <xdr:nvSpPr>
        <xdr:cNvPr id="158" name="n_4aveValue債務償還比率">
          <a:extLst>
            <a:ext uri="{FF2B5EF4-FFF2-40B4-BE49-F238E27FC236}">
              <a16:creationId xmlns:a16="http://schemas.microsoft.com/office/drawing/2014/main" id="{FAA35337-4CF7-4126-98EF-B0D02BFD7FD1}"/>
            </a:ext>
          </a:extLst>
        </xdr:cNvPr>
        <xdr:cNvSpPr txBox="1"/>
      </xdr:nvSpPr>
      <xdr:spPr>
        <a:xfrm>
          <a:off x="11563427" y="536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92A445C3-3483-403E-BD7D-3535313EA91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a:extLst>
            <a:ext uri="{FF2B5EF4-FFF2-40B4-BE49-F238E27FC236}">
              <a16:creationId xmlns:a16="http://schemas.microsoft.com/office/drawing/2014/main" id="{F5BC2228-F3DE-4CC3-8D97-8D5E2FCC015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a:extLst>
            <a:ext uri="{FF2B5EF4-FFF2-40B4-BE49-F238E27FC236}">
              <a16:creationId xmlns:a16="http://schemas.microsoft.com/office/drawing/2014/main" id="{0EE31892-CD62-4009-9576-98E102D9E54F}"/>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a:extLst>
            <a:ext uri="{FF2B5EF4-FFF2-40B4-BE49-F238E27FC236}">
              <a16:creationId xmlns:a16="http://schemas.microsoft.com/office/drawing/2014/main" id="{F9AAAFC3-6E36-4F37-A14F-F01F42FBF6B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a:extLst>
            <a:ext uri="{FF2B5EF4-FFF2-40B4-BE49-F238E27FC236}">
              <a16:creationId xmlns:a16="http://schemas.microsoft.com/office/drawing/2014/main" id="{9C81FEC6-AE90-418E-97D8-A69D13D43441}"/>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a:extLst>
            <a:ext uri="{FF2B5EF4-FFF2-40B4-BE49-F238E27FC236}">
              <a16:creationId xmlns:a16="http://schemas.microsoft.com/office/drawing/2014/main" id="{0CA82D08-E649-44BD-80A7-B617A2E0465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1F62975-B219-46FE-AB35-8CF36CAB00F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FDBEF9F-21DC-4686-B473-E56153114F5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4146E6B-C158-44B6-A6B3-61090ADA05A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4E7FC8A-24DA-451E-8B89-AF24D71EBC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66DCACF-C058-42C0-B5CA-9BC4A166082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298174B-8A12-4A41-989F-ED70226BEA2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59D2F4E-E15B-4009-BBF0-57C2F9D060A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2E478E5-497D-42AA-8ECB-F2D8554F2F5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F98BAC-B3EA-462B-ACCD-19B02DEE3D0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573D3D7-47BF-46D4-9D6A-65EDE512130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A9692C-1A92-46E3-87D0-FDF2798FB9F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49B4AB-FF8E-4C3E-A522-7C4442F1D2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138255-FB7C-4DCA-B9AD-4AE05D0A002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DAC5D8C-A971-4DA4-840A-F24CDEB9696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CDEA3BE-2D1C-4B0C-8277-C9189F17B2A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46EE5D3-2222-4CB5-BF5D-6E6EA63C435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E50200-A842-437C-8E96-23077629AAB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1387543-FC03-4E2A-9199-4788C16C36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FA3132C-3A90-448A-AFC1-289291EA7E3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F1F4FA9-5624-452C-A7F5-65662D76156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E05208-4D5C-4187-B019-67325B89939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2CD26B7-1008-4B20-BF7B-E2E723A547A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587BDD1-5ED1-4E28-9B06-8BB1D82AC9B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BEAFF3D-2C69-4753-A182-10AD3810BE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8FBBA06-9A3E-457A-8583-BF993487947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4A7DF2A-2289-4778-8B3E-49B7582A0DE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189EDB6-A1C4-41FA-87E9-4C696CAB133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2E72B48-D5D3-479E-8AB6-B462A852DAD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E597D14-F810-4BDA-8939-D4F498AF0FA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4402BBE-853A-43CE-A097-6690544061A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E36E9EB-1DA8-499D-89A3-758DDE34B5A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C7E9FC7-C5CA-4E48-BDFF-D6571FCF4C5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3FEAFE9-FE25-4E42-8796-5EAB04B3AD2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BD27D43-46A5-413B-8D74-374E43D85D1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03C287D-9835-47EF-922D-7B26D7986FB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BDF2EB-4488-45C4-8E06-193ACCE518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215FDD2-F59F-4860-9149-4C6DD58B92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6448BB2-B592-44C7-A8D2-F5D8B6CE6147}"/>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D7D6A4-D63D-42A7-86BF-6208359608E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52D438-36E8-492B-9E17-15581E8293E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D13109A-DD9F-4A94-B950-34C082064C2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B72D8FF-6896-4688-B13F-8BECB25FB11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61C91C0-2113-4110-9F68-1CE4A9FD2C7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0F87D77-2CD4-45C4-9F9A-656887EF1F72}"/>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1D85D96-3D41-4981-BABF-7C68968FDBA8}"/>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B64975D-098E-4A0E-ABBD-8D7B732639A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E245545-2641-49A7-BCAC-BFCA0640174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080C2E3-2DFF-4851-BD0A-C24B09DFCF77}"/>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E667C78-0BCF-4189-8DA7-CD27F11A16C3}"/>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6ACC20B-A603-4E92-852E-31B851F107F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33EB65B-03C2-4B96-9906-9396AB7B4F6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D2949AF-097C-4379-9632-36EB178BBD1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D06263-D461-4570-A441-07ABD7CC964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6F30AC8-7609-4489-867F-5857FD313D3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F30C22C-3F51-472D-89B7-ACE9AE6DB6C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629EC4E5-9199-4A6C-AC04-53703030ABB1}"/>
            </a:ext>
          </a:extLst>
        </xdr:cNvPr>
        <xdr:cNvCxnSpPr/>
      </xdr:nvCxnSpPr>
      <xdr:spPr>
        <a:xfrm flipV="1">
          <a:off x="4634865" y="5665470"/>
          <a:ext cx="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75DE9458-108A-4456-8651-256337D5DE02}"/>
            </a:ext>
          </a:extLst>
        </xdr:cNvPr>
        <xdr:cNvSpPr txBox="1"/>
      </xdr:nvSpPr>
      <xdr:spPr>
        <a:xfrm>
          <a:off x="4673600" y="721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90BD74C4-632A-4CDB-A327-BEAE274ECCD1}"/>
            </a:ext>
          </a:extLst>
        </xdr:cNvPr>
        <xdr:cNvCxnSpPr/>
      </xdr:nvCxnSpPr>
      <xdr:spPr>
        <a:xfrm>
          <a:off x="4546600" y="7210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1F3D13EF-1BE9-4CA4-8330-EA39638FBA88}"/>
            </a:ext>
          </a:extLst>
        </xdr:cNvPr>
        <xdr:cNvSpPr txBox="1"/>
      </xdr:nvSpPr>
      <xdr:spPr>
        <a:xfrm>
          <a:off x="467360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DB0D99F1-3F56-4B5E-8AAE-501C754C3904}"/>
            </a:ext>
          </a:extLst>
        </xdr:cNvPr>
        <xdr:cNvCxnSpPr/>
      </xdr:nvCxnSpPr>
      <xdr:spPr>
        <a:xfrm>
          <a:off x="4546600" y="566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63517</xdr:rowOff>
    </xdr:from>
    <xdr:ext cx="405111" cy="259045"/>
    <xdr:sp macro="" textlink="">
      <xdr:nvSpPr>
        <xdr:cNvPr id="62" name="【道路】&#10;有形固定資産減価償却率平均値テキスト">
          <a:extLst>
            <a:ext uri="{FF2B5EF4-FFF2-40B4-BE49-F238E27FC236}">
              <a16:creationId xmlns:a16="http://schemas.microsoft.com/office/drawing/2014/main" id="{CCA993DA-AD79-4D9C-B981-34E7336EE60C}"/>
            </a:ext>
          </a:extLst>
        </xdr:cNvPr>
        <xdr:cNvSpPr txBox="1"/>
      </xdr:nvSpPr>
      <xdr:spPr>
        <a:xfrm>
          <a:off x="4673600" y="640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9D0AB819-EAA9-4F23-8C8B-97C01BE6B145}"/>
            </a:ext>
          </a:extLst>
        </xdr:cNvPr>
        <xdr:cNvSpPr/>
      </xdr:nvSpPr>
      <xdr:spPr>
        <a:xfrm>
          <a:off x="4584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F48ABDE7-1837-45A5-B015-3A98287C78F7}"/>
            </a:ext>
          </a:extLst>
        </xdr:cNvPr>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0E6A789A-0BAF-4DAE-83DB-6EFF8A432A4D}"/>
            </a:ext>
          </a:extLst>
        </xdr:cNvPr>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DA01728-A99D-4C7E-9500-B857F50BB66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153035</xdr:rowOff>
    </xdr:from>
    <xdr:to>
      <xdr:col>6</xdr:col>
      <xdr:colOff>38100</xdr:colOff>
      <xdr:row>38</xdr:row>
      <xdr:rowOff>83185</xdr:rowOff>
    </xdr:to>
    <xdr:sp macro="" textlink="">
      <xdr:nvSpPr>
        <xdr:cNvPr id="67" name="フローチャート: 判断 66">
          <a:extLst>
            <a:ext uri="{FF2B5EF4-FFF2-40B4-BE49-F238E27FC236}">
              <a16:creationId xmlns:a16="http://schemas.microsoft.com/office/drawing/2014/main" id="{D7FDD31B-F032-4CC0-BC65-7F1C1C47F440}"/>
            </a:ext>
          </a:extLst>
        </xdr:cNvPr>
        <xdr:cNvSpPr/>
      </xdr:nvSpPr>
      <xdr:spPr>
        <a:xfrm>
          <a:off x="1079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4AC44A0-8B80-474C-B164-6805E508B10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AD5E82B-73A6-43C2-AFB8-5AF4CB11F2C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AAC9F1-35E3-4B0D-8BFA-0A379187B50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7135BAA-5866-4CB5-8897-C362CE8B76B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B3541D-A757-4E08-B051-9547961AC32B}"/>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21590</xdr:rowOff>
    </xdr:from>
    <xdr:to>
      <xdr:col>24</xdr:col>
      <xdr:colOff>114300</xdr:colOff>
      <xdr:row>39</xdr:row>
      <xdr:rowOff>123190</xdr:rowOff>
    </xdr:to>
    <xdr:sp macro="" textlink="">
      <xdr:nvSpPr>
        <xdr:cNvPr id="73" name="楕円 72">
          <a:extLst>
            <a:ext uri="{FF2B5EF4-FFF2-40B4-BE49-F238E27FC236}">
              <a16:creationId xmlns:a16="http://schemas.microsoft.com/office/drawing/2014/main" id="{738D2698-D1A2-4712-B3D3-3D01A2B550F3}"/>
            </a:ext>
          </a:extLst>
        </xdr:cNvPr>
        <xdr:cNvSpPr/>
      </xdr:nvSpPr>
      <xdr:spPr>
        <a:xfrm>
          <a:off x="45847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17</xdr:rowOff>
    </xdr:from>
    <xdr:ext cx="405111" cy="259045"/>
    <xdr:sp macro="" textlink="">
      <xdr:nvSpPr>
        <xdr:cNvPr id="74" name="【道路】&#10;有形固定資産減価償却率該当値テキスト">
          <a:extLst>
            <a:ext uri="{FF2B5EF4-FFF2-40B4-BE49-F238E27FC236}">
              <a16:creationId xmlns:a16="http://schemas.microsoft.com/office/drawing/2014/main" id="{1935360F-AC3B-410A-8CB8-9DA50DC7BEE6}"/>
            </a:ext>
          </a:extLst>
        </xdr:cNvPr>
        <xdr:cNvSpPr txBox="1"/>
      </xdr:nvSpPr>
      <xdr:spPr>
        <a:xfrm>
          <a:off x="4673600"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156845</xdr:rowOff>
    </xdr:from>
    <xdr:to>
      <xdr:col>20</xdr:col>
      <xdr:colOff>38100</xdr:colOff>
      <xdr:row>39</xdr:row>
      <xdr:rowOff>86995</xdr:rowOff>
    </xdr:to>
    <xdr:sp macro="" textlink="">
      <xdr:nvSpPr>
        <xdr:cNvPr id="75" name="楕円 74">
          <a:extLst>
            <a:ext uri="{FF2B5EF4-FFF2-40B4-BE49-F238E27FC236}">
              <a16:creationId xmlns:a16="http://schemas.microsoft.com/office/drawing/2014/main" id="{C9239EBF-30D8-46FD-85CD-52BBD2539D13}"/>
            </a:ext>
          </a:extLst>
        </xdr:cNvPr>
        <xdr:cNvSpPr/>
      </xdr:nvSpPr>
      <xdr:spPr>
        <a:xfrm>
          <a:off x="3746500" y="66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36195</xdr:rowOff>
    </xdr:from>
    <xdr:to>
      <xdr:col>24</xdr:col>
      <xdr:colOff>63500</xdr:colOff>
      <xdr:row>39</xdr:row>
      <xdr:rowOff>72390</xdr:rowOff>
    </xdr:to>
    <xdr:cxnSp macro="">
      <xdr:nvCxnSpPr>
        <xdr:cNvPr id="76" name="直線コネクタ 75">
          <a:extLst>
            <a:ext uri="{FF2B5EF4-FFF2-40B4-BE49-F238E27FC236}">
              <a16:creationId xmlns:a16="http://schemas.microsoft.com/office/drawing/2014/main" id="{05CE73D8-7B0C-434D-9793-15F2ECB7F46D}"/>
            </a:ext>
          </a:extLst>
        </xdr:cNvPr>
        <xdr:cNvCxnSpPr/>
      </xdr:nvCxnSpPr>
      <xdr:spPr>
        <a:xfrm>
          <a:off x="3797300" y="672274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120650</xdr:rowOff>
    </xdr:from>
    <xdr:to>
      <xdr:col>15</xdr:col>
      <xdr:colOff>101600</xdr:colOff>
      <xdr:row>39</xdr:row>
      <xdr:rowOff>50800</xdr:rowOff>
    </xdr:to>
    <xdr:sp macro="" textlink="">
      <xdr:nvSpPr>
        <xdr:cNvPr id="77" name="楕円 76">
          <a:extLst>
            <a:ext uri="{FF2B5EF4-FFF2-40B4-BE49-F238E27FC236}">
              <a16:creationId xmlns:a16="http://schemas.microsoft.com/office/drawing/2014/main" id="{219CFE8A-E1BC-417F-99A3-616CCA1B740A}"/>
            </a:ext>
          </a:extLst>
        </xdr:cNvPr>
        <xdr:cNvSpPr/>
      </xdr:nvSpPr>
      <xdr:spPr>
        <a:xfrm>
          <a:off x="2857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0</xdr:rowOff>
    </xdr:from>
    <xdr:to>
      <xdr:col>19</xdr:col>
      <xdr:colOff>177800</xdr:colOff>
      <xdr:row>39</xdr:row>
      <xdr:rowOff>36195</xdr:rowOff>
    </xdr:to>
    <xdr:cxnSp macro="">
      <xdr:nvCxnSpPr>
        <xdr:cNvPr id="78" name="直線コネクタ 77">
          <a:extLst>
            <a:ext uri="{FF2B5EF4-FFF2-40B4-BE49-F238E27FC236}">
              <a16:creationId xmlns:a16="http://schemas.microsoft.com/office/drawing/2014/main" id="{BE47D3C9-8E65-480F-A5CB-2AAAF65B6483}"/>
            </a:ext>
          </a:extLst>
        </xdr:cNvPr>
        <xdr:cNvCxnSpPr/>
      </xdr:nvCxnSpPr>
      <xdr:spPr>
        <a:xfrm>
          <a:off x="2908300" y="668655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95885</xdr:rowOff>
    </xdr:from>
    <xdr:to>
      <xdr:col>10</xdr:col>
      <xdr:colOff>165100</xdr:colOff>
      <xdr:row>39</xdr:row>
      <xdr:rowOff>26035</xdr:rowOff>
    </xdr:to>
    <xdr:sp macro="" textlink="">
      <xdr:nvSpPr>
        <xdr:cNvPr id="79" name="楕円 78">
          <a:extLst>
            <a:ext uri="{FF2B5EF4-FFF2-40B4-BE49-F238E27FC236}">
              <a16:creationId xmlns:a16="http://schemas.microsoft.com/office/drawing/2014/main" id="{1035407B-F59F-4E2F-9A2B-CA006AEFD673}"/>
            </a:ext>
          </a:extLst>
        </xdr:cNvPr>
        <xdr:cNvSpPr/>
      </xdr:nvSpPr>
      <xdr:spPr>
        <a:xfrm>
          <a:off x="1968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146685</xdr:rowOff>
    </xdr:from>
    <xdr:to>
      <xdr:col>15</xdr:col>
      <xdr:colOff>50800</xdr:colOff>
      <xdr:row>39</xdr:row>
      <xdr:rowOff>0</xdr:rowOff>
    </xdr:to>
    <xdr:cxnSp macro="">
      <xdr:nvCxnSpPr>
        <xdr:cNvPr id="80" name="直線コネクタ 79">
          <a:extLst>
            <a:ext uri="{FF2B5EF4-FFF2-40B4-BE49-F238E27FC236}">
              <a16:creationId xmlns:a16="http://schemas.microsoft.com/office/drawing/2014/main" id="{FB367F42-E8B1-4958-A386-B490DCB70E30}"/>
            </a:ext>
          </a:extLst>
        </xdr:cNvPr>
        <xdr:cNvCxnSpPr/>
      </xdr:nvCxnSpPr>
      <xdr:spPr>
        <a:xfrm>
          <a:off x="2019300" y="66617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65405</xdr:rowOff>
    </xdr:from>
    <xdr:to>
      <xdr:col>6</xdr:col>
      <xdr:colOff>38100</xdr:colOff>
      <xdr:row>38</xdr:row>
      <xdr:rowOff>167005</xdr:rowOff>
    </xdr:to>
    <xdr:sp macro="" textlink="">
      <xdr:nvSpPr>
        <xdr:cNvPr id="81" name="楕円 80">
          <a:extLst>
            <a:ext uri="{FF2B5EF4-FFF2-40B4-BE49-F238E27FC236}">
              <a16:creationId xmlns:a16="http://schemas.microsoft.com/office/drawing/2014/main" id="{9FE1C697-7AD1-4664-85DD-196FB3838292}"/>
            </a:ext>
          </a:extLst>
        </xdr:cNvPr>
        <xdr:cNvSpPr/>
      </xdr:nvSpPr>
      <xdr:spPr>
        <a:xfrm>
          <a:off x="1079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116205</xdr:rowOff>
    </xdr:from>
    <xdr:to>
      <xdr:col>10</xdr:col>
      <xdr:colOff>114300</xdr:colOff>
      <xdr:row>38</xdr:row>
      <xdr:rowOff>146685</xdr:rowOff>
    </xdr:to>
    <xdr:cxnSp macro="">
      <xdr:nvCxnSpPr>
        <xdr:cNvPr id="82" name="直線コネクタ 81">
          <a:extLst>
            <a:ext uri="{FF2B5EF4-FFF2-40B4-BE49-F238E27FC236}">
              <a16:creationId xmlns:a16="http://schemas.microsoft.com/office/drawing/2014/main" id="{F137E3C7-CCCF-4259-9027-2631BC487B75}"/>
            </a:ext>
          </a:extLst>
        </xdr:cNvPr>
        <xdr:cNvCxnSpPr/>
      </xdr:nvCxnSpPr>
      <xdr:spPr>
        <a:xfrm>
          <a:off x="1130300" y="663130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154957</xdr:rowOff>
    </xdr:from>
    <xdr:ext cx="405111" cy="259045"/>
    <xdr:sp macro="" textlink="">
      <xdr:nvSpPr>
        <xdr:cNvPr id="83" name="n_1aveValue【道路】&#10;有形固定資産減価償却率">
          <a:extLst>
            <a:ext uri="{FF2B5EF4-FFF2-40B4-BE49-F238E27FC236}">
              <a16:creationId xmlns:a16="http://schemas.microsoft.com/office/drawing/2014/main" id="{53BA931A-E1E9-4972-A013-868E2B9BE097}"/>
            </a:ext>
          </a:extLst>
        </xdr:cNvPr>
        <xdr:cNvSpPr txBox="1"/>
      </xdr:nvSpPr>
      <xdr:spPr>
        <a:xfrm>
          <a:off x="3582044"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84" name="n_2aveValue【道路】&#10;有形固定資産減価償却率">
          <a:extLst>
            <a:ext uri="{FF2B5EF4-FFF2-40B4-BE49-F238E27FC236}">
              <a16:creationId xmlns:a16="http://schemas.microsoft.com/office/drawing/2014/main" id="{E0BAA45F-2C72-4E3B-B968-735CF0D2BD1D}"/>
            </a:ext>
          </a:extLst>
        </xdr:cNvPr>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128287</xdr:rowOff>
    </xdr:from>
    <xdr:ext cx="405111" cy="259045"/>
    <xdr:sp macro="" textlink="">
      <xdr:nvSpPr>
        <xdr:cNvPr id="85" name="n_3aveValue【道路】&#10;有形固定資産減価償却率">
          <a:extLst>
            <a:ext uri="{FF2B5EF4-FFF2-40B4-BE49-F238E27FC236}">
              <a16:creationId xmlns:a16="http://schemas.microsoft.com/office/drawing/2014/main" id="{E09BDFCA-5359-48AF-93EE-73B948ACAF43}"/>
            </a:ext>
          </a:extLst>
        </xdr:cNvPr>
        <xdr:cNvSpPr txBox="1"/>
      </xdr:nvSpPr>
      <xdr:spPr>
        <a:xfrm>
          <a:off x="1816744" y="630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99712</xdr:rowOff>
    </xdr:from>
    <xdr:ext cx="405111" cy="259045"/>
    <xdr:sp macro="" textlink="">
      <xdr:nvSpPr>
        <xdr:cNvPr id="86" name="n_4aveValue【道路】&#10;有形固定資産減価償却率">
          <a:extLst>
            <a:ext uri="{FF2B5EF4-FFF2-40B4-BE49-F238E27FC236}">
              <a16:creationId xmlns:a16="http://schemas.microsoft.com/office/drawing/2014/main" id="{2C46BEBE-4C7C-4C49-98BA-608615BA30F5}"/>
            </a:ext>
          </a:extLst>
        </xdr:cNvPr>
        <xdr:cNvSpPr txBox="1"/>
      </xdr:nvSpPr>
      <xdr:spPr>
        <a:xfrm>
          <a:off x="927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78122</xdr:rowOff>
    </xdr:from>
    <xdr:ext cx="405111" cy="259045"/>
    <xdr:sp macro="" textlink="">
      <xdr:nvSpPr>
        <xdr:cNvPr id="87" name="n_1mainValue【道路】&#10;有形固定資産減価償却率">
          <a:extLst>
            <a:ext uri="{FF2B5EF4-FFF2-40B4-BE49-F238E27FC236}">
              <a16:creationId xmlns:a16="http://schemas.microsoft.com/office/drawing/2014/main" id="{293964B5-A115-40CD-AD41-7EF9ED33C9C8}"/>
            </a:ext>
          </a:extLst>
        </xdr:cNvPr>
        <xdr:cNvSpPr txBox="1"/>
      </xdr:nvSpPr>
      <xdr:spPr>
        <a:xfrm>
          <a:off x="3582044"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41927</xdr:rowOff>
    </xdr:from>
    <xdr:ext cx="405111" cy="259045"/>
    <xdr:sp macro="" textlink="">
      <xdr:nvSpPr>
        <xdr:cNvPr id="88" name="n_2mainValue【道路】&#10;有形固定資産減価償却率">
          <a:extLst>
            <a:ext uri="{FF2B5EF4-FFF2-40B4-BE49-F238E27FC236}">
              <a16:creationId xmlns:a16="http://schemas.microsoft.com/office/drawing/2014/main" id="{66A57D2D-8A8B-4F5B-8013-576C4FF9B03A}"/>
            </a:ext>
          </a:extLst>
        </xdr:cNvPr>
        <xdr:cNvSpPr txBox="1"/>
      </xdr:nvSpPr>
      <xdr:spPr>
        <a:xfrm>
          <a:off x="2705744" y="672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17162</xdr:rowOff>
    </xdr:from>
    <xdr:ext cx="405111" cy="259045"/>
    <xdr:sp macro="" textlink="">
      <xdr:nvSpPr>
        <xdr:cNvPr id="89" name="n_3mainValue【道路】&#10;有形固定資産減価償却率">
          <a:extLst>
            <a:ext uri="{FF2B5EF4-FFF2-40B4-BE49-F238E27FC236}">
              <a16:creationId xmlns:a16="http://schemas.microsoft.com/office/drawing/2014/main" id="{B447F822-1BC6-43A0-B56D-95109D625F3B}"/>
            </a:ext>
          </a:extLst>
        </xdr:cNvPr>
        <xdr:cNvSpPr txBox="1"/>
      </xdr:nvSpPr>
      <xdr:spPr>
        <a:xfrm>
          <a:off x="1816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158132</xdr:rowOff>
    </xdr:from>
    <xdr:ext cx="405111" cy="259045"/>
    <xdr:sp macro="" textlink="">
      <xdr:nvSpPr>
        <xdr:cNvPr id="90" name="n_4mainValue【道路】&#10;有形固定資産減価償却率">
          <a:extLst>
            <a:ext uri="{FF2B5EF4-FFF2-40B4-BE49-F238E27FC236}">
              <a16:creationId xmlns:a16="http://schemas.microsoft.com/office/drawing/2014/main" id="{55C9283B-B6C1-4DCF-A2E7-13D47074608C}"/>
            </a:ext>
          </a:extLst>
        </xdr:cNvPr>
        <xdr:cNvSpPr txBox="1"/>
      </xdr:nvSpPr>
      <xdr:spPr>
        <a:xfrm>
          <a:off x="92774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D96299C-D3BC-47D5-A25A-4DE82AF1B5C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3E861D5-9644-4CF9-856D-C88F05D7915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83778BC-A1ED-4809-B63A-21B2DFEEAF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20899FD-A427-45C2-A0F2-928D729E48B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6E1DBE9E-66D6-4472-864F-2E5DD52F1E0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008C4CB-8EDE-4019-BCBE-25DFBA29DF6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A7BBCE4-832D-4F1F-8201-45432BFABEF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19A7AAD4-901A-4A77-B586-929C1F76FD0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20FD73-1816-4AD4-830A-A5D55244A2C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D8D8A6F-4342-40ED-9E30-773289AD9CE3}"/>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20852F06-B1B0-465F-8BA1-C33578D9515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37B091E-B94F-4E8A-9645-BC877EA9E4C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3D87F02-5744-4124-829F-CC5172514AF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8B1E74B7-3E8B-450A-84CC-50D9AA71DE9B}"/>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85344ADC-FD8C-4162-B194-B526E3D7EBD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ACC8849F-A99E-46B4-AEA7-04894E7EFF66}"/>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4DE37550-E738-47AF-89E6-D02F31371BD1}"/>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E252F27-D880-4B55-9231-BEF08E16B468}"/>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8EF12A4-B1B1-46C2-8B42-3F8FFC01BE9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23C6EC5B-9895-44F7-8D50-866BA3A3DD5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20FED3BB-C43D-49DC-B6AD-268ECA8D2067}"/>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12" name="直線コネクタ 111">
          <a:extLst>
            <a:ext uri="{FF2B5EF4-FFF2-40B4-BE49-F238E27FC236}">
              <a16:creationId xmlns:a16="http://schemas.microsoft.com/office/drawing/2014/main" id="{5604004C-84DC-414E-AF04-98639293D978}"/>
            </a:ext>
          </a:extLst>
        </xdr:cNvPr>
        <xdr:cNvCxnSpPr/>
      </xdr:nvCxnSpPr>
      <xdr:spPr>
        <a:xfrm flipV="1">
          <a:off x="10476865" y="5823936"/>
          <a:ext cx="0" cy="1337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13" name="【道路】&#10;一人当たり延長最小値テキスト">
          <a:extLst>
            <a:ext uri="{FF2B5EF4-FFF2-40B4-BE49-F238E27FC236}">
              <a16:creationId xmlns:a16="http://schemas.microsoft.com/office/drawing/2014/main" id="{E4BF44BE-B095-4DE0-9D5A-174A6F9B5DC9}"/>
            </a:ext>
          </a:extLst>
        </xdr:cNvPr>
        <xdr:cNvSpPr txBox="1"/>
      </xdr:nvSpPr>
      <xdr:spPr>
        <a:xfrm>
          <a:off x="10515600" y="716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14" name="直線コネクタ 113">
          <a:extLst>
            <a:ext uri="{FF2B5EF4-FFF2-40B4-BE49-F238E27FC236}">
              <a16:creationId xmlns:a16="http://schemas.microsoft.com/office/drawing/2014/main" id="{832FAA84-7C33-48D6-897E-3812F8DB0B13}"/>
            </a:ext>
          </a:extLst>
        </xdr:cNvPr>
        <xdr:cNvCxnSpPr/>
      </xdr:nvCxnSpPr>
      <xdr:spPr>
        <a:xfrm>
          <a:off x="10388600" y="716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15" name="【道路】&#10;一人当たり延長最大値テキスト">
          <a:extLst>
            <a:ext uri="{FF2B5EF4-FFF2-40B4-BE49-F238E27FC236}">
              <a16:creationId xmlns:a16="http://schemas.microsoft.com/office/drawing/2014/main" id="{4BCD75E7-C119-40BD-B3EC-52BB20704B9F}"/>
            </a:ext>
          </a:extLst>
        </xdr:cNvPr>
        <xdr:cNvSpPr txBox="1"/>
      </xdr:nvSpPr>
      <xdr:spPr>
        <a:xfrm>
          <a:off x="10515600" y="5599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16" name="直線コネクタ 115">
          <a:extLst>
            <a:ext uri="{FF2B5EF4-FFF2-40B4-BE49-F238E27FC236}">
              <a16:creationId xmlns:a16="http://schemas.microsoft.com/office/drawing/2014/main" id="{8429C8BA-627D-4B73-9CE8-B6C90ECF1221}"/>
            </a:ext>
          </a:extLst>
        </xdr:cNvPr>
        <xdr:cNvCxnSpPr/>
      </xdr:nvCxnSpPr>
      <xdr:spPr>
        <a:xfrm>
          <a:off x="10388600" y="5823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7" name="【道路】&#10;一人当たり延長平均値テキスト">
          <a:extLst>
            <a:ext uri="{FF2B5EF4-FFF2-40B4-BE49-F238E27FC236}">
              <a16:creationId xmlns:a16="http://schemas.microsoft.com/office/drawing/2014/main" id="{CD0E18B0-BD60-4AF4-8F21-4CCEE1C0F378}"/>
            </a:ext>
          </a:extLst>
        </xdr:cNvPr>
        <xdr:cNvSpPr txBox="1"/>
      </xdr:nvSpPr>
      <xdr:spPr>
        <a:xfrm>
          <a:off x="10515600" y="6804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8" name="フローチャート: 判断 117">
          <a:extLst>
            <a:ext uri="{FF2B5EF4-FFF2-40B4-BE49-F238E27FC236}">
              <a16:creationId xmlns:a16="http://schemas.microsoft.com/office/drawing/2014/main" id="{6C9BC09C-E804-44AD-973A-9DCDB6AD76EB}"/>
            </a:ext>
          </a:extLst>
        </xdr:cNvPr>
        <xdr:cNvSpPr/>
      </xdr:nvSpPr>
      <xdr:spPr>
        <a:xfrm>
          <a:off x="10426700" y="695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9" name="フローチャート: 判断 118">
          <a:extLst>
            <a:ext uri="{FF2B5EF4-FFF2-40B4-BE49-F238E27FC236}">
              <a16:creationId xmlns:a16="http://schemas.microsoft.com/office/drawing/2014/main" id="{F2E9AB25-F5F7-4287-99D9-53C7E9B602BE}"/>
            </a:ext>
          </a:extLst>
        </xdr:cNvPr>
        <xdr:cNvSpPr/>
      </xdr:nvSpPr>
      <xdr:spPr>
        <a:xfrm>
          <a:off x="9588500" y="6966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20" name="フローチャート: 判断 119">
          <a:extLst>
            <a:ext uri="{FF2B5EF4-FFF2-40B4-BE49-F238E27FC236}">
              <a16:creationId xmlns:a16="http://schemas.microsoft.com/office/drawing/2014/main" id="{703005CD-CE95-4C54-A611-EF09B9D37AAD}"/>
            </a:ext>
          </a:extLst>
        </xdr:cNvPr>
        <xdr:cNvSpPr/>
      </xdr:nvSpPr>
      <xdr:spPr>
        <a:xfrm>
          <a:off x="8699500" y="697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129440</xdr:rowOff>
    </xdr:from>
    <xdr:to>
      <xdr:col>41</xdr:col>
      <xdr:colOff>101600</xdr:colOff>
      <xdr:row>41</xdr:row>
      <xdr:rowOff>59590</xdr:rowOff>
    </xdr:to>
    <xdr:sp macro="" textlink="">
      <xdr:nvSpPr>
        <xdr:cNvPr id="121" name="フローチャート: 判断 120">
          <a:extLst>
            <a:ext uri="{FF2B5EF4-FFF2-40B4-BE49-F238E27FC236}">
              <a16:creationId xmlns:a16="http://schemas.microsoft.com/office/drawing/2014/main" id="{5856F596-653F-4315-ACDC-63DB20AFED89}"/>
            </a:ext>
          </a:extLst>
        </xdr:cNvPr>
        <xdr:cNvSpPr/>
      </xdr:nvSpPr>
      <xdr:spPr>
        <a:xfrm>
          <a:off x="7810500" y="69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131148</xdr:rowOff>
    </xdr:from>
    <xdr:to>
      <xdr:col>36</xdr:col>
      <xdr:colOff>165100</xdr:colOff>
      <xdr:row>41</xdr:row>
      <xdr:rowOff>61298</xdr:rowOff>
    </xdr:to>
    <xdr:sp macro="" textlink="">
      <xdr:nvSpPr>
        <xdr:cNvPr id="122" name="フローチャート: 判断 121">
          <a:extLst>
            <a:ext uri="{FF2B5EF4-FFF2-40B4-BE49-F238E27FC236}">
              <a16:creationId xmlns:a16="http://schemas.microsoft.com/office/drawing/2014/main" id="{296977EC-14B0-42A7-A3E7-AD9625876897}"/>
            </a:ext>
          </a:extLst>
        </xdr:cNvPr>
        <xdr:cNvSpPr/>
      </xdr:nvSpPr>
      <xdr:spPr>
        <a:xfrm>
          <a:off x="6921500" y="6989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2A60CBF-D2BB-4E36-8217-5D3FBF80A451}"/>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84DB72E-6422-4B7C-A3C7-7ACC06B2833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6C91FAA-C6D7-4492-871F-61796886E2F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C883BD1-D5E9-425E-9F96-0CE5D4CA3DD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67F337A-5F26-4673-A2BE-A3C702B3EBD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167976</xdr:rowOff>
    </xdr:from>
    <xdr:to>
      <xdr:col>55</xdr:col>
      <xdr:colOff>50800</xdr:colOff>
      <xdr:row>41</xdr:row>
      <xdr:rowOff>98126</xdr:rowOff>
    </xdr:to>
    <xdr:sp macro="" textlink="">
      <xdr:nvSpPr>
        <xdr:cNvPr id="128" name="楕円 127">
          <a:extLst>
            <a:ext uri="{FF2B5EF4-FFF2-40B4-BE49-F238E27FC236}">
              <a16:creationId xmlns:a16="http://schemas.microsoft.com/office/drawing/2014/main" id="{FC00078E-722C-4CE6-8635-9225FA81AE3B}"/>
            </a:ext>
          </a:extLst>
        </xdr:cNvPr>
        <xdr:cNvSpPr/>
      </xdr:nvSpPr>
      <xdr:spPr>
        <a:xfrm>
          <a:off x="10426700" y="702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82903</xdr:rowOff>
    </xdr:from>
    <xdr:ext cx="534377" cy="259045"/>
    <xdr:sp macro="" textlink="">
      <xdr:nvSpPr>
        <xdr:cNvPr id="129" name="【道路】&#10;一人当たり延長該当値テキスト">
          <a:extLst>
            <a:ext uri="{FF2B5EF4-FFF2-40B4-BE49-F238E27FC236}">
              <a16:creationId xmlns:a16="http://schemas.microsoft.com/office/drawing/2014/main" id="{39241274-4048-4817-B5AF-E0DAABF14E59}"/>
            </a:ext>
          </a:extLst>
        </xdr:cNvPr>
        <xdr:cNvSpPr txBox="1"/>
      </xdr:nvSpPr>
      <xdr:spPr>
        <a:xfrm>
          <a:off x="10515600" y="694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170462</xdr:rowOff>
    </xdr:from>
    <xdr:to>
      <xdr:col>50</xdr:col>
      <xdr:colOff>165100</xdr:colOff>
      <xdr:row>41</xdr:row>
      <xdr:rowOff>100612</xdr:rowOff>
    </xdr:to>
    <xdr:sp macro="" textlink="">
      <xdr:nvSpPr>
        <xdr:cNvPr id="130" name="楕円 129">
          <a:extLst>
            <a:ext uri="{FF2B5EF4-FFF2-40B4-BE49-F238E27FC236}">
              <a16:creationId xmlns:a16="http://schemas.microsoft.com/office/drawing/2014/main" id="{2EC29D35-10F7-43F2-B179-CE97377810AC}"/>
            </a:ext>
          </a:extLst>
        </xdr:cNvPr>
        <xdr:cNvSpPr/>
      </xdr:nvSpPr>
      <xdr:spPr>
        <a:xfrm>
          <a:off x="9588500" y="70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47326</xdr:rowOff>
    </xdr:from>
    <xdr:to>
      <xdr:col>55</xdr:col>
      <xdr:colOff>0</xdr:colOff>
      <xdr:row>41</xdr:row>
      <xdr:rowOff>49812</xdr:rowOff>
    </xdr:to>
    <xdr:cxnSp macro="">
      <xdr:nvCxnSpPr>
        <xdr:cNvPr id="131" name="直線コネクタ 130">
          <a:extLst>
            <a:ext uri="{FF2B5EF4-FFF2-40B4-BE49-F238E27FC236}">
              <a16:creationId xmlns:a16="http://schemas.microsoft.com/office/drawing/2014/main" id="{050D7A57-8F3A-4573-8C03-5A01974AFACD}"/>
            </a:ext>
          </a:extLst>
        </xdr:cNvPr>
        <xdr:cNvCxnSpPr/>
      </xdr:nvCxnSpPr>
      <xdr:spPr>
        <a:xfrm flipV="1">
          <a:off x="9639300" y="7076776"/>
          <a:ext cx="838200" cy="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608</xdr:rowOff>
    </xdr:from>
    <xdr:to>
      <xdr:col>46</xdr:col>
      <xdr:colOff>38100</xdr:colOff>
      <xdr:row>41</xdr:row>
      <xdr:rowOff>102208</xdr:rowOff>
    </xdr:to>
    <xdr:sp macro="" textlink="">
      <xdr:nvSpPr>
        <xdr:cNvPr id="132" name="楕円 131">
          <a:extLst>
            <a:ext uri="{FF2B5EF4-FFF2-40B4-BE49-F238E27FC236}">
              <a16:creationId xmlns:a16="http://schemas.microsoft.com/office/drawing/2014/main" id="{1904E713-0434-4C52-81DA-471DA4E56155}"/>
            </a:ext>
          </a:extLst>
        </xdr:cNvPr>
        <xdr:cNvSpPr/>
      </xdr:nvSpPr>
      <xdr:spPr>
        <a:xfrm>
          <a:off x="8699500" y="7030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49812</xdr:rowOff>
    </xdr:from>
    <xdr:to>
      <xdr:col>50</xdr:col>
      <xdr:colOff>114300</xdr:colOff>
      <xdr:row>41</xdr:row>
      <xdr:rowOff>51408</xdr:rowOff>
    </xdr:to>
    <xdr:cxnSp macro="">
      <xdr:nvCxnSpPr>
        <xdr:cNvPr id="133" name="直線コネクタ 132">
          <a:extLst>
            <a:ext uri="{FF2B5EF4-FFF2-40B4-BE49-F238E27FC236}">
              <a16:creationId xmlns:a16="http://schemas.microsoft.com/office/drawing/2014/main" id="{86ACF177-454E-4B77-93EC-430FC95E3AB8}"/>
            </a:ext>
          </a:extLst>
        </xdr:cNvPr>
        <xdr:cNvCxnSpPr/>
      </xdr:nvCxnSpPr>
      <xdr:spPr>
        <a:xfrm flipV="1">
          <a:off x="8750300" y="7079262"/>
          <a:ext cx="889000" cy="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1555</xdr:rowOff>
    </xdr:from>
    <xdr:to>
      <xdr:col>41</xdr:col>
      <xdr:colOff>101600</xdr:colOff>
      <xdr:row>41</xdr:row>
      <xdr:rowOff>103155</xdr:rowOff>
    </xdr:to>
    <xdr:sp macro="" textlink="">
      <xdr:nvSpPr>
        <xdr:cNvPr id="134" name="楕円 133">
          <a:extLst>
            <a:ext uri="{FF2B5EF4-FFF2-40B4-BE49-F238E27FC236}">
              <a16:creationId xmlns:a16="http://schemas.microsoft.com/office/drawing/2014/main" id="{CA82E479-383C-401F-851B-97DD11C4727B}"/>
            </a:ext>
          </a:extLst>
        </xdr:cNvPr>
        <xdr:cNvSpPr/>
      </xdr:nvSpPr>
      <xdr:spPr>
        <a:xfrm>
          <a:off x="7810500" y="703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51408</xdr:rowOff>
    </xdr:from>
    <xdr:to>
      <xdr:col>45</xdr:col>
      <xdr:colOff>177800</xdr:colOff>
      <xdr:row>41</xdr:row>
      <xdr:rowOff>52355</xdr:rowOff>
    </xdr:to>
    <xdr:cxnSp macro="">
      <xdr:nvCxnSpPr>
        <xdr:cNvPr id="135" name="直線コネクタ 134">
          <a:extLst>
            <a:ext uri="{FF2B5EF4-FFF2-40B4-BE49-F238E27FC236}">
              <a16:creationId xmlns:a16="http://schemas.microsoft.com/office/drawing/2014/main" id="{BDCFE5DF-1744-486F-BFD7-42CF365E29EC}"/>
            </a:ext>
          </a:extLst>
        </xdr:cNvPr>
        <xdr:cNvCxnSpPr/>
      </xdr:nvCxnSpPr>
      <xdr:spPr>
        <a:xfrm flipV="1">
          <a:off x="7861300" y="7080858"/>
          <a:ext cx="889000" cy="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25094</xdr:rowOff>
    </xdr:from>
    <xdr:to>
      <xdr:col>36</xdr:col>
      <xdr:colOff>165100</xdr:colOff>
      <xdr:row>41</xdr:row>
      <xdr:rowOff>126694</xdr:rowOff>
    </xdr:to>
    <xdr:sp macro="" textlink="">
      <xdr:nvSpPr>
        <xdr:cNvPr id="136" name="楕円 135">
          <a:extLst>
            <a:ext uri="{FF2B5EF4-FFF2-40B4-BE49-F238E27FC236}">
              <a16:creationId xmlns:a16="http://schemas.microsoft.com/office/drawing/2014/main" id="{5C5FF1E7-46DD-4DA3-88A5-044683259D35}"/>
            </a:ext>
          </a:extLst>
        </xdr:cNvPr>
        <xdr:cNvSpPr/>
      </xdr:nvSpPr>
      <xdr:spPr>
        <a:xfrm>
          <a:off x="6921500" y="7054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52355</xdr:rowOff>
    </xdr:from>
    <xdr:to>
      <xdr:col>41</xdr:col>
      <xdr:colOff>50800</xdr:colOff>
      <xdr:row>41</xdr:row>
      <xdr:rowOff>75894</xdr:rowOff>
    </xdr:to>
    <xdr:cxnSp macro="">
      <xdr:nvCxnSpPr>
        <xdr:cNvPr id="137" name="直線コネクタ 136">
          <a:extLst>
            <a:ext uri="{FF2B5EF4-FFF2-40B4-BE49-F238E27FC236}">
              <a16:creationId xmlns:a16="http://schemas.microsoft.com/office/drawing/2014/main" id="{75ACF0AD-E63D-4759-BD5D-864E8C9996F0}"/>
            </a:ext>
          </a:extLst>
        </xdr:cNvPr>
        <xdr:cNvCxnSpPr/>
      </xdr:nvCxnSpPr>
      <xdr:spPr>
        <a:xfrm flipV="1">
          <a:off x="6972300" y="7081805"/>
          <a:ext cx="889000" cy="2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55153</xdr:rowOff>
    </xdr:from>
    <xdr:ext cx="534377" cy="259045"/>
    <xdr:sp macro="" textlink="">
      <xdr:nvSpPr>
        <xdr:cNvPr id="138" name="n_1aveValue【道路】&#10;一人当たり延長">
          <a:extLst>
            <a:ext uri="{FF2B5EF4-FFF2-40B4-BE49-F238E27FC236}">
              <a16:creationId xmlns:a16="http://schemas.microsoft.com/office/drawing/2014/main" id="{DAE45CBB-CD4E-4DE2-9FDC-3BA894F9A44F}"/>
            </a:ext>
          </a:extLst>
        </xdr:cNvPr>
        <xdr:cNvSpPr txBox="1"/>
      </xdr:nvSpPr>
      <xdr:spPr>
        <a:xfrm>
          <a:off x="9359411" y="674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39" name="n_2aveValue【道路】&#10;一人当たり延長">
          <a:extLst>
            <a:ext uri="{FF2B5EF4-FFF2-40B4-BE49-F238E27FC236}">
              <a16:creationId xmlns:a16="http://schemas.microsoft.com/office/drawing/2014/main" id="{575D24D2-F028-44BB-B658-6AAE126CE8D4}"/>
            </a:ext>
          </a:extLst>
        </xdr:cNvPr>
        <xdr:cNvSpPr txBox="1"/>
      </xdr:nvSpPr>
      <xdr:spPr>
        <a:xfrm>
          <a:off x="8483111" y="6747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76117</xdr:rowOff>
    </xdr:from>
    <xdr:ext cx="534377" cy="259045"/>
    <xdr:sp macro="" textlink="">
      <xdr:nvSpPr>
        <xdr:cNvPr id="140" name="n_3aveValue【道路】&#10;一人当たり延長">
          <a:extLst>
            <a:ext uri="{FF2B5EF4-FFF2-40B4-BE49-F238E27FC236}">
              <a16:creationId xmlns:a16="http://schemas.microsoft.com/office/drawing/2014/main" id="{7A9AAFAC-28AC-4C4A-9911-9252D60F4D79}"/>
            </a:ext>
          </a:extLst>
        </xdr:cNvPr>
        <xdr:cNvSpPr txBox="1"/>
      </xdr:nvSpPr>
      <xdr:spPr>
        <a:xfrm>
          <a:off x="7594111" y="6762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77825</xdr:rowOff>
    </xdr:from>
    <xdr:ext cx="534377" cy="259045"/>
    <xdr:sp macro="" textlink="">
      <xdr:nvSpPr>
        <xdr:cNvPr id="141" name="n_4aveValue【道路】&#10;一人当たり延長">
          <a:extLst>
            <a:ext uri="{FF2B5EF4-FFF2-40B4-BE49-F238E27FC236}">
              <a16:creationId xmlns:a16="http://schemas.microsoft.com/office/drawing/2014/main" id="{B412906C-7A7A-4B8E-8BCF-E05383B5F1FC}"/>
            </a:ext>
          </a:extLst>
        </xdr:cNvPr>
        <xdr:cNvSpPr txBox="1"/>
      </xdr:nvSpPr>
      <xdr:spPr>
        <a:xfrm>
          <a:off x="6705111" y="6764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91739</xdr:rowOff>
    </xdr:from>
    <xdr:ext cx="534377" cy="259045"/>
    <xdr:sp macro="" textlink="">
      <xdr:nvSpPr>
        <xdr:cNvPr id="142" name="n_1mainValue【道路】&#10;一人当たり延長">
          <a:extLst>
            <a:ext uri="{FF2B5EF4-FFF2-40B4-BE49-F238E27FC236}">
              <a16:creationId xmlns:a16="http://schemas.microsoft.com/office/drawing/2014/main" id="{A0613941-DBDA-4621-97C4-C8CFE82421C5}"/>
            </a:ext>
          </a:extLst>
        </xdr:cNvPr>
        <xdr:cNvSpPr txBox="1"/>
      </xdr:nvSpPr>
      <xdr:spPr>
        <a:xfrm>
          <a:off x="9359411" y="712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93335</xdr:rowOff>
    </xdr:from>
    <xdr:ext cx="534377" cy="259045"/>
    <xdr:sp macro="" textlink="">
      <xdr:nvSpPr>
        <xdr:cNvPr id="143" name="n_2mainValue【道路】&#10;一人当たり延長">
          <a:extLst>
            <a:ext uri="{FF2B5EF4-FFF2-40B4-BE49-F238E27FC236}">
              <a16:creationId xmlns:a16="http://schemas.microsoft.com/office/drawing/2014/main" id="{C593A7AD-C7C7-4E43-97AC-0BF2FB07C112}"/>
            </a:ext>
          </a:extLst>
        </xdr:cNvPr>
        <xdr:cNvSpPr txBox="1"/>
      </xdr:nvSpPr>
      <xdr:spPr>
        <a:xfrm>
          <a:off x="8483111" y="7122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94282</xdr:rowOff>
    </xdr:from>
    <xdr:ext cx="534377" cy="259045"/>
    <xdr:sp macro="" textlink="">
      <xdr:nvSpPr>
        <xdr:cNvPr id="144" name="n_3mainValue【道路】&#10;一人当たり延長">
          <a:extLst>
            <a:ext uri="{FF2B5EF4-FFF2-40B4-BE49-F238E27FC236}">
              <a16:creationId xmlns:a16="http://schemas.microsoft.com/office/drawing/2014/main" id="{05B24769-653A-4BB4-A284-ED271D9199A4}"/>
            </a:ext>
          </a:extLst>
        </xdr:cNvPr>
        <xdr:cNvSpPr txBox="1"/>
      </xdr:nvSpPr>
      <xdr:spPr>
        <a:xfrm>
          <a:off x="7594111" y="7123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117821</xdr:rowOff>
    </xdr:from>
    <xdr:ext cx="534377" cy="259045"/>
    <xdr:sp macro="" textlink="">
      <xdr:nvSpPr>
        <xdr:cNvPr id="145" name="n_4mainValue【道路】&#10;一人当たり延長">
          <a:extLst>
            <a:ext uri="{FF2B5EF4-FFF2-40B4-BE49-F238E27FC236}">
              <a16:creationId xmlns:a16="http://schemas.microsoft.com/office/drawing/2014/main" id="{676F53D5-82E0-439F-A4C2-4147F3EA519D}"/>
            </a:ext>
          </a:extLst>
        </xdr:cNvPr>
        <xdr:cNvSpPr txBox="1"/>
      </xdr:nvSpPr>
      <xdr:spPr>
        <a:xfrm>
          <a:off x="6705111" y="714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6D969FF4-4B8C-4732-8981-011220C11EF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28A2294-1FC9-4ECC-8328-72862C8F089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E4DBC75-FB39-4B31-8370-8BE9307F66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3A3096E-971F-4EBF-95D9-B604BCD69B5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F69D0B80-582C-4F8E-B7EC-9817C47A7B4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B5362B83-5E4A-4247-AF19-B9F89676B41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D470E58-D1F3-4384-832B-837CB2C3C88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253BF1D-4786-4832-85FB-0B1A115B944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7767D70-23B1-4019-A807-6ED6463642D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C1380B1-7B9F-4865-98D8-70BEC032090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3B0F17DA-2051-42FF-B007-A8C6E36F593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5B4CC4D3-9707-41D7-A317-D6C89AFA294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0A57651-0381-4C74-B883-297268370FAA}"/>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8F1930C-D796-4970-B6DE-CA4EF6609EC2}"/>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B4317D65-DE37-4900-A52A-0FB79C86D101}"/>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1F6CCF0C-77EF-4CC0-B0A9-517882C9130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CB8ED2B-270F-4A82-9E5F-A2B7AC79160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90798CF6-5C86-4327-9E3A-BE0054BC214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FEB70CF-C795-4958-B6B8-22029DF4FA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B49C164D-A914-444F-AB32-69BD8A4EC8B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8EBA6DBF-6D11-44E0-8DAA-13A59518D4D5}"/>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E4AC949-8E4E-4821-A33E-3AF1635B6E9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0B05166-A91B-441F-928C-1B968312F93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69" name="直線コネクタ 168">
          <a:extLst>
            <a:ext uri="{FF2B5EF4-FFF2-40B4-BE49-F238E27FC236}">
              <a16:creationId xmlns:a16="http://schemas.microsoft.com/office/drawing/2014/main" id="{E39C4052-4FF6-46B9-AC3C-9CA4B790DBEB}"/>
            </a:ext>
          </a:extLst>
        </xdr:cNvPr>
        <xdr:cNvCxnSpPr/>
      </xdr:nvCxnSpPr>
      <xdr:spPr>
        <a:xfrm flipV="1">
          <a:off x="4634865" y="952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70" name="【橋りょう・トンネル】&#10;有形固定資産減価償却率最小値テキスト">
          <a:extLst>
            <a:ext uri="{FF2B5EF4-FFF2-40B4-BE49-F238E27FC236}">
              <a16:creationId xmlns:a16="http://schemas.microsoft.com/office/drawing/2014/main" id="{1092B6F0-E366-4F7C-AC41-30107E904E29}"/>
            </a:ext>
          </a:extLst>
        </xdr:cNvPr>
        <xdr:cNvSpPr txBox="1"/>
      </xdr:nvSpPr>
      <xdr:spPr>
        <a:xfrm>
          <a:off x="4673600" y="1079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71" name="直線コネクタ 170">
          <a:extLst>
            <a:ext uri="{FF2B5EF4-FFF2-40B4-BE49-F238E27FC236}">
              <a16:creationId xmlns:a16="http://schemas.microsoft.com/office/drawing/2014/main" id="{E8918EF9-9951-40CA-B4CB-2E2828DFB342}"/>
            </a:ext>
          </a:extLst>
        </xdr:cNvPr>
        <xdr:cNvCxnSpPr/>
      </xdr:nvCxnSpPr>
      <xdr:spPr>
        <a:xfrm>
          <a:off x="4546600" y="1079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21D5176-CB24-4FF0-B605-07D641D04A1A}"/>
            </a:ext>
          </a:extLst>
        </xdr:cNvPr>
        <xdr:cNvSpPr txBox="1"/>
      </xdr:nvSpPr>
      <xdr:spPr>
        <a:xfrm>
          <a:off x="4673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73" name="直線コネクタ 172">
          <a:extLst>
            <a:ext uri="{FF2B5EF4-FFF2-40B4-BE49-F238E27FC236}">
              <a16:creationId xmlns:a16="http://schemas.microsoft.com/office/drawing/2014/main" id="{9715E59B-5008-458A-9BB2-2EB03DE06A4E}"/>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1D0CC248-14F1-4A3F-9E57-2A4EF6075E19}"/>
            </a:ext>
          </a:extLst>
        </xdr:cNvPr>
        <xdr:cNvSpPr txBox="1"/>
      </xdr:nvSpPr>
      <xdr:spPr>
        <a:xfrm>
          <a:off x="4673600" y="10163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75" name="フローチャート: 判断 174">
          <a:extLst>
            <a:ext uri="{FF2B5EF4-FFF2-40B4-BE49-F238E27FC236}">
              <a16:creationId xmlns:a16="http://schemas.microsoft.com/office/drawing/2014/main" id="{4C28EFD3-EA79-4677-8671-A964BD014439}"/>
            </a:ext>
          </a:extLst>
        </xdr:cNvPr>
        <xdr:cNvSpPr/>
      </xdr:nvSpPr>
      <xdr:spPr>
        <a:xfrm>
          <a:off x="4584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76" name="フローチャート: 判断 175">
          <a:extLst>
            <a:ext uri="{FF2B5EF4-FFF2-40B4-BE49-F238E27FC236}">
              <a16:creationId xmlns:a16="http://schemas.microsoft.com/office/drawing/2014/main" id="{AF314517-ECD2-4030-AFDE-643A2C7C8EBB}"/>
            </a:ext>
          </a:extLst>
        </xdr:cNvPr>
        <xdr:cNvSpPr/>
      </xdr:nvSpPr>
      <xdr:spPr>
        <a:xfrm>
          <a:off x="37465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77" name="フローチャート: 判断 176">
          <a:extLst>
            <a:ext uri="{FF2B5EF4-FFF2-40B4-BE49-F238E27FC236}">
              <a16:creationId xmlns:a16="http://schemas.microsoft.com/office/drawing/2014/main" id="{61720731-03CB-437E-806F-2A3CCC5E5CB1}"/>
            </a:ext>
          </a:extLst>
        </xdr:cNvPr>
        <xdr:cNvSpPr/>
      </xdr:nvSpPr>
      <xdr:spPr>
        <a:xfrm>
          <a:off x="2857500" y="1028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29210</xdr:rowOff>
    </xdr:from>
    <xdr:to>
      <xdr:col>10</xdr:col>
      <xdr:colOff>165100</xdr:colOff>
      <xdr:row>60</xdr:row>
      <xdr:rowOff>130810</xdr:rowOff>
    </xdr:to>
    <xdr:sp macro="" textlink="">
      <xdr:nvSpPr>
        <xdr:cNvPr id="178" name="フローチャート: 判断 177">
          <a:extLst>
            <a:ext uri="{FF2B5EF4-FFF2-40B4-BE49-F238E27FC236}">
              <a16:creationId xmlns:a16="http://schemas.microsoft.com/office/drawing/2014/main" id="{14D8D372-C8BD-4957-AF32-B4142086E082}"/>
            </a:ext>
          </a:extLst>
        </xdr:cNvPr>
        <xdr:cNvSpPr/>
      </xdr:nvSpPr>
      <xdr:spPr>
        <a:xfrm>
          <a:off x="19685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15240</xdr:rowOff>
    </xdr:from>
    <xdr:to>
      <xdr:col>6</xdr:col>
      <xdr:colOff>38100</xdr:colOff>
      <xdr:row>60</xdr:row>
      <xdr:rowOff>116840</xdr:rowOff>
    </xdr:to>
    <xdr:sp macro="" textlink="">
      <xdr:nvSpPr>
        <xdr:cNvPr id="179" name="フローチャート: 判断 178">
          <a:extLst>
            <a:ext uri="{FF2B5EF4-FFF2-40B4-BE49-F238E27FC236}">
              <a16:creationId xmlns:a16="http://schemas.microsoft.com/office/drawing/2014/main" id="{5F52FE49-E7C6-4232-8FBD-75CFFF66EEA7}"/>
            </a:ext>
          </a:extLst>
        </xdr:cNvPr>
        <xdr:cNvSpPr/>
      </xdr:nvSpPr>
      <xdr:spPr>
        <a:xfrm>
          <a:off x="1079500" y="1030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91C0874-017A-47ED-9396-FD4B2B35014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9E09127-4F38-4BD0-AE71-5B4CF38DB54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BDEBDC15-8239-4ACC-B40A-4F9BE446B0A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11E78B9-7BFB-4647-A3CF-38BA555F30A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EB05A6B-55E4-4503-B7A2-37DD0500D79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104140</xdr:rowOff>
    </xdr:from>
    <xdr:to>
      <xdr:col>24</xdr:col>
      <xdr:colOff>114300</xdr:colOff>
      <xdr:row>61</xdr:row>
      <xdr:rowOff>34290</xdr:rowOff>
    </xdr:to>
    <xdr:sp macro="" textlink="">
      <xdr:nvSpPr>
        <xdr:cNvPr id="185" name="楕円 184">
          <a:extLst>
            <a:ext uri="{FF2B5EF4-FFF2-40B4-BE49-F238E27FC236}">
              <a16:creationId xmlns:a16="http://schemas.microsoft.com/office/drawing/2014/main" id="{D4652025-4DEC-4BFC-BDE6-C4DEED4CB8DE}"/>
            </a:ext>
          </a:extLst>
        </xdr:cNvPr>
        <xdr:cNvSpPr/>
      </xdr:nvSpPr>
      <xdr:spPr>
        <a:xfrm>
          <a:off x="4584700" y="10391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82567</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C8847C79-658A-4661-A83A-05AD2087ED14}"/>
            </a:ext>
          </a:extLst>
        </xdr:cNvPr>
        <xdr:cNvSpPr txBox="1"/>
      </xdr:nvSpPr>
      <xdr:spPr>
        <a:xfrm>
          <a:off x="4673600" y="10369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99060</xdr:rowOff>
    </xdr:from>
    <xdr:to>
      <xdr:col>20</xdr:col>
      <xdr:colOff>38100</xdr:colOff>
      <xdr:row>61</xdr:row>
      <xdr:rowOff>29210</xdr:rowOff>
    </xdr:to>
    <xdr:sp macro="" textlink="">
      <xdr:nvSpPr>
        <xdr:cNvPr id="187" name="楕円 186">
          <a:extLst>
            <a:ext uri="{FF2B5EF4-FFF2-40B4-BE49-F238E27FC236}">
              <a16:creationId xmlns:a16="http://schemas.microsoft.com/office/drawing/2014/main" id="{DF7F2C93-35AA-4135-88F2-5C461430F255}"/>
            </a:ext>
          </a:extLst>
        </xdr:cNvPr>
        <xdr:cNvSpPr/>
      </xdr:nvSpPr>
      <xdr:spPr>
        <a:xfrm>
          <a:off x="37465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149860</xdr:rowOff>
    </xdr:from>
    <xdr:to>
      <xdr:col>24</xdr:col>
      <xdr:colOff>63500</xdr:colOff>
      <xdr:row>60</xdr:row>
      <xdr:rowOff>154940</xdr:rowOff>
    </xdr:to>
    <xdr:cxnSp macro="">
      <xdr:nvCxnSpPr>
        <xdr:cNvPr id="188" name="直線コネクタ 187">
          <a:extLst>
            <a:ext uri="{FF2B5EF4-FFF2-40B4-BE49-F238E27FC236}">
              <a16:creationId xmlns:a16="http://schemas.microsoft.com/office/drawing/2014/main" id="{0F528D5E-864A-4C75-9111-AB802D43CB00}"/>
            </a:ext>
          </a:extLst>
        </xdr:cNvPr>
        <xdr:cNvCxnSpPr/>
      </xdr:nvCxnSpPr>
      <xdr:spPr>
        <a:xfrm>
          <a:off x="3797300" y="104368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96520</xdr:rowOff>
    </xdr:from>
    <xdr:to>
      <xdr:col>15</xdr:col>
      <xdr:colOff>101600</xdr:colOff>
      <xdr:row>61</xdr:row>
      <xdr:rowOff>26670</xdr:rowOff>
    </xdr:to>
    <xdr:sp macro="" textlink="">
      <xdr:nvSpPr>
        <xdr:cNvPr id="189" name="楕円 188">
          <a:extLst>
            <a:ext uri="{FF2B5EF4-FFF2-40B4-BE49-F238E27FC236}">
              <a16:creationId xmlns:a16="http://schemas.microsoft.com/office/drawing/2014/main" id="{E52D50E7-4D4D-439A-8C59-7439156AA3F7}"/>
            </a:ext>
          </a:extLst>
        </xdr:cNvPr>
        <xdr:cNvSpPr/>
      </xdr:nvSpPr>
      <xdr:spPr>
        <a:xfrm>
          <a:off x="2857500" y="1038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147320</xdr:rowOff>
    </xdr:from>
    <xdr:to>
      <xdr:col>19</xdr:col>
      <xdr:colOff>177800</xdr:colOff>
      <xdr:row>60</xdr:row>
      <xdr:rowOff>149860</xdr:rowOff>
    </xdr:to>
    <xdr:cxnSp macro="">
      <xdr:nvCxnSpPr>
        <xdr:cNvPr id="190" name="直線コネクタ 189">
          <a:extLst>
            <a:ext uri="{FF2B5EF4-FFF2-40B4-BE49-F238E27FC236}">
              <a16:creationId xmlns:a16="http://schemas.microsoft.com/office/drawing/2014/main" id="{BCFB7097-3E1F-425B-8234-B5C17232DF6B}"/>
            </a:ext>
          </a:extLst>
        </xdr:cNvPr>
        <xdr:cNvCxnSpPr/>
      </xdr:nvCxnSpPr>
      <xdr:spPr>
        <a:xfrm>
          <a:off x="2908300" y="1043432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92710</xdr:rowOff>
    </xdr:from>
    <xdr:to>
      <xdr:col>10</xdr:col>
      <xdr:colOff>165100</xdr:colOff>
      <xdr:row>61</xdr:row>
      <xdr:rowOff>22860</xdr:rowOff>
    </xdr:to>
    <xdr:sp macro="" textlink="">
      <xdr:nvSpPr>
        <xdr:cNvPr id="191" name="楕円 190">
          <a:extLst>
            <a:ext uri="{FF2B5EF4-FFF2-40B4-BE49-F238E27FC236}">
              <a16:creationId xmlns:a16="http://schemas.microsoft.com/office/drawing/2014/main" id="{E2F9E333-5CC8-4C8F-9D80-9447F8ABFFC7}"/>
            </a:ext>
          </a:extLst>
        </xdr:cNvPr>
        <xdr:cNvSpPr/>
      </xdr:nvSpPr>
      <xdr:spPr>
        <a:xfrm>
          <a:off x="196850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143510</xdr:rowOff>
    </xdr:from>
    <xdr:to>
      <xdr:col>15</xdr:col>
      <xdr:colOff>50800</xdr:colOff>
      <xdr:row>60</xdr:row>
      <xdr:rowOff>147320</xdr:rowOff>
    </xdr:to>
    <xdr:cxnSp macro="">
      <xdr:nvCxnSpPr>
        <xdr:cNvPr id="192" name="直線コネクタ 191">
          <a:extLst>
            <a:ext uri="{FF2B5EF4-FFF2-40B4-BE49-F238E27FC236}">
              <a16:creationId xmlns:a16="http://schemas.microsoft.com/office/drawing/2014/main" id="{6C5975AF-A565-4281-863F-68D5D389FF66}"/>
            </a:ext>
          </a:extLst>
        </xdr:cNvPr>
        <xdr:cNvCxnSpPr/>
      </xdr:nvCxnSpPr>
      <xdr:spPr>
        <a:xfrm>
          <a:off x="2019300" y="104305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72390</xdr:rowOff>
    </xdr:from>
    <xdr:to>
      <xdr:col>6</xdr:col>
      <xdr:colOff>38100</xdr:colOff>
      <xdr:row>61</xdr:row>
      <xdr:rowOff>2540</xdr:rowOff>
    </xdr:to>
    <xdr:sp macro="" textlink="">
      <xdr:nvSpPr>
        <xdr:cNvPr id="193" name="楕円 192">
          <a:extLst>
            <a:ext uri="{FF2B5EF4-FFF2-40B4-BE49-F238E27FC236}">
              <a16:creationId xmlns:a16="http://schemas.microsoft.com/office/drawing/2014/main" id="{C27A7FB6-24F8-4E71-84A8-87F8DBE0EC0D}"/>
            </a:ext>
          </a:extLst>
        </xdr:cNvPr>
        <xdr:cNvSpPr/>
      </xdr:nvSpPr>
      <xdr:spPr>
        <a:xfrm>
          <a:off x="1079500" y="1035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123190</xdr:rowOff>
    </xdr:from>
    <xdr:to>
      <xdr:col>10</xdr:col>
      <xdr:colOff>114300</xdr:colOff>
      <xdr:row>60</xdr:row>
      <xdr:rowOff>143510</xdr:rowOff>
    </xdr:to>
    <xdr:cxnSp macro="">
      <xdr:nvCxnSpPr>
        <xdr:cNvPr id="194" name="直線コネクタ 193">
          <a:extLst>
            <a:ext uri="{FF2B5EF4-FFF2-40B4-BE49-F238E27FC236}">
              <a16:creationId xmlns:a16="http://schemas.microsoft.com/office/drawing/2014/main" id="{75EB3FE0-4923-4ED1-8FE4-6B32D3A5501A}"/>
            </a:ext>
          </a:extLst>
        </xdr:cNvPr>
        <xdr:cNvCxnSpPr/>
      </xdr:nvCxnSpPr>
      <xdr:spPr>
        <a:xfrm>
          <a:off x="1130300" y="10410190"/>
          <a:ext cx="889000" cy="2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130827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8ED3A8F1-2C8F-4D4A-9EDF-CA8341B8F4A2}"/>
            </a:ext>
          </a:extLst>
        </xdr:cNvPr>
        <xdr:cNvSpPr txBox="1"/>
      </xdr:nvSpPr>
      <xdr:spPr>
        <a:xfrm>
          <a:off x="3582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D5F704CB-F091-40B1-9D35-74F425032D45}"/>
            </a:ext>
          </a:extLst>
        </xdr:cNvPr>
        <xdr:cNvSpPr txBox="1"/>
      </xdr:nvSpPr>
      <xdr:spPr>
        <a:xfrm>
          <a:off x="2705744"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147337</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F4D07B8E-2766-4DD8-8AB1-77DDE3C63AD1}"/>
            </a:ext>
          </a:extLst>
        </xdr:cNvPr>
        <xdr:cNvSpPr txBox="1"/>
      </xdr:nvSpPr>
      <xdr:spPr>
        <a:xfrm>
          <a:off x="1816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133367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FB1D1457-B719-4D77-883E-FDF0D6CC9CAE}"/>
            </a:ext>
          </a:extLst>
        </xdr:cNvPr>
        <xdr:cNvSpPr txBox="1"/>
      </xdr:nvSpPr>
      <xdr:spPr>
        <a:xfrm>
          <a:off x="927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20337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9C8CDF38-8C19-40A5-8F85-CE17F85FCFC8}"/>
            </a:ext>
          </a:extLst>
        </xdr:cNvPr>
        <xdr:cNvSpPr txBox="1"/>
      </xdr:nvSpPr>
      <xdr:spPr>
        <a:xfrm>
          <a:off x="3582044" y="10478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17797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0C385E77-8014-46EE-A33D-9EBA65D7CA33}"/>
            </a:ext>
          </a:extLst>
        </xdr:cNvPr>
        <xdr:cNvSpPr txBox="1"/>
      </xdr:nvSpPr>
      <xdr:spPr>
        <a:xfrm>
          <a:off x="2705744" y="1047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13987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5B734712-F869-49C4-A162-0E8B0F1EB5FC}"/>
            </a:ext>
          </a:extLst>
        </xdr:cNvPr>
        <xdr:cNvSpPr txBox="1"/>
      </xdr:nvSpPr>
      <xdr:spPr>
        <a:xfrm>
          <a:off x="1816744" y="1047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165117</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1BC54CC0-CE68-480B-99F5-203D67D3701C}"/>
            </a:ext>
          </a:extLst>
        </xdr:cNvPr>
        <xdr:cNvSpPr txBox="1"/>
      </xdr:nvSpPr>
      <xdr:spPr>
        <a:xfrm>
          <a:off x="927744" y="1045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21D1257E-852C-4AC1-A3F2-F873C8A798C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DC8988B9-693A-4B50-AD50-8B890BA494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D5C7A1DB-0813-4311-A87A-B5F8A6D62E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2BC15169-4331-4364-8E36-A6F2C5EBBB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D95F5293-5B0B-4F46-8E37-76632587C59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1F62A626-AAF9-44DB-9CA7-94215A2EC17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63A8454F-FF8D-416D-AB94-0BBCAB4E657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40C6F36-A43D-47FC-B48B-8CA2F2C956F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1B8F85F1-88E1-442D-8695-78888C021EB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A800AAA-B623-49FB-87EC-942B3E4D0B0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6BF446E4-BDE6-4ACF-AC48-58226BDC62D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E09ADC35-FE72-4016-BD01-89E39B8E3C91}"/>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33D046C1-CDC7-43F8-855E-34615192F4B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6" name="テキスト ボックス 215">
          <a:extLst>
            <a:ext uri="{FF2B5EF4-FFF2-40B4-BE49-F238E27FC236}">
              <a16:creationId xmlns:a16="http://schemas.microsoft.com/office/drawing/2014/main" id="{EBA1B25E-5F20-410D-93E3-1D97178E4F8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9A3BEEE-3277-4206-9C1E-9AD8091E989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8" name="テキスト ボックス 217">
          <a:extLst>
            <a:ext uri="{FF2B5EF4-FFF2-40B4-BE49-F238E27FC236}">
              <a16:creationId xmlns:a16="http://schemas.microsoft.com/office/drawing/2014/main" id="{0E17A367-C958-4AD9-B1F6-6C57862B298D}"/>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21B2C96F-05C1-4AE5-800F-D3227833E6C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0" name="テキスト ボックス 219">
          <a:extLst>
            <a:ext uri="{FF2B5EF4-FFF2-40B4-BE49-F238E27FC236}">
              <a16:creationId xmlns:a16="http://schemas.microsoft.com/office/drawing/2014/main" id="{6EC497C4-075A-4862-AD09-AE85025E317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C9127FB1-46E6-49C8-980B-D5E2D9FB69F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2" name="テキスト ボックス 221">
          <a:extLst>
            <a:ext uri="{FF2B5EF4-FFF2-40B4-BE49-F238E27FC236}">
              <a16:creationId xmlns:a16="http://schemas.microsoft.com/office/drawing/2014/main" id="{25BE50BE-0F3E-49A9-9DC5-237052C2BEC9}"/>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EB92A68-5DA4-44BB-9517-0D8CF688BB9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4" name="テキスト ボックス 223">
          <a:extLst>
            <a:ext uri="{FF2B5EF4-FFF2-40B4-BE49-F238E27FC236}">
              <a16:creationId xmlns:a16="http://schemas.microsoft.com/office/drawing/2014/main" id="{AEE444D1-E96E-446C-B953-8CB3F4F3E5E1}"/>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C76BB6A3-8051-49C2-BF09-7069A14AD0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26" name="直線コネクタ 225">
          <a:extLst>
            <a:ext uri="{FF2B5EF4-FFF2-40B4-BE49-F238E27FC236}">
              <a16:creationId xmlns:a16="http://schemas.microsoft.com/office/drawing/2014/main" id="{5634BBD0-109E-4AB1-98B8-CC56AF40C5C5}"/>
            </a:ext>
          </a:extLst>
        </xdr:cNvPr>
        <xdr:cNvCxnSpPr/>
      </xdr:nvCxnSpPr>
      <xdr:spPr>
        <a:xfrm flipV="1">
          <a:off x="10476865" y="9513450"/>
          <a:ext cx="0" cy="153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27" name="【橋りょう・トンネル】&#10;一人当たり有形固定資産（償却資産）額最小値テキスト">
          <a:extLst>
            <a:ext uri="{FF2B5EF4-FFF2-40B4-BE49-F238E27FC236}">
              <a16:creationId xmlns:a16="http://schemas.microsoft.com/office/drawing/2014/main" id="{EEA7B67F-CF7F-4EF2-B957-289C49C2E903}"/>
            </a:ext>
          </a:extLst>
        </xdr:cNvPr>
        <xdr:cNvSpPr txBox="1"/>
      </xdr:nvSpPr>
      <xdr:spPr>
        <a:xfrm>
          <a:off x="10515600" y="1105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28" name="直線コネクタ 227">
          <a:extLst>
            <a:ext uri="{FF2B5EF4-FFF2-40B4-BE49-F238E27FC236}">
              <a16:creationId xmlns:a16="http://schemas.microsoft.com/office/drawing/2014/main" id="{57647D11-5EB9-49CE-91C1-1017F7D902ED}"/>
            </a:ext>
          </a:extLst>
        </xdr:cNvPr>
        <xdr:cNvCxnSpPr/>
      </xdr:nvCxnSpPr>
      <xdr:spPr>
        <a:xfrm>
          <a:off x="10388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29" name="【橋りょう・トンネル】&#10;一人当たり有形固定資産（償却資産）額最大値テキスト">
          <a:extLst>
            <a:ext uri="{FF2B5EF4-FFF2-40B4-BE49-F238E27FC236}">
              <a16:creationId xmlns:a16="http://schemas.microsoft.com/office/drawing/2014/main" id="{4F0FEB2B-1660-4516-8148-FDB897D39FC2}"/>
            </a:ext>
          </a:extLst>
        </xdr:cNvPr>
        <xdr:cNvSpPr txBox="1"/>
      </xdr:nvSpPr>
      <xdr:spPr>
        <a:xfrm>
          <a:off x="10515600" y="9288677"/>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30" name="直線コネクタ 229">
          <a:extLst>
            <a:ext uri="{FF2B5EF4-FFF2-40B4-BE49-F238E27FC236}">
              <a16:creationId xmlns:a16="http://schemas.microsoft.com/office/drawing/2014/main" id="{D761E591-2020-4E8A-B9C9-733F728D6EF6}"/>
            </a:ext>
          </a:extLst>
        </xdr:cNvPr>
        <xdr:cNvCxnSpPr/>
      </xdr:nvCxnSpPr>
      <xdr:spPr>
        <a:xfrm>
          <a:off x="10388600" y="9513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31" name="【橋りょう・トンネル】&#10;一人当たり有形固定資産（償却資産）額平均値テキスト">
          <a:extLst>
            <a:ext uri="{FF2B5EF4-FFF2-40B4-BE49-F238E27FC236}">
              <a16:creationId xmlns:a16="http://schemas.microsoft.com/office/drawing/2014/main" id="{17D1F53D-4794-4429-8D77-1859B0B4F3B4}"/>
            </a:ext>
          </a:extLst>
        </xdr:cNvPr>
        <xdr:cNvSpPr txBox="1"/>
      </xdr:nvSpPr>
      <xdr:spPr>
        <a:xfrm>
          <a:off x="10515600" y="1066885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32" name="フローチャート: 判断 231">
          <a:extLst>
            <a:ext uri="{FF2B5EF4-FFF2-40B4-BE49-F238E27FC236}">
              <a16:creationId xmlns:a16="http://schemas.microsoft.com/office/drawing/2014/main" id="{F11EA83B-5357-4F35-BA92-117B78F77155}"/>
            </a:ext>
          </a:extLst>
        </xdr:cNvPr>
        <xdr:cNvSpPr/>
      </xdr:nvSpPr>
      <xdr:spPr>
        <a:xfrm>
          <a:off x="10426700" y="1081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33" name="フローチャート: 判断 232">
          <a:extLst>
            <a:ext uri="{FF2B5EF4-FFF2-40B4-BE49-F238E27FC236}">
              <a16:creationId xmlns:a16="http://schemas.microsoft.com/office/drawing/2014/main" id="{420D72FF-5437-45B5-8E45-675F1690223E}"/>
            </a:ext>
          </a:extLst>
        </xdr:cNvPr>
        <xdr:cNvSpPr/>
      </xdr:nvSpPr>
      <xdr:spPr>
        <a:xfrm>
          <a:off x="9588500" y="10834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34" name="フローチャート: 判断 233">
          <a:extLst>
            <a:ext uri="{FF2B5EF4-FFF2-40B4-BE49-F238E27FC236}">
              <a16:creationId xmlns:a16="http://schemas.microsoft.com/office/drawing/2014/main" id="{19CDA30B-F2FE-4318-B121-1E6A49A9401F}"/>
            </a:ext>
          </a:extLst>
        </xdr:cNvPr>
        <xdr:cNvSpPr/>
      </xdr:nvSpPr>
      <xdr:spPr>
        <a:xfrm>
          <a:off x="8699500" y="108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52132</xdr:rowOff>
    </xdr:from>
    <xdr:to>
      <xdr:col>41</xdr:col>
      <xdr:colOff>101600</xdr:colOff>
      <xdr:row>63</xdr:row>
      <xdr:rowOff>153732</xdr:rowOff>
    </xdr:to>
    <xdr:sp macro="" textlink="">
      <xdr:nvSpPr>
        <xdr:cNvPr id="235" name="フローチャート: 判断 234">
          <a:extLst>
            <a:ext uri="{FF2B5EF4-FFF2-40B4-BE49-F238E27FC236}">
              <a16:creationId xmlns:a16="http://schemas.microsoft.com/office/drawing/2014/main" id="{5DDBF0BC-F40A-4277-95F8-FABF04B5C6DF}"/>
            </a:ext>
          </a:extLst>
        </xdr:cNvPr>
        <xdr:cNvSpPr/>
      </xdr:nvSpPr>
      <xdr:spPr>
        <a:xfrm>
          <a:off x="7810500" y="10853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47210</xdr:rowOff>
    </xdr:from>
    <xdr:to>
      <xdr:col>36</xdr:col>
      <xdr:colOff>165100</xdr:colOff>
      <xdr:row>63</xdr:row>
      <xdr:rowOff>148810</xdr:rowOff>
    </xdr:to>
    <xdr:sp macro="" textlink="">
      <xdr:nvSpPr>
        <xdr:cNvPr id="236" name="フローチャート: 判断 235">
          <a:extLst>
            <a:ext uri="{FF2B5EF4-FFF2-40B4-BE49-F238E27FC236}">
              <a16:creationId xmlns:a16="http://schemas.microsoft.com/office/drawing/2014/main" id="{0791AA70-3DA8-4BE7-82F4-9C4FED25AC79}"/>
            </a:ext>
          </a:extLst>
        </xdr:cNvPr>
        <xdr:cNvSpPr/>
      </xdr:nvSpPr>
      <xdr:spPr>
        <a:xfrm>
          <a:off x="6921500" y="108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7F3A883E-AFB2-49F4-A140-759D9AF51E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186976C6-1BA4-494D-B2F8-E1702F4889B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FFC97BB-FECF-4A83-ABF3-56F22030E4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3B9E68E-3B68-4E11-A188-B3D5107B1BA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B11955E-5153-4458-8A41-A1112266CAE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158981</xdr:rowOff>
    </xdr:from>
    <xdr:to>
      <xdr:col>55</xdr:col>
      <xdr:colOff>50800</xdr:colOff>
      <xdr:row>64</xdr:row>
      <xdr:rowOff>89131</xdr:rowOff>
    </xdr:to>
    <xdr:sp macro="" textlink="">
      <xdr:nvSpPr>
        <xdr:cNvPr id="242" name="楕円 241">
          <a:extLst>
            <a:ext uri="{FF2B5EF4-FFF2-40B4-BE49-F238E27FC236}">
              <a16:creationId xmlns:a16="http://schemas.microsoft.com/office/drawing/2014/main" id="{5DDCF283-00DB-4346-8EB2-53B41D9EC1D4}"/>
            </a:ext>
          </a:extLst>
        </xdr:cNvPr>
        <xdr:cNvSpPr/>
      </xdr:nvSpPr>
      <xdr:spPr>
        <a:xfrm>
          <a:off x="10426700" y="1096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73908</xdr:rowOff>
    </xdr:from>
    <xdr:ext cx="599010" cy="259045"/>
    <xdr:sp macro="" textlink="">
      <xdr:nvSpPr>
        <xdr:cNvPr id="243" name="【橋りょう・トンネル】&#10;一人当たり有形固定資産（償却資産）額該当値テキスト">
          <a:extLst>
            <a:ext uri="{FF2B5EF4-FFF2-40B4-BE49-F238E27FC236}">
              <a16:creationId xmlns:a16="http://schemas.microsoft.com/office/drawing/2014/main" id="{3F4028EC-3087-478E-88EB-2519C82CDA70}"/>
            </a:ext>
          </a:extLst>
        </xdr:cNvPr>
        <xdr:cNvSpPr txBox="1"/>
      </xdr:nvSpPr>
      <xdr:spPr>
        <a:xfrm>
          <a:off x="10515600" y="1087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160489</xdr:rowOff>
    </xdr:from>
    <xdr:to>
      <xdr:col>50</xdr:col>
      <xdr:colOff>165100</xdr:colOff>
      <xdr:row>64</xdr:row>
      <xdr:rowOff>90639</xdr:rowOff>
    </xdr:to>
    <xdr:sp macro="" textlink="">
      <xdr:nvSpPr>
        <xdr:cNvPr id="244" name="楕円 243">
          <a:extLst>
            <a:ext uri="{FF2B5EF4-FFF2-40B4-BE49-F238E27FC236}">
              <a16:creationId xmlns:a16="http://schemas.microsoft.com/office/drawing/2014/main" id="{DB686F91-924D-4C8C-A530-2355D522C8B1}"/>
            </a:ext>
          </a:extLst>
        </xdr:cNvPr>
        <xdr:cNvSpPr/>
      </xdr:nvSpPr>
      <xdr:spPr>
        <a:xfrm>
          <a:off x="9588500" y="1096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38331</xdr:rowOff>
    </xdr:from>
    <xdr:to>
      <xdr:col>55</xdr:col>
      <xdr:colOff>0</xdr:colOff>
      <xdr:row>64</xdr:row>
      <xdr:rowOff>39839</xdr:rowOff>
    </xdr:to>
    <xdr:cxnSp macro="">
      <xdr:nvCxnSpPr>
        <xdr:cNvPr id="245" name="直線コネクタ 244">
          <a:extLst>
            <a:ext uri="{FF2B5EF4-FFF2-40B4-BE49-F238E27FC236}">
              <a16:creationId xmlns:a16="http://schemas.microsoft.com/office/drawing/2014/main" id="{201425D4-1CE4-4856-9638-6D736B7263A3}"/>
            </a:ext>
          </a:extLst>
        </xdr:cNvPr>
        <xdr:cNvCxnSpPr/>
      </xdr:nvCxnSpPr>
      <xdr:spPr>
        <a:xfrm flipV="1">
          <a:off x="9639300" y="11011131"/>
          <a:ext cx="838200" cy="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161834</xdr:rowOff>
    </xdr:from>
    <xdr:to>
      <xdr:col>46</xdr:col>
      <xdr:colOff>38100</xdr:colOff>
      <xdr:row>64</xdr:row>
      <xdr:rowOff>91984</xdr:rowOff>
    </xdr:to>
    <xdr:sp macro="" textlink="">
      <xdr:nvSpPr>
        <xdr:cNvPr id="246" name="楕円 245">
          <a:extLst>
            <a:ext uri="{FF2B5EF4-FFF2-40B4-BE49-F238E27FC236}">
              <a16:creationId xmlns:a16="http://schemas.microsoft.com/office/drawing/2014/main" id="{A52F72EF-1FD6-4BA8-B175-00B7A229EA69}"/>
            </a:ext>
          </a:extLst>
        </xdr:cNvPr>
        <xdr:cNvSpPr/>
      </xdr:nvSpPr>
      <xdr:spPr>
        <a:xfrm>
          <a:off x="8699500" y="10963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39839</xdr:rowOff>
    </xdr:from>
    <xdr:to>
      <xdr:col>50</xdr:col>
      <xdr:colOff>114300</xdr:colOff>
      <xdr:row>64</xdr:row>
      <xdr:rowOff>41184</xdr:rowOff>
    </xdr:to>
    <xdr:cxnSp macro="">
      <xdr:nvCxnSpPr>
        <xdr:cNvPr id="247" name="直線コネクタ 246">
          <a:extLst>
            <a:ext uri="{FF2B5EF4-FFF2-40B4-BE49-F238E27FC236}">
              <a16:creationId xmlns:a16="http://schemas.microsoft.com/office/drawing/2014/main" id="{9F025C38-C362-42B1-BCA1-80503381D91D}"/>
            </a:ext>
          </a:extLst>
        </xdr:cNvPr>
        <xdr:cNvCxnSpPr/>
      </xdr:nvCxnSpPr>
      <xdr:spPr>
        <a:xfrm flipV="1">
          <a:off x="8750300" y="11012639"/>
          <a:ext cx="889000" cy="1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162813</xdr:rowOff>
    </xdr:from>
    <xdr:to>
      <xdr:col>41</xdr:col>
      <xdr:colOff>101600</xdr:colOff>
      <xdr:row>64</xdr:row>
      <xdr:rowOff>92963</xdr:rowOff>
    </xdr:to>
    <xdr:sp macro="" textlink="">
      <xdr:nvSpPr>
        <xdr:cNvPr id="248" name="楕円 247">
          <a:extLst>
            <a:ext uri="{FF2B5EF4-FFF2-40B4-BE49-F238E27FC236}">
              <a16:creationId xmlns:a16="http://schemas.microsoft.com/office/drawing/2014/main" id="{643E6B76-7E3D-43DE-83DB-D1349E2CAB7B}"/>
            </a:ext>
          </a:extLst>
        </xdr:cNvPr>
        <xdr:cNvSpPr/>
      </xdr:nvSpPr>
      <xdr:spPr>
        <a:xfrm>
          <a:off x="7810500" y="109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41184</xdr:rowOff>
    </xdr:from>
    <xdr:to>
      <xdr:col>45</xdr:col>
      <xdr:colOff>177800</xdr:colOff>
      <xdr:row>64</xdr:row>
      <xdr:rowOff>42163</xdr:rowOff>
    </xdr:to>
    <xdr:cxnSp macro="">
      <xdr:nvCxnSpPr>
        <xdr:cNvPr id="249" name="直線コネクタ 248">
          <a:extLst>
            <a:ext uri="{FF2B5EF4-FFF2-40B4-BE49-F238E27FC236}">
              <a16:creationId xmlns:a16="http://schemas.microsoft.com/office/drawing/2014/main" id="{97B7D815-CC86-45D1-B6EB-4045F175CC2F}"/>
            </a:ext>
          </a:extLst>
        </xdr:cNvPr>
        <xdr:cNvCxnSpPr/>
      </xdr:nvCxnSpPr>
      <xdr:spPr>
        <a:xfrm flipV="1">
          <a:off x="7861300" y="11013984"/>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163450</xdr:rowOff>
    </xdr:from>
    <xdr:to>
      <xdr:col>36</xdr:col>
      <xdr:colOff>165100</xdr:colOff>
      <xdr:row>64</xdr:row>
      <xdr:rowOff>93600</xdr:rowOff>
    </xdr:to>
    <xdr:sp macro="" textlink="">
      <xdr:nvSpPr>
        <xdr:cNvPr id="250" name="楕円 249">
          <a:extLst>
            <a:ext uri="{FF2B5EF4-FFF2-40B4-BE49-F238E27FC236}">
              <a16:creationId xmlns:a16="http://schemas.microsoft.com/office/drawing/2014/main" id="{FD519ED9-B279-4992-BF87-DFDA57FBE8CB}"/>
            </a:ext>
          </a:extLst>
        </xdr:cNvPr>
        <xdr:cNvSpPr/>
      </xdr:nvSpPr>
      <xdr:spPr>
        <a:xfrm>
          <a:off x="6921500" y="109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42163</xdr:rowOff>
    </xdr:from>
    <xdr:to>
      <xdr:col>41</xdr:col>
      <xdr:colOff>50800</xdr:colOff>
      <xdr:row>64</xdr:row>
      <xdr:rowOff>42800</xdr:rowOff>
    </xdr:to>
    <xdr:cxnSp macro="">
      <xdr:nvCxnSpPr>
        <xdr:cNvPr id="251" name="直線コネクタ 250">
          <a:extLst>
            <a:ext uri="{FF2B5EF4-FFF2-40B4-BE49-F238E27FC236}">
              <a16:creationId xmlns:a16="http://schemas.microsoft.com/office/drawing/2014/main" id="{63B259CD-8BBA-4D26-8F3B-1690D13024B7}"/>
            </a:ext>
          </a:extLst>
        </xdr:cNvPr>
        <xdr:cNvCxnSpPr/>
      </xdr:nvCxnSpPr>
      <xdr:spPr>
        <a:xfrm flipV="1">
          <a:off x="6972300" y="11014963"/>
          <a:ext cx="889000" cy="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151500</xdr:rowOff>
    </xdr:from>
    <xdr:ext cx="690189" cy="259045"/>
    <xdr:sp macro="" textlink="">
      <xdr:nvSpPr>
        <xdr:cNvPr id="252" name="n_1aveValue【橋りょう・トンネル】&#10;一人当たり有形固定資産（償却資産）額">
          <a:extLst>
            <a:ext uri="{FF2B5EF4-FFF2-40B4-BE49-F238E27FC236}">
              <a16:creationId xmlns:a16="http://schemas.microsoft.com/office/drawing/2014/main" id="{5B726618-E7A4-4B29-9A9F-AE52B3819291}"/>
            </a:ext>
          </a:extLst>
        </xdr:cNvPr>
        <xdr:cNvSpPr txBox="1"/>
      </xdr:nvSpPr>
      <xdr:spPr>
        <a:xfrm>
          <a:off x="9281505" y="106099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53" name="n_2aveValue【橋りょう・トンネル】&#10;一人当たり有形固定資産（償却資産）額">
          <a:extLst>
            <a:ext uri="{FF2B5EF4-FFF2-40B4-BE49-F238E27FC236}">
              <a16:creationId xmlns:a16="http://schemas.microsoft.com/office/drawing/2014/main" id="{517D2F8F-7260-431A-96D7-E53EA15027E9}"/>
            </a:ext>
          </a:extLst>
        </xdr:cNvPr>
        <xdr:cNvSpPr txBox="1"/>
      </xdr:nvSpPr>
      <xdr:spPr>
        <a:xfrm>
          <a:off x="8405205" y="106203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170259</xdr:rowOff>
    </xdr:from>
    <xdr:ext cx="690189" cy="259045"/>
    <xdr:sp macro="" textlink="">
      <xdr:nvSpPr>
        <xdr:cNvPr id="254" name="n_3aveValue【橋りょう・トンネル】&#10;一人当たり有形固定資産（償却資産）額">
          <a:extLst>
            <a:ext uri="{FF2B5EF4-FFF2-40B4-BE49-F238E27FC236}">
              <a16:creationId xmlns:a16="http://schemas.microsoft.com/office/drawing/2014/main" id="{C783100E-9F68-4046-9C42-3738518BC92D}"/>
            </a:ext>
          </a:extLst>
        </xdr:cNvPr>
        <xdr:cNvSpPr txBox="1"/>
      </xdr:nvSpPr>
      <xdr:spPr>
        <a:xfrm>
          <a:off x="7516205" y="106287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165337</xdr:rowOff>
    </xdr:from>
    <xdr:ext cx="690189" cy="259045"/>
    <xdr:sp macro="" textlink="">
      <xdr:nvSpPr>
        <xdr:cNvPr id="255" name="n_4aveValue【橋りょう・トンネル】&#10;一人当たり有形固定資産（償却資産）額">
          <a:extLst>
            <a:ext uri="{FF2B5EF4-FFF2-40B4-BE49-F238E27FC236}">
              <a16:creationId xmlns:a16="http://schemas.microsoft.com/office/drawing/2014/main" id="{E0C0F40D-1042-492F-B2C5-A07B71653445}"/>
            </a:ext>
          </a:extLst>
        </xdr:cNvPr>
        <xdr:cNvSpPr txBox="1"/>
      </xdr:nvSpPr>
      <xdr:spPr>
        <a:xfrm>
          <a:off x="6627205" y="10623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81766</xdr:rowOff>
    </xdr:from>
    <xdr:ext cx="599010" cy="259045"/>
    <xdr:sp macro="" textlink="">
      <xdr:nvSpPr>
        <xdr:cNvPr id="256" name="n_1mainValue【橋りょう・トンネル】&#10;一人当たり有形固定資産（償却資産）額">
          <a:extLst>
            <a:ext uri="{FF2B5EF4-FFF2-40B4-BE49-F238E27FC236}">
              <a16:creationId xmlns:a16="http://schemas.microsoft.com/office/drawing/2014/main" id="{045B78C8-898A-4768-B172-DBB4477D70C1}"/>
            </a:ext>
          </a:extLst>
        </xdr:cNvPr>
        <xdr:cNvSpPr txBox="1"/>
      </xdr:nvSpPr>
      <xdr:spPr>
        <a:xfrm>
          <a:off x="9327095" y="11054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83111</xdr:rowOff>
    </xdr:from>
    <xdr:ext cx="599010" cy="259045"/>
    <xdr:sp macro="" textlink="">
      <xdr:nvSpPr>
        <xdr:cNvPr id="257" name="n_2mainValue【橋りょう・トンネル】&#10;一人当たり有形固定資産（償却資産）額">
          <a:extLst>
            <a:ext uri="{FF2B5EF4-FFF2-40B4-BE49-F238E27FC236}">
              <a16:creationId xmlns:a16="http://schemas.microsoft.com/office/drawing/2014/main" id="{E90A898B-A292-4B7D-BAAC-E2B9D3710D2E}"/>
            </a:ext>
          </a:extLst>
        </xdr:cNvPr>
        <xdr:cNvSpPr txBox="1"/>
      </xdr:nvSpPr>
      <xdr:spPr>
        <a:xfrm>
          <a:off x="8450795" y="110559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84090</xdr:rowOff>
    </xdr:from>
    <xdr:ext cx="599010" cy="259045"/>
    <xdr:sp macro="" textlink="">
      <xdr:nvSpPr>
        <xdr:cNvPr id="258" name="n_3mainValue【橋りょう・トンネル】&#10;一人当たり有形固定資産（償却資産）額">
          <a:extLst>
            <a:ext uri="{FF2B5EF4-FFF2-40B4-BE49-F238E27FC236}">
              <a16:creationId xmlns:a16="http://schemas.microsoft.com/office/drawing/2014/main" id="{831D9004-50C7-4B0D-A8AB-7FB4EDD64CEA}"/>
            </a:ext>
          </a:extLst>
        </xdr:cNvPr>
        <xdr:cNvSpPr txBox="1"/>
      </xdr:nvSpPr>
      <xdr:spPr>
        <a:xfrm>
          <a:off x="7561795" y="11056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84727</xdr:rowOff>
    </xdr:from>
    <xdr:ext cx="599010" cy="259045"/>
    <xdr:sp macro="" textlink="">
      <xdr:nvSpPr>
        <xdr:cNvPr id="259" name="n_4mainValue【橋りょう・トンネル】&#10;一人当たり有形固定資産（償却資産）額">
          <a:extLst>
            <a:ext uri="{FF2B5EF4-FFF2-40B4-BE49-F238E27FC236}">
              <a16:creationId xmlns:a16="http://schemas.microsoft.com/office/drawing/2014/main" id="{64B0FF56-2ED2-4740-A810-BFAB20243A3E}"/>
            </a:ext>
          </a:extLst>
        </xdr:cNvPr>
        <xdr:cNvSpPr txBox="1"/>
      </xdr:nvSpPr>
      <xdr:spPr>
        <a:xfrm>
          <a:off x="6672795" y="11057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F9E07E8-28D7-4D90-9F33-E026FBC76A1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EFD0943A-9587-4108-AD60-927D278DDF5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6D02A7F6-CCAD-4C5B-861C-1B2CA35BD62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A507C9C-4293-4F73-A91B-B013349319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D7632BE1-DCD5-40B5-AFBC-43412E6D88D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CADB9B55-419B-4104-93B5-C7A52121EBF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A1287FD1-05CE-43AA-97CC-D4722700452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425ABB1D-EDF6-456D-9C8A-D35C4911BE6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5A81EAE8-99F0-49E8-89FD-7E1452CDDE6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E2E0525E-BAB0-4B1E-BE9C-D2A73B15BC4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a:extLst>
            <a:ext uri="{FF2B5EF4-FFF2-40B4-BE49-F238E27FC236}">
              <a16:creationId xmlns:a16="http://schemas.microsoft.com/office/drawing/2014/main" id="{3650F473-71FE-4354-9C8B-64AA3159848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69EB1C10-8A09-45D5-BD1E-78C0960889B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2" name="テキスト ボックス 271">
          <a:extLst>
            <a:ext uri="{FF2B5EF4-FFF2-40B4-BE49-F238E27FC236}">
              <a16:creationId xmlns:a16="http://schemas.microsoft.com/office/drawing/2014/main" id="{5C3EC002-8089-41EC-854B-45DC4554571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E40B6149-9FEB-4059-8BFC-716A6B5EFA4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5397168F-B6AA-44C9-83FC-6DE48E33D7F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5921F539-4BBC-43F6-8DF1-51C2B2FD4B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C7004DF1-B365-4919-BDF8-1C12C8A87A1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65A42B0-6B41-4E55-A1C7-C336A945CB5A}"/>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EBE763F7-483B-4F3E-BA95-D8533B56759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998ACA06-F26A-490F-977A-4BEB0C5049F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0" name="テキスト ボックス 279">
          <a:extLst>
            <a:ext uri="{FF2B5EF4-FFF2-40B4-BE49-F238E27FC236}">
              <a16:creationId xmlns:a16="http://schemas.microsoft.com/office/drawing/2014/main" id="{E0004F7B-DE91-4D7E-8748-118903CC65E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3CBCB294-F85E-4AC5-9BA7-8D70C799C1B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id="{DFA71AA8-A558-4408-A39D-C7524BD14A0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3" name="直線コネクタ 282">
          <a:extLst>
            <a:ext uri="{FF2B5EF4-FFF2-40B4-BE49-F238E27FC236}">
              <a16:creationId xmlns:a16="http://schemas.microsoft.com/office/drawing/2014/main" id="{F8708D1D-BB8E-4606-AEA6-2A7A0D03A08A}"/>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4" name="【公営住宅】&#10;有形固定資産減価償却率最小値テキスト">
          <a:extLst>
            <a:ext uri="{FF2B5EF4-FFF2-40B4-BE49-F238E27FC236}">
              <a16:creationId xmlns:a16="http://schemas.microsoft.com/office/drawing/2014/main" id="{F7BB2FC2-2B36-4B1A-9172-7D30D6CB4993}"/>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5" name="直線コネクタ 284">
          <a:extLst>
            <a:ext uri="{FF2B5EF4-FFF2-40B4-BE49-F238E27FC236}">
              <a16:creationId xmlns:a16="http://schemas.microsoft.com/office/drawing/2014/main" id="{4E4116C4-FEB6-42B8-AD4D-83875C12656D}"/>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86" name="【公営住宅】&#10;有形固定資産減価償却率最大値テキスト">
          <a:extLst>
            <a:ext uri="{FF2B5EF4-FFF2-40B4-BE49-F238E27FC236}">
              <a16:creationId xmlns:a16="http://schemas.microsoft.com/office/drawing/2014/main" id="{C91F976A-BD45-4FA4-94D7-38E92DB1603C}"/>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87" name="直線コネクタ 286">
          <a:extLst>
            <a:ext uri="{FF2B5EF4-FFF2-40B4-BE49-F238E27FC236}">
              <a16:creationId xmlns:a16="http://schemas.microsoft.com/office/drawing/2014/main" id="{5E590B8A-733E-4F75-BBD7-4071CB5FF7DB}"/>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88" name="【公営住宅】&#10;有形固定資産減価償却率平均値テキスト">
          <a:extLst>
            <a:ext uri="{FF2B5EF4-FFF2-40B4-BE49-F238E27FC236}">
              <a16:creationId xmlns:a16="http://schemas.microsoft.com/office/drawing/2014/main" id="{B33CB346-3F5C-4D61-A7D1-71CD07C3D660}"/>
            </a:ext>
          </a:extLst>
        </xdr:cNvPr>
        <xdr:cNvSpPr txBox="1"/>
      </xdr:nvSpPr>
      <xdr:spPr>
        <a:xfrm>
          <a:off x="4673600" y="140919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89" name="フローチャート: 判断 288">
          <a:extLst>
            <a:ext uri="{FF2B5EF4-FFF2-40B4-BE49-F238E27FC236}">
              <a16:creationId xmlns:a16="http://schemas.microsoft.com/office/drawing/2014/main" id="{89A0A9E7-FFBB-421B-ACDE-FDAE06B75C8F}"/>
            </a:ext>
          </a:extLst>
        </xdr:cNvPr>
        <xdr:cNvSpPr/>
      </xdr:nvSpPr>
      <xdr:spPr>
        <a:xfrm>
          <a:off x="45847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90" name="フローチャート: 判断 289">
          <a:extLst>
            <a:ext uri="{FF2B5EF4-FFF2-40B4-BE49-F238E27FC236}">
              <a16:creationId xmlns:a16="http://schemas.microsoft.com/office/drawing/2014/main" id="{4585E6D5-EE51-4B52-9CBD-2849722119A4}"/>
            </a:ext>
          </a:extLst>
        </xdr:cNvPr>
        <xdr:cNvSpPr/>
      </xdr:nvSpPr>
      <xdr:spPr>
        <a:xfrm>
          <a:off x="3746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91" name="フローチャート: 判断 290">
          <a:extLst>
            <a:ext uri="{FF2B5EF4-FFF2-40B4-BE49-F238E27FC236}">
              <a16:creationId xmlns:a16="http://schemas.microsoft.com/office/drawing/2014/main" id="{24FDC439-B429-4C0F-AE1A-71DAC797B71E}"/>
            </a:ext>
          </a:extLst>
        </xdr:cNvPr>
        <xdr:cNvSpPr/>
      </xdr:nvSpPr>
      <xdr:spPr>
        <a:xfrm>
          <a:off x="2857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20320</xdr:rowOff>
    </xdr:from>
    <xdr:to>
      <xdr:col>10</xdr:col>
      <xdr:colOff>165100</xdr:colOff>
      <xdr:row>82</xdr:row>
      <xdr:rowOff>121920</xdr:rowOff>
    </xdr:to>
    <xdr:sp macro="" textlink="">
      <xdr:nvSpPr>
        <xdr:cNvPr id="292" name="フローチャート: 判断 291">
          <a:extLst>
            <a:ext uri="{FF2B5EF4-FFF2-40B4-BE49-F238E27FC236}">
              <a16:creationId xmlns:a16="http://schemas.microsoft.com/office/drawing/2014/main" id="{38F9BFD5-A216-45D3-992A-AC1BF8AD6330}"/>
            </a:ext>
          </a:extLst>
        </xdr:cNvPr>
        <xdr:cNvSpPr/>
      </xdr:nvSpPr>
      <xdr:spPr>
        <a:xfrm>
          <a:off x="1968500" y="1407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44450</xdr:rowOff>
    </xdr:from>
    <xdr:to>
      <xdr:col>6</xdr:col>
      <xdr:colOff>38100</xdr:colOff>
      <xdr:row>82</xdr:row>
      <xdr:rowOff>146050</xdr:rowOff>
    </xdr:to>
    <xdr:sp macro="" textlink="">
      <xdr:nvSpPr>
        <xdr:cNvPr id="293" name="フローチャート: 判断 292">
          <a:extLst>
            <a:ext uri="{FF2B5EF4-FFF2-40B4-BE49-F238E27FC236}">
              <a16:creationId xmlns:a16="http://schemas.microsoft.com/office/drawing/2014/main" id="{5445F8DE-F373-4F4B-9337-8FF5D1A4BB9F}"/>
            </a:ext>
          </a:extLst>
        </xdr:cNvPr>
        <xdr:cNvSpPr/>
      </xdr:nvSpPr>
      <xdr:spPr>
        <a:xfrm>
          <a:off x="1079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8909940B-5715-4DDA-9E52-DE5BBFFB2C6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7B820AE-85C2-4DEC-A8E4-7B147A7EDDD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5D4AD89D-D69B-4BEE-93C1-1E2BD2DF6CF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EF112E92-220E-4D6F-A646-68BDE069FAF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4A21FF3-E00A-4FA5-87CE-D7E17B6A426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22861</xdr:rowOff>
    </xdr:from>
    <xdr:to>
      <xdr:col>24</xdr:col>
      <xdr:colOff>114300</xdr:colOff>
      <xdr:row>82</xdr:row>
      <xdr:rowOff>124461</xdr:rowOff>
    </xdr:to>
    <xdr:sp macro="" textlink="">
      <xdr:nvSpPr>
        <xdr:cNvPr id="299" name="楕円 298">
          <a:extLst>
            <a:ext uri="{FF2B5EF4-FFF2-40B4-BE49-F238E27FC236}">
              <a16:creationId xmlns:a16="http://schemas.microsoft.com/office/drawing/2014/main" id="{16FC2F0B-230C-44B8-9CAF-1E5B3B5CD5A0}"/>
            </a:ext>
          </a:extLst>
        </xdr:cNvPr>
        <xdr:cNvSpPr/>
      </xdr:nvSpPr>
      <xdr:spPr>
        <a:xfrm>
          <a:off x="4584700" y="1408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45738</xdr:rowOff>
    </xdr:from>
    <xdr:ext cx="405111" cy="259045"/>
    <xdr:sp macro="" textlink="">
      <xdr:nvSpPr>
        <xdr:cNvPr id="300" name="【公営住宅】&#10;有形固定資産減価償却率該当値テキスト">
          <a:extLst>
            <a:ext uri="{FF2B5EF4-FFF2-40B4-BE49-F238E27FC236}">
              <a16:creationId xmlns:a16="http://schemas.microsoft.com/office/drawing/2014/main" id="{ED427C35-00D6-47A5-8F95-B43A76679CBD}"/>
            </a:ext>
          </a:extLst>
        </xdr:cNvPr>
        <xdr:cNvSpPr txBox="1"/>
      </xdr:nvSpPr>
      <xdr:spPr>
        <a:xfrm>
          <a:off x="4673600" y="1393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0</xdr:rowOff>
    </xdr:from>
    <xdr:to>
      <xdr:col>20</xdr:col>
      <xdr:colOff>38100</xdr:colOff>
      <xdr:row>82</xdr:row>
      <xdr:rowOff>101600</xdr:rowOff>
    </xdr:to>
    <xdr:sp macro="" textlink="">
      <xdr:nvSpPr>
        <xdr:cNvPr id="301" name="楕円 300">
          <a:extLst>
            <a:ext uri="{FF2B5EF4-FFF2-40B4-BE49-F238E27FC236}">
              <a16:creationId xmlns:a16="http://schemas.microsoft.com/office/drawing/2014/main" id="{F061303A-D235-40FD-8575-4DD6DE9E3E73}"/>
            </a:ext>
          </a:extLst>
        </xdr:cNvPr>
        <xdr:cNvSpPr/>
      </xdr:nvSpPr>
      <xdr:spPr>
        <a:xfrm>
          <a:off x="37465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50800</xdr:rowOff>
    </xdr:from>
    <xdr:to>
      <xdr:col>24</xdr:col>
      <xdr:colOff>63500</xdr:colOff>
      <xdr:row>82</xdr:row>
      <xdr:rowOff>73661</xdr:rowOff>
    </xdr:to>
    <xdr:cxnSp macro="">
      <xdr:nvCxnSpPr>
        <xdr:cNvPr id="302" name="直線コネクタ 301">
          <a:extLst>
            <a:ext uri="{FF2B5EF4-FFF2-40B4-BE49-F238E27FC236}">
              <a16:creationId xmlns:a16="http://schemas.microsoft.com/office/drawing/2014/main" id="{DADEE9FA-E49D-45E3-A9C2-119F120106FA}"/>
            </a:ext>
          </a:extLst>
        </xdr:cNvPr>
        <xdr:cNvCxnSpPr/>
      </xdr:nvCxnSpPr>
      <xdr:spPr>
        <a:xfrm>
          <a:off x="3797300" y="1410970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144780</xdr:rowOff>
    </xdr:from>
    <xdr:to>
      <xdr:col>15</xdr:col>
      <xdr:colOff>101600</xdr:colOff>
      <xdr:row>82</xdr:row>
      <xdr:rowOff>74930</xdr:rowOff>
    </xdr:to>
    <xdr:sp macro="" textlink="">
      <xdr:nvSpPr>
        <xdr:cNvPr id="303" name="楕円 302">
          <a:extLst>
            <a:ext uri="{FF2B5EF4-FFF2-40B4-BE49-F238E27FC236}">
              <a16:creationId xmlns:a16="http://schemas.microsoft.com/office/drawing/2014/main" id="{55D0DF08-D80B-4853-8830-94D69322AA6A}"/>
            </a:ext>
          </a:extLst>
        </xdr:cNvPr>
        <xdr:cNvSpPr/>
      </xdr:nvSpPr>
      <xdr:spPr>
        <a:xfrm>
          <a:off x="28575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24130</xdr:rowOff>
    </xdr:from>
    <xdr:to>
      <xdr:col>19</xdr:col>
      <xdr:colOff>177800</xdr:colOff>
      <xdr:row>82</xdr:row>
      <xdr:rowOff>50800</xdr:rowOff>
    </xdr:to>
    <xdr:cxnSp macro="">
      <xdr:nvCxnSpPr>
        <xdr:cNvPr id="304" name="直線コネクタ 303">
          <a:extLst>
            <a:ext uri="{FF2B5EF4-FFF2-40B4-BE49-F238E27FC236}">
              <a16:creationId xmlns:a16="http://schemas.microsoft.com/office/drawing/2014/main" id="{ECFD9144-6DA7-4A78-A5D5-305E94819AB0}"/>
            </a:ext>
          </a:extLst>
        </xdr:cNvPr>
        <xdr:cNvCxnSpPr/>
      </xdr:nvCxnSpPr>
      <xdr:spPr>
        <a:xfrm>
          <a:off x="2908300" y="1408303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44450</xdr:rowOff>
    </xdr:from>
    <xdr:to>
      <xdr:col>10</xdr:col>
      <xdr:colOff>165100</xdr:colOff>
      <xdr:row>82</xdr:row>
      <xdr:rowOff>146050</xdr:rowOff>
    </xdr:to>
    <xdr:sp macro="" textlink="">
      <xdr:nvSpPr>
        <xdr:cNvPr id="305" name="楕円 304">
          <a:extLst>
            <a:ext uri="{FF2B5EF4-FFF2-40B4-BE49-F238E27FC236}">
              <a16:creationId xmlns:a16="http://schemas.microsoft.com/office/drawing/2014/main" id="{102772C3-CD30-409B-98B5-CB56BEEF6346}"/>
            </a:ext>
          </a:extLst>
        </xdr:cNvPr>
        <xdr:cNvSpPr/>
      </xdr:nvSpPr>
      <xdr:spPr>
        <a:xfrm>
          <a:off x="1968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24130</xdr:rowOff>
    </xdr:from>
    <xdr:to>
      <xdr:col>15</xdr:col>
      <xdr:colOff>50800</xdr:colOff>
      <xdr:row>82</xdr:row>
      <xdr:rowOff>95250</xdr:rowOff>
    </xdr:to>
    <xdr:cxnSp macro="">
      <xdr:nvCxnSpPr>
        <xdr:cNvPr id="306" name="直線コネクタ 305">
          <a:extLst>
            <a:ext uri="{FF2B5EF4-FFF2-40B4-BE49-F238E27FC236}">
              <a16:creationId xmlns:a16="http://schemas.microsoft.com/office/drawing/2014/main" id="{0B30CED8-7311-4CDE-B6A3-AF3D94F2220C}"/>
            </a:ext>
          </a:extLst>
        </xdr:cNvPr>
        <xdr:cNvCxnSpPr/>
      </xdr:nvCxnSpPr>
      <xdr:spPr>
        <a:xfrm flipV="1">
          <a:off x="2019300" y="14083030"/>
          <a:ext cx="889000" cy="7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21589</xdr:rowOff>
    </xdr:from>
    <xdr:to>
      <xdr:col>6</xdr:col>
      <xdr:colOff>38100</xdr:colOff>
      <xdr:row>82</xdr:row>
      <xdr:rowOff>123189</xdr:rowOff>
    </xdr:to>
    <xdr:sp macro="" textlink="">
      <xdr:nvSpPr>
        <xdr:cNvPr id="307" name="楕円 306">
          <a:extLst>
            <a:ext uri="{FF2B5EF4-FFF2-40B4-BE49-F238E27FC236}">
              <a16:creationId xmlns:a16="http://schemas.microsoft.com/office/drawing/2014/main" id="{EE4BCED9-1588-41B8-84D1-880563D3CA01}"/>
            </a:ext>
          </a:extLst>
        </xdr:cNvPr>
        <xdr:cNvSpPr/>
      </xdr:nvSpPr>
      <xdr:spPr>
        <a:xfrm>
          <a:off x="10795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72389</xdr:rowOff>
    </xdr:from>
    <xdr:to>
      <xdr:col>10</xdr:col>
      <xdr:colOff>114300</xdr:colOff>
      <xdr:row>82</xdr:row>
      <xdr:rowOff>95250</xdr:rowOff>
    </xdr:to>
    <xdr:cxnSp macro="">
      <xdr:nvCxnSpPr>
        <xdr:cNvPr id="308" name="直線コネクタ 307">
          <a:extLst>
            <a:ext uri="{FF2B5EF4-FFF2-40B4-BE49-F238E27FC236}">
              <a16:creationId xmlns:a16="http://schemas.microsoft.com/office/drawing/2014/main" id="{35CA69A9-54D5-457E-B4A5-6CEF60BD93F2}"/>
            </a:ext>
          </a:extLst>
        </xdr:cNvPr>
        <xdr:cNvCxnSpPr/>
      </xdr:nvCxnSpPr>
      <xdr:spPr>
        <a:xfrm>
          <a:off x="1130300" y="1413128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116857</xdr:rowOff>
    </xdr:from>
    <xdr:ext cx="405111" cy="259045"/>
    <xdr:sp macro="" textlink="">
      <xdr:nvSpPr>
        <xdr:cNvPr id="309" name="n_1aveValue【公営住宅】&#10;有形固定資産減価償却率">
          <a:extLst>
            <a:ext uri="{FF2B5EF4-FFF2-40B4-BE49-F238E27FC236}">
              <a16:creationId xmlns:a16="http://schemas.microsoft.com/office/drawing/2014/main" id="{F8E06F80-E5C1-41FD-8498-A61DD920ED58}"/>
            </a:ext>
          </a:extLst>
        </xdr:cNvPr>
        <xdr:cNvSpPr txBox="1"/>
      </xdr:nvSpPr>
      <xdr:spPr>
        <a:xfrm>
          <a:off x="35820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87647</xdr:rowOff>
    </xdr:from>
    <xdr:ext cx="405111" cy="259045"/>
    <xdr:sp macro="" textlink="">
      <xdr:nvSpPr>
        <xdr:cNvPr id="310" name="n_2aveValue【公営住宅】&#10;有形固定資産減価償却率">
          <a:extLst>
            <a:ext uri="{FF2B5EF4-FFF2-40B4-BE49-F238E27FC236}">
              <a16:creationId xmlns:a16="http://schemas.microsoft.com/office/drawing/2014/main" id="{762E2885-9ECF-4CFF-8B2A-2B8A3D5A7447}"/>
            </a:ext>
          </a:extLst>
        </xdr:cNvPr>
        <xdr:cNvSpPr txBox="1"/>
      </xdr:nvSpPr>
      <xdr:spPr>
        <a:xfrm>
          <a:off x="2705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138447</xdr:rowOff>
    </xdr:from>
    <xdr:ext cx="405111" cy="259045"/>
    <xdr:sp macro="" textlink="">
      <xdr:nvSpPr>
        <xdr:cNvPr id="311" name="n_3aveValue【公営住宅】&#10;有形固定資産減価償却率">
          <a:extLst>
            <a:ext uri="{FF2B5EF4-FFF2-40B4-BE49-F238E27FC236}">
              <a16:creationId xmlns:a16="http://schemas.microsoft.com/office/drawing/2014/main" id="{F08D4314-EAFD-4A9D-B297-5A4B79874FB6}"/>
            </a:ext>
          </a:extLst>
        </xdr:cNvPr>
        <xdr:cNvSpPr txBox="1"/>
      </xdr:nvSpPr>
      <xdr:spPr>
        <a:xfrm>
          <a:off x="1816744" y="13854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312" name="n_4aveValue【公営住宅】&#10;有形固定資産減価償却率">
          <a:extLst>
            <a:ext uri="{FF2B5EF4-FFF2-40B4-BE49-F238E27FC236}">
              <a16:creationId xmlns:a16="http://schemas.microsoft.com/office/drawing/2014/main" id="{9D70DD38-66DE-4220-BFFA-2A8C62EBFCD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118127</xdr:rowOff>
    </xdr:from>
    <xdr:ext cx="405111" cy="259045"/>
    <xdr:sp macro="" textlink="">
      <xdr:nvSpPr>
        <xdr:cNvPr id="313" name="n_1mainValue【公営住宅】&#10;有形固定資産減価償却率">
          <a:extLst>
            <a:ext uri="{FF2B5EF4-FFF2-40B4-BE49-F238E27FC236}">
              <a16:creationId xmlns:a16="http://schemas.microsoft.com/office/drawing/2014/main" id="{4BC5561B-BBD1-41CC-B99A-6A135AE65E4C}"/>
            </a:ext>
          </a:extLst>
        </xdr:cNvPr>
        <xdr:cNvSpPr txBox="1"/>
      </xdr:nvSpPr>
      <xdr:spPr>
        <a:xfrm>
          <a:off x="3582044" y="1383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91457</xdr:rowOff>
    </xdr:from>
    <xdr:ext cx="405111" cy="259045"/>
    <xdr:sp macro="" textlink="">
      <xdr:nvSpPr>
        <xdr:cNvPr id="314" name="n_2mainValue【公営住宅】&#10;有形固定資産減価償却率">
          <a:extLst>
            <a:ext uri="{FF2B5EF4-FFF2-40B4-BE49-F238E27FC236}">
              <a16:creationId xmlns:a16="http://schemas.microsoft.com/office/drawing/2014/main" id="{E4246477-48DE-4A46-B81F-7A392060BCE0}"/>
            </a:ext>
          </a:extLst>
        </xdr:cNvPr>
        <xdr:cNvSpPr txBox="1"/>
      </xdr:nvSpPr>
      <xdr:spPr>
        <a:xfrm>
          <a:off x="2705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137177</xdr:rowOff>
    </xdr:from>
    <xdr:ext cx="405111" cy="259045"/>
    <xdr:sp macro="" textlink="">
      <xdr:nvSpPr>
        <xdr:cNvPr id="315" name="n_3mainValue【公営住宅】&#10;有形固定資産減価償却率">
          <a:extLst>
            <a:ext uri="{FF2B5EF4-FFF2-40B4-BE49-F238E27FC236}">
              <a16:creationId xmlns:a16="http://schemas.microsoft.com/office/drawing/2014/main" id="{865C9F8E-4885-4FD7-A906-E333079E8C73}"/>
            </a:ext>
          </a:extLst>
        </xdr:cNvPr>
        <xdr:cNvSpPr txBox="1"/>
      </xdr:nvSpPr>
      <xdr:spPr>
        <a:xfrm>
          <a:off x="1816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139716</xdr:rowOff>
    </xdr:from>
    <xdr:ext cx="405111" cy="259045"/>
    <xdr:sp macro="" textlink="">
      <xdr:nvSpPr>
        <xdr:cNvPr id="316" name="n_4mainValue【公営住宅】&#10;有形固定資産減価償却率">
          <a:extLst>
            <a:ext uri="{FF2B5EF4-FFF2-40B4-BE49-F238E27FC236}">
              <a16:creationId xmlns:a16="http://schemas.microsoft.com/office/drawing/2014/main" id="{A84D771C-CDF7-4F29-AF7F-9C21EB969912}"/>
            </a:ext>
          </a:extLst>
        </xdr:cNvPr>
        <xdr:cNvSpPr txBox="1"/>
      </xdr:nvSpPr>
      <xdr:spPr>
        <a:xfrm>
          <a:off x="927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6B0EC680-1CAA-4A1B-8DD1-18BD891D51B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2100DBF3-6AB3-4905-AE0B-A50EB7155C5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45AC182D-CF8D-47D0-8F1E-6D964CDA730B}"/>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B603CB19-1E8B-449A-ACC1-9D4ACEAEB7F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D6E18D38-15A6-47F0-B578-8F5971A9B28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7CA21363-2630-4512-80DA-8FBE479D87A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BF295492-59F1-47FF-AB13-BDF382C369A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77230E8E-F45F-437A-9114-F5C07B1353C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2CB8FCA8-C122-4E47-8B5C-2FC0E459001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AC75871F-7ABD-46BE-88F6-1DF207425BE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7" name="直線コネクタ 326">
          <a:extLst>
            <a:ext uri="{FF2B5EF4-FFF2-40B4-BE49-F238E27FC236}">
              <a16:creationId xmlns:a16="http://schemas.microsoft.com/office/drawing/2014/main" id="{C39277D0-C39A-4A10-8238-565172C0246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8" name="テキスト ボックス 327">
          <a:extLst>
            <a:ext uri="{FF2B5EF4-FFF2-40B4-BE49-F238E27FC236}">
              <a16:creationId xmlns:a16="http://schemas.microsoft.com/office/drawing/2014/main" id="{1519DA4E-14A2-43E8-B695-2E36F9031FE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9" name="直線コネクタ 328">
          <a:extLst>
            <a:ext uri="{FF2B5EF4-FFF2-40B4-BE49-F238E27FC236}">
              <a16:creationId xmlns:a16="http://schemas.microsoft.com/office/drawing/2014/main" id="{1A6C79D9-1214-4AD5-9195-A45EF7C38FCD}"/>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0" name="テキスト ボックス 329">
          <a:extLst>
            <a:ext uri="{FF2B5EF4-FFF2-40B4-BE49-F238E27FC236}">
              <a16:creationId xmlns:a16="http://schemas.microsoft.com/office/drawing/2014/main" id="{9E9E5C22-6F23-4621-9766-608C2E839ADA}"/>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1" name="直線コネクタ 330">
          <a:extLst>
            <a:ext uri="{FF2B5EF4-FFF2-40B4-BE49-F238E27FC236}">
              <a16:creationId xmlns:a16="http://schemas.microsoft.com/office/drawing/2014/main" id="{AC7F1333-E024-4DA4-88EE-B2FBF5C9A37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2" name="テキスト ボックス 331">
          <a:extLst>
            <a:ext uri="{FF2B5EF4-FFF2-40B4-BE49-F238E27FC236}">
              <a16:creationId xmlns:a16="http://schemas.microsoft.com/office/drawing/2014/main" id="{59DDC8BC-1B84-4168-B5E9-24F6A7F19184}"/>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3" name="直線コネクタ 332">
          <a:extLst>
            <a:ext uri="{FF2B5EF4-FFF2-40B4-BE49-F238E27FC236}">
              <a16:creationId xmlns:a16="http://schemas.microsoft.com/office/drawing/2014/main" id="{540705A4-EBAC-41F2-9A06-240D18317B3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4" name="テキスト ボックス 333">
          <a:extLst>
            <a:ext uri="{FF2B5EF4-FFF2-40B4-BE49-F238E27FC236}">
              <a16:creationId xmlns:a16="http://schemas.microsoft.com/office/drawing/2014/main" id="{189977C4-AD54-4802-87BE-248482A3E9C5}"/>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989C27F9-B62B-4AFC-A1C8-CB88E8F600D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6" name="テキスト ボックス 335">
          <a:extLst>
            <a:ext uri="{FF2B5EF4-FFF2-40B4-BE49-F238E27FC236}">
              <a16:creationId xmlns:a16="http://schemas.microsoft.com/office/drawing/2014/main" id="{10E2D057-C844-4AA9-81C1-7F1AEACDC5C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公営住宅】&#10;一人当たり面積グラフ枠">
          <a:extLst>
            <a:ext uri="{FF2B5EF4-FFF2-40B4-BE49-F238E27FC236}">
              <a16:creationId xmlns:a16="http://schemas.microsoft.com/office/drawing/2014/main" id="{F5B2D1E1-9B8C-4F57-A090-0CC4007B7EE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38" name="直線コネクタ 337">
          <a:extLst>
            <a:ext uri="{FF2B5EF4-FFF2-40B4-BE49-F238E27FC236}">
              <a16:creationId xmlns:a16="http://schemas.microsoft.com/office/drawing/2014/main" id="{D7929C92-39CB-4084-BEBD-8C73DEF9B83C}"/>
            </a:ext>
          </a:extLst>
        </xdr:cNvPr>
        <xdr:cNvCxnSpPr/>
      </xdr:nvCxnSpPr>
      <xdr:spPr>
        <a:xfrm flipV="1">
          <a:off x="10476865" y="13292511"/>
          <a:ext cx="0" cy="148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39" name="【公営住宅】&#10;一人当たり面積最小値テキスト">
          <a:extLst>
            <a:ext uri="{FF2B5EF4-FFF2-40B4-BE49-F238E27FC236}">
              <a16:creationId xmlns:a16="http://schemas.microsoft.com/office/drawing/2014/main" id="{60F55332-9B28-41FA-B085-23CA8B24FF66}"/>
            </a:ext>
          </a:extLst>
        </xdr:cNvPr>
        <xdr:cNvSpPr txBox="1"/>
      </xdr:nvSpPr>
      <xdr:spPr>
        <a:xfrm>
          <a:off x="10515600" y="14783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40" name="直線コネクタ 339">
          <a:extLst>
            <a:ext uri="{FF2B5EF4-FFF2-40B4-BE49-F238E27FC236}">
              <a16:creationId xmlns:a16="http://schemas.microsoft.com/office/drawing/2014/main" id="{C53B280F-4EFA-4D21-A4DF-D61C41F21D76}"/>
            </a:ext>
          </a:extLst>
        </xdr:cNvPr>
        <xdr:cNvCxnSpPr/>
      </xdr:nvCxnSpPr>
      <xdr:spPr>
        <a:xfrm>
          <a:off x="10388600" y="14779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41" name="【公営住宅】&#10;一人当たり面積最大値テキスト">
          <a:extLst>
            <a:ext uri="{FF2B5EF4-FFF2-40B4-BE49-F238E27FC236}">
              <a16:creationId xmlns:a16="http://schemas.microsoft.com/office/drawing/2014/main" id="{F2E00CE2-CF29-48E9-9DE5-A2E4908CC77F}"/>
            </a:ext>
          </a:extLst>
        </xdr:cNvPr>
        <xdr:cNvSpPr txBox="1"/>
      </xdr:nvSpPr>
      <xdr:spPr>
        <a:xfrm>
          <a:off x="10515600" y="1306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42" name="直線コネクタ 341">
          <a:extLst>
            <a:ext uri="{FF2B5EF4-FFF2-40B4-BE49-F238E27FC236}">
              <a16:creationId xmlns:a16="http://schemas.microsoft.com/office/drawing/2014/main" id="{4B056A0E-F336-4136-96AB-46A053E04975}"/>
            </a:ext>
          </a:extLst>
        </xdr:cNvPr>
        <xdr:cNvCxnSpPr/>
      </xdr:nvCxnSpPr>
      <xdr:spPr>
        <a:xfrm>
          <a:off x="10388600" y="13292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43" name="【公営住宅】&#10;一人当たり面積平均値テキスト">
          <a:extLst>
            <a:ext uri="{FF2B5EF4-FFF2-40B4-BE49-F238E27FC236}">
              <a16:creationId xmlns:a16="http://schemas.microsoft.com/office/drawing/2014/main" id="{0579F755-746E-4868-83F0-767476957517}"/>
            </a:ext>
          </a:extLst>
        </xdr:cNvPr>
        <xdr:cNvSpPr txBox="1"/>
      </xdr:nvSpPr>
      <xdr:spPr>
        <a:xfrm>
          <a:off x="10515600" y="14392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44" name="フローチャート: 判断 343">
          <a:extLst>
            <a:ext uri="{FF2B5EF4-FFF2-40B4-BE49-F238E27FC236}">
              <a16:creationId xmlns:a16="http://schemas.microsoft.com/office/drawing/2014/main" id="{BB36E60B-CFA9-4451-8030-3771B27D62BA}"/>
            </a:ext>
          </a:extLst>
        </xdr:cNvPr>
        <xdr:cNvSpPr/>
      </xdr:nvSpPr>
      <xdr:spPr>
        <a:xfrm>
          <a:off x="10426700" y="14540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45" name="フローチャート: 判断 344">
          <a:extLst>
            <a:ext uri="{FF2B5EF4-FFF2-40B4-BE49-F238E27FC236}">
              <a16:creationId xmlns:a16="http://schemas.microsoft.com/office/drawing/2014/main" id="{304D73C7-80F0-46B4-87A7-27516AB6D1A8}"/>
            </a:ext>
          </a:extLst>
        </xdr:cNvPr>
        <xdr:cNvSpPr/>
      </xdr:nvSpPr>
      <xdr:spPr>
        <a:xfrm>
          <a:off x="9588500" y="1455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46" name="フローチャート: 判断 345">
          <a:extLst>
            <a:ext uri="{FF2B5EF4-FFF2-40B4-BE49-F238E27FC236}">
              <a16:creationId xmlns:a16="http://schemas.microsoft.com/office/drawing/2014/main" id="{3CAD7786-50A9-46EF-9E4A-DA43C06B3198}"/>
            </a:ext>
          </a:extLst>
        </xdr:cNvPr>
        <xdr:cNvSpPr/>
      </xdr:nvSpPr>
      <xdr:spPr>
        <a:xfrm>
          <a:off x="8699500" y="1455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41799</xdr:rowOff>
    </xdr:from>
    <xdr:to>
      <xdr:col>41</xdr:col>
      <xdr:colOff>101600</xdr:colOff>
      <xdr:row>85</xdr:row>
      <xdr:rowOff>143399</xdr:rowOff>
    </xdr:to>
    <xdr:sp macro="" textlink="">
      <xdr:nvSpPr>
        <xdr:cNvPr id="347" name="フローチャート: 判断 346">
          <a:extLst>
            <a:ext uri="{FF2B5EF4-FFF2-40B4-BE49-F238E27FC236}">
              <a16:creationId xmlns:a16="http://schemas.microsoft.com/office/drawing/2014/main" id="{921C5BB5-7784-41B7-BEBD-9407C1A59D7F}"/>
            </a:ext>
          </a:extLst>
        </xdr:cNvPr>
        <xdr:cNvSpPr/>
      </xdr:nvSpPr>
      <xdr:spPr>
        <a:xfrm>
          <a:off x="7810500" y="1461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35717</xdr:rowOff>
    </xdr:from>
    <xdr:to>
      <xdr:col>36</xdr:col>
      <xdr:colOff>165100</xdr:colOff>
      <xdr:row>85</xdr:row>
      <xdr:rowOff>137317</xdr:rowOff>
    </xdr:to>
    <xdr:sp macro="" textlink="">
      <xdr:nvSpPr>
        <xdr:cNvPr id="348" name="フローチャート: 判断 347">
          <a:extLst>
            <a:ext uri="{FF2B5EF4-FFF2-40B4-BE49-F238E27FC236}">
              <a16:creationId xmlns:a16="http://schemas.microsoft.com/office/drawing/2014/main" id="{477DFC6E-5BE7-4037-B328-37622BD9566F}"/>
            </a:ext>
          </a:extLst>
        </xdr:cNvPr>
        <xdr:cNvSpPr/>
      </xdr:nvSpPr>
      <xdr:spPr>
        <a:xfrm>
          <a:off x="6921500" y="1460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BB1326C-B51E-427C-8CE9-244BB3DE6D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950F7594-79FC-4554-BA2E-92344B08A8A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C009506D-AF75-4A92-8BA6-72B3094DA1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001E19F-2A84-4E87-89AC-4225D17AC83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9E9D0FA-B496-4665-B4CE-236C1066541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27580</xdr:rowOff>
    </xdr:from>
    <xdr:to>
      <xdr:col>55</xdr:col>
      <xdr:colOff>50800</xdr:colOff>
      <xdr:row>85</xdr:row>
      <xdr:rowOff>129180</xdr:rowOff>
    </xdr:to>
    <xdr:sp macro="" textlink="">
      <xdr:nvSpPr>
        <xdr:cNvPr id="354" name="楕円 353">
          <a:extLst>
            <a:ext uri="{FF2B5EF4-FFF2-40B4-BE49-F238E27FC236}">
              <a16:creationId xmlns:a16="http://schemas.microsoft.com/office/drawing/2014/main" id="{3E9EC172-A4FF-4ABF-B29E-47C1041EF1FA}"/>
            </a:ext>
          </a:extLst>
        </xdr:cNvPr>
        <xdr:cNvSpPr/>
      </xdr:nvSpPr>
      <xdr:spPr>
        <a:xfrm>
          <a:off x="10426700" y="1460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6007</xdr:rowOff>
    </xdr:from>
    <xdr:ext cx="469744" cy="259045"/>
    <xdr:sp macro="" textlink="">
      <xdr:nvSpPr>
        <xdr:cNvPr id="355" name="【公営住宅】&#10;一人当たり面積該当値テキスト">
          <a:extLst>
            <a:ext uri="{FF2B5EF4-FFF2-40B4-BE49-F238E27FC236}">
              <a16:creationId xmlns:a16="http://schemas.microsoft.com/office/drawing/2014/main" id="{B8287858-973D-4E61-AF3F-CEE31E7319C5}"/>
            </a:ext>
          </a:extLst>
        </xdr:cNvPr>
        <xdr:cNvSpPr txBox="1"/>
      </xdr:nvSpPr>
      <xdr:spPr>
        <a:xfrm>
          <a:off x="10515600" y="145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28539</xdr:rowOff>
    </xdr:from>
    <xdr:to>
      <xdr:col>50</xdr:col>
      <xdr:colOff>165100</xdr:colOff>
      <xdr:row>85</xdr:row>
      <xdr:rowOff>130139</xdr:rowOff>
    </xdr:to>
    <xdr:sp macro="" textlink="">
      <xdr:nvSpPr>
        <xdr:cNvPr id="356" name="楕円 355">
          <a:extLst>
            <a:ext uri="{FF2B5EF4-FFF2-40B4-BE49-F238E27FC236}">
              <a16:creationId xmlns:a16="http://schemas.microsoft.com/office/drawing/2014/main" id="{6EA2C7D0-E14F-4AFA-85B0-A5146B713F89}"/>
            </a:ext>
          </a:extLst>
        </xdr:cNvPr>
        <xdr:cNvSpPr/>
      </xdr:nvSpPr>
      <xdr:spPr>
        <a:xfrm>
          <a:off x="9588500" y="1460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78380</xdr:rowOff>
    </xdr:from>
    <xdr:to>
      <xdr:col>55</xdr:col>
      <xdr:colOff>0</xdr:colOff>
      <xdr:row>85</xdr:row>
      <xdr:rowOff>79339</xdr:rowOff>
    </xdr:to>
    <xdr:cxnSp macro="">
      <xdr:nvCxnSpPr>
        <xdr:cNvPr id="357" name="直線コネクタ 356">
          <a:extLst>
            <a:ext uri="{FF2B5EF4-FFF2-40B4-BE49-F238E27FC236}">
              <a16:creationId xmlns:a16="http://schemas.microsoft.com/office/drawing/2014/main" id="{D5C46FD2-BCF4-4C0D-8F8B-6DBAF0972383}"/>
            </a:ext>
          </a:extLst>
        </xdr:cNvPr>
        <xdr:cNvCxnSpPr/>
      </xdr:nvCxnSpPr>
      <xdr:spPr>
        <a:xfrm flipV="1">
          <a:off x="9639300" y="14651630"/>
          <a:ext cx="8382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31009</xdr:rowOff>
    </xdr:from>
    <xdr:to>
      <xdr:col>46</xdr:col>
      <xdr:colOff>38100</xdr:colOff>
      <xdr:row>85</xdr:row>
      <xdr:rowOff>132609</xdr:rowOff>
    </xdr:to>
    <xdr:sp macro="" textlink="">
      <xdr:nvSpPr>
        <xdr:cNvPr id="358" name="楕円 357">
          <a:extLst>
            <a:ext uri="{FF2B5EF4-FFF2-40B4-BE49-F238E27FC236}">
              <a16:creationId xmlns:a16="http://schemas.microsoft.com/office/drawing/2014/main" id="{3E92F77B-002E-4589-8861-BE80A368FF4C}"/>
            </a:ext>
          </a:extLst>
        </xdr:cNvPr>
        <xdr:cNvSpPr/>
      </xdr:nvSpPr>
      <xdr:spPr>
        <a:xfrm>
          <a:off x="8699500" y="1460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79339</xdr:rowOff>
    </xdr:from>
    <xdr:to>
      <xdr:col>50</xdr:col>
      <xdr:colOff>114300</xdr:colOff>
      <xdr:row>85</xdr:row>
      <xdr:rowOff>81809</xdr:rowOff>
    </xdr:to>
    <xdr:cxnSp macro="">
      <xdr:nvCxnSpPr>
        <xdr:cNvPr id="359" name="直線コネクタ 358">
          <a:extLst>
            <a:ext uri="{FF2B5EF4-FFF2-40B4-BE49-F238E27FC236}">
              <a16:creationId xmlns:a16="http://schemas.microsoft.com/office/drawing/2014/main" id="{839FB299-08E0-4968-B806-5071DD992AF3}"/>
            </a:ext>
          </a:extLst>
        </xdr:cNvPr>
        <xdr:cNvCxnSpPr/>
      </xdr:nvCxnSpPr>
      <xdr:spPr>
        <a:xfrm flipV="1">
          <a:off x="8750300" y="14652589"/>
          <a:ext cx="889000" cy="2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47192</xdr:rowOff>
    </xdr:from>
    <xdr:to>
      <xdr:col>41</xdr:col>
      <xdr:colOff>101600</xdr:colOff>
      <xdr:row>85</xdr:row>
      <xdr:rowOff>148792</xdr:rowOff>
    </xdr:to>
    <xdr:sp macro="" textlink="">
      <xdr:nvSpPr>
        <xdr:cNvPr id="360" name="楕円 359">
          <a:extLst>
            <a:ext uri="{FF2B5EF4-FFF2-40B4-BE49-F238E27FC236}">
              <a16:creationId xmlns:a16="http://schemas.microsoft.com/office/drawing/2014/main" id="{FC327DC6-4D3E-48C1-847D-6E652F6AF8FF}"/>
            </a:ext>
          </a:extLst>
        </xdr:cNvPr>
        <xdr:cNvSpPr/>
      </xdr:nvSpPr>
      <xdr:spPr>
        <a:xfrm>
          <a:off x="7810500" y="1462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81809</xdr:rowOff>
    </xdr:from>
    <xdr:to>
      <xdr:col>45</xdr:col>
      <xdr:colOff>177800</xdr:colOff>
      <xdr:row>85</xdr:row>
      <xdr:rowOff>97992</xdr:rowOff>
    </xdr:to>
    <xdr:cxnSp macro="">
      <xdr:nvCxnSpPr>
        <xdr:cNvPr id="361" name="直線コネクタ 360">
          <a:extLst>
            <a:ext uri="{FF2B5EF4-FFF2-40B4-BE49-F238E27FC236}">
              <a16:creationId xmlns:a16="http://schemas.microsoft.com/office/drawing/2014/main" id="{A5CCE076-5D35-4834-B9D1-A056A1F3E224}"/>
            </a:ext>
          </a:extLst>
        </xdr:cNvPr>
        <xdr:cNvCxnSpPr/>
      </xdr:nvCxnSpPr>
      <xdr:spPr>
        <a:xfrm flipV="1">
          <a:off x="7861300" y="14655059"/>
          <a:ext cx="889000" cy="1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49296</xdr:rowOff>
    </xdr:from>
    <xdr:to>
      <xdr:col>36</xdr:col>
      <xdr:colOff>165100</xdr:colOff>
      <xdr:row>85</xdr:row>
      <xdr:rowOff>150896</xdr:rowOff>
    </xdr:to>
    <xdr:sp macro="" textlink="">
      <xdr:nvSpPr>
        <xdr:cNvPr id="362" name="楕円 361">
          <a:extLst>
            <a:ext uri="{FF2B5EF4-FFF2-40B4-BE49-F238E27FC236}">
              <a16:creationId xmlns:a16="http://schemas.microsoft.com/office/drawing/2014/main" id="{1233613D-5962-4D46-8FDC-916B6130C330}"/>
            </a:ext>
          </a:extLst>
        </xdr:cNvPr>
        <xdr:cNvSpPr/>
      </xdr:nvSpPr>
      <xdr:spPr>
        <a:xfrm>
          <a:off x="6921500" y="1462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97992</xdr:rowOff>
    </xdr:from>
    <xdr:to>
      <xdr:col>41</xdr:col>
      <xdr:colOff>50800</xdr:colOff>
      <xdr:row>85</xdr:row>
      <xdr:rowOff>100096</xdr:rowOff>
    </xdr:to>
    <xdr:cxnSp macro="">
      <xdr:nvCxnSpPr>
        <xdr:cNvPr id="363" name="直線コネクタ 362">
          <a:extLst>
            <a:ext uri="{FF2B5EF4-FFF2-40B4-BE49-F238E27FC236}">
              <a16:creationId xmlns:a16="http://schemas.microsoft.com/office/drawing/2014/main" id="{BCEE8E25-2F08-4596-8234-27B0F5636FD6}"/>
            </a:ext>
          </a:extLst>
        </xdr:cNvPr>
        <xdr:cNvCxnSpPr/>
      </xdr:nvCxnSpPr>
      <xdr:spPr>
        <a:xfrm flipV="1">
          <a:off x="6972300" y="14671242"/>
          <a:ext cx="889000" cy="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96649</xdr:rowOff>
    </xdr:from>
    <xdr:ext cx="469744" cy="259045"/>
    <xdr:sp macro="" textlink="">
      <xdr:nvSpPr>
        <xdr:cNvPr id="364" name="n_1aveValue【公営住宅】&#10;一人当たり面積">
          <a:extLst>
            <a:ext uri="{FF2B5EF4-FFF2-40B4-BE49-F238E27FC236}">
              <a16:creationId xmlns:a16="http://schemas.microsoft.com/office/drawing/2014/main" id="{5A5D6795-D349-46C8-B4CE-0FF8B6E78745}"/>
            </a:ext>
          </a:extLst>
        </xdr:cNvPr>
        <xdr:cNvSpPr txBox="1"/>
      </xdr:nvSpPr>
      <xdr:spPr>
        <a:xfrm>
          <a:off x="9391727" y="1432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65" name="n_2aveValue【公営住宅】&#10;一人当たり面積">
          <a:extLst>
            <a:ext uri="{FF2B5EF4-FFF2-40B4-BE49-F238E27FC236}">
              <a16:creationId xmlns:a16="http://schemas.microsoft.com/office/drawing/2014/main" id="{81F9816F-A688-49FD-92C0-2FD73D01A4D7}"/>
            </a:ext>
          </a:extLst>
        </xdr:cNvPr>
        <xdr:cNvSpPr txBox="1"/>
      </xdr:nvSpPr>
      <xdr:spPr>
        <a:xfrm>
          <a:off x="8515427" y="1432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159926</xdr:rowOff>
    </xdr:from>
    <xdr:ext cx="469744" cy="259045"/>
    <xdr:sp macro="" textlink="">
      <xdr:nvSpPr>
        <xdr:cNvPr id="366" name="n_3aveValue【公営住宅】&#10;一人当たり面積">
          <a:extLst>
            <a:ext uri="{FF2B5EF4-FFF2-40B4-BE49-F238E27FC236}">
              <a16:creationId xmlns:a16="http://schemas.microsoft.com/office/drawing/2014/main" id="{9C8D4347-0057-4294-9340-E1A8530BE010}"/>
            </a:ext>
          </a:extLst>
        </xdr:cNvPr>
        <xdr:cNvSpPr txBox="1"/>
      </xdr:nvSpPr>
      <xdr:spPr>
        <a:xfrm>
          <a:off x="7626427" y="1439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153844</xdr:rowOff>
    </xdr:from>
    <xdr:ext cx="469744" cy="259045"/>
    <xdr:sp macro="" textlink="">
      <xdr:nvSpPr>
        <xdr:cNvPr id="367" name="n_4aveValue【公営住宅】&#10;一人当たり面積">
          <a:extLst>
            <a:ext uri="{FF2B5EF4-FFF2-40B4-BE49-F238E27FC236}">
              <a16:creationId xmlns:a16="http://schemas.microsoft.com/office/drawing/2014/main" id="{3B9859F5-8522-4CC2-9AE2-75FA52936871}"/>
            </a:ext>
          </a:extLst>
        </xdr:cNvPr>
        <xdr:cNvSpPr txBox="1"/>
      </xdr:nvSpPr>
      <xdr:spPr>
        <a:xfrm>
          <a:off x="6737427" y="14384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121266</xdr:rowOff>
    </xdr:from>
    <xdr:ext cx="469744" cy="259045"/>
    <xdr:sp macro="" textlink="">
      <xdr:nvSpPr>
        <xdr:cNvPr id="368" name="n_1mainValue【公営住宅】&#10;一人当たり面積">
          <a:extLst>
            <a:ext uri="{FF2B5EF4-FFF2-40B4-BE49-F238E27FC236}">
              <a16:creationId xmlns:a16="http://schemas.microsoft.com/office/drawing/2014/main" id="{F2E255C5-A879-493E-B74E-5803B4F914E9}"/>
            </a:ext>
          </a:extLst>
        </xdr:cNvPr>
        <xdr:cNvSpPr txBox="1"/>
      </xdr:nvSpPr>
      <xdr:spPr>
        <a:xfrm>
          <a:off x="9391727" y="1469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123736</xdr:rowOff>
    </xdr:from>
    <xdr:ext cx="469744" cy="259045"/>
    <xdr:sp macro="" textlink="">
      <xdr:nvSpPr>
        <xdr:cNvPr id="369" name="n_2mainValue【公営住宅】&#10;一人当たり面積">
          <a:extLst>
            <a:ext uri="{FF2B5EF4-FFF2-40B4-BE49-F238E27FC236}">
              <a16:creationId xmlns:a16="http://schemas.microsoft.com/office/drawing/2014/main" id="{E1B7B452-8E43-4196-B6F4-3C2C7B671DA2}"/>
            </a:ext>
          </a:extLst>
        </xdr:cNvPr>
        <xdr:cNvSpPr txBox="1"/>
      </xdr:nvSpPr>
      <xdr:spPr>
        <a:xfrm>
          <a:off x="8515427" y="1469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139919</xdr:rowOff>
    </xdr:from>
    <xdr:ext cx="469744" cy="259045"/>
    <xdr:sp macro="" textlink="">
      <xdr:nvSpPr>
        <xdr:cNvPr id="370" name="n_3mainValue【公営住宅】&#10;一人当たり面積">
          <a:extLst>
            <a:ext uri="{FF2B5EF4-FFF2-40B4-BE49-F238E27FC236}">
              <a16:creationId xmlns:a16="http://schemas.microsoft.com/office/drawing/2014/main" id="{11B4442B-7CC4-4B7B-837D-3E9F2256F0AF}"/>
            </a:ext>
          </a:extLst>
        </xdr:cNvPr>
        <xdr:cNvSpPr txBox="1"/>
      </xdr:nvSpPr>
      <xdr:spPr>
        <a:xfrm>
          <a:off x="7626427" y="1471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142023</xdr:rowOff>
    </xdr:from>
    <xdr:ext cx="469744" cy="259045"/>
    <xdr:sp macro="" textlink="">
      <xdr:nvSpPr>
        <xdr:cNvPr id="371" name="n_4mainValue【公営住宅】&#10;一人当たり面積">
          <a:extLst>
            <a:ext uri="{FF2B5EF4-FFF2-40B4-BE49-F238E27FC236}">
              <a16:creationId xmlns:a16="http://schemas.microsoft.com/office/drawing/2014/main" id="{3ED4CD39-1EF8-44AF-9E2C-491415BE355D}"/>
            </a:ext>
          </a:extLst>
        </xdr:cNvPr>
        <xdr:cNvSpPr txBox="1"/>
      </xdr:nvSpPr>
      <xdr:spPr>
        <a:xfrm>
          <a:off x="6737427" y="1471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DDBFBF61-2FB6-47B4-884E-8CED3FE37C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1E09B671-46C4-49B3-B33A-CF2E350B55A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E783958A-45F0-4EDF-84AE-592B5F6C91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ED8BD120-0AC2-4629-AF69-343E4956DD0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2C91F699-9349-4487-87CE-5EFF7997255C}"/>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60825BF4-872D-4FA2-A1CE-DBC52952582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BAF5DFD2-1B94-4618-ABAA-C90916FD894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9D0AD971-CD39-4BCB-88B6-AEF1AC52174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0" name="テキスト ボックス 379">
          <a:extLst>
            <a:ext uri="{FF2B5EF4-FFF2-40B4-BE49-F238E27FC236}">
              <a16:creationId xmlns:a16="http://schemas.microsoft.com/office/drawing/2014/main" id="{F8A4497B-4285-4D8A-98F2-BF99C0EF84A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705FD45-EEB5-48B1-8933-72627DAFDAA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2" name="テキスト ボックス 381">
          <a:extLst>
            <a:ext uri="{FF2B5EF4-FFF2-40B4-BE49-F238E27FC236}">
              <a16:creationId xmlns:a16="http://schemas.microsoft.com/office/drawing/2014/main" id="{773F462E-BD0D-480E-8E16-A9EEB8B9580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555A5606-9A0B-4472-BB4C-3AAB67E05FF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4" name="テキスト ボックス 383">
          <a:extLst>
            <a:ext uri="{FF2B5EF4-FFF2-40B4-BE49-F238E27FC236}">
              <a16:creationId xmlns:a16="http://schemas.microsoft.com/office/drawing/2014/main" id="{D81020AF-23A3-4882-8BB7-F9EBA36C76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5140AA25-BA01-44D5-AF8F-1429E13CF62F}"/>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6" name="テキスト ボックス 385">
          <a:extLst>
            <a:ext uri="{FF2B5EF4-FFF2-40B4-BE49-F238E27FC236}">
              <a16:creationId xmlns:a16="http://schemas.microsoft.com/office/drawing/2014/main" id="{4E488C38-384D-4DCB-83AC-E01D197D7FD4}"/>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04F19FFC-1114-4427-A5DB-F40AA64FB433}"/>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8" name="テキスト ボックス 387">
          <a:extLst>
            <a:ext uri="{FF2B5EF4-FFF2-40B4-BE49-F238E27FC236}">
              <a16:creationId xmlns:a16="http://schemas.microsoft.com/office/drawing/2014/main" id="{BA2CD960-A9A3-4AEC-8F30-CE43D390DB7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1E0B87A1-D345-4CF8-AD17-752F683AB213}"/>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0" name="テキスト ボックス 389">
          <a:extLst>
            <a:ext uri="{FF2B5EF4-FFF2-40B4-BE49-F238E27FC236}">
              <a16:creationId xmlns:a16="http://schemas.microsoft.com/office/drawing/2014/main" id="{5455F5B1-BAB4-4B65-8B63-70FB7F9C5D1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E471AA46-68B2-4345-A611-330D90CD70F2}"/>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2" name="テキスト ボックス 391">
          <a:extLst>
            <a:ext uri="{FF2B5EF4-FFF2-40B4-BE49-F238E27FC236}">
              <a16:creationId xmlns:a16="http://schemas.microsoft.com/office/drawing/2014/main" id="{EB669E34-7BC9-4BFE-851F-C6B6005A6A9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185D1CB3-925E-4993-BF05-9CD970F1E39F}"/>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4" name="テキスト ボックス 393">
          <a:extLst>
            <a:ext uri="{FF2B5EF4-FFF2-40B4-BE49-F238E27FC236}">
              <a16:creationId xmlns:a16="http://schemas.microsoft.com/office/drawing/2014/main" id="{B87C303B-F421-4DCD-8330-1009F1696A0D}"/>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A9AD17F8-8BBC-4052-95D6-1795FC6E6B3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57150</xdr:rowOff>
    </xdr:from>
    <xdr:to>
      <xdr:col>24</xdr:col>
      <xdr:colOff>62865</xdr:colOff>
      <xdr:row>108</xdr:row>
      <xdr:rowOff>152400</xdr:rowOff>
    </xdr:to>
    <xdr:cxnSp macro="">
      <xdr:nvCxnSpPr>
        <xdr:cNvPr id="396" name="直線コネクタ 395">
          <a:extLst>
            <a:ext uri="{FF2B5EF4-FFF2-40B4-BE49-F238E27FC236}">
              <a16:creationId xmlns:a16="http://schemas.microsoft.com/office/drawing/2014/main" id="{A1CC287F-A260-40B3-B545-0A21434AFE1D}"/>
            </a:ext>
          </a:extLst>
        </xdr:cNvPr>
        <xdr:cNvCxnSpPr/>
      </xdr:nvCxnSpPr>
      <xdr:spPr>
        <a:xfrm flipV="1">
          <a:off x="4634865" y="170307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7" name="【港湾・漁港】&#10;有形固定資産減価償却率最小値テキスト">
          <a:extLst>
            <a:ext uri="{FF2B5EF4-FFF2-40B4-BE49-F238E27FC236}">
              <a16:creationId xmlns:a16="http://schemas.microsoft.com/office/drawing/2014/main" id="{6C4B27D6-6B68-454D-9590-86BC50ABA39D}"/>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98" name="直線コネクタ 397">
          <a:extLst>
            <a:ext uri="{FF2B5EF4-FFF2-40B4-BE49-F238E27FC236}">
              <a16:creationId xmlns:a16="http://schemas.microsoft.com/office/drawing/2014/main" id="{0D19C432-E062-4972-B799-D14816CBB456}"/>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3827</xdr:rowOff>
    </xdr:from>
    <xdr:ext cx="405111" cy="259045"/>
    <xdr:sp macro="" textlink="">
      <xdr:nvSpPr>
        <xdr:cNvPr id="399" name="【港湾・漁港】&#10;有形固定資産減価償却率最大値テキスト">
          <a:extLst>
            <a:ext uri="{FF2B5EF4-FFF2-40B4-BE49-F238E27FC236}">
              <a16:creationId xmlns:a16="http://schemas.microsoft.com/office/drawing/2014/main" id="{F5F55B1E-3271-4111-A5F0-A45B54C29CFC}"/>
            </a:ext>
          </a:extLst>
        </xdr:cNvPr>
        <xdr:cNvSpPr txBox="1"/>
      </xdr:nvSpPr>
      <xdr:spPr>
        <a:xfrm>
          <a:off x="4673600" y="16805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57150</xdr:rowOff>
    </xdr:from>
    <xdr:to>
      <xdr:col>24</xdr:col>
      <xdr:colOff>152400</xdr:colOff>
      <xdr:row>99</xdr:row>
      <xdr:rowOff>57150</xdr:rowOff>
    </xdr:to>
    <xdr:cxnSp macro="">
      <xdr:nvCxnSpPr>
        <xdr:cNvPr id="400" name="直線コネクタ 399">
          <a:extLst>
            <a:ext uri="{FF2B5EF4-FFF2-40B4-BE49-F238E27FC236}">
              <a16:creationId xmlns:a16="http://schemas.microsoft.com/office/drawing/2014/main" id="{42DFEA17-5D4D-4F33-9499-50A51DD90C11}"/>
            </a:ext>
          </a:extLst>
        </xdr:cNvPr>
        <xdr:cNvCxnSpPr/>
      </xdr:nvCxnSpPr>
      <xdr:spPr>
        <a:xfrm>
          <a:off x="4546600" y="1703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154322</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B482F158-8B12-43B4-9683-D3CAC1060A0C}"/>
            </a:ext>
          </a:extLst>
        </xdr:cNvPr>
        <xdr:cNvSpPr txBox="1"/>
      </xdr:nvSpPr>
      <xdr:spPr>
        <a:xfrm>
          <a:off x="4673600" y="178136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4445</xdr:rowOff>
    </xdr:from>
    <xdr:to>
      <xdr:col>24</xdr:col>
      <xdr:colOff>114300</xdr:colOff>
      <xdr:row>104</xdr:row>
      <xdr:rowOff>106045</xdr:rowOff>
    </xdr:to>
    <xdr:sp macro="" textlink="">
      <xdr:nvSpPr>
        <xdr:cNvPr id="402" name="フローチャート: 判断 401">
          <a:extLst>
            <a:ext uri="{FF2B5EF4-FFF2-40B4-BE49-F238E27FC236}">
              <a16:creationId xmlns:a16="http://schemas.microsoft.com/office/drawing/2014/main" id="{803BC315-2F59-45EF-86A8-F79471E8996E}"/>
            </a:ext>
          </a:extLst>
        </xdr:cNvPr>
        <xdr:cNvSpPr/>
      </xdr:nvSpPr>
      <xdr:spPr>
        <a:xfrm>
          <a:off x="4584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158750</xdr:rowOff>
    </xdr:from>
    <xdr:to>
      <xdr:col>20</xdr:col>
      <xdr:colOff>38100</xdr:colOff>
      <xdr:row>104</xdr:row>
      <xdr:rowOff>88900</xdr:rowOff>
    </xdr:to>
    <xdr:sp macro="" textlink="">
      <xdr:nvSpPr>
        <xdr:cNvPr id="403" name="フローチャート: 判断 402">
          <a:extLst>
            <a:ext uri="{FF2B5EF4-FFF2-40B4-BE49-F238E27FC236}">
              <a16:creationId xmlns:a16="http://schemas.microsoft.com/office/drawing/2014/main" id="{FF03B597-87F2-4015-9239-3436F36CB438}"/>
            </a:ext>
          </a:extLst>
        </xdr:cNvPr>
        <xdr:cNvSpPr/>
      </xdr:nvSpPr>
      <xdr:spPr>
        <a:xfrm>
          <a:off x="3746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128270</xdr:rowOff>
    </xdr:from>
    <xdr:to>
      <xdr:col>15</xdr:col>
      <xdr:colOff>101600</xdr:colOff>
      <xdr:row>104</xdr:row>
      <xdr:rowOff>58420</xdr:rowOff>
    </xdr:to>
    <xdr:sp macro="" textlink="">
      <xdr:nvSpPr>
        <xdr:cNvPr id="404" name="フローチャート: 判断 403">
          <a:extLst>
            <a:ext uri="{FF2B5EF4-FFF2-40B4-BE49-F238E27FC236}">
              <a16:creationId xmlns:a16="http://schemas.microsoft.com/office/drawing/2014/main" id="{621C1A21-D1C3-43E0-9496-3618549A6D38}"/>
            </a:ext>
          </a:extLst>
        </xdr:cNvPr>
        <xdr:cNvSpPr/>
      </xdr:nvSpPr>
      <xdr:spPr>
        <a:xfrm>
          <a:off x="2857500" y="1778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92075</xdr:rowOff>
    </xdr:from>
    <xdr:to>
      <xdr:col>10</xdr:col>
      <xdr:colOff>165100</xdr:colOff>
      <xdr:row>103</xdr:row>
      <xdr:rowOff>22225</xdr:rowOff>
    </xdr:to>
    <xdr:sp macro="" textlink="">
      <xdr:nvSpPr>
        <xdr:cNvPr id="405" name="フローチャート: 判断 404">
          <a:extLst>
            <a:ext uri="{FF2B5EF4-FFF2-40B4-BE49-F238E27FC236}">
              <a16:creationId xmlns:a16="http://schemas.microsoft.com/office/drawing/2014/main" id="{46C9439A-873D-42D4-87D4-1D0FBB161BD8}"/>
            </a:ext>
          </a:extLst>
        </xdr:cNvPr>
        <xdr:cNvSpPr/>
      </xdr:nvSpPr>
      <xdr:spPr>
        <a:xfrm>
          <a:off x="1968500" y="1757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71120</xdr:rowOff>
    </xdr:from>
    <xdr:to>
      <xdr:col>6</xdr:col>
      <xdr:colOff>38100</xdr:colOff>
      <xdr:row>103</xdr:row>
      <xdr:rowOff>1270</xdr:rowOff>
    </xdr:to>
    <xdr:sp macro="" textlink="">
      <xdr:nvSpPr>
        <xdr:cNvPr id="406" name="フローチャート: 判断 405">
          <a:extLst>
            <a:ext uri="{FF2B5EF4-FFF2-40B4-BE49-F238E27FC236}">
              <a16:creationId xmlns:a16="http://schemas.microsoft.com/office/drawing/2014/main" id="{2E672760-8822-4702-B810-4998477880CD}"/>
            </a:ext>
          </a:extLst>
        </xdr:cNvPr>
        <xdr:cNvSpPr/>
      </xdr:nvSpPr>
      <xdr:spPr>
        <a:xfrm>
          <a:off x="1079500" y="1755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7F4E508C-0CE8-4409-9663-F498E341EDF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DD679CEE-7EE0-4F6D-B002-1671E66DA65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DE37F446-B63C-4C0D-99D5-FE8070638813}"/>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795B35BB-38A5-421A-9D80-825187EC73F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D1440D12-3D53-4561-B2B8-32ADB2A7D87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25400</xdr:rowOff>
    </xdr:from>
    <xdr:to>
      <xdr:col>24</xdr:col>
      <xdr:colOff>114300</xdr:colOff>
      <xdr:row>103</xdr:row>
      <xdr:rowOff>127000</xdr:rowOff>
    </xdr:to>
    <xdr:sp macro="" textlink="">
      <xdr:nvSpPr>
        <xdr:cNvPr id="412" name="楕円 411">
          <a:extLst>
            <a:ext uri="{FF2B5EF4-FFF2-40B4-BE49-F238E27FC236}">
              <a16:creationId xmlns:a16="http://schemas.microsoft.com/office/drawing/2014/main" id="{BBF5842F-1F67-4757-A424-30CE43F11DA5}"/>
            </a:ext>
          </a:extLst>
        </xdr:cNvPr>
        <xdr:cNvSpPr/>
      </xdr:nvSpPr>
      <xdr:spPr>
        <a:xfrm>
          <a:off x="45847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48277</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F86DC997-2813-48E1-8726-D40119AB7397}"/>
            </a:ext>
          </a:extLst>
        </xdr:cNvPr>
        <xdr:cNvSpPr txBox="1"/>
      </xdr:nvSpPr>
      <xdr:spPr>
        <a:xfrm>
          <a:off x="4673600"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147320</xdr:rowOff>
    </xdr:from>
    <xdr:to>
      <xdr:col>20</xdr:col>
      <xdr:colOff>38100</xdr:colOff>
      <xdr:row>103</xdr:row>
      <xdr:rowOff>77470</xdr:rowOff>
    </xdr:to>
    <xdr:sp macro="" textlink="">
      <xdr:nvSpPr>
        <xdr:cNvPr id="414" name="楕円 413">
          <a:extLst>
            <a:ext uri="{FF2B5EF4-FFF2-40B4-BE49-F238E27FC236}">
              <a16:creationId xmlns:a16="http://schemas.microsoft.com/office/drawing/2014/main" id="{6C45E550-35B6-4297-937A-32F130C104D2}"/>
            </a:ext>
          </a:extLst>
        </xdr:cNvPr>
        <xdr:cNvSpPr/>
      </xdr:nvSpPr>
      <xdr:spPr>
        <a:xfrm>
          <a:off x="3746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26670</xdr:rowOff>
    </xdr:from>
    <xdr:to>
      <xdr:col>24</xdr:col>
      <xdr:colOff>63500</xdr:colOff>
      <xdr:row>103</xdr:row>
      <xdr:rowOff>76200</xdr:rowOff>
    </xdr:to>
    <xdr:cxnSp macro="">
      <xdr:nvCxnSpPr>
        <xdr:cNvPr id="415" name="直線コネクタ 414">
          <a:extLst>
            <a:ext uri="{FF2B5EF4-FFF2-40B4-BE49-F238E27FC236}">
              <a16:creationId xmlns:a16="http://schemas.microsoft.com/office/drawing/2014/main" id="{3C19641D-253E-4D9C-9494-45F2DA44211F}"/>
            </a:ext>
          </a:extLst>
        </xdr:cNvPr>
        <xdr:cNvCxnSpPr/>
      </xdr:nvCxnSpPr>
      <xdr:spPr>
        <a:xfrm>
          <a:off x="3797300" y="17686020"/>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103505</xdr:rowOff>
    </xdr:from>
    <xdr:to>
      <xdr:col>15</xdr:col>
      <xdr:colOff>101600</xdr:colOff>
      <xdr:row>103</xdr:row>
      <xdr:rowOff>33655</xdr:rowOff>
    </xdr:to>
    <xdr:sp macro="" textlink="">
      <xdr:nvSpPr>
        <xdr:cNvPr id="416" name="楕円 415">
          <a:extLst>
            <a:ext uri="{FF2B5EF4-FFF2-40B4-BE49-F238E27FC236}">
              <a16:creationId xmlns:a16="http://schemas.microsoft.com/office/drawing/2014/main" id="{A727AD55-A2EC-4AEC-9A38-1D6190C5A35F}"/>
            </a:ext>
          </a:extLst>
        </xdr:cNvPr>
        <xdr:cNvSpPr/>
      </xdr:nvSpPr>
      <xdr:spPr>
        <a:xfrm>
          <a:off x="2857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154305</xdr:rowOff>
    </xdr:from>
    <xdr:to>
      <xdr:col>19</xdr:col>
      <xdr:colOff>177800</xdr:colOff>
      <xdr:row>103</xdr:row>
      <xdr:rowOff>26670</xdr:rowOff>
    </xdr:to>
    <xdr:cxnSp macro="">
      <xdr:nvCxnSpPr>
        <xdr:cNvPr id="417" name="直線コネクタ 416">
          <a:extLst>
            <a:ext uri="{FF2B5EF4-FFF2-40B4-BE49-F238E27FC236}">
              <a16:creationId xmlns:a16="http://schemas.microsoft.com/office/drawing/2014/main" id="{AC4EA8E7-191F-4466-AED7-6293E916E55C}"/>
            </a:ext>
          </a:extLst>
        </xdr:cNvPr>
        <xdr:cNvCxnSpPr/>
      </xdr:nvCxnSpPr>
      <xdr:spPr>
        <a:xfrm>
          <a:off x="2908300" y="1764220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101600</xdr:rowOff>
    </xdr:from>
    <xdr:to>
      <xdr:col>10</xdr:col>
      <xdr:colOff>165100</xdr:colOff>
      <xdr:row>103</xdr:row>
      <xdr:rowOff>31750</xdr:rowOff>
    </xdr:to>
    <xdr:sp macro="" textlink="">
      <xdr:nvSpPr>
        <xdr:cNvPr id="418" name="楕円 417">
          <a:extLst>
            <a:ext uri="{FF2B5EF4-FFF2-40B4-BE49-F238E27FC236}">
              <a16:creationId xmlns:a16="http://schemas.microsoft.com/office/drawing/2014/main" id="{448F2A28-7C74-4E9E-8635-969EC91AA887}"/>
            </a:ext>
          </a:extLst>
        </xdr:cNvPr>
        <xdr:cNvSpPr/>
      </xdr:nvSpPr>
      <xdr:spPr>
        <a:xfrm>
          <a:off x="1968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152400</xdr:rowOff>
    </xdr:from>
    <xdr:to>
      <xdr:col>15</xdr:col>
      <xdr:colOff>50800</xdr:colOff>
      <xdr:row>102</xdr:row>
      <xdr:rowOff>154305</xdr:rowOff>
    </xdr:to>
    <xdr:cxnSp macro="">
      <xdr:nvCxnSpPr>
        <xdr:cNvPr id="419" name="直線コネクタ 418">
          <a:extLst>
            <a:ext uri="{FF2B5EF4-FFF2-40B4-BE49-F238E27FC236}">
              <a16:creationId xmlns:a16="http://schemas.microsoft.com/office/drawing/2014/main" id="{1AE786CD-1A7F-489F-BA24-7EA0AEDACB4C}"/>
            </a:ext>
          </a:extLst>
        </xdr:cNvPr>
        <xdr:cNvCxnSpPr/>
      </xdr:nvCxnSpPr>
      <xdr:spPr>
        <a:xfrm>
          <a:off x="2019300" y="176403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111125</xdr:rowOff>
    </xdr:from>
    <xdr:to>
      <xdr:col>6</xdr:col>
      <xdr:colOff>38100</xdr:colOff>
      <xdr:row>103</xdr:row>
      <xdr:rowOff>41275</xdr:rowOff>
    </xdr:to>
    <xdr:sp macro="" textlink="">
      <xdr:nvSpPr>
        <xdr:cNvPr id="420" name="楕円 419">
          <a:extLst>
            <a:ext uri="{FF2B5EF4-FFF2-40B4-BE49-F238E27FC236}">
              <a16:creationId xmlns:a16="http://schemas.microsoft.com/office/drawing/2014/main" id="{553BD9E9-8408-422B-9CF0-85A3BF2D06F7}"/>
            </a:ext>
          </a:extLst>
        </xdr:cNvPr>
        <xdr:cNvSpPr/>
      </xdr:nvSpPr>
      <xdr:spPr>
        <a:xfrm>
          <a:off x="1079500" y="1759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152400</xdr:rowOff>
    </xdr:from>
    <xdr:to>
      <xdr:col>10</xdr:col>
      <xdr:colOff>114300</xdr:colOff>
      <xdr:row>102</xdr:row>
      <xdr:rowOff>161925</xdr:rowOff>
    </xdr:to>
    <xdr:cxnSp macro="">
      <xdr:nvCxnSpPr>
        <xdr:cNvPr id="421" name="直線コネクタ 420">
          <a:extLst>
            <a:ext uri="{FF2B5EF4-FFF2-40B4-BE49-F238E27FC236}">
              <a16:creationId xmlns:a16="http://schemas.microsoft.com/office/drawing/2014/main" id="{214B10CA-7969-43DC-A595-CC4BACC17CF9}"/>
            </a:ext>
          </a:extLst>
        </xdr:cNvPr>
        <xdr:cNvCxnSpPr/>
      </xdr:nvCxnSpPr>
      <xdr:spPr>
        <a:xfrm flipV="1">
          <a:off x="1130300" y="176403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80027</xdr:rowOff>
    </xdr:from>
    <xdr:ext cx="405111" cy="259045"/>
    <xdr:sp macro="" textlink="">
      <xdr:nvSpPr>
        <xdr:cNvPr id="422" name="n_1aveValue【港湾・漁港】&#10;有形固定資産減価償却率">
          <a:extLst>
            <a:ext uri="{FF2B5EF4-FFF2-40B4-BE49-F238E27FC236}">
              <a16:creationId xmlns:a16="http://schemas.microsoft.com/office/drawing/2014/main" id="{88586485-9E65-4825-952C-DF0D155B9144}"/>
            </a:ext>
          </a:extLst>
        </xdr:cNvPr>
        <xdr:cNvSpPr txBox="1"/>
      </xdr:nvSpPr>
      <xdr:spPr>
        <a:xfrm>
          <a:off x="3582044"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49547</xdr:rowOff>
    </xdr:from>
    <xdr:ext cx="405111" cy="259045"/>
    <xdr:sp macro="" textlink="">
      <xdr:nvSpPr>
        <xdr:cNvPr id="423" name="n_2aveValue【港湾・漁港】&#10;有形固定資産減価償却率">
          <a:extLst>
            <a:ext uri="{FF2B5EF4-FFF2-40B4-BE49-F238E27FC236}">
              <a16:creationId xmlns:a16="http://schemas.microsoft.com/office/drawing/2014/main" id="{CD27B764-58D1-4BE3-A902-5B1DCB55152E}"/>
            </a:ext>
          </a:extLst>
        </xdr:cNvPr>
        <xdr:cNvSpPr txBox="1"/>
      </xdr:nvSpPr>
      <xdr:spPr>
        <a:xfrm>
          <a:off x="2705744" y="1788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38752</xdr:rowOff>
    </xdr:from>
    <xdr:ext cx="405111" cy="259045"/>
    <xdr:sp macro="" textlink="">
      <xdr:nvSpPr>
        <xdr:cNvPr id="424" name="n_3aveValue【港湾・漁港】&#10;有形固定資産減価償却率">
          <a:extLst>
            <a:ext uri="{FF2B5EF4-FFF2-40B4-BE49-F238E27FC236}">
              <a16:creationId xmlns:a16="http://schemas.microsoft.com/office/drawing/2014/main" id="{986C2BC7-296C-4DFB-8896-847F5144DE94}"/>
            </a:ext>
          </a:extLst>
        </xdr:cNvPr>
        <xdr:cNvSpPr txBox="1"/>
      </xdr:nvSpPr>
      <xdr:spPr>
        <a:xfrm>
          <a:off x="1816744" y="1735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17797</xdr:rowOff>
    </xdr:from>
    <xdr:ext cx="405111" cy="259045"/>
    <xdr:sp macro="" textlink="">
      <xdr:nvSpPr>
        <xdr:cNvPr id="425" name="n_4aveValue【港湾・漁港】&#10;有形固定資産減価償却率">
          <a:extLst>
            <a:ext uri="{FF2B5EF4-FFF2-40B4-BE49-F238E27FC236}">
              <a16:creationId xmlns:a16="http://schemas.microsoft.com/office/drawing/2014/main" id="{8BCB0FF4-46A9-4955-A9B5-4CF6A37C4760}"/>
            </a:ext>
          </a:extLst>
        </xdr:cNvPr>
        <xdr:cNvSpPr txBox="1"/>
      </xdr:nvSpPr>
      <xdr:spPr>
        <a:xfrm>
          <a:off x="927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93997</xdr:rowOff>
    </xdr:from>
    <xdr:ext cx="405111" cy="259045"/>
    <xdr:sp macro="" textlink="">
      <xdr:nvSpPr>
        <xdr:cNvPr id="426" name="n_1mainValue【港湾・漁港】&#10;有形固定資産減価償却率">
          <a:extLst>
            <a:ext uri="{FF2B5EF4-FFF2-40B4-BE49-F238E27FC236}">
              <a16:creationId xmlns:a16="http://schemas.microsoft.com/office/drawing/2014/main" id="{063337DE-36B0-401C-A455-C9713325D0A6}"/>
            </a:ext>
          </a:extLst>
        </xdr:cNvPr>
        <xdr:cNvSpPr txBox="1"/>
      </xdr:nvSpPr>
      <xdr:spPr>
        <a:xfrm>
          <a:off x="3582044" y="1741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50182</xdr:rowOff>
    </xdr:from>
    <xdr:ext cx="405111" cy="259045"/>
    <xdr:sp macro="" textlink="">
      <xdr:nvSpPr>
        <xdr:cNvPr id="427" name="n_2mainValue【港湾・漁港】&#10;有形固定資産減価償却率">
          <a:extLst>
            <a:ext uri="{FF2B5EF4-FFF2-40B4-BE49-F238E27FC236}">
              <a16:creationId xmlns:a16="http://schemas.microsoft.com/office/drawing/2014/main" id="{1353ABE8-F3CB-4367-B506-45A2A450ECD0}"/>
            </a:ext>
          </a:extLst>
        </xdr:cNvPr>
        <xdr:cNvSpPr txBox="1"/>
      </xdr:nvSpPr>
      <xdr:spPr>
        <a:xfrm>
          <a:off x="2705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22877</xdr:rowOff>
    </xdr:from>
    <xdr:ext cx="405111" cy="259045"/>
    <xdr:sp macro="" textlink="">
      <xdr:nvSpPr>
        <xdr:cNvPr id="428" name="n_3mainValue【港湾・漁港】&#10;有形固定資産減価償却率">
          <a:extLst>
            <a:ext uri="{FF2B5EF4-FFF2-40B4-BE49-F238E27FC236}">
              <a16:creationId xmlns:a16="http://schemas.microsoft.com/office/drawing/2014/main" id="{6071624A-22B7-46B0-A3C2-E55E27445EA1}"/>
            </a:ext>
          </a:extLst>
        </xdr:cNvPr>
        <xdr:cNvSpPr txBox="1"/>
      </xdr:nvSpPr>
      <xdr:spPr>
        <a:xfrm>
          <a:off x="1816744" y="1768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32402</xdr:rowOff>
    </xdr:from>
    <xdr:ext cx="405111" cy="259045"/>
    <xdr:sp macro="" textlink="">
      <xdr:nvSpPr>
        <xdr:cNvPr id="429" name="n_4mainValue【港湾・漁港】&#10;有形固定資産減価償却率">
          <a:extLst>
            <a:ext uri="{FF2B5EF4-FFF2-40B4-BE49-F238E27FC236}">
              <a16:creationId xmlns:a16="http://schemas.microsoft.com/office/drawing/2014/main" id="{D43CBF6F-8669-4DD5-A360-4043EDD47EC9}"/>
            </a:ext>
          </a:extLst>
        </xdr:cNvPr>
        <xdr:cNvSpPr txBox="1"/>
      </xdr:nvSpPr>
      <xdr:spPr>
        <a:xfrm>
          <a:off x="927744" y="17691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1CD52835-9F72-43FE-B646-0F1AFF50C16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A54911F5-A7BD-4028-A422-5BBB301618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10180DB6-A675-4ABA-8BEE-20CDE645B0F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67799979-0302-42C4-9CDA-9C183DA3B46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74199DA1-E55D-4956-9AE8-9A75CF8FEC2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A32B4907-5B4E-4870-AB8C-06B347E508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13E65D35-75FC-4A48-B5D1-29B5DABC9A3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2DBA2561-4492-4E25-B632-4BFBC37A2C6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9E59538F-0C5A-4870-B126-1EFCD67731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502207FD-39E6-4260-A1DC-49FF5BC2D06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B6E19B0E-5C80-4451-BB3B-DFA6161962F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1" name="テキスト ボックス 440">
          <a:extLst>
            <a:ext uri="{FF2B5EF4-FFF2-40B4-BE49-F238E27FC236}">
              <a16:creationId xmlns:a16="http://schemas.microsoft.com/office/drawing/2014/main" id="{BB455DC1-8D15-47DA-8A3F-EB89D15D347B}"/>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8B57CA1C-031F-4E53-AB50-9491612DE7BE}"/>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443" name="テキスト ボックス 442">
          <a:extLst>
            <a:ext uri="{FF2B5EF4-FFF2-40B4-BE49-F238E27FC236}">
              <a16:creationId xmlns:a16="http://schemas.microsoft.com/office/drawing/2014/main" id="{724ACF63-7C30-4021-B2AA-8598864887D8}"/>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E9446BD7-7CF2-4CC7-93BF-CC6E4BF384C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445" name="テキスト ボックス 444">
          <a:extLst>
            <a:ext uri="{FF2B5EF4-FFF2-40B4-BE49-F238E27FC236}">
              <a16:creationId xmlns:a16="http://schemas.microsoft.com/office/drawing/2014/main" id="{96ED0A96-EA57-46A1-83FF-2838B5073356}"/>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CFB20C75-EE2F-49BC-A85E-8D979D55B0B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447" name="テキスト ボックス 446">
          <a:extLst>
            <a:ext uri="{FF2B5EF4-FFF2-40B4-BE49-F238E27FC236}">
              <a16:creationId xmlns:a16="http://schemas.microsoft.com/office/drawing/2014/main" id="{3A7E884E-CB36-4AB6-8948-DA6A236DC400}"/>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314F41FE-8DFF-48A7-B088-26C3E8BB191E}"/>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449" name="テキスト ボックス 448">
          <a:extLst>
            <a:ext uri="{FF2B5EF4-FFF2-40B4-BE49-F238E27FC236}">
              <a16:creationId xmlns:a16="http://schemas.microsoft.com/office/drawing/2014/main" id="{A87039A0-9C99-49A4-B881-B310B35E68FE}"/>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CB549581-7CD5-4DC9-9073-53D98255C5C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451" name="テキスト ボックス 450">
          <a:extLst>
            <a:ext uri="{FF2B5EF4-FFF2-40B4-BE49-F238E27FC236}">
              <a16:creationId xmlns:a16="http://schemas.microsoft.com/office/drawing/2014/main" id="{18DF4CD1-AA60-4934-A124-35B7B672D8F3}"/>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港湾・漁港】&#10;一人当たり有形固定資産（償却資産）額グラフ枠">
          <a:extLst>
            <a:ext uri="{FF2B5EF4-FFF2-40B4-BE49-F238E27FC236}">
              <a16:creationId xmlns:a16="http://schemas.microsoft.com/office/drawing/2014/main" id="{EA24A8A4-41E4-4A0B-8A10-6016542425B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168934</xdr:rowOff>
    </xdr:from>
    <xdr:to>
      <xdr:col>54</xdr:col>
      <xdr:colOff>189865</xdr:colOff>
      <xdr:row>108</xdr:row>
      <xdr:rowOff>152144</xdr:rowOff>
    </xdr:to>
    <xdr:cxnSp macro="">
      <xdr:nvCxnSpPr>
        <xdr:cNvPr id="453" name="直線コネクタ 452">
          <a:extLst>
            <a:ext uri="{FF2B5EF4-FFF2-40B4-BE49-F238E27FC236}">
              <a16:creationId xmlns:a16="http://schemas.microsoft.com/office/drawing/2014/main" id="{031F8166-E76C-4654-93D0-01142EA01E8A}"/>
            </a:ext>
          </a:extLst>
        </xdr:cNvPr>
        <xdr:cNvCxnSpPr/>
      </xdr:nvCxnSpPr>
      <xdr:spPr>
        <a:xfrm flipV="1">
          <a:off x="10476865" y="17142484"/>
          <a:ext cx="0" cy="1526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155971</xdr:rowOff>
    </xdr:from>
    <xdr:ext cx="534377" cy="259045"/>
    <xdr:sp macro="" textlink="">
      <xdr:nvSpPr>
        <xdr:cNvPr id="454" name="【港湾・漁港】&#10;一人当たり有形固定資産（償却資産）額最小値テキスト">
          <a:extLst>
            <a:ext uri="{FF2B5EF4-FFF2-40B4-BE49-F238E27FC236}">
              <a16:creationId xmlns:a16="http://schemas.microsoft.com/office/drawing/2014/main" id="{A51DED26-06F8-4C71-899B-FB8E763171EB}"/>
            </a:ext>
          </a:extLst>
        </xdr:cNvPr>
        <xdr:cNvSpPr txBox="1"/>
      </xdr:nvSpPr>
      <xdr:spPr>
        <a:xfrm>
          <a:off x="10515600" y="1867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152144</xdr:rowOff>
    </xdr:from>
    <xdr:to>
      <xdr:col>55</xdr:col>
      <xdr:colOff>88900</xdr:colOff>
      <xdr:row>108</xdr:row>
      <xdr:rowOff>152144</xdr:rowOff>
    </xdr:to>
    <xdr:cxnSp macro="">
      <xdr:nvCxnSpPr>
        <xdr:cNvPr id="455" name="直線コネクタ 454">
          <a:extLst>
            <a:ext uri="{FF2B5EF4-FFF2-40B4-BE49-F238E27FC236}">
              <a16:creationId xmlns:a16="http://schemas.microsoft.com/office/drawing/2014/main" id="{C0D68EE6-265A-4F28-BD27-A78B16CE051A}"/>
            </a:ext>
          </a:extLst>
        </xdr:cNvPr>
        <xdr:cNvCxnSpPr/>
      </xdr:nvCxnSpPr>
      <xdr:spPr>
        <a:xfrm>
          <a:off x="10388600" y="18668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115611</xdr:rowOff>
    </xdr:from>
    <xdr:ext cx="819455" cy="259045"/>
    <xdr:sp macro="" textlink="">
      <xdr:nvSpPr>
        <xdr:cNvPr id="456" name="【港湾・漁港】&#10;一人当たり有形固定資産（償却資産）額最大値テキスト">
          <a:extLst>
            <a:ext uri="{FF2B5EF4-FFF2-40B4-BE49-F238E27FC236}">
              <a16:creationId xmlns:a16="http://schemas.microsoft.com/office/drawing/2014/main" id="{731F28AD-11A4-4789-9D56-CCCFD8076BCA}"/>
            </a:ext>
          </a:extLst>
        </xdr:cNvPr>
        <xdr:cNvSpPr txBox="1"/>
      </xdr:nvSpPr>
      <xdr:spPr>
        <a:xfrm>
          <a:off x="10515600" y="16917711"/>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120,198,125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168934</xdr:rowOff>
    </xdr:from>
    <xdr:to>
      <xdr:col>55</xdr:col>
      <xdr:colOff>88900</xdr:colOff>
      <xdr:row>99</xdr:row>
      <xdr:rowOff>168934</xdr:rowOff>
    </xdr:to>
    <xdr:cxnSp macro="">
      <xdr:nvCxnSpPr>
        <xdr:cNvPr id="457" name="直線コネクタ 456">
          <a:extLst>
            <a:ext uri="{FF2B5EF4-FFF2-40B4-BE49-F238E27FC236}">
              <a16:creationId xmlns:a16="http://schemas.microsoft.com/office/drawing/2014/main" id="{2B6A973B-0F0B-4D89-8F04-B0DDFB9F82F9}"/>
            </a:ext>
          </a:extLst>
        </xdr:cNvPr>
        <xdr:cNvCxnSpPr/>
      </xdr:nvCxnSpPr>
      <xdr:spPr>
        <a:xfrm>
          <a:off x="10388600" y="1714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58610</xdr:rowOff>
    </xdr:from>
    <xdr:ext cx="690189" cy="259045"/>
    <xdr:sp macro="" textlink="">
      <xdr:nvSpPr>
        <xdr:cNvPr id="458" name="【港湾・漁港】&#10;一人当たり有形固定資産（償却資産）額平均値テキスト">
          <a:extLst>
            <a:ext uri="{FF2B5EF4-FFF2-40B4-BE49-F238E27FC236}">
              <a16:creationId xmlns:a16="http://schemas.microsoft.com/office/drawing/2014/main" id="{260CDE8B-41EA-483C-AEC2-5B855018781A}"/>
            </a:ext>
          </a:extLst>
        </xdr:cNvPr>
        <xdr:cNvSpPr txBox="1"/>
      </xdr:nvSpPr>
      <xdr:spPr>
        <a:xfrm>
          <a:off x="10515600" y="1840376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35733</xdr:rowOff>
    </xdr:from>
    <xdr:to>
      <xdr:col>55</xdr:col>
      <xdr:colOff>50800</xdr:colOff>
      <xdr:row>108</xdr:row>
      <xdr:rowOff>137333</xdr:rowOff>
    </xdr:to>
    <xdr:sp macro="" textlink="">
      <xdr:nvSpPr>
        <xdr:cNvPr id="459" name="フローチャート: 判断 458">
          <a:extLst>
            <a:ext uri="{FF2B5EF4-FFF2-40B4-BE49-F238E27FC236}">
              <a16:creationId xmlns:a16="http://schemas.microsoft.com/office/drawing/2014/main" id="{8311F5CC-CF0A-4336-9C67-48D931F11A71}"/>
            </a:ext>
          </a:extLst>
        </xdr:cNvPr>
        <xdr:cNvSpPr/>
      </xdr:nvSpPr>
      <xdr:spPr>
        <a:xfrm>
          <a:off x="10426700" y="1855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38157</xdr:rowOff>
    </xdr:from>
    <xdr:to>
      <xdr:col>50</xdr:col>
      <xdr:colOff>165100</xdr:colOff>
      <xdr:row>108</xdr:row>
      <xdr:rowOff>139757</xdr:rowOff>
    </xdr:to>
    <xdr:sp macro="" textlink="">
      <xdr:nvSpPr>
        <xdr:cNvPr id="460" name="フローチャート: 判断 459">
          <a:extLst>
            <a:ext uri="{FF2B5EF4-FFF2-40B4-BE49-F238E27FC236}">
              <a16:creationId xmlns:a16="http://schemas.microsoft.com/office/drawing/2014/main" id="{49EEA03C-024E-405B-AAA0-6A20E6B36362}"/>
            </a:ext>
          </a:extLst>
        </xdr:cNvPr>
        <xdr:cNvSpPr/>
      </xdr:nvSpPr>
      <xdr:spPr>
        <a:xfrm>
          <a:off x="9588500" y="1855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46558</xdr:rowOff>
    </xdr:from>
    <xdr:to>
      <xdr:col>46</xdr:col>
      <xdr:colOff>38100</xdr:colOff>
      <xdr:row>108</xdr:row>
      <xdr:rowOff>148158</xdr:rowOff>
    </xdr:to>
    <xdr:sp macro="" textlink="">
      <xdr:nvSpPr>
        <xdr:cNvPr id="461" name="フローチャート: 判断 460">
          <a:extLst>
            <a:ext uri="{FF2B5EF4-FFF2-40B4-BE49-F238E27FC236}">
              <a16:creationId xmlns:a16="http://schemas.microsoft.com/office/drawing/2014/main" id="{635C2BDE-EA62-4769-A0E3-071D4A717A2A}"/>
            </a:ext>
          </a:extLst>
        </xdr:cNvPr>
        <xdr:cNvSpPr/>
      </xdr:nvSpPr>
      <xdr:spPr>
        <a:xfrm>
          <a:off x="8699500" y="1856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108</xdr:row>
      <xdr:rowOff>89973</xdr:rowOff>
    </xdr:from>
    <xdr:to>
      <xdr:col>41</xdr:col>
      <xdr:colOff>101600</xdr:colOff>
      <xdr:row>109</xdr:row>
      <xdr:rowOff>20123</xdr:rowOff>
    </xdr:to>
    <xdr:sp macro="" textlink="">
      <xdr:nvSpPr>
        <xdr:cNvPr id="462" name="フローチャート: 判断 461">
          <a:extLst>
            <a:ext uri="{FF2B5EF4-FFF2-40B4-BE49-F238E27FC236}">
              <a16:creationId xmlns:a16="http://schemas.microsoft.com/office/drawing/2014/main" id="{E50B9C48-4EC7-4245-B833-E496826C9335}"/>
            </a:ext>
          </a:extLst>
        </xdr:cNvPr>
        <xdr:cNvSpPr/>
      </xdr:nvSpPr>
      <xdr:spPr>
        <a:xfrm>
          <a:off x="7810500" y="1860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108</xdr:row>
      <xdr:rowOff>87748</xdr:rowOff>
    </xdr:from>
    <xdr:to>
      <xdr:col>36</xdr:col>
      <xdr:colOff>165100</xdr:colOff>
      <xdr:row>109</xdr:row>
      <xdr:rowOff>17898</xdr:rowOff>
    </xdr:to>
    <xdr:sp macro="" textlink="">
      <xdr:nvSpPr>
        <xdr:cNvPr id="463" name="フローチャート: 判断 462">
          <a:extLst>
            <a:ext uri="{FF2B5EF4-FFF2-40B4-BE49-F238E27FC236}">
              <a16:creationId xmlns:a16="http://schemas.microsoft.com/office/drawing/2014/main" id="{48BE0640-FF8D-41D2-8D31-89BE23F41788}"/>
            </a:ext>
          </a:extLst>
        </xdr:cNvPr>
        <xdr:cNvSpPr/>
      </xdr:nvSpPr>
      <xdr:spPr>
        <a:xfrm>
          <a:off x="6921500" y="1860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ECE781C-36C7-4D17-B13A-E6BBB985EA5A}"/>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ADC9A5A9-8808-47CF-A856-546F7ED669A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3E45CC67-1F15-429E-A768-46897A35472F}"/>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1E6BCD1-25C2-4FBE-AB1F-A3005B2D9B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CBEC1305-A5F3-4F19-8EFA-79D19D43932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93591</xdr:rowOff>
    </xdr:from>
    <xdr:to>
      <xdr:col>55</xdr:col>
      <xdr:colOff>50800</xdr:colOff>
      <xdr:row>109</xdr:row>
      <xdr:rowOff>23741</xdr:rowOff>
    </xdr:to>
    <xdr:sp macro="" textlink="">
      <xdr:nvSpPr>
        <xdr:cNvPr id="469" name="楕円 468">
          <a:extLst>
            <a:ext uri="{FF2B5EF4-FFF2-40B4-BE49-F238E27FC236}">
              <a16:creationId xmlns:a16="http://schemas.microsoft.com/office/drawing/2014/main" id="{C1599AB7-56D8-42F8-9868-100FC67E218D}"/>
            </a:ext>
          </a:extLst>
        </xdr:cNvPr>
        <xdr:cNvSpPr/>
      </xdr:nvSpPr>
      <xdr:spPr>
        <a:xfrm>
          <a:off x="10426700" y="1861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14160</xdr:rowOff>
    </xdr:from>
    <xdr:ext cx="599010" cy="259045"/>
    <xdr:sp macro="" textlink="">
      <xdr:nvSpPr>
        <xdr:cNvPr id="470" name="【港湾・漁港】&#10;一人当たり有形固定資産（償却資産）額該当値テキスト">
          <a:extLst>
            <a:ext uri="{FF2B5EF4-FFF2-40B4-BE49-F238E27FC236}">
              <a16:creationId xmlns:a16="http://schemas.microsoft.com/office/drawing/2014/main" id="{FDED5BB5-72A8-4E29-8223-956CFFAA9B36}"/>
            </a:ext>
          </a:extLst>
        </xdr:cNvPr>
        <xdr:cNvSpPr txBox="1"/>
      </xdr:nvSpPr>
      <xdr:spPr>
        <a:xfrm>
          <a:off x="10515600" y="1853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93791</xdr:rowOff>
    </xdr:from>
    <xdr:to>
      <xdr:col>50</xdr:col>
      <xdr:colOff>165100</xdr:colOff>
      <xdr:row>109</xdr:row>
      <xdr:rowOff>23941</xdr:rowOff>
    </xdr:to>
    <xdr:sp macro="" textlink="">
      <xdr:nvSpPr>
        <xdr:cNvPr id="471" name="楕円 470">
          <a:extLst>
            <a:ext uri="{FF2B5EF4-FFF2-40B4-BE49-F238E27FC236}">
              <a16:creationId xmlns:a16="http://schemas.microsoft.com/office/drawing/2014/main" id="{D11D8B50-F1A8-4F44-BE70-19B67BFDC982}"/>
            </a:ext>
          </a:extLst>
        </xdr:cNvPr>
        <xdr:cNvSpPr/>
      </xdr:nvSpPr>
      <xdr:spPr>
        <a:xfrm>
          <a:off x="9588500" y="18610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144391</xdr:rowOff>
    </xdr:from>
    <xdr:to>
      <xdr:col>55</xdr:col>
      <xdr:colOff>0</xdr:colOff>
      <xdr:row>108</xdr:row>
      <xdr:rowOff>144591</xdr:rowOff>
    </xdr:to>
    <xdr:cxnSp macro="">
      <xdr:nvCxnSpPr>
        <xdr:cNvPr id="472" name="直線コネクタ 471">
          <a:extLst>
            <a:ext uri="{FF2B5EF4-FFF2-40B4-BE49-F238E27FC236}">
              <a16:creationId xmlns:a16="http://schemas.microsoft.com/office/drawing/2014/main" id="{1731F49E-6B39-4035-BF4F-E51D57190C72}"/>
            </a:ext>
          </a:extLst>
        </xdr:cNvPr>
        <xdr:cNvCxnSpPr/>
      </xdr:nvCxnSpPr>
      <xdr:spPr>
        <a:xfrm flipV="1">
          <a:off x="9639300" y="18660991"/>
          <a:ext cx="8382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93991</xdr:rowOff>
    </xdr:from>
    <xdr:to>
      <xdr:col>46</xdr:col>
      <xdr:colOff>38100</xdr:colOff>
      <xdr:row>109</xdr:row>
      <xdr:rowOff>24141</xdr:rowOff>
    </xdr:to>
    <xdr:sp macro="" textlink="">
      <xdr:nvSpPr>
        <xdr:cNvPr id="473" name="楕円 472">
          <a:extLst>
            <a:ext uri="{FF2B5EF4-FFF2-40B4-BE49-F238E27FC236}">
              <a16:creationId xmlns:a16="http://schemas.microsoft.com/office/drawing/2014/main" id="{FD401662-2F8A-4E3E-864D-09945FE16A61}"/>
            </a:ext>
          </a:extLst>
        </xdr:cNvPr>
        <xdr:cNvSpPr/>
      </xdr:nvSpPr>
      <xdr:spPr>
        <a:xfrm>
          <a:off x="8699500" y="1861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144591</xdr:rowOff>
    </xdr:from>
    <xdr:to>
      <xdr:col>50</xdr:col>
      <xdr:colOff>114300</xdr:colOff>
      <xdr:row>108</xdr:row>
      <xdr:rowOff>144791</xdr:rowOff>
    </xdr:to>
    <xdr:cxnSp macro="">
      <xdr:nvCxnSpPr>
        <xdr:cNvPr id="474" name="直線コネクタ 473">
          <a:extLst>
            <a:ext uri="{FF2B5EF4-FFF2-40B4-BE49-F238E27FC236}">
              <a16:creationId xmlns:a16="http://schemas.microsoft.com/office/drawing/2014/main" id="{7E71FF48-69C0-4C84-B5A3-E074CA0D1915}"/>
            </a:ext>
          </a:extLst>
        </xdr:cNvPr>
        <xdr:cNvCxnSpPr/>
      </xdr:nvCxnSpPr>
      <xdr:spPr>
        <a:xfrm flipV="1">
          <a:off x="8750300" y="18661191"/>
          <a:ext cx="889000" cy="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94441</xdr:rowOff>
    </xdr:from>
    <xdr:to>
      <xdr:col>41</xdr:col>
      <xdr:colOff>101600</xdr:colOff>
      <xdr:row>109</xdr:row>
      <xdr:rowOff>24591</xdr:rowOff>
    </xdr:to>
    <xdr:sp macro="" textlink="">
      <xdr:nvSpPr>
        <xdr:cNvPr id="475" name="楕円 474">
          <a:extLst>
            <a:ext uri="{FF2B5EF4-FFF2-40B4-BE49-F238E27FC236}">
              <a16:creationId xmlns:a16="http://schemas.microsoft.com/office/drawing/2014/main" id="{47CDDDAA-FC6D-4304-8B97-543BCD606900}"/>
            </a:ext>
          </a:extLst>
        </xdr:cNvPr>
        <xdr:cNvSpPr/>
      </xdr:nvSpPr>
      <xdr:spPr>
        <a:xfrm>
          <a:off x="7810500" y="1861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144791</xdr:rowOff>
    </xdr:from>
    <xdr:to>
      <xdr:col>45</xdr:col>
      <xdr:colOff>177800</xdr:colOff>
      <xdr:row>108</xdr:row>
      <xdr:rowOff>145241</xdr:rowOff>
    </xdr:to>
    <xdr:cxnSp macro="">
      <xdr:nvCxnSpPr>
        <xdr:cNvPr id="476" name="直線コネクタ 475">
          <a:extLst>
            <a:ext uri="{FF2B5EF4-FFF2-40B4-BE49-F238E27FC236}">
              <a16:creationId xmlns:a16="http://schemas.microsoft.com/office/drawing/2014/main" id="{F641C901-B171-4B59-9C3A-19FDD68489A4}"/>
            </a:ext>
          </a:extLst>
        </xdr:cNvPr>
        <xdr:cNvCxnSpPr/>
      </xdr:nvCxnSpPr>
      <xdr:spPr>
        <a:xfrm flipV="1">
          <a:off x="7861300" y="18661391"/>
          <a:ext cx="889000" cy="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94982</xdr:rowOff>
    </xdr:from>
    <xdr:to>
      <xdr:col>36</xdr:col>
      <xdr:colOff>165100</xdr:colOff>
      <xdr:row>109</xdr:row>
      <xdr:rowOff>25132</xdr:rowOff>
    </xdr:to>
    <xdr:sp macro="" textlink="">
      <xdr:nvSpPr>
        <xdr:cNvPr id="477" name="楕円 476">
          <a:extLst>
            <a:ext uri="{FF2B5EF4-FFF2-40B4-BE49-F238E27FC236}">
              <a16:creationId xmlns:a16="http://schemas.microsoft.com/office/drawing/2014/main" id="{7A10EF60-72AA-4463-A6B6-33E1F04E3B45}"/>
            </a:ext>
          </a:extLst>
        </xdr:cNvPr>
        <xdr:cNvSpPr/>
      </xdr:nvSpPr>
      <xdr:spPr>
        <a:xfrm>
          <a:off x="6921500" y="1861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145241</xdr:rowOff>
    </xdr:from>
    <xdr:to>
      <xdr:col>41</xdr:col>
      <xdr:colOff>50800</xdr:colOff>
      <xdr:row>108</xdr:row>
      <xdr:rowOff>145782</xdr:rowOff>
    </xdr:to>
    <xdr:cxnSp macro="">
      <xdr:nvCxnSpPr>
        <xdr:cNvPr id="478" name="直線コネクタ 477">
          <a:extLst>
            <a:ext uri="{FF2B5EF4-FFF2-40B4-BE49-F238E27FC236}">
              <a16:creationId xmlns:a16="http://schemas.microsoft.com/office/drawing/2014/main" id="{468C6932-E6C3-43D2-8522-961B1792750D}"/>
            </a:ext>
          </a:extLst>
        </xdr:cNvPr>
        <xdr:cNvCxnSpPr/>
      </xdr:nvCxnSpPr>
      <xdr:spPr>
        <a:xfrm flipV="1">
          <a:off x="6972300" y="18661841"/>
          <a:ext cx="889000" cy="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106</xdr:row>
      <xdr:rowOff>156284</xdr:rowOff>
    </xdr:from>
    <xdr:ext cx="690189" cy="259045"/>
    <xdr:sp macro="" textlink="">
      <xdr:nvSpPr>
        <xdr:cNvPr id="479" name="n_1aveValue【港湾・漁港】&#10;一人当たり有形固定資産（償却資産）額">
          <a:extLst>
            <a:ext uri="{FF2B5EF4-FFF2-40B4-BE49-F238E27FC236}">
              <a16:creationId xmlns:a16="http://schemas.microsoft.com/office/drawing/2014/main" id="{EF31F4AE-1FEF-4A6D-A1D2-6A0226CAA6F5}"/>
            </a:ext>
          </a:extLst>
        </xdr:cNvPr>
        <xdr:cNvSpPr txBox="1"/>
      </xdr:nvSpPr>
      <xdr:spPr>
        <a:xfrm>
          <a:off x="9281505" y="1832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106</xdr:row>
      <xdr:rowOff>164685</xdr:rowOff>
    </xdr:from>
    <xdr:ext cx="690189" cy="259045"/>
    <xdr:sp macro="" textlink="">
      <xdr:nvSpPr>
        <xdr:cNvPr id="480" name="n_2aveValue【港湾・漁港】&#10;一人当たり有形固定資産（償却資産）額">
          <a:extLst>
            <a:ext uri="{FF2B5EF4-FFF2-40B4-BE49-F238E27FC236}">
              <a16:creationId xmlns:a16="http://schemas.microsoft.com/office/drawing/2014/main" id="{1C24B766-C8EC-4CDE-9889-9F1A8EE47A77}"/>
            </a:ext>
          </a:extLst>
        </xdr:cNvPr>
        <xdr:cNvSpPr txBox="1"/>
      </xdr:nvSpPr>
      <xdr:spPr>
        <a:xfrm>
          <a:off x="8405205" y="183383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36650</xdr:rowOff>
    </xdr:from>
    <xdr:ext cx="599010" cy="259045"/>
    <xdr:sp macro="" textlink="">
      <xdr:nvSpPr>
        <xdr:cNvPr id="481" name="n_3aveValue【港湾・漁港】&#10;一人当たり有形固定資産（償却資産）額">
          <a:extLst>
            <a:ext uri="{FF2B5EF4-FFF2-40B4-BE49-F238E27FC236}">
              <a16:creationId xmlns:a16="http://schemas.microsoft.com/office/drawing/2014/main" id="{5C9A3DEC-7E59-41BE-B64F-577485B0EB41}"/>
            </a:ext>
          </a:extLst>
        </xdr:cNvPr>
        <xdr:cNvSpPr txBox="1"/>
      </xdr:nvSpPr>
      <xdr:spPr>
        <a:xfrm>
          <a:off x="7561795" y="1838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107</xdr:row>
      <xdr:rowOff>34425</xdr:rowOff>
    </xdr:from>
    <xdr:ext cx="690189" cy="259045"/>
    <xdr:sp macro="" textlink="">
      <xdr:nvSpPr>
        <xdr:cNvPr id="482" name="n_4aveValue【港湾・漁港】&#10;一人当たり有形固定資産（償却資産）額">
          <a:extLst>
            <a:ext uri="{FF2B5EF4-FFF2-40B4-BE49-F238E27FC236}">
              <a16:creationId xmlns:a16="http://schemas.microsoft.com/office/drawing/2014/main" id="{F8EA7510-D227-4CF8-B5C9-51424BB1F8FC}"/>
            </a:ext>
          </a:extLst>
        </xdr:cNvPr>
        <xdr:cNvSpPr txBox="1"/>
      </xdr:nvSpPr>
      <xdr:spPr>
        <a:xfrm>
          <a:off x="6627205" y="183795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109</xdr:row>
      <xdr:rowOff>15068</xdr:rowOff>
    </xdr:from>
    <xdr:ext cx="599010" cy="259045"/>
    <xdr:sp macro="" textlink="">
      <xdr:nvSpPr>
        <xdr:cNvPr id="483" name="n_1mainValue【港湾・漁港】&#10;一人当たり有形固定資産（償却資産）額">
          <a:extLst>
            <a:ext uri="{FF2B5EF4-FFF2-40B4-BE49-F238E27FC236}">
              <a16:creationId xmlns:a16="http://schemas.microsoft.com/office/drawing/2014/main" id="{43C28FC3-44AF-4999-948B-0ED36B13B544}"/>
            </a:ext>
          </a:extLst>
        </xdr:cNvPr>
        <xdr:cNvSpPr txBox="1"/>
      </xdr:nvSpPr>
      <xdr:spPr>
        <a:xfrm>
          <a:off x="9327095" y="1870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109</xdr:row>
      <xdr:rowOff>15268</xdr:rowOff>
    </xdr:from>
    <xdr:ext cx="599010" cy="259045"/>
    <xdr:sp macro="" textlink="">
      <xdr:nvSpPr>
        <xdr:cNvPr id="484" name="n_2mainValue【港湾・漁港】&#10;一人当たり有形固定資産（償却資産）額">
          <a:extLst>
            <a:ext uri="{FF2B5EF4-FFF2-40B4-BE49-F238E27FC236}">
              <a16:creationId xmlns:a16="http://schemas.microsoft.com/office/drawing/2014/main" id="{8FE05E4F-44CA-4E8B-A95C-5DC5ED329C77}"/>
            </a:ext>
          </a:extLst>
        </xdr:cNvPr>
        <xdr:cNvSpPr txBox="1"/>
      </xdr:nvSpPr>
      <xdr:spPr>
        <a:xfrm>
          <a:off x="8450795" y="1870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109</xdr:row>
      <xdr:rowOff>15718</xdr:rowOff>
    </xdr:from>
    <xdr:ext cx="599010" cy="259045"/>
    <xdr:sp macro="" textlink="">
      <xdr:nvSpPr>
        <xdr:cNvPr id="485" name="n_3mainValue【港湾・漁港】&#10;一人当たり有形固定資産（償却資産）額">
          <a:extLst>
            <a:ext uri="{FF2B5EF4-FFF2-40B4-BE49-F238E27FC236}">
              <a16:creationId xmlns:a16="http://schemas.microsoft.com/office/drawing/2014/main" id="{D88635B6-2400-4C12-8154-7D74215205EC}"/>
            </a:ext>
          </a:extLst>
        </xdr:cNvPr>
        <xdr:cNvSpPr txBox="1"/>
      </xdr:nvSpPr>
      <xdr:spPr>
        <a:xfrm>
          <a:off x="7561795" y="1870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109</xdr:row>
      <xdr:rowOff>16259</xdr:rowOff>
    </xdr:from>
    <xdr:ext cx="599010" cy="259045"/>
    <xdr:sp macro="" textlink="">
      <xdr:nvSpPr>
        <xdr:cNvPr id="486" name="n_4mainValue【港湾・漁港】&#10;一人当たり有形固定資産（償却資産）額">
          <a:extLst>
            <a:ext uri="{FF2B5EF4-FFF2-40B4-BE49-F238E27FC236}">
              <a16:creationId xmlns:a16="http://schemas.microsoft.com/office/drawing/2014/main" id="{E58E1F9E-E413-427B-AE34-05762D2CC8E9}"/>
            </a:ext>
          </a:extLst>
        </xdr:cNvPr>
        <xdr:cNvSpPr txBox="1"/>
      </xdr:nvSpPr>
      <xdr:spPr>
        <a:xfrm>
          <a:off x="6672795" y="1870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5A61D353-F563-4301-A385-28DDF98BF8D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4FEDAD6A-AFFF-4403-B80B-D126420885D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C42677D7-C0B1-4DB9-AF1F-CA7FD4AB3B6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75600D77-8F1E-4696-B4B0-5DC74D259F7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DED23B11-12DB-478A-9396-27155BB03F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41FB3337-B41A-47BC-8213-C0104379082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53FBA68B-2061-45DF-99F0-315AEC24E86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8A43502D-1EF1-45DF-B2AF-4683149A3ED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95A9DA41-001F-4452-BDD2-5F7AB3F0EFD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E035DF66-FC1F-4A92-8A25-719F3412540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200528B0-E58B-489E-94D3-71622E5C2E8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95F2D6F4-B8E8-450F-AAB6-A0AB24306FC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EF6F3FC6-238A-482B-B84D-73A7596A4E3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F8497192-ECD5-4078-94DA-E09C45547F1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1A7279E-E95E-4431-8B6D-ABAFDF772EC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794FE9A4-C95E-4D21-9478-3FF3FBE1D12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516ED738-5962-4C4E-8F24-F00F68FE8AB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437FD81C-A523-44D9-BE47-A950C6818C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DCF0E70D-192A-47DD-84BA-8FA13D4C608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E59CA662-C1D8-423D-A737-FFEDFCE9C93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507" name="テキスト ボックス 506">
          <a:extLst>
            <a:ext uri="{FF2B5EF4-FFF2-40B4-BE49-F238E27FC236}">
              <a16:creationId xmlns:a16="http://schemas.microsoft.com/office/drawing/2014/main" id="{52277F1F-533D-4149-9631-4C646C2D8E12}"/>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211DF01C-4454-4D8C-BC06-01AF63241E4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DE839D17-45AC-421D-94FA-34847571430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510" name="直線コネクタ 509">
          <a:extLst>
            <a:ext uri="{FF2B5EF4-FFF2-40B4-BE49-F238E27FC236}">
              <a16:creationId xmlns:a16="http://schemas.microsoft.com/office/drawing/2014/main" id="{1EAB403C-81B8-4590-AC81-7EC57F39E27D}"/>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511" name="【認定こども園・幼稚園・保育所】&#10;有形固定資産減価償却率最小値テキスト">
          <a:extLst>
            <a:ext uri="{FF2B5EF4-FFF2-40B4-BE49-F238E27FC236}">
              <a16:creationId xmlns:a16="http://schemas.microsoft.com/office/drawing/2014/main" id="{640C6A3E-C596-474A-A2BF-A9A02D889076}"/>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12" name="直線コネクタ 511">
          <a:extLst>
            <a:ext uri="{FF2B5EF4-FFF2-40B4-BE49-F238E27FC236}">
              <a16:creationId xmlns:a16="http://schemas.microsoft.com/office/drawing/2014/main" id="{2B201E66-2FEA-4F38-8E6D-5D6275E5575B}"/>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13" name="【認定こども園・幼稚園・保育所】&#10;有形固定資産減価償却率最大値テキスト">
          <a:extLst>
            <a:ext uri="{FF2B5EF4-FFF2-40B4-BE49-F238E27FC236}">
              <a16:creationId xmlns:a16="http://schemas.microsoft.com/office/drawing/2014/main" id="{0B992025-2FEC-4F2D-898F-A13356DE3775}"/>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4" name="直線コネクタ 513">
          <a:extLst>
            <a:ext uri="{FF2B5EF4-FFF2-40B4-BE49-F238E27FC236}">
              <a16:creationId xmlns:a16="http://schemas.microsoft.com/office/drawing/2014/main" id="{D129B903-00D4-4FDD-83B0-AE1A235A24F9}"/>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129557</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6DD1DB4E-6DFF-4131-A2EF-FD79628AB051}"/>
            </a:ext>
          </a:extLst>
        </xdr:cNvPr>
        <xdr:cNvSpPr txBox="1"/>
      </xdr:nvSpPr>
      <xdr:spPr>
        <a:xfrm>
          <a:off x="16357600" y="6130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516" name="フローチャート: 判断 515">
          <a:extLst>
            <a:ext uri="{FF2B5EF4-FFF2-40B4-BE49-F238E27FC236}">
              <a16:creationId xmlns:a16="http://schemas.microsoft.com/office/drawing/2014/main" id="{0BB75D33-A0E3-4D75-9EBF-EDA6BA9951ED}"/>
            </a:ext>
          </a:extLst>
        </xdr:cNvPr>
        <xdr:cNvSpPr/>
      </xdr:nvSpPr>
      <xdr:spPr>
        <a:xfrm>
          <a:off x="162687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517" name="フローチャート: 判断 516">
          <a:extLst>
            <a:ext uri="{FF2B5EF4-FFF2-40B4-BE49-F238E27FC236}">
              <a16:creationId xmlns:a16="http://schemas.microsoft.com/office/drawing/2014/main" id="{8CAF872E-2BCC-4360-8A55-230654F65CE4}"/>
            </a:ext>
          </a:extLst>
        </xdr:cNvPr>
        <xdr:cNvSpPr/>
      </xdr:nvSpPr>
      <xdr:spPr>
        <a:xfrm>
          <a:off x="15430500" y="626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518" name="フローチャート: 判断 517">
          <a:extLst>
            <a:ext uri="{FF2B5EF4-FFF2-40B4-BE49-F238E27FC236}">
              <a16:creationId xmlns:a16="http://schemas.microsoft.com/office/drawing/2014/main" id="{F1F96208-9B33-49B7-A5C7-544ECFBF9F62}"/>
            </a:ext>
          </a:extLst>
        </xdr:cNvPr>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19" name="フローチャート: 判断 518">
          <a:extLst>
            <a:ext uri="{FF2B5EF4-FFF2-40B4-BE49-F238E27FC236}">
              <a16:creationId xmlns:a16="http://schemas.microsoft.com/office/drawing/2014/main" id="{575011D7-BDFE-4A21-85FA-19723ECE257F}"/>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46990</xdr:rowOff>
    </xdr:from>
    <xdr:to>
      <xdr:col>67</xdr:col>
      <xdr:colOff>101600</xdr:colOff>
      <xdr:row>37</xdr:row>
      <xdr:rowOff>148590</xdr:rowOff>
    </xdr:to>
    <xdr:sp macro="" textlink="">
      <xdr:nvSpPr>
        <xdr:cNvPr id="520" name="フローチャート: 判断 519">
          <a:extLst>
            <a:ext uri="{FF2B5EF4-FFF2-40B4-BE49-F238E27FC236}">
              <a16:creationId xmlns:a16="http://schemas.microsoft.com/office/drawing/2014/main" id="{13D7DE0D-D4B0-4BFA-9799-0F3E43EA3883}"/>
            </a:ext>
          </a:extLst>
        </xdr:cNvPr>
        <xdr:cNvSpPr/>
      </xdr:nvSpPr>
      <xdr:spPr>
        <a:xfrm>
          <a:off x="12763500" y="639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696D895A-266E-42AA-A234-8575164B621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7304F4D8-0416-434A-AC09-999D9CD8AE8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305288B-7EC5-4DDB-8E52-014C464F98E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6982AF1F-D6C8-4151-A9C8-E00E76A55B8D}"/>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844B3EE8-A8D3-4061-B1EE-EE0E9B4F5192}"/>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91440</xdr:rowOff>
    </xdr:from>
    <xdr:to>
      <xdr:col>85</xdr:col>
      <xdr:colOff>177800</xdr:colOff>
      <xdr:row>40</xdr:row>
      <xdr:rowOff>21590</xdr:rowOff>
    </xdr:to>
    <xdr:sp macro="" textlink="">
      <xdr:nvSpPr>
        <xdr:cNvPr id="526" name="楕円 525">
          <a:extLst>
            <a:ext uri="{FF2B5EF4-FFF2-40B4-BE49-F238E27FC236}">
              <a16:creationId xmlns:a16="http://schemas.microsoft.com/office/drawing/2014/main" id="{BF8D9E7B-1450-418C-9A26-5F5204A478FC}"/>
            </a:ext>
          </a:extLst>
        </xdr:cNvPr>
        <xdr:cNvSpPr/>
      </xdr:nvSpPr>
      <xdr:spPr>
        <a:xfrm>
          <a:off x="16268700" y="677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69867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4AEBDA86-6279-4BBE-96DC-287B14918545}"/>
            </a:ext>
          </a:extLst>
        </xdr:cNvPr>
        <xdr:cNvSpPr txBox="1"/>
      </xdr:nvSpPr>
      <xdr:spPr>
        <a:xfrm>
          <a:off x="16357600" y="675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82550</xdr:rowOff>
    </xdr:from>
    <xdr:to>
      <xdr:col>81</xdr:col>
      <xdr:colOff>101600</xdr:colOff>
      <xdr:row>40</xdr:row>
      <xdr:rowOff>12700</xdr:rowOff>
    </xdr:to>
    <xdr:sp macro="" textlink="">
      <xdr:nvSpPr>
        <xdr:cNvPr id="528" name="楕円 527">
          <a:extLst>
            <a:ext uri="{FF2B5EF4-FFF2-40B4-BE49-F238E27FC236}">
              <a16:creationId xmlns:a16="http://schemas.microsoft.com/office/drawing/2014/main" id="{150C25C9-DD14-4AD8-ACC1-9133FBC967FC}"/>
            </a:ext>
          </a:extLst>
        </xdr:cNvPr>
        <xdr:cNvSpPr/>
      </xdr:nvSpPr>
      <xdr:spPr>
        <a:xfrm>
          <a:off x="15430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133350</xdr:rowOff>
    </xdr:from>
    <xdr:to>
      <xdr:col>85</xdr:col>
      <xdr:colOff>127000</xdr:colOff>
      <xdr:row>39</xdr:row>
      <xdr:rowOff>142240</xdr:rowOff>
    </xdr:to>
    <xdr:cxnSp macro="">
      <xdr:nvCxnSpPr>
        <xdr:cNvPr id="529" name="直線コネクタ 528">
          <a:extLst>
            <a:ext uri="{FF2B5EF4-FFF2-40B4-BE49-F238E27FC236}">
              <a16:creationId xmlns:a16="http://schemas.microsoft.com/office/drawing/2014/main" id="{D5D84F94-63AF-4590-829F-33395F6DA470}"/>
            </a:ext>
          </a:extLst>
        </xdr:cNvPr>
        <xdr:cNvCxnSpPr/>
      </xdr:nvCxnSpPr>
      <xdr:spPr>
        <a:xfrm>
          <a:off x="15481300" y="681990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86360</xdr:rowOff>
    </xdr:from>
    <xdr:to>
      <xdr:col>76</xdr:col>
      <xdr:colOff>165100</xdr:colOff>
      <xdr:row>40</xdr:row>
      <xdr:rowOff>16510</xdr:rowOff>
    </xdr:to>
    <xdr:sp macro="" textlink="">
      <xdr:nvSpPr>
        <xdr:cNvPr id="530" name="楕円 529">
          <a:extLst>
            <a:ext uri="{FF2B5EF4-FFF2-40B4-BE49-F238E27FC236}">
              <a16:creationId xmlns:a16="http://schemas.microsoft.com/office/drawing/2014/main" id="{434D95FE-7E0B-4B15-82CF-D7667DA23574}"/>
            </a:ext>
          </a:extLst>
        </xdr:cNvPr>
        <xdr:cNvSpPr/>
      </xdr:nvSpPr>
      <xdr:spPr>
        <a:xfrm>
          <a:off x="14541500" y="67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133350</xdr:rowOff>
    </xdr:from>
    <xdr:to>
      <xdr:col>81</xdr:col>
      <xdr:colOff>50800</xdr:colOff>
      <xdr:row>39</xdr:row>
      <xdr:rowOff>137160</xdr:rowOff>
    </xdr:to>
    <xdr:cxnSp macro="">
      <xdr:nvCxnSpPr>
        <xdr:cNvPr id="531" name="直線コネクタ 530">
          <a:extLst>
            <a:ext uri="{FF2B5EF4-FFF2-40B4-BE49-F238E27FC236}">
              <a16:creationId xmlns:a16="http://schemas.microsoft.com/office/drawing/2014/main" id="{4421F18B-6FEC-4F1C-890E-E7F651908482}"/>
            </a:ext>
          </a:extLst>
        </xdr:cNvPr>
        <xdr:cNvCxnSpPr/>
      </xdr:nvCxnSpPr>
      <xdr:spPr>
        <a:xfrm flipV="1">
          <a:off x="14592300" y="68199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532" name="楕円 531">
          <a:extLst>
            <a:ext uri="{FF2B5EF4-FFF2-40B4-BE49-F238E27FC236}">
              <a16:creationId xmlns:a16="http://schemas.microsoft.com/office/drawing/2014/main" id="{1D69F4F3-22CE-4C53-8B2A-01BCF2CFBA81}"/>
            </a:ext>
          </a:extLst>
        </xdr:cNvPr>
        <xdr:cNvSpPr/>
      </xdr:nvSpPr>
      <xdr:spPr>
        <a:xfrm>
          <a:off x="1365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137160</xdr:rowOff>
    </xdr:to>
    <xdr:cxnSp macro="">
      <xdr:nvCxnSpPr>
        <xdr:cNvPr id="533" name="直線コネクタ 532">
          <a:extLst>
            <a:ext uri="{FF2B5EF4-FFF2-40B4-BE49-F238E27FC236}">
              <a16:creationId xmlns:a16="http://schemas.microsoft.com/office/drawing/2014/main" id="{3EA85CDB-33F5-47D1-B2EB-16DADDE4B8A0}"/>
            </a:ext>
          </a:extLst>
        </xdr:cNvPr>
        <xdr:cNvCxnSpPr/>
      </xdr:nvCxnSpPr>
      <xdr:spPr>
        <a:xfrm>
          <a:off x="13703300" y="6816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53340</xdr:rowOff>
    </xdr:from>
    <xdr:to>
      <xdr:col>67</xdr:col>
      <xdr:colOff>101600</xdr:colOff>
      <xdr:row>39</xdr:row>
      <xdr:rowOff>154940</xdr:rowOff>
    </xdr:to>
    <xdr:sp macro="" textlink="">
      <xdr:nvSpPr>
        <xdr:cNvPr id="534" name="楕円 533">
          <a:extLst>
            <a:ext uri="{FF2B5EF4-FFF2-40B4-BE49-F238E27FC236}">
              <a16:creationId xmlns:a16="http://schemas.microsoft.com/office/drawing/2014/main" id="{781A8338-141F-41A0-84E0-D81B5A43D6A7}"/>
            </a:ext>
          </a:extLst>
        </xdr:cNvPr>
        <xdr:cNvSpPr/>
      </xdr:nvSpPr>
      <xdr:spPr>
        <a:xfrm>
          <a:off x="12763500" y="673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104140</xdr:rowOff>
    </xdr:from>
    <xdr:to>
      <xdr:col>71</xdr:col>
      <xdr:colOff>177800</xdr:colOff>
      <xdr:row>39</xdr:row>
      <xdr:rowOff>129540</xdr:rowOff>
    </xdr:to>
    <xdr:cxnSp macro="">
      <xdr:nvCxnSpPr>
        <xdr:cNvPr id="535" name="直線コネクタ 534">
          <a:extLst>
            <a:ext uri="{FF2B5EF4-FFF2-40B4-BE49-F238E27FC236}">
              <a16:creationId xmlns:a16="http://schemas.microsoft.com/office/drawing/2014/main" id="{50C25AED-4B7A-4969-841A-BF098C689402}"/>
            </a:ext>
          </a:extLst>
        </xdr:cNvPr>
        <xdr:cNvCxnSpPr/>
      </xdr:nvCxnSpPr>
      <xdr:spPr>
        <a:xfrm>
          <a:off x="12814300" y="67906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43197</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8320C789-3EC7-48DD-A3BB-8BED982DEDC1}"/>
            </a:ext>
          </a:extLst>
        </xdr:cNvPr>
        <xdr:cNvSpPr txBox="1"/>
      </xdr:nvSpPr>
      <xdr:spPr>
        <a:xfrm>
          <a:off x="15266044" y="604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9FAD6505-6FD9-4497-8D8F-87C6DE9289BD}"/>
            </a:ext>
          </a:extLst>
        </xdr:cNvPr>
        <xdr:cNvSpPr txBox="1"/>
      </xdr:nvSpPr>
      <xdr:spPr>
        <a:xfrm>
          <a:off x="14389744" y="603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7CD4326C-5771-48D4-9D2C-0AAA8986CAE7}"/>
            </a:ext>
          </a:extLst>
        </xdr:cNvPr>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165117</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26EA1C9F-00E0-4650-9052-5FFD9672E2D8}"/>
            </a:ext>
          </a:extLst>
        </xdr:cNvPr>
        <xdr:cNvSpPr txBox="1"/>
      </xdr:nvSpPr>
      <xdr:spPr>
        <a:xfrm>
          <a:off x="12611744" y="6165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3827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7895BCE5-8EC5-4959-85F0-3F9BA77BCAAA}"/>
            </a:ext>
          </a:extLst>
        </xdr:cNvPr>
        <xdr:cNvSpPr txBox="1"/>
      </xdr:nvSpPr>
      <xdr:spPr>
        <a:xfrm>
          <a:off x="15266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7637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F2374C65-3A00-4D51-8CCA-0FD0A9B255E8}"/>
            </a:ext>
          </a:extLst>
        </xdr:cNvPr>
        <xdr:cNvSpPr txBox="1"/>
      </xdr:nvSpPr>
      <xdr:spPr>
        <a:xfrm>
          <a:off x="14389744"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705FFFBF-DB7D-426B-BC38-FEBE4D442DE2}"/>
            </a:ext>
          </a:extLst>
        </xdr:cNvPr>
        <xdr:cNvSpPr txBox="1"/>
      </xdr:nvSpPr>
      <xdr:spPr>
        <a:xfrm>
          <a:off x="13500744" y="685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146067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FDA2429C-4092-4B48-8363-4BC048EE38CC}"/>
            </a:ext>
          </a:extLst>
        </xdr:cNvPr>
        <xdr:cNvSpPr txBox="1"/>
      </xdr:nvSpPr>
      <xdr:spPr>
        <a:xfrm>
          <a:off x="12611744" y="683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FFEA8287-AA6A-481B-99F0-7EF64A3827B1}"/>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73E58A82-DA1B-4AEC-B51A-BB57FD0840F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3E4B5F62-C542-4321-B428-ECC06856DE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585F6B09-4038-4EE6-B61B-30BF630544C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E610D7AC-E0E4-4628-9856-0F42B70C6B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104A33F2-6816-42E9-90B1-6E4BF75A4D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3A58A127-2F1E-4FDE-BC84-98EF94C3798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CC2597EB-74EC-4320-AF7C-96F8AB87A4E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05799772-E988-4C04-8EB8-8069DAB8948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E3C77D6D-1BFB-4A92-88BF-59EE49A9A0A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4" name="直線コネクタ 553">
          <a:extLst>
            <a:ext uri="{FF2B5EF4-FFF2-40B4-BE49-F238E27FC236}">
              <a16:creationId xmlns:a16="http://schemas.microsoft.com/office/drawing/2014/main" id="{C21B8B26-0AEC-4D3E-B6E7-48A2FA5D1C8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5" name="テキスト ボックス 554">
          <a:extLst>
            <a:ext uri="{FF2B5EF4-FFF2-40B4-BE49-F238E27FC236}">
              <a16:creationId xmlns:a16="http://schemas.microsoft.com/office/drawing/2014/main" id="{5C42D20A-C76B-428C-9D16-7790709C073F}"/>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6" name="直線コネクタ 555">
          <a:extLst>
            <a:ext uri="{FF2B5EF4-FFF2-40B4-BE49-F238E27FC236}">
              <a16:creationId xmlns:a16="http://schemas.microsoft.com/office/drawing/2014/main" id="{DA9A00BC-A604-48D1-A4EB-0E1040DE204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7" name="テキスト ボックス 556">
          <a:extLst>
            <a:ext uri="{FF2B5EF4-FFF2-40B4-BE49-F238E27FC236}">
              <a16:creationId xmlns:a16="http://schemas.microsoft.com/office/drawing/2014/main" id="{E50A918C-452B-4FF2-837D-CC01816EA2E6}"/>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8" name="直線コネクタ 557">
          <a:extLst>
            <a:ext uri="{FF2B5EF4-FFF2-40B4-BE49-F238E27FC236}">
              <a16:creationId xmlns:a16="http://schemas.microsoft.com/office/drawing/2014/main" id="{CC0589E0-07B5-42BD-93F4-E0F89228D85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59" name="テキスト ボックス 558">
          <a:extLst>
            <a:ext uri="{FF2B5EF4-FFF2-40B4-BE49-F238E27FC236}">
              <a16:creationId xmlns:a16="http://schemas.microsoft.com/office/drawing/2014/main" id="{C29F12FA-903C-4CE4-AF35-27F91610E035}"/>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0" name="直線コネクタ 559">
          <a:extLst>
            <a:ext uri="{FF2B5EF4-FFF2-40B4-BE49-F238E27FC236}">
              <a16:creationId xmlns:a16="http://schemas.microsoft.com/office/drawing/2014/main" id="{724AD1DA-AB79-40D6-A379-AF0E2E28273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1" name="テキスト ボックス 560">
          <a:extLst>
            <a:ext uri="{FF2B5EF4-FFF2-40B4-BE49-F238E27FC236}">
              <a16:creationId xmlns:a16="http://schemas.microsoft.com/office/drawing/2014/main" id="{ECF41A80-46EA-49FB-A1F4-96AE92CD87D5}"/>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2" name="直線コネクタ 561">
          <a:extLst>
            <a:ext uri="{FF2B5EF4-FFF2-40B4-BE49-F238E27FC236}">
              <a16:creationId xmlns:a16="http://schemas.microsoft.com/office/drawing/2014/main" id="{1B84C6C5-597F-46C1-9ADF-93BA1832EFAF}"/>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3" name="テキスト ボックス 562">
          <a:extLst>
            <a:ext uri="{FF2B5EF4-FFF2-40B4-BE49-F238E27FC236}">
              <a16:creationId xmlns:a16="http://schemas.microsoft.com/office/drawing/2014/main" id="{9EAD9CF7-90AA-43E8-9EC4-05DFD65F998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4" name="直線コネクタ 563">
          <a:extLst>
            <a:ext uri="{FF2B5EF4-FFF2-40B4-BE49-F238E27FC236}">
              <a16:creationId xmlns:a16="http://schemas.microsoft.com/office/drawing/2014/main" id="{0DD79942-95AA-49B0-B98A-B5A1204643A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5" name="テキスト ボックス 564">
          <a:extLst>
            <a:ext uri="{FF2B5EF4-FFF2-40B4-BE49-F238E27FC236}">
              <a16:creationId xmlns:a16="http://schemas.microsoft.com/office/drawing/2014/main" id="{1170CA74-D9E7-47DE-A3AE-C69D6CE7004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6" name="【認定こども園・幼稚園・保育所】&#10;一人当たり面積グラフ枠">
          <a:extLst>
            <a:ext uri="{FF2B5EF4-FFF2-40B4-BE49-F238E27FC236}">
              <a16:creationId xmlns:a16="http://schemas.microsoft.com/office/drawing/2014/main" id="{FA11F1C3-FD6A-45AF-A595-08B9ABF6C9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567" name="直線コネクタ 566">
          <a:extLst>
            <a:ext uri="{FF2B5EF4-FFF2-40B4-BE49-F238E27FC236}">
              <a16:creationId xmlns:a16="http://schemas.microsoft.com/office/drawing/2014/main" id="{CE04928B-A928-483F-820F-457778798897}"/>
            </a:ext>
          </a:extLst>
        </xdr:cNvPr>
        <xdr:cNvCxnSpPr/>
      </xdr:nvCxnSpPr>
      <xdr:spPr>
        <a:xfrm flipV="1">
          <a:off x="22160864" y="5973318"/>
          <a:ext cx="0" cy="1222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568" name="【認定こども園・幼稚園・保育所】&#10;一人当たり面積最小値テキスト">
          <a:extLst>
            <a:ext uri="{FF2B5EF4-FFF2-40B4-BE49-F238E27FC236}">
              <a16:creationId xmlns:a16="http://schemas.microsoft.com/office/drawing/2014/main" id="{B4FE14B7-2A3D-4175-BC31-72269954D422}"/>
            </a:ext>
          </a:extLst>
        </xdr:cNvPr>
        <xdr:cNvSpPr txBox="1"/>
      </xdr:nvSpPr>
      <xdr:spPr>
        <a:xfrm>
          <a:off x="22199600" y="719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569" name="直線コネクタ 568">
          <a:extLst>
            <a:ext uri="{FF2B5EF4-FFF2-40B4-BE49-F238E27FC236}">
              <a16:creationId xmlns:a16="http://schemas.microsoft.com/office/drawing/2014/main" id="{CD281687-7763-4875-B582-328584749A5E}"/>
            </a:ext>
          </a:extLst>
        </xdr:cNvPr>
        <xdr:cNvCxnSpPr/>
      </xdr:nvCxnSpPr>
      <xdr:spPr>
        <a:xfrm>
          <a:off x="22072600" y="7195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570" name="【認定こども園・幼稚園・保育所】&#10;一人当たり面積最大値テキスト">
          <a:extLst>
            <a:ext uri="{FF2B5EF4-FFF2-40B4-BE49-F238E27FC236}">
              <a16:creationId xmlns:a16="http://schemas.microsoft.com/office/drawing/2014/main" id="{749951A4-0B29-435F-A5F4-5CF65358057E}"/>
            </a:ext>
          </a:extLst>
        </xdr:cNvPr>
        <xdr:cNvSpPr txBox="1"/>
      </xdr:nvSpPr>
      <xdr:spPr>
        <a:xfrm>
          <a:off x="22199600" y="574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571" name="直線コネクタ 570">
          <a:extLst>
            <a:ext uri="{FF2B5EF4-FFF2-40B4-BE49-F238E27FC236}">
              <a16:creationId xmlns:a16="http://schemas.microsoft.com/office/drawing/2014/main" id="{FD56CC3D-EDAF-48B7-ABAD-1A062ED5C625}"/>
            </a:ext>
          </a:extLst>
        </xdr:cNvPr>
        <xdr:cNvCxnSpPr/>
      </xdr:nvCxnSpPr>
      <xdr:spPr>
        <a:xfrm>
          <a:off x="22072600" y="597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572" name="【認定こども園・幼稚園・保育所】&#10;一人当たり面積平均値テキスト">
          <a:extLst>
            <a:ext uri="{FF2B5EF4-FFF2-40B4-BE49-F238E27FC236}">
              <a16:creationId xmlns:a16="http://schemas.microsoft.com/office/drawing/2014/main" id="{881496DD-0E5F-491C-9FB3-8F9DF5A12ECA}"/>
            </a:ext>
          </a:extLst>
        </xdr:cNvPr>
        <xdr:cNvSpPr txBox="1"/>
      </xdr:nvSpPr>
      <xdr:spPr>
        <a:xfrm>
          <a:off x="22199600" y="66875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573" name="フローチャート: 判断 572">
          <a:extLst>
            <a:ext uri="{FF2B5EF4-FFF2-40B4-BE49-F238E27FC236}">
              <a16:creationId xmlns:a16="http://schemas.microsoft.com/office/drawing/2014/main" id="{FCFA4C9E-1F6B-4C7F-8719-E948FFF8E596}"/>
            </a:ext>
          </a:extLst>
        </xdr:cNvPr>
        <xdr:cNvSpPr/>
      </xdr:nvSpPr>
      <xdr:spPr>
        <a:xfrm>
          <a:off x="22110700" y="68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574" name="フローチャート: 判断 573">
          <a:extLst>
            <a:ext uri="{FF2B5EF4-FFF2-40B4-BE49-F238E27FC236}">
              <a16:creationId xmlns:a16="http://schemas.microsoft.com/office/drawing/2014/main" id="{66529DED-0DA0-4274-81EE-138982751A2A}"/>
            </a:ext>
          </a:extLst>
        </xdr:cNvPr>
        <xdr:cNvSpPr/>
      </xdr:nvSpPr>
      <xdr:spPr>
        <a:xfrm>
          <a:off x="21272500" y="6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575" name="フローチャート: 判断 574">
          <a:extLst>
            <a:ext uri="{FF2B5EF4-FFF2-40B4-BE49-F238E27FC236}">
              <a16:creationId xmlns:a16="http://schemas.microsoft.com/office/drawing/2014/main" id="{8CBD2C2C-A1F7-436C-93DE-FEE1F2B9CE58}"/>
            </a:ext>
          </a:extLst>
        </xdr:cNvPr>
        <xdr:cNvSpPr/>
      </xdr:nvSpPr>
      <xdr:spPr>
        <a:xfrm>
          <a:off x="20383500" y="685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2540</xdr:rowOff>
    </xdr:from>
    <xdr:to>
      <xdr:col>102</xdr:col>
      <xdr:colOff>165100</xdr:colOff>
      <xdr:row>40</xdr:row>
      <xdr:rowOff>104140</xdr:rowOff>
    </xdr:to>
    <xdr:sp macro="" textlink="">
      <xdr:nvSpPr>
        <xdr:cNvPr id="576" name="フローチャート: 判断 575">
          <a:extLst>
            <a:ext uri="{FF2B5EF4-FFF2-40B4-BE49-F238E27FC236}">
              <a16:creationId xmlns:a16="http://schemas.microsoft.com/office/drawing/2014/main" id="{408248EB-2D2E-40EC-A3AD-872B1A96D23A}"/>
            </a:ext>
          </a:extLst>
        </xdr:cNvPr>
        <xdr:cNvSpPr/>
      </xdr:nvSpPr>
      <xdr:spPr>
        <a:xfrm>
          <a:off x="19494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165608</xdr:rowOff>
    </xdr:from>
    <xdr:to>
      <xdr:col>98</xdr:col>
      <xdr:colOff>38100</xdr:colOff>
      <xdr:row>40</xdr:row>
      <xdr:rowOff>95758</xdr:rowOff>
    </xdr:to>
    <xdr:sp macro="" textlink="">
      <xdr:nvSpPr>
        <xdr:cNvPr id="577" name="フローチャート: 判断 576">
          <a:extLst>
            <a:ext uri="{FF2B5EF4-FFF2-40B4-BE49-F238E27FC236}">
              <a16:creationId xmlns:a16="http://schemas.microsoft.com/office/drawing/2014/main" id="{8720F6C6-F421-47EF-8705-86F9FC0BAD17}"/>
            </a:ext>
          </a:extLst>
        </xdr:cNvPr>
        <xdr:cNvSpPr/>
      </xdr:nvSpPr>
      <xdr:spPr>
        <a:xfrm>
          <a:off x="18605500" y="68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AE25D6B-DAEA-416A-AEF7-BEA580958B3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50237DA-0AB0-49E5-9F89-2C5B944EF69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689F341F-FD43-4F2D-9FB6-4FFC6E8E567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AE15AF8-9058-4660-AE6B-92F0B57E5AF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5F228498-8109-43D7-B6DB-69BFC8C1E57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106934</xdr:rowOff>
    </xdr:from>
    <xdr:to>
      <xdr:col>116</xdr:col>
      <xdr:colOff>114300</xdr:colOff>
      <xdr:row>41</xdr:row>
      <xdr:rowOff>37084</xdr:rowOff>
    </xdr:to>
    <xdr:sp macro="" textlink="">
      <xdr:nvSpPr>
        <xdr:cNvPr id="583" name="楕円 582">
          <a:extLst>
            <a:ext uri="{FF2B5EF4-FFF2-40B4-BE49-F238E27FC236}">
              <a16:creationId xmlns:a16="http://schemas.microsoft.com/office/drawing/2014/main" id="{76D53D93-A12F-4C5C-BF36-7A89BA2F3280}"/>
            </a:ext>
          </a:extLst>
        </xdr:cNvPr>
        <xdr:cNvSpPr/>
      </xdr:nvSpPr>
      <xdr:spPr>
        <a:xfrm>
          <a:off x="22110700" y="696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85361</xdr:rowOff>
    </xdr:from>
    <xdr:ext cx="469744" cy="259045"/>
    <xdr:sp macro="" textlink="">
      <xdr:nvSpPr>
        <xdr:cNvPr id="584" name="【認定こども園・幼稚園・保育所】&#10;一人当たり面積該当値テキスト">
          <a:extLst>
            <a:ext uri="{FF2B5EF4-FFF2-40B4-BE49-F238E27FC236}">
              <a16:creationId xmlns:a16="http://schemas.microsoft.com/office/drawing/2014/main" id="{8A161495-A586-4356-AC0D-B7F789DEC549}"/>
            </a:ext>
          </a:extLst>
        </xdr:cNvPr>
        <xdr:cNvSpPr txBox="1"/>
      </xdr:nvSpPr>
      <xdr:spPr>
        <a:xfrm>
          <a:off x="22199600" y="694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113030</xdr:rowOff>
    </xdr:from>
    <xdr:to>
      <xdr:col>112</xdr:col>
      <xdr:colOff>38100</xdr:colOff>
      <xdr:row>41</xdr:row>
      <xdr:rowOff>43180</xdr:rowOff>
    </xdr:to>
    <xdr:sp macro="" textlink="">
      <xdr:nvSpPr>
        <xdr:cNvPr id="585" name="楕円 584">
          <a:extLst>
            <a:ext uri="{FF2B5EF4-FFF2-40B4-BE49-F238E27FC236}">
              <a16:creationId xmlns:a16="http://schemas.microsoft.com/office/drawing/2014/main" id="{26653FC6-F807-4E78-8E7B-32DDD630D390}"/>
            </a:ext>
          </a:extLst>
        </xdr:cNvPr>
        <xdr:cNvSpPr/>
      </xdr:nvSpPr>
      <xdr:spPr>
        <a:xfrm>
          <a:off x="21272500" y="697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157734</xdr:rowOff>
    </xdr:from>
    <xdr:to>
      <xdr:col>116</xdr:col>
      <xdr:colOff>63500</xdr:colOff>
      <xdr:row>40</xdr:row>
      <xdr:rowOff>163830</xdr:rowOff>
    </xdr:to>
    <xdr:cxnSp macro="">
      <xdr:nvCxnSpPr>
        <xdr:cNvPr id="586" name="直線コネクタ 585">
          <a:extLst>
            <a:ext uri="{FF2B5EF4-FFF2-40B4-BE49-F238E27FC236}">
              <a16:creationId xmlns:a16="http://schemas.microsoft.com/office/drawing/2014/main" id="{9FAA5272-D4C4-483C-8957-4FE0EB092855}"/>
            </a:ext>
          </a:extLst>
        </xdr:cNvPr>
        <xdr:cNvCxnSpPr/>
      </xdr:nvCxnSpPr>
      <xdr:spPr>
        <a:xfrm flipV="1">
          <a:off x="21323300" y="7015734"/>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116840</xdr:rowOff>
    </xdr:from>
    <xdr:to>
      <xdr:col>107</xdr:col>
      <xdr:colOff>101600</xdr:colOff>
      <xdr:row>41</xdr:row>
      <xdr:rowOff>46990</xdr:rowOff>
    </xdr:to>
    <xdr:sp macro="" textlink="">
      <xdr:nvSpPr>
        <xdr:cNvPr id="587" name="楕円 586">
          <a:extLst>
            <a:ext uri="{FF2B5EF4-FFF2-40B4-BE49-F238E27FC236}">
              <a16:creationId xmlns:a16="http://schemas.microsoft.com/office/drawing/2014/main" id="{039F431D-B1CE-4200-BD09-BDF299BF2858}"/>
            </a:ext>
          </a:extLst>
        </xdr:cNvPr>
        <xdr:cNvSpPr/>
      </xdr:nvSpPr>
      <xdr:spPr>
        <a:xfrm>
          <a:off x="20383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163830</xdr:rowOff>
    </xdr:from>
    <xdr:to>
      <xdr:col>111</xdr:col>
      <xdr:colOff>177800</xdr:colOff>
      <xdr:row>40</xdr:row>
      <xdr:rowOff>167640</xdr:rowOff>
    </xdr:to>
    <xdr:cxnSp macro="">
      <xdr:nvCxnSpPr>
        <xdr:cNvPr id="588" name="直線コネクタ 587">
          <a:extLst>
            <a:ext uri="{FF2B5EF4-FFF2-40B4-BE49-F238E27FC236}">
              <a16:creationId xmlns:a16="http://schemas.microsoft.com/office/drawing/2014/main" id="{BA59A371-BD7F-4D2B-9895-5E5DCFA2FE7E}"/>
            </a:ext>
          </a:extLst>
        </xdr:cNvPr>
        <xdr:cNvCxnSpPr/>
      </xdr:nvCxnSpPr>
      <xdr:spPr>
        <a:xfrm flipV="1">
          <a:off x="20434300" y="702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119126</xdr:rowOff>
    </xdr:from>
    <xdr:to>
      <xdr:col>102</xdr:col>
      <xdr:colOff>165100</xdr:colOff>
      <xdr:row>41</xdr:row>
      <xdr:rowOff>49276</xdr:rowOff>
    </xdr:to>
    <xdr:sp macro="" textlink="">
      <xdr:nvSpPr>
        <xdr:cNvPr id="589" name="楕円 588">
          <a:extLst>
            <a:ext uri="{FF2B5EF4-FFF2-40B4-BE49-F238E27FC236}">
              <a16:creationId xmlns:a16="http://schemas.microsoft.com/office/drawing/2014/main" id="{1061D68F-536F-451B-A2D4-BCFE7CBEBD68}"/>
            </a:ext>
          </a:extLst>
        </xdr:cNvPr>
        <xdr:cNvSpPr/>
      </xdr:nvSpPr>
      <xdr:spPr>
        <a:xfrm>
          <a:off x="19494500" y="697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167640</xdr:rowOff>
    </xdr:from>
    <xdr:to>
      <xdr:col>107</xdr:col>
      <xdr:colOff>50800</xdr:colOff>
      <xdr:row>40</xdr:row>
      <xdr:rowOff>169926</xdr:rowOff>
    </xdr:to>
    <xdr:cxnSp macro="">
      <xdr:nvCxnSpPr>
        <xdr:cNvPr id="590" name="直線コネクタ 589">
          <a:extLst>
            <a:ext uri="{FF2B5EF4-FFF2-40B4-BE49-F238E27FC236}">
              <a16:creationId xmlns:a16="http://schemas.microsoft.com/office/drawing/2014/main" id="{2341CCBF-079B-4FA6-AA64-A813BC2505BA}"/>
            </a:ext>
          </a:extLst>
        </xdr:cNvPr>
        <xdr:cNvCxnSpPr/>
      </xdr:nvCxnSpPr>
      <xdr:spPr>
        <a:xfrm flipV="1">
          <a:off x="19545300" y="702564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122936</xdr:rowOff>
    </xdr:from>
    <xdr:to>
      <xdr:col>98</xdr:col>
      <xdr:colOff>38100</xdr:colOff>
      <xdr:row>41</xdr:row>
      <xdr:rowOff>53086</xdr:rowOff>
    </xdr:to>
    <xdr:sp macro="" textlink="">
      <xdr:nvSpPr>
        <xdr:cNvPr id="591" name="楕円 590">
          <a:extLst>
            <a:ext uri="{FF2B5EF4-FFF2-40B4-BE49-F238E27FC236}">
              <a16:creationId xmlns:a16="http://schemas.microsoft.com/office/drawing/2014/main" id="{92602BC8-60F1-4835-BBC0-E8E15495FBB4}"/>
            </a:ext>
          </a:extLst>
        </xdr:cNvPr>
        <xdr:cNvSpPr/>
      </xdr:nvSpPr>
      <xdr:spPr>
        <a:xfrm>
          <a:off x="18605500" y="69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169926</xdr:rowOff>
    </xdr:from>
    <xdr:to>
      <xdr:col>102</xdr:col>
      <xdr:colOff>114300</xdr:colOff>
      <xdr:row>41</xdr:row>
      <xdr:rowOff>2286</xdr:rowOff>
    </xdr:to>
    <xdr:cxnSp macro="">
      <xdr:nvCxnSpPr>
        <xdr:cNvPr id="592" name="直線コネクタ 591">
          <a:extLst>
            <a:ext uri="{FF2B5EF4-FFF2-40B4-BE49-F238E27FC236}">
              <a16:creationId xmlns:a16="http://schemas.microsoft.com/office/drawing/2014/main" id="{25E83DA2-AAEB-48C4-B207-647A22C0E4CD}"/>
            </a:ext>
          </a:extLst>
        </xdr:cNvPr>
        <xdr:cNvCxnSpPr/>
      </xdr:nvCxnSpPr>
      <xdr:spPr>
        <a:xfrm flipV="1">
          <a:off x="18656300" y="7027926"/>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593" name="n_1aveValue【認定こども園・幼稚園・保育所】&#10;一人当たり面積">
          <a:extLst>
            <a:ext uri="{FF2B5EF4-FFF2-40B4-BE49-F238E27FC236}">
              <a16:creationId xmlns:a16="http://schemas.microsoft.com/office/drawing/2014/main" id="{F5FCCD6D-1A44-4F54-B78D-0F5973666E81}"/>
            </a:ext>
          </a:extLst>
        </xdr:cNvPr>
        <xdr:cNvSpPr txBox="1"/>
      </xdr:nvSpPr>
      <xdr:spPr>
        <a:xfrm>
          <a:off x="21075727" y="6633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594" name="n_2aveValue【認定こども園・幼稚園・保育所】&#10;一人当たり面積">
          <a:extLst>
            <a:ext uri="{FF2B5EF4-FFF2-40B4-BE49-F238E27FC236}">
              <a16:creationId xmlns:a16="http://schemas.microsoft.com/office/drawing/2014/main" id="{C28ABF5E-AB9C-4E41-BC02-BFF51E5993EA}"/>
            </a:ext>
          </a:extLst>
        </xdr:cNvPr>
        <xdr:cNvSpPr txBox="1"/>
      </xdr:nvSpPr>
      <xdr:spPr>
        <a:xfrm>
          <a:off x="20199427" y="663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120667</xdr:rowOff>
    </xdr:from>
    <xdr:ext cx="469744" cy="259045"/>
    <xdr:sp macro="" textlink="">
      <xdr:nvSpPr>
        <xdr:cNvPr id="595" name="n_3aveValue【認定こども園・幼稚園・保育所】&#10;一人当たり面積">
          <a:extLst>
            <a:ext uri="{FF2B5EF4-FFF2-40B4-BE49-F238E27FC236}">
              <a16:creationId xmlns:a16="http://schemas.microsoft.com/office/drawing/2014/main" id="{F9BB6964-1D3A-44AF-AEDC-407EAC10BE3B}"/>
            </a:ext>
          </a:extLst>
        </xdr:cNvPr>
        <xdr:cNvSpPr txBox="1"/>
      </xdr:nvSpPr>
      <xdr:spPr>
        <a:xfrm>
          <a:off x="19310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112285</xdr:rowOff>
    </xdr:from>
    <xdr:ext cx="469744" cy="259045"/>
    <xdr:sp macro="" textlink="">
      <xdr:nvSpPr>
        <xdr:cNvPr id="596" name="n_4aveValue【認定こども園・幼稚園・保育所】&#10;一人当たり面積">
          <a:extLst>
            <a:ext uri="{FF2B5EF4-FFF2-40B4-BE49-F238E27FC236}">
              <a16:creationId xmlns:a16="http://schemas.microsoft.com/office/drawing/2014/main" id="{9AF729BF-6CF8-46E9-99C9-34A883FAEB22}"/>
            </a:ext>
          </a:extLst>
        </xdr:cNvPr>
        <xdr:cNvSpPr txBox="1"/>
      </xdr:nvSpPr>
      <xdr:spPr>
        <a:xfrm>
          <a:off x="18421427" y="662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34307</xdr:rowOff>
    </xdr:from>
    <xdr:ext cx="469744" cy="259045"/>
    <xdr:sp macro="" textlink="">
      <xdr:nvSpPr>
        <xdr:cNvPr id="597" name="n_1mainValue【認定こども園・幼稚園・保育所】&#10;一人当たり面積">
          <a:extLst>
            <a:ext uri="{FF2B5EF4-FFF2-40B4-BE49-F238E27FC236}">
              <a16:creationId xmlns:a16="http://schemas.microsoft.com/office/drawing/2014/main" id="{6A4A583B-744F-490F-97BA-231996DF49E0}"/>
            </a:ext>
          </a:extLst>
        </xdr:cNvPr>
        <xdr:cNvSpPr txBox="1"/>
      </xdr:nvSpPr>
      <xdr:spPr>
        <a:xfrm>
          <a:off x="2107572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38117</xdr:rowOff>
    </xdr:from>
    <xdr:ext cx="469744" cy="259045"/>
    <xdr:sp macro="" textlink="">
      <xdr:nvSpPr>
        <xdr:cNvPr id="598" name="n_2mainValue【認定こども園・幼稚園・保育所】&#10;一人当たり面積">
          <a:extLst>
            <a:ext uri="{FF2B5EF4-FFF2-40B4-BE49-F238E27FC236}">
              <a16:creationId xmlns:a16="http://schemas.microsoft.com/office/drawing/2014/main" id="{E747B7F8-82E7-4FE2-BEB6-100B29ACB4C3}"/>
            </a:ext>
          </a:extLst>
        </xdr:cNvPr>
        <xdr:cNvSpPr txBox="1"/>
      </xdr:nvSpPr>
      <xdr:spPr>
        <a:xfrm>
          <a:off x="20199427" y="706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40403</xdr:rowOff>
    </xdr:from>
    <xdr:ext cx="469744" cy="259045"/>
    <xdr:sp macro="" textlink="">
      <xdr:nvSpPr>
        <xdr:cNvPr id="599" name="n_3mainValue【認定こども園・幼稚園・保育所】&#10;一人当たり面積">
          <a:extLst>
            <a:ext uri="{FF2B5EF4-FFF2-40B4-BE49-F238E27FC236}">
              <a16:creationId xmlns:a16="http://schemas.microsoft.com/office/drawing/2014/main" id="{E9CD3529-F75B-420D-8E20-78CE2A6903A0}"/>
            </a:ext>
          </a:extLst>
        </xdr:cNvPr>
        <xdr:cNvSpPr txBox="1"/>
      </xdr:nvSpPr>
      <xdr:spPr>
        <a:xfrm>
          <a:off x="19310427" y="706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44213</xdr:rowOff>
    </xdr:from>
    <xdr:ext cx="469744" cy="259045"/>
    <xdr:sp macro="" textlink="">
      <xdr:nvSpPr>
        <xdr:cNvPr id="600" name="n_4mainValue【認定こども園・幼稚園・保育所】&#10;一人当たり面積">
          <a:extLst>
            <a:ext uri="{FF2B5EF4-FFF2-40B4-BE49-F238E27FC236}">
              <a16:creationId xmlns:a16="http://schemas.microsoft.com/office/drawing/2014/main" id="{C89C4A4F-E118-4647-AA67-2D09252173F2}"/>
            </a:ext>
          </a:extLst>
        </xdr:cNvPr>
        <xdr:cNvSpPr txBox="1"/>
      </xdr:nvSpPr>
      <xdr:spPr>
        <a:xfrm>
          <a:off x="18421427" y="7073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1" name="正方形/長方形 600">
          <a:extLst>
            <a:ext uri="{FF2B5EF4-FFF2-40B4-BE49-F238E27FC236}">
              <a16:creationId xmlns:a16="http://schemas.microsoft.com/office/drawing/2014/main" id="{570962B9-0928-4F39-A388-89EE03474B0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2" name="正方形/長方形 601">
          <a:extLst>
            <a:ext uri="{FF2B5EF4-FFF2-40B4-BE49-F238E27FC236}">
              <a16:creationId xmlns:a16="http://schemas.microsoft.com/office/drawing/2014/main" id="{D51D8F5E-6464-4395-8AEF-76F3AC503CC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3" name="正方形/長方形 602">
          <a:extLst>
            <a:ext uri="{FF2B5EF4-FFF2-40B4-BE49-F238E27FC236}">
              <a16:creationId xmlns:a16="http://schemas.microsoft.com/office/drawing/2014/main" id="{D7D8586E-0940-4988-A9DE-00A5E767AF2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4" name="正方形/長方形 603">
          <a:extLst>
            <a:ext uri="{FF2B5EF4-FFF2-40B4-BE49-F238E27FC236}">
              <a16:creationId xmlns:a16="http://schemas.microsoft.com/office/drawing/2014/main" id="{7AA3BAAC-029D-43AA-8C21-0E96385F1C2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5" name="正方形/長方形 604">
          <a:extLst>
            <a:ext uri="{FF2B5EF4-FFF2-40B4-BE49-F238E27FC236}">
              <a16:creationId xmlns:a16="http://schemas.microsoft.com/office/drawing/2014/main" id="{0E87720F-B32A-4C0C-918A-ADC1043E492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6" name="正方形/長方形 605">
          <a:extLst>
            <a:ext uri="{FF2B5EF4-FFF2-40B4-BE49-F238E27FC236}">
              <a16:creationId xmlns:a16="http://schemas.microsoft.com/office/drawing/2014/main" id="{8D0BF60C-6F7F-4E0D-B586-3C882368627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7" name="正方形/長方形 606">
          <a:extLst>
            <a:ext uri="{FF2B5EF4-FFF2-40B4-BE49-F238E27FC236}">
              <a16:creationId xmlns:a16="http://schemas.microsoft.com/office/drawing/2014/main" id="{E88B306D-9936-4338-A636-F6605EB7BE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8" name="正方形/長方形 607">
          <a:extLst>
            <a:ext uri="{FF2B5EF4-FFF2-40B4-BE49-F238E27FC236}">
              <a16:creationId xmlns:a16="http://schemas.microsoft.com/office/drawing/2014/main" id="{0E3E15AE-45C7-43DA-AA5D-AB8C61B1A97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9" name="テキスト ボックス 608">
          <a:extLst>
            <a:ext uri="{FF2B5EF4-FFF2-40B4-BE49-F238E27FC236}">
              <a16:creationId xmlns:a16="http://schemas.microsoft.com/office/drawing/2014/main" id="{6274027A-25C3-4BF4-A981-670D38EC0A2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0" name="直線コネクタ 609">
          <a:extLst>
            <a:ext uri="{FF2B5EF4-FFF2-40B4-BE49-F238E27FC236}">
              <a16:creationId xmlns:a16="http://schemas.microsoft.com/office/drawing/2014/main" id="{64628117-04EB-413E-98BF-0669959D1ED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1" name="テキスト ボックス 610">
          <a:extLst>
            <a:ext uri="{FF2B5EF4-FFF2-40B4-BE49-F238E27FC236}">
              <a16:creationId xmlns:a16="http://schemas.microsoft.com/office/drawing/2014/main" id="{318EFA0E-09A3-441C-8E53-988C363ACFA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2" name="直線コネクタ 611">
          <a:extLst>
            <a:ext uri="{FF2B5EF4-FFF2-40B4-BE49-F238E27FC236}">
              <a16:creationId xmlns:a16="http://schemas.microsoft.com/office/drawing/2014/main" id="{3642EB3F-AD22-4D9D-AE93-067D4A20DC2E}"/>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3" name="テキスト ボックス 612">
          <a:extLst>
            <a:ext uri="{FF2B5EF4-FFF2-40B4-BE49-F238E27FC236}">
              <a16:creationId xmlns:a16="http://schemas.microsoft.com/office/drawing/2014/main" id="{4DC342DD-5C10-4068-9AEA-5987F69191FE}"/>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4" name="直線コネクタ 613">
          <a:extLst>
            <a:ext uri="{FF2B5EF4-FFF2-40B4-BE49-F238E27FC236}">
              <a16:creationId xmlns:a16="http://schemas.microsoft.com/office/drawing/2014/main" id="{B4F9BBA0-1F05-45A4-AB29-2638A9207C44}"/>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5" name="テキスト ボックス 614">
          <a:extLst>
            <a:ext uri="{FF2B5EF4-FFF2-40B4-BE49-F238E27FC236}">
              <a16:creationId xmlns:a16="http://schemas.microsoft.com/office/drawing/2014/main" id="{95057DE7-CFA6-40E9-BDC8-F24634A19C25}"/>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6" name="直線コネクタ 615">
          <a:extLst>
            <a:ext uri="{FF2B5EF4-FFF2-40B4-BE49-F238E27FC236}">
              <a16:creationId xmlns:a16="http://schemas.microsoft.com/office/drawing/2014/main" id="{942450F8-873F-4D26-A71B-91E68AAE32EB}"/>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7" name="テキスト ボックス 616">
          <a:extLst>
            <a:ext uri="{FF2B5EF4-FFF2-40B4-BE49-F238E27FC236}">
              <a16:creationId xmlns:a16="http://schemas.microsoft.com/office/drawing/2014/main" id="{E8CFE7B4-5FBF-4DCA-9E40-DC63F28342D4}"/>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8" name="直線コネクタ 617">
          <a:extLst>
            <a:ext uri="{FF2B5EF4-FFF2-40B4-BE49-F238E27FC236}">
              <a16:creationId xmlns:a16="http://schemas.microsoft.com/office/drawing/2014/main" id="{EE09DF51-4D90-49AF-A431-B922C2369511}"/>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9" name="テキスト ボックス 618">
          <a:extLst>
            <a:ext uri="{FF2B5EF4-FFF2-40B4-BE49-F238E27FC236}">
              <a16:creationId xmlns:a16="http://schemas.microsoft.com/office/drawing/2014/main" id="{177868BD-54FE-48E8-A775-B7A6EBEE6214}"/>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0" name="直線コネクタ 619">
          <a:extLst>
            <a:ext uri="{FF2B5EF4-FFF2-40B4-BE49-F238E27FC236}">
              <a16:creationId xmlns:a16="http://schemas.microsoft.com/office/drawing/2014/main" id="{4D096490-29BA-49FA-897A-8ABF7D46A9D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1" name="テキスト ボックス 620">
          <a:extLst>
            <a:ext uri="{FF2B5EF4-FFF2-40B4-BE49-F238E27FC236}">
              <a16:creationId xmlns:a16="http://schemas.microsoft.com/office/drawing/2014/main" id="{E84419CA-A2CD-4F34-B76D-170160A29DE9}"/>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2" name="直線コネクタ 621">
          <a:extLst>
            <a:ext uri="{FF2B5EF4-FFF2-40B4-BE49-F238E27FC236}">
              <a16:creationId xmlns:a16="http://schemas.microsoft.com/office/drawing/2014/main" id="{284B38C9-8B8F-4107-8996-20EF16FD0A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3" name="テキスト ボックス 622">
          <a:extLst>
            <a:ext uri="{FF2B5EF4-FFF2-40B4-BE49-F238E27FC236}">
              <a16:creationId xmlns:a16="http://schemas.microsoft.com/office/drawing/2014/main" id="{6FFB551C-5DBC-4259-A5EE-E4D78D2F4C9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4" name="直線コネクタ 623">
          <a:extLst>
            <a:ext uri="{FF2B5EF4-FFF2-40B4-BE49-F238E27FC236}">
              <a16:creationId xmlns:a16="http://schemas.microsoft.com/office/drawing/2014/main" id="{686DAAAD-A15D-44F7-8DC8-387E473189A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A5B12B93-8F17-44DD-A47C-2F235B8ED63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626" name="直線コネクタ 625">
          <a:extLst>
            <a:ext uri="{FF2B5EF4-FFF2-40B4-BE49-F238E27FC236}">
              <a16:creationId xmlns:a16="http://schemas.microsoft.com/office/drawing/2014/main" id="{402D8046-9569-409D-8A9E-ABC1C96ABEA3}"/>
            </a:ext>
          </a:extLst>
        </xdr:cNvPr>
        <xdr:cNvCxnSpPr/>
      </xdr:nvCxnSpPr>
      <xdr:spPr>
        <a:xfrm flipV="1">
          <a:off x="16318864" y="9628959"/>
          <a:ext cx="0" cy="1474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27" name="【学校施設】&#10;有形固定資産減価償却率最小値テキスト">
          <a:extLst>
            <a:ext uri="{FF2B5EF4-FFF2-40B4-BE49-F238E27FC236}">
              <a16:creationId xmlns:a16="http://schemas.microsoft.com/office/drawing/2014/main" id="{DE2AF774-5AF4-451D-ABBF-F7F09EBEA359}"/>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28" name="直線コネクタ 627">
          <a:extLst>
            <a:ext uri="{FF2B5EF4-FFF2-40B4-BE49-F238E27FC236}">
              <a16:creationId xmlns:a16="http://schemas.microsoft.com/office/drawing/2014/main" id="{45FA6F52-ECB7-475F-A196-5EB183CA322F}"/>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629" name="【学校施設】&#10;有形固定資産減価償却率最大値テキスト">
          <a:extLst>
            <a:ext uri="{FF2B5EF4-FFF2-40B4-BE49-F238E27FC236}">
              <a16:creationId xmlns:a16="http://schemas.microsoft.com/office/drawing/2014/main" id="{76A86D8D-53F3-4E70-B193-DA94940A70E7}"/>
            </a:ext>
          </a:extLst>
        </xdr:cNvPr>
        <xdr:cNvSpPr txBox="1"/>
      </xdr:nvSpPr>
      <xdr:spPr>
        <a:xfrm>
          <a:off x="16357600" y="9404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630" name="直線コネクタ 629">
          <a:extLst>
            <a:ext uri="{FF2B5EF4-FFF2-40B4-BE49-F238E27FC236}">
              <a16:creationId xmlns:a16="http://schemas.microsoft.com/office/drawing/2014/main" id="{D8841F74-5DCC-4BC4-85F8-3F896C166374}"/>
            </a:ext>
          </a:extLst>
        </xdr:cNvPr>
        <xdr:cNvCxnSpPr/>
      </xdr:nvCxnSpPr>
      <xdr:spPr>
        <a:xfrm>
          <a:off x="16230600" y="962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4CBCF218-A420-4F20-A01B-8291C77713D6}"/>
            </a:ext>
          </a:extLst>
        </xdr:cNvPr>
        <xdr:cNvSpPr txBox="1"/>
      </xdr:nvSpPr>
      <xdr:spPr>
        <a:xfrm>
          <a:off x="16357600" y="10299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632" name="フローチャート: 判断 631">
          <a:extLst>
            <a:ext uri="{FF2B5EF4-FFF2-40B4-BE49-F238E27FC236}">
              <a16:creationId xmlns:a16="http://schemas.microsoft.com/office/drawing/2014/main" id="{9189CFDB-63A9-479A-BC4B-F77F704009B0}"/>
            </a:ext>
          </a:extLst>
        </xdr:cNvPr>
        <xdr:cNvSpPr/>
      </xdr:nvSpPr>
      <xdr:spPr>
        <a:xfrm>
          <a:off x="162687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633" name="フローチャート: 判断 632">
          <a:extLst>
            <a:ext uri="{FF2B5EF4-FFF2-40B4-BE49-F238E27FC236}">
              <a16:creationId xmlns:a16="http://schemas.microsoft.com/office/drawing/2014/main" id="{E4265E3B-6BB2-47F4-8B8B-726605CF18D0}"/>
            </a:ext>
          </a:extLst>
        </xdr:cNvPr>
        <xdr:cNvSpPr/>
      </xdr:nvSpPr>
      <xdr:spPr>
        <a:xfrm>
          <a:off x="15430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634" name="フローチャート: 判断 633">
          <a:extLst>
            <a:ext uri="{FF2B5EF4-FFF2-40B4-BE49-F238E27FC236}">
              <a16:creationId xmlns:a16="http://schemas.microsoft.com/office/drawing/2014/main" id="{158C7382-583C-4C75-AFEE-82F32B7EC97B}"/>
            </a:ext>
          </a:extLst>
        </xdr:cNvPr>
        <xdr:cNvSpPr/>
      </xdr:nvSpPr>
      <xdr:spPr>
        <a:xfrm>
          <a:off x="14541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161472</xdr:rowOff>
    </xdr:from>
    <xdr:to>
      <xdr:col>72</xdr:col>
      <xdr:colOff>38100</xdr:colOff>
      <xdr:row>61</xdr:row>
      <xdr:rowOff>91622</xdr:rowOff>
    </xdr:to>
    <xdr:sp macro="" textlink="">
      <xdr:nvSpPr>
        <xdr:cNvPr id="635" name="フローチャート: 判断 634">
          <a:extLst>
            <a:ext uri="{FF2B5EF4-FFF2-40B4-BE49-F238E27FC236}">
              <a16:creationId xmlns:a16="http://schemas.microsoft.com/office/drawing/2014/main" id="{D4D9AA10-414C-4DE3-A36B-D4B66427066B}"/>
            </a:ext>
          </a:extLst>
        </xdr:cNvPr>
        <xdr:cNvSpPr/>
      </xdr:nvSpPr>
      <xdr:spPr>
        <a:xfrm>
          <a:off x="13652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7983</xdr:rowOff>
    </xdr:from>
    <xdr:to>
      <xdr:col>67</xdr:col>
      <xdr:colOff>101600</xdr:colOff>
      <xdr:row>61</xdr:row>
      <xdr:rowOff>109583</xdr:rowOff>
    </xdr:to>
    <xdr:sp macro="" textlink="">
      <xdr:nvSpPr>
        <xdr:cNvPr id="636" name="フローチャート: 判断 635">
          <a:extLst>
            <a:ext uri="{FF2B5EF4-FFF2-40B4-BE49-F238E27FC236}">
              <a16:creationId xmlns:a16="http://schemas.microsoft.com/office/drawing/2014/main" id="{4A2C37ED-4616-4C93-A8C8-F3C8387FF0EA}"/>
            </a:ext>
          </a:extLst>
        </xdr:cNvPr>
        <xdr:cNvSpPr/>
      </xdr:nvSpPr>
      <xdr:spPr>
        <a:xfrm>
          <a:off x="127635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511F85CF-E939-4B94-B789-17BE599BBBF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83ED305-DD0E-4BED-A4DE-149FBE75E27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BEB7E292-6F77-4AE0-8327-B8CB52714AC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7BF52AB-AC5D-4126-B295-49DE419A199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94E2D6B1-DE1F-4426-9CE5-B53C2DB2FF3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61867</xdr:rowOff>
    </xdr:from>
    <xdr:to>
      <xdr:col>85</xdr:col>
      <xdr:colOff>177800</xdr:colOff>
      <xdr:row>62</xdr:row>
      <xdr:rowOff>163467</xdr:rowOff>
    </xdr:to>
    <xdr:sp macro="" textlink="">
      <xdr:nvSpPr>
        <xdr:cNvPr id="642" name="楕円 641">
          <a:extLst>
            <a:ext uri="{FF2B5EF4-FFF2-40B4-BE49-F238E27FC236}">
              <a16:creationId xmlns:a16="http://schemas.microsoft.com/office/drawing/2014/main" id="{8317C318-89CD-48A6-87E7-370C2BE8ACC1}"/>
            </a:ext>
          </a:extLst>
        </xdr:cNvPr>
        <xdr:cNvSpPr/>
      </xdr:nvSpPr>
      <xdr:spPr>
        <a:xfrm>
          <a:off x="16268700" y="1069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40294</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DE6619AC-1AC3-449B-8864-182948552F6A}"/>
            </a:ext>
          </a:extLst>
        </xdr:cNvPr>
        <xdr:cNvSpPr txBox="1"/>
      </xdr:nvSpPr>
      <xdr:spPr>
        <a:xfrm>
          <a:off x="16357600" y="1067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35741</xdr:rowOff>
    </xdr:from>
    <xdr:to>
      <xdr:col>81</xdr:col>
      <xdr:colOff>101600</xdr:colOff>
      <xdr:row>62</xdr:row>
      <xdr:rowOff>137341</xdr:rowOff>
    </xdr:to>
    <xdr:sp macro="" textlink="">
      <xdr:nvSpPr>
        <xdr:cNvPr id="644" name="楕円 643">
          <a:extLst>
            <a:ext uri="{FF2B5EF4-FFF2-40B4-BE49-F238E27FC236}">
              <a16:creationId xmlns:a16="http://schemas.microsoft.com/office/drawing/2014/main" id="{79AC8AD1-E998-4FB9-80B1-F620E9502318}"/>
            </a:ext>
          </a:extLst>
        </xdr:cNvPr>
        <xdr:cNvSpPr/>
      </xdr:nvSpPr>
      <xdr:spPr>
        <a:xfrm>
          <a:off x="15430500" y="1066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86541</xdr:rowOff>
    </xdr:from>
    <xdr:to>
      <xdr:col>85</xdr:col>
      <xdr:colOff>127000</xdr:colOff>
      <xdr:row>62</xdr:row>
      <xdr:rowOff>112667</xdr:rowOff>
    </xdr:to>
    <xdr:cxnSp macro="">
      <xdr:nvCxnSpPr>
        <xdr:cNvPr id="645" name="直線コネクタ 644">
          <a:extLst>
            <a:ext uri="{FF2B5EF4-FFF2-40B4-BE49-F238E27FC236}">
              <a16:creationId xmlns:a16="http://schemas.microsoft.com/office/drawing/2014/main" id="{FD12C5BF-2148-4257-937C-97D54A15128B}"/>
            </a:ext>
          </a:extLst>
        </xdr:cNvPr>
        <xdr:cNvCxnSpPr/>
      </xdr:nvCxnSpPr>
      <xdr:spPr>
        <a:xfrm>
          <a:off x="15481300" y="1071644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39007</xdr:rowOff>
    </xdr:from>
    <xdr:to>
      <xdr:col>76</xdr:col>
      <xdr:colOff>165100</xdr:colOff>
      <xdr:row>62</xdr:row>
      <xdr:rowOff>140607</xdr:rowOff>
    </xdr:to>
    <xdr:sp macro="" textlink="">
      <xdr:nvSpPr>
        <xdr:cNvPr id="646" name="楕円 645">
          <a:extLst>
            <a:ext uri="{FF2B5EF4-FFF2-40B4-BE49-F238E27FC236}">
              <a16:creationId xmlns:a16="http://schemas.microsoft.com/office/drawing/2014/main" id="{3222BAEA-B39D-4CC5-B855-6B3BD8DE710F}"/>
            </a:ext>
          </a:extLst>
        </xdr:cNvPr>
        <xdr:cNvSpPr/>
      </xdr:nvSpPr>
      <xdr:spPr>
        <a:xfrm>
          <a:off x="14541500" y="1066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86541</xdr:rowOff>
    </xdr:from>
    <xdr:to>
      <xdr:col>81</xdr:col>
      <xdr:colOff>50800</xdr:colOff>
      <xdr:row>62</xdr:row>
      <xdr:rowOff>89807</xdr:rowOff>
    </xdr:to>
    <xdr:cxnSp macro="">
      <xdr:nvCxnSpPr>
        <xdr:cNvPr id="647" name="直線コネクタ 646">
          <a:extLst>
            <a:ext uri="{FF2B5EF4-FFF2-40B4-BE49-F238E27FC236}">
              <a16:creationId xmlns:a16="http://schemas.microsoft.com/office/drawing/2014/main" id="{DB7BA247-8EDE-41B5-970A-47D19DE5D128}"/>
            </a:ext>
          </a:extLst>
        </xdr:cNvPr>
        <xdr:cNvCxnSpPr/>
      </xdr:nvCxnSpPr>
      <xdr:spPr>
        <a:xfrm flipV="1">
          <a:off x="14592300" y="1071644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17780</xdr:rowOff>
    </xdr:from>
    <xdr:to>
      <xdr:col>72</xdr:col>
      <xdr:colOff>38100</xdr:colOff>
      <xdr:row>62</xdr:row>
      <xdr:rowOff>119380</xdr:rowOff>
    </xdr:to>
    <xdr:sp macro="" textlink="">
      <xdr:nvSpPr>
        <xdr:cNvPr id="648" name="楕円 647">
          <a:extLst>
            <a:ext uri="{FF2B5EF4-FFF2-40B4-BE49-F238E27FC236}">
              <a16:creationId xmlns:a16="http://schemas.microsoft.com/office/drawing/2014/main" id="{615C78D5-31DF-401F-813B-304927F034B6}"/>
            </a:ext>
          </a:extLst>
        </xdr:cNvPr>
        <xdr:cNvSpPr/>
      </xdr:nvSpPr>
      <xdr:spPr>
        <a:xfrm>
          <a:off x="13652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68580</xdr:rowOff>
    </xdr:from>
    <xdr:to>
      <xdr:col>76</xdr:col>
      <xdr:colOff>114300</xdr:colOff>
      <xdr:row>62</xdr:row>
      <xdr:rowOff>89807</xdr:rowOff>
    </xdr:to>
    <xdr:cxnSp macro="">
      <xdr:nvCxnSpPr>
        <xdr:cNvPr id="649" name="直線コネクタ 648">
          <a:extLst>
            <a:ext uri="{FF2B5EF4-FFF2-40B4-BE49-F238E27FC236}">
              <a16:creationId xmlns:a16="http://schemas.microsoft.com/office/drawing/2014/main" id="{10175DE2-2727-47EE-8A41-D43C5FB1C8C4}"/>
            </a:ext>
          </a:extLst>
        </xdr:cNvPr>
        <xdr:cNvCxnSpPr/>
      </xdr:nvCxnSpPr>
      <xdr:spPr>
        <a:xfrm>
          <a:off x="13703300" y="1069848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56969</xdr:rowOff>
    </xdr:from>
    <xdr:to>
      <xdr:col>67</xdr:col>
      <xdr:colOff>101600</xdr:colOff>
      <xdr:row>62</xdr:row>
      <xdr:rowOff>158569</xdr:rowOff>
    </xdr:to>
    <xdr:sp macro="" textlink="">
      <xdr:nvSpPr>
        <xdr:cNvPr id="650" name="楕円 649">
          <a:extLst>
            <a:ext uri="{FF2B5EF4-FFF2-40B4-BE49-F238E27FC236}">
              <a16:creationId xmlns:a16="http://schemas.microsoft.com/office/drawing/2014/main" id="{340B1A3C-1DEE-4735-9AF5-529AFA09551B}"/>
            </a:ext>
          </a:extLst>
        </xdr:cNvPr>
        <xdr:cNvSpPr/>
      </xdr:nvSpPr>
      <xdr:spPr>
        <a:xfrm>
          <a:off x="12763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68580</xdr:rowOff>
    </xdr:from>
    <xdr:to>
      <xdr:col>71</xdr:col>
      <xdr:colOff>177800</xdr:colOff>
      <xdr:row>62</xdr:row>
      <xdr:rowOff>107769</xdr:rowOff>
    </xdr:to>
    <xdr:cxnSp macro="">
      <xdr:nvCxnSpPr>
        <xdr:cNvPr id="651" name="直線コネクタ 650">
          <a:extLst>
            <a:ext uri="{FF2B5EF4-FFF2-40B4-BE49-F238E27FC236}">
              <a16:creationId xmlns:a16="http://schemas.microsoft.com/office/drawing/2014/main" id="{E8990DE2-B608-4043-A7DC-F4019D020F34}"/>
            </a:ext>
          </a:extLst>
        </xdr:cNvPr>
        <xdr:cNvCxnSpPr/>
      </xdr:nvCxnSpPr>
      <xdr:spPr>
        <a:xfrm flipV="1">
          <a:off x="12814300" y="1069848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113047</xdr:rowOff>
    </xdr:from>
    <xdr:ext cx="405111" cy="259045"/>
    <xdr:sp macro="" textlink="">
      <xdr:nvSpPr>
        <xdr:cNvPr id="652" name="n_1aveValue【学校施設】&#10;有形固定資産減価償却率">
          <a:extLst>
            <a:ext uri="{FF2B5EF4-FFF2-40B4-BE49-F238E27FC236}">
              <a16:creationId xmlns:a16="http://schemas.microsoft.com/office/drawing/2014/main" id="{E9995382-ACE7-4143-AE14-6B3BBBA70895}"/>
            </a:ext>
          </a:extLst>
        </xdr:cNvPr>
        <xdr:cNvSpPr txBox="1"/>
      </xdr:nvSpPr>
      <xdr:spPr>
        <a:xfrm>
          <a:off x="152660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653" name="n_2aveValue【学校施設】&#10;有形固定資産減価償却率">
          <a:extLst>
            <a:ext uri="{FF2B5EF4-FFF2-40B4-BE49-F238E27FC236}">
              <a16:creationId xmlns:a16="http://schemas.microsoft.com/office/drawing/2014/main" id="{EA273962-4B34-43FE-8165-AA40E840351B}"/>
            </a:ext>
          </a:extLst>
        </xdr:cNvPr>
        <xdr:cNvSpPr txBox="1"/>
      </xdr:nvSpPr>
      <xdr:spPr>
        <a:xfrm>
          <a:off x="14389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108149</xdr:rowOff>
    </xdr:from>
    <xdr:ext cx="405111" cy="259045"/>
    <xdr:sp macro="" textlink="">
      <xdr:nvSpPr>
        <xdr:cNvPr id="654" name="n_3aveValue【学校施設】&#10;有形固定資産減価償却率">
          <a:extLst>
            <a:ext uri="{FF2B5EF4-FFF2-40B4-BE49-F238E27FC236}">
              <a16:creationId xmlns:a16="http://schemas.microsoft.com/office/drawing/2014/main" id="{B21698ED-482D-4D9E-808F-103EAA5D8753}"/>
            </a:ext>
          </a:extLst>
        </xdr:cNvPr>
        <xdr:cNvSpPr txBox="1"/>
      </xdr:nvSpPr>
      <xdr:spPr>
        <a:xfrm>
          <a:off x="13500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126110</xdr:rowOff>
    </xdr:from>
    <xdr:ext cx="405111" cy="259045"/>
    <xdr:sp macro="" textlink="">
      <xdr:nvSpPr>
        <xdr:cNvPr id="655" name="n_4aveValue【学校施設】&#10;有形固定資産減価償却率">
          <a:extLst>
            <a:ext uri="{FF2B5EF4-FFF2-40B4-BE49-F238E27FC236}">
              <a16:creationId xmlns:a16="http://schemas.microsoft.com/office/drawing/2014/main" id="{8298F6C9-D469-4D2B-BE3D-8D10C6E9B530}"/>
            </a:ext>
          </a:extLst>
        </xdr:cNvPr>
        <xdr:cNvSpPr txBox="1"/>
      </xdr:nvSpPr>
      <xdr:spPr>
        <a:xfrm>
          <a:off x="12611744" y="10241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128468</xdr:rowOff>
    </xdr:from>
    <xdr:ext cx="405111" cy="259045"/>
    <xdr:sp macro="" textlink="">
      <xdr:nvSpPr>
        <xdr:cNvPr id="656" name="n_1mainValue【学校施設】&#10;有形固定資産減価償却率">
          <a:extLst>
            <a:ext uri="{FF2B5EF4-FFF2-40B4-BE49-F238E27FC236}">
              <a16:creationId xmlns:a16="http://schemas.microsoft.com/office/drawing/2014/main" id="{CAE19CA9-AE7A-4479-AC45-030392FA9B03}"/>
            </a:ext>
          </a:extLst>
        </xdr:cNvPr>
        <xdr:cNvSpPr txBox="1"/>
      </xdr:nvSpPr>
      <xdr:spPr>
        <a:xfrm>
          <a:off x="15266044" y="1075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131734</xdr:rowOff>
    </xdr:from>
    <xdr:ext cx="405111" cy="259045"/>
    <xdr:sp macro="" textlink="">
      <xdr:nvSpPr>
        <xdr:cNvPr id="657" name="n_2mainValue【学校施設】&#10;有形固定資産減価償却率">
          <a:extLst>
            <a:ext uri="{FF2B5EF4-FFF2-40B4-BE49-F238E27FC236}">
              <a16:creationId xmlns:a16="http://schemas.microsoft.com/office/drawing/2014/main" id="{EBE96FE0-3926-4FE3-BAA3-3E06EBA886C8}"/>
            </a:ext>
          </a:extLst>
        </xdr:cNvPr>
        <xdr:cNvSpPr txBox="1"/>
      </xdr:nvSpPr>
      <xdr:spPr>
        <a:xfrm>
          <a:off x="14389744" y="1076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110507</xdr:rowOff>
    </xdr:from>
    <xdr:ext cx="405111" cy="259045"/>
    <xdr:sp macro="" textlink="">
      <xdr:nvSpPr>
        <xdr:cNvPr id="658" name="n_3mainValue【学校施設】&#10;有形固定資産減価償却率">
          <a:extLst>
            <a:ext uri="{FF2B5EF4-FFF2-40B4-BE49-F238E27FC236}">
              <a16:creationId xmlns:a16="http://schemas.microsoft.com/office/drawing/2014/main" id="{6051725E-EE25-4DF6-8BD1-6ED31AFA9B82}"/>
            </a:ext>
          </a:extLst>
        </xdr:cNvPr>
        <xdr:cNvSpPr txBox="1"/>
      </xdr:nvSpPr>
      <xdr:spPr>
        <a:xfrm>
          <a:off x="13500744" y="1074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149696</xdr:rowOff>
    </xdr:from>
    <xdr:ext cx="405111" cy="259045"/>
    <xdr:sp macro="" textlink="">
      <xdr:nvSpPr>
        <xdr:cNvPr id="659" name="n_4mainValue【学校施設】&#10;有形固定資産減価償却率">
          <a:extLst>
            <a:ext uri="{FF2B5EF4-FFF2-40B4-BE49-F238E27FC236}">
              <a16:creationId xmlns:a16="http://schemas.microsoft.com/office/drawing/2014/main" id="{3F699493-154A-48B4-AE84-E1A79E2D05BE}"/>
            </a:ext>
          </a:extLst>
        </xdr:cNvPr>
        <xdr:cNvSpPr txBox="1"/>
      </xdr:nvSpPr>
      <xdr:spPr>
        <a:xfrm>
          <a:off x="12611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CE95168B-5EFF-4A50-B743-02D33E7DFE5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0CAE94DB-1C71-41C2-AE9F-DEF9AADDE51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DA5A59B0-E54F-4EE1-A5AB-7AA297B2DD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946CEF4E-7D81-4152-9125-7040E651191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227C1467-A813-4FA6-A463-DA462B55699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FF7574C6-0431-4EC0-B4F7-6A16E5C9E41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4923F378-84C3-44A9-9824-E19A99C685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A00B666A-A21F-4522-A0A3-A13B3B685FA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39C378AE-6AC3-4A19-ABD7-FD1378A662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7C32F211-5D79-40A8-928B-F407E021092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964E8C18-1D86-4BF2-AE58-B4BCBB53D02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745DAAF2-D675-462D-A93C-A35499E0702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6B7CC53A-F4F9-45EE-A6FA-CBFC6A4A9F2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1C6DBC8C-84DE-48C3-B26B-0C2D64118FD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33AB71CB-4064-41F2-861D-1E13B5486E6E}"/>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75" name="テキスト ボックス 674">
          <a:extLst>
            <a:ext uri="{FF2B5EF4-FFF2-40B4-BE49-F238E27FC236}">
              <a16:creationId xmlns:a16="http://schemas.microsoft.com/office/drawing/2014/main" id="{BF48C340-631D-4B2E-B361-CA01E6C726D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05CDFB8B-E6A7-468B-AC79-BA9B390F468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77" name="テキスト ボックス 676">
          <a:extLst>
            <a:ext uri="{FF2B5EF4-FFF2-40B4-BE49-F238E27FC236}">
              <a16:creationId xmlns:a16="http://schemas.microsoft.com/office/drawing/2014/main" id="{37E3184A-74AB-42BB-981C-0F00E9A9CCA6}"/>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D6B91436-3B44-4DC8-B25B-A4268D22A699}"/>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79" name="テキスト ボックス 678">
          <a:extLst>
            <a:ext uri="{FF2B5EF4-FFF2-40B4-BE49-F238E27FC236}">
              <a16:creationId xmlns:a16="http://schemas.microsoft.com/office/drawing/2014/main" id="{2A0EDBFC-EE0A-475A-A1C2-66C9106E0AB3}"/>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4767C359-2C1C-40E2-8320-7657EAF443A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1" name="テキスト ボックス 680">
          <a:extLst>
            <a:ext uri="{FF2B5EF4-FFF2-40B4-BE49-F238E27FC236}">
              <a16:creationId xmlns:a16="http://schemas.microsoft.com/office/drawing/2014/main" id="{08F77976-E8A2-42FB-8A18-BBB94A5CAC2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60151A89-BA8F-4FC5-87F5-550304BFBB4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683" name="直線コネクタ 682">
          <a:extLst>
            <a:ext uri="{FF2B5EF4-FFF2-40B4-BE49-F238E27FC236}">
              <a16:creationId xmlns:a16="http://schemas.microsoft.com/office/drawing/2014/main" id="{7A079A78-B175-42AB-9A8D-B1A985D733F9}"/>
            </a:ext>
          </a:extLst>
        </xdr:cNvPr>
        <xdr:cNvCxnSpPr/>
      </xdr:nvCxnSpPr>
      <xdr:spPr>
        <a:xfrm flipV="1">
          <a:off x="22160864" y="9432265"/>
          <a:ext cx="0" cy="1514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684" name="【学校施設】&#10;一人当たり面積最小値テキスト">
          <a:extLst>
            <a:ext uri="{FF2B5EF4-FFF2-40B4-BE49-F238E27FC236}">
              <a16:creationId xmlns:a16="http://schemas.microsoft.com/office/drawing/2014/main" id="{A245F3EA-9081-4E58-9EC6-015523EED690}"/>
            </a:ext>
          </a:extLst>
        </xdr:cNvPr>
        <xdr:cNvSpPr txBox="1"/>
      </xdr:nvSpPr>
      <xdr:spPr>
        <a:xfrm>
          <a:off x="22199600" y="1095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685" name="直線コネクタ 684">
          <a:extLst>
            <a:ext uri="{FF2B5EF4-FFF2-40B4-BE49-F238E27FC236}">
              <a16:creationId xmlns:a16="http://schemas.microsoft.com/office/drawing/2014/main" id="{CA76D15F-D7C2-4AC8-A6F0-75E656E26553}"/>
            </a:ext>
          </a:extLst>
        </xdr:cNvPr>
        <xdr:cNvCxnSpPr/>
      </xdr:nvCxnSpPr>
      <xdr:spPr>
        <a:xfrm>
          <a:off x="22072600" y="10946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686" name="【学校施設】&#10;一人当たり面積最大値テキスト">
          <a:extLst>
            <a:ext uri="{FF2B5EF4-FFF2-40B4-BE49-F238E27FC236}">
              <a16:creationId xmlns:a16="http://schemas.microsoft.com/office/drawing/2014/main" id="{B4179BEC-FD6C-47A9-AB5D-1ED180F0ACDE}"/>
            </a:ext>
          </a:extLst>
        </xdr:cNvPr>
        <xdr:cNvSpPr txBox="1"/>
      </xdr:nvSpPr>
      <xdr:spPr>
        <a:xfrm>
          <a:off x="22199600" y="920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687" name="直線コネクタ 686">
          <a:extLst>
            <a:ext uri="{FF2B5EF4-FFF2-40B4-BE49-F238E27FC236}">
              <a16:creationId xmlns:a16="http://schemas.microsoft.com/office/drawing/2014/main" id="{1CED500D-37F0-480D-BA0B-161B26C36664}"/>
            </a:ext>
          </a:extLst>
        </xdr:cNvPr>
        <xdr:cNvCxnSpPr/>
      </xdr:nvCxnSpPr>
      <xdr:spPr>
        <a:xfrm>
          <a:off x="22072600" y="9432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688" name="【学校施設】&#10;一人当たり面積平均値テキスト">
          <a:extLst>
            <a:ext uri="{FF2B5EF4-FFF2-40B4-BE49-F238E27FC236}">
              <a16:creationId xmlns:a16="http://schemas.microsoft.com/office/drawing/2014/main" id="{40664358-0C84-4475-8AA5-6FF920CAE51C}"/>
            </a:ext>
          </a:extLst>
        </xdr:cNvPr>
        <xdr:cNvSpPr txBox="1"/>
      </xdr:nvSpPr>
      <xdr:spPr>
        <a:xfrm>
          <a:off x="22199600" y="105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689" name="フローチャート: 判断 688">
          <a:extLst>
            <a:ext uri="{FF2B5EF4-FFF2-40B4-BE49-F238E27FC236}">
              <a16:creationId xmlns:a16="http://schemas.microsoft.com/office/drawing/2014/main" id="{91BD4C5F-9866-493D-90B7-7EE38FCBA822}"/>
            </a:ext>
          </a:extLst>
        </xdr:cNvPr>
        <xdr:cNvSpPr/>
      </xdr:nvSpPr>
      <xdr:spPr>
        <a:xfrm>
          <a:off x="22110700" y="10661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690" name="フローチャート: 判断 689">
          <a:extLst>
            <a:ext uri="{FF2B5EF4-FFF2-40B4-BE49-F238E27FC236}">
              <a16:creationId xmlns:a16="http://schemas.microsoft.com/office/drawing/2014/main" id="{AB7A9B08-4C29-4506-9CED-8A09B26A761E}"/>
            </a:ext>
          </a:extLst>
        </xdr:cNvPr>
        <xdr:cNvSpPr/>
      </xdr:nvSpPr>
      <xdr:spPr>
        <a:xfrm>
          <a:off x="21272500" y="10685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691" name="フローチャート: 判断 690">
          <a:extLst>
            <a:ext uri="{FF2B5EF4-FFF2-40B4-BE49-F238E27FC236}">
              <a16:creationId xmlns:a16="http://schemas.microsoft.com/office/drawing/2014/main" id="{A28C5BB0-F2D5-4B4C-82F4-AB125BC6D9E8}"/>
            </a:ext>
          </a:extLst>
        </xdr:cNvPr>
        <xdr:cNvSpPr/>
      </xdr:nvSpPr>
      <xdr:spPr>
        <a:xfrm>
          <a:off x="20383500" y="1069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96495</xdr:rowOff>
    </xdr:from>
    <xdr:to>
      <xdr:col>102</xdr:col>
      <xdr:colOff>165100</xdr:colOff>
      <xdr:row>63</xdr:row>
      <xdr:rowOff>26645</xdr:rowOff>
    </xdr:to>
    <xdr:sp macro="" textlink="">
      <xdr:nvSpPr>
        <xdr:cNvPr id="692" name="フローチャート: 判断 691">
          <a:extLst>
            <a:ext uri="{FF2B5EF4-FFF2-40B4-BE49-F238E27FC236}">
              <a16:creationId xmlns:a16="http://schemas.microsoft.com/office/drawing/2014/main" id="{520B7E4D-FC3A-4C95-879A-5467A899E1A2}"/>
            </a:ext>
          </a:extLst>
        </xdr:cNvPr>
        <xdr:cNvSpPr/>
      </xdr:nvSpPr>
      <xdr:spPr>
        <a:xfrm>
          <a:off x="19494500" y="107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87199</xdr:rowOff>
    </xdr:from>
    <xdr:to>
      <xdr:col>98</xdr:col>
      <xdr:colOff>38100</xdr:colOff>
      <xdr:row>63</xdr:row>
      <xdr:rowOff>17349</xdr:rowOff>
    </xdr:to>
    <xdr:sp macro="" textlink="">
      <xdr:nvSpPr>
        <xdr:cNvPr id="693" name="フローチャート: 判断 692">
          <a:extLst>
            <a:ext uri="{FF2B5EF4-FFF2-40B4-BE49-F238E27FC236}">
              <a16:creationId xmlns:a16="http://schemas.microsoft.com/office/drawing/2014/main" id="{D85D6F8F-BD21-470C-B77D-D30772A57606}"/>
            </a:ext>
          </a:extLst>
        </xdr:cNvPr>
        <xdr:cNvSpPr/>
      </xdr:nvSpPr>
      <xdr:spPr>
        <a:xfrm>
          <a:off x="18605500" y="107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B18F92C3-47DD-419E-93A8-7A564961F08B}"/>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E10212D4-6D03-4EE0-A06A-472AFEE4614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403710AB-ACB1-43AF-9680-D8F5F2D36E4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65EDC0ED-B210-420A-91AE-068F9105E36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CAA3DB28-04A1-48A8-B1B8-8BE9F2B28F7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56109</xdr:rowOff>
    </xdr:from>
    <xdr:to>
      <xdr:col>116</xdr:col>
      <xdr:colOff>114300</xdr:colOff>
      <xdr:row>63</xdr:row>
      <xdr:rowOff>157709</xdr:rowOff>
    </xdr:to>
    <xdr:sp macro="" textlink="">
      <xdr:nvSpPr>
        <xdr:cNvPr id="699" name="楕円 698">
          <a:extLst>
            <a:ext uri="{FF2B5EF4-FFF2-40B4-BE49-F238E27FC236}">
              <a16:creationId xmlns:a16="http://schemas.microsoft.com/office/drawing/2014/main" id="{8E0B3F13-C07A-4B95-9073-3B9EBF48F049}"/>
            </a:ext>
          </a:extLst>
        </xdr:cNvPr>
        <xdr:cNvSpPr/>
      </xdr:nvSpPr>
      <xdr:spPr>
        <a:xfrm>
          <a:off x="22110700" y="1085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142486</xdr:rowOff>
    </xdr:from>
    <xdr:ext cx="469744" cy="259045"/>
    <xdr:sp macro="" textlink="">
      <xdr:nvSpPr>
        <xdr:cNvPr id="700" name="【学校施設】&#10;一人当たり面積該当値テキスト">
          <a:extLst>
            <a:ext uri="{FF2B5EF4-FFF2-40B4-BE49-F238E27FC236}">
              <a16:creationId xmlns:a16="http://schemas.microsoft.com/office/drawing/2014/main" id="{6226B5CC-DAA3-4BEC-9FFF-AA39B0298C18}"/>
            </a:ext>
          </a:extLst>
        </xdr:cNvPr>
        <xdr:cNvSpPr txBox="1"/>
      </xdr:nvSpPr>
      <xdr:spPr>
        <a:xfrm>
          <a:off x="22199600" y="10772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59613</xdr:rowOff>
    </xdr:from>
    <xdr:to>
      <xdr:col>112</xdr:col>
      <xdr:colOff>38100</xdr:colOff>
      <xdr:row>63</xdr:row>
      <xdr:rowOff>161213</xdr:rowOff>
    </xdr:to>
    <xdr:sp macro="" textlink="">
      <xdr:nvSpPr>
        <xdr:cNvPr id="701" name="楕円 700">
          <a:extLst>
            <a:ext uri="{FF2B5EF4-FFF2-40B4-BE49-F238E27FC236}">
              <a16:creationId xmlns:a16="http://schemas.microsoft.com/office/drawing/2014/main" id="{52A642AB-4581-439C-8141-EA9FACFCC697}"/>
            </a:ext>
          </a:extLst>
        </xdr:cNvPr>
        <xdr:cNvSpPr/>
      </xdr:nvSpPr>
      <xdr:spPr>
        <a:xfrm>
          <a:off x="21272500" y="1086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106909</xdr:rowOff>
    </xdr:from>
    <xdr:to>
      <xdr:col>116</xdr:col>
      <xdr:colOff>63500</xdr:colOff>
      <xdr:row>63</xdr:row>
      <xdr:rowOff>110413</xdr:rowOff>
    </xdr:to>
    <xdr:cxnSp macro="">
      <xdr:nvCxnSpPr>
        <xdr:cNvPr id="702" name="直線コネクタ 701">
          <a:extLst>
            <a:ext uri="{FF2B5EF4-FFF2-40B4-BE49-F238E27FC236}">
              <a16:creationId xmlns:a16="http://schemas.microsoft.com/office/drawing/2014/main" id="{F3FD0B78-6401-40FC-BE36-ACF6C6FB81B2}"/>
            </a:ext>
          </a:extLst>
        </xdr:cNvPr>
        <xdr:cNvCxnSpPr/>
      </xdr:nvCxnSpPr>
      <xdr:spPr>
        <a:xfrm flipV="1">
          <a:off x="21323300" y="10908259"/>
          <a:ext cx="8382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62281</xdr:rowOff>
    </xdr:from>
    <xdr:to>
      <xdr:col>107</xdr:col>
      <xdr:colOff>101600</xdr:colOff>
      <xdr:row>63</xdr:row>
      <xdr:rowOff>163881</xdr:rowOff>
    </xdr:to>
    <xdr:sp macro="" textlink="">
      <xdr:nvSpPr>
        <xdr:cNvPr id="703" name="楕円 702">
          <a:extLst>
            <a:ext uri="{FF2B5EF4-FFF2-40B4-BE49-F238E27FC236}">
              <a16:creationId xmlns:a16="http://schemas.microsoft.com/office/drawing/2014/main" id="{F96EB587-5CC0-4C9F-8094-80196654E497}"/>
            </a:ext>
          </a:extLst>
        </xdr:cNvPr>
        <xdr:cNvSpPr/>
      </xdr:nvSpPr>
      <xdr:spPr>
        <a:xfrm>
          <a:off x="20383500" y="1086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110413</xdr:rowOff>
    </xdr:from>
    <xdr:to>
      <xdr:col>111</xdr:col>
      <xdr:colOff>177800</xdr:colOff>
      <xdr:row>63</xdr:row>
      <xdr:rowOff>113081</xdr:rowOff>
    </xdr:to>
    <xdr:cxnSp macro="">
      <xdr:nvCxnSpPr>
        <xdr:cNvPr id="704" name="直線コネクタ 703">
          <a:extLst>
            <a:ext uri="{FF2B5EF4-FFF2-40B4-BE49-F238E27FC236}">
              <a16:creationId xmlns:a16="http://schemas.microsoft.com/office/drawing/2014/main" id="{62471DFC-1C25-4424-B25B-9B0FC417984E}"/>
            </a:ext>
          </a:extLst>
        </xdr:cNvPr>
        <xdr:cNvCxnSpPr/>
      </xdr:nvCxnSpPr>
      <xdr:spPr>
        <a:xfrm flipV="1">
          <a:off x="20434300" y="10911763"/>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63805</xdr:rowOff>
    </xdr:from>
    <xdr:to>
      <xdr:col>102</xdr:col>
      <xdr:colOff>165100</xdr:colOff>
      <xdr:row>63</xdr:row>
      <xdr:rowOff>165405</xdr:rowOff>
    </xdr:to>
    <xdr:sp macro="" textlink="">
      <xdr:nvSpPr>
        <xdr:cNvPr id="705" name="楕円 704">
          <a:extLst>
            <a:ext uri="{FF2B5EF4-FFF2-40B4-BE49-F238E27FC236}">
              <a16:creationId xmlns:a16="http://schemas.microsoft.com/office/drawing/2014/main" id="{8C04A60F-2843-4F6D-84B4-606C38EBFF22}"/>
            </a:ext>
          </a:extLst>
        </xdr:cNvPr>
        <xdr:cNvSpPr/>
      </xdr:nvSpPr>
      <xdr:spPr>
        <a:xfrm>
          <a:off x="19494500" y="1086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113081</xdr:rowOff>
    </xdr:from>
    <xdr:to>
      <xdr:col>107</xdr:col>
      <xdr:colOff>50800</xdr:colOff>
      <xdr:row>63</xdr:row>
      <xdr:rowOff>114605</xdr:rowOff>
    </xdr:to>
    <xdr:cxnSp macro="">
      <xdr:nvCxnSpPr>
        <xdr:cNvPr id="706" name="直線コネクタ 705">
          <a:extLst>
            <a:ext uri="{FF2B5EF4-FFF2-40B4-BE49-F238E27FC236}">
              <a16:creationId xmlns:a16="http://schemas.microsoft.com/office/drawing/2014/main" id="{CA48FBFF-AD23-47D2-9744-EA79749EED58}"/>
            </a:ext>
          </a:extLst>
        </xdr:cNvPr>
        <xdr:cNvCxnSpPr/>
      </xdr:nvCxnSpPr>
      <xdr:spPr>
        <a:xfrm flipV="1">
          <a:off x="19545300" y="10914431"/>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25400</xdr:rowOff>
    </xdr:from>
    <xdr:to>
      <xdr:col>98</xdr:col>
      <xdr:colOff>38100</xdr:colOff>
      <xdr:row>63</xdr:row>
      <xdr:rowOff>127000</xdr:rowOff>
    </xdr:to>
    <xdr:sp macro="" textlink="">
      <xdr:nvSpPr>
        <xdr:cNvPr id="707" name="楕円 706">
          <a:extLst>
            <a:ext uri="{FF2B5EF4-FFF2-40B4-BE49-F238E27FC236}">
              <a16:creationId xmlns:a16="http://schemas.microsoft.com/office/drawing/2014/main" id="{A7CAFA28-F33A-4423-B979-2344F415DE14}"/>
            </a:ext>
          </a:extLst>
        </xdr:cNvPr>
        <xdr:cNvSpPr/>
      </xdr:nvSpPr>
      <xdr:spPr>
        <a:xfrm>
          <a:off x="18605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76200</xdr:rowOff>
    </xdr:from>
    <xdr:to>
      <xdr:col>102</xdr:col>
      <xdr:colOff>114300</xdr:colOff>
      <xdr:row>63</xdr:row>
      <xdr:rowOff>114605</xdr:rowOff>
    </xdr:to>
    <xdr:cxnSp macro="">
      <xdr:nvCxnSpPr>
        <xdr:cNvPr id="708" name="直線コネクタ 707">
          <a:extLst>
            <a:ext uri="{FF2B5EF4-FFF2-40B4-BE49-F238E27FC236}">
              <a16:creationId xmlns:a16="http://schemas.microsoft.com/office/drawing/2014/main" id="{7430B9FE-3166-46F6-9AFF-EE47983C54D8}"/>
            </a:ext>
          </a:extLst>
        </xdr:cNvPr>
        <xdr:cNvCxnSpPr/>
      </xdr:nvCxnSpPr>
      <xdr:spPr>
        <a:xfrm>
          <a:off x="18656300" y="10877550"/>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2329</xdr:rowOff>
    </xdr:from>
    <xdr:ext cx="469744" cy="259045"/>
    <xdr:sp macro="" textlink="">
      <xdr:nvSpPr>
        <xdr:cNvPr id="709" name="n_1aveValue【学校施設】&#10;一人当たり面積">
          <a:extLst>
            <a:ext uri="{FF2B5EF4-FFF2-40B4-BE49-F238E27FC236}">
              <a16:creationId xmlns:a16="http://schemas.microsoft.com/office/drawing/2014/main" id="{FBD17529-9D52-4E17-92EC-63A7574A8BAC}"/>
            </a:ext>
          </a:extLst>
        </xdr:cNvPr>
        <xdr:cNvSpPr txBox="1"/>
      </xdr:nvSpPr>
      <xdr:spPr>
        <a:xfrm>
          <a:off x="21075727" y="10460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710" name="n_2aveValue【学校施設】&#10;一人当たり面積">
          <a:extLst>
            <a:ext uri="{FF2B5EF4-FFF2-40B4-BE49-F238E27FC236}">
              <a16:creationId xmlns:a16="http://schemas.microsoft.com/office/drawing/2014/main" id="{6EB09C1D-70DC-429A-BB96-EF50FCB45C09}"/>
            </a:ext>
          </a:extLst>
        </xdr:cNvPr>
        <xdr:cNvSpPr txBox="1"/>
      </xdr:nvSpPr>
      <xdr:spPr>
        <a:xfrm>
          <a:off x="20199427" y="1047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43172</xdr:rowOff>
    </xdr:from>
    <xdr:ext cx="469744" cy="259045"/>
    <xdr:sp macro="" textlink="">
      <xdr:nvSpPr>
        <xdr:cNvPr id="711" name="n_3aveValue【学校施設】&#10;一人当たり面積">
          <a:extLst>
            <a:ext uri="{FF2B5EF4-FFF2-40B4-BE49-F238E27FC236}">
              <a16:creationId xmlns:a16="http://schemas.microsoft.com/office/drawing/2014/main" id="{8BF8EF65-9114-41B9-AD0C-78AB12604AA0}"/>
            </a:ext>
          </a:extLst>
        </xdr:cNvPr>
        <xdr:cNvSpPr txBox="1"/>
      </xdr:nvSpPr>
      <xdr:spPr>
        <a:xfrm>
          <a:off x="19310427" y="1050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33876</xdr:rowOff>
    </xdr:from>
    <xdr:ext cx="469744" cy="259045"/>
    <xdr:sp macro="" textlink="">
      <xdr:nvSpPr>
        <xdr:cNvPr id="712" name="n_4aveValue【学校施設】&#10;一人当たり面積">
          <a:extLst>
            <a:ext uri="{FF2B5EF4-FFF2-40B4-BE49-F238E27FC236}">
              <a16:creationId xmlns:a16="http://schemas.microsoft.com/office/drawing/2014/main" id="{CF80BDF3-E9DB-439C-80D0-C6D9A832F044}"/>
            </a:ext>
          </a:extLst>
        </xdr:cNvPr>
        <xdr:cNvSpPr txBox="1"/>
      </xdr:nvSpPr>
      <xdr:spPr>
        <a:xfrm>
          <a:off x="18421427" y="1049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152340</xdr:rowOff>
    </xdr:from>
    <xdr:ext cx="469744" cy="259045"/>
    <xdr:sp macro="" textlink="">
      <xdr:nvSpPr>
        <xdr:cNvPr id="713" name="n_1mainValue【学校施設】&#10;一人当たり面積">
          <a:extLst>
            <a:ext uri="{FF2B5EF4-FFF2-40B4-BE49-F238E27FC236}">
              <a16:creationId xmlns:a16="http://schemas.microsoft.com/office/drawing/2014/main" id="{EC4C1901-69B6-47FD-8FDC-77D228F6D18A}"/>
            </a:ext>
          </a:extLst>
        </xdr:cNvPr>
        <xdr:cNvSpPr txBox="1"/>
      </xdr:nvSpPr>
      <xdr:spPr>
        <a:xfrm>
          <a:off x="21075727" y="1095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155008</xdr:rowOff>
    </xdr:from>
    <xdr:ext cx="469744" cy="259045"/>
    <xdr:sp macro="" textlink="">
      <xdr:nvSpPr>
        <xdr:cNvPr id="714" name="n_2mainValue【学校施設】&#10;一人当たり面積">
          <a:extLst>
            <a:ext uri="{FF2B5EF4-FFF2-40B4-BE49-F238E27FC236}">
              <a16:creationId xmlns:a16="http://schemas.microsoft.com/office/drawing/2014/main" id="{A62E614A-B370-42FB-9010-3AC5C7A061EF}"/>
            </a:ext>
          </a:extLst>
        </xdr:cNvPr>
        <xdr:cNvSpPr txBox="1"/>
      </xdr:nvSpPr>
      <xdr:spPr>
        <a:xfrm>
          <a:off x="20199427" y="10956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156532</xdr:rowOff>
    </xdr:from>
    <xdr:ext cx="469744" cy="259045"/>
    <xdr:sp macro="" textlink="">
      <xdr:nvSpPr>
        <xdr:cNvPr id="715" name="n_3mainValue【学校施設】&#10;一人当たり面積">
          <a:extLst>
            <a:ext uri="{FF2B5EF4-FFF2-40B4-BE49-F238E27FC236}">
              <a16:creationId xmlns:a16="http://schemas.microsoft.com/office/drawing/2014/main" id="{19C0515D-E5E8-48DE-A344-CDB6EE77949F}"/>
            </a:ext>
          </a:extLst>
        </xdr:cNvPr>
        <xdr:cNvSpPr txBox="1"/>
      </xdr:nvSpPr>
      <xdr:spPr>
        <a:xfrm>
          <a:off x="19310427" y="10957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118127</xdr:rowOff>
    </xdr:from>
    <xdr:ext cx="469744" cy="259045"/>
    <xdr:sp macro="" textlink="">
      <xdr:nvSpPr>
        <xdr:cNvPr id="716" name="n_4mainValue【学校施設】&#10;一人当たり面積">
          <a:extLst>
            <a:ext uri="{FF2B5EF4-FFF2-40B4-BE49-F238E27FC236}">
              <a16:creationId xmlns:a16="http://schemas.microsoft.com/office/drawing/2014/main" id="{E6AC117A-82B7-4685-9018-5205241B8395}"/>
            </a:ext>
          </a:extLst>
        </xdr:cNvPr>
        <xdr:cNvSpPr txBox="1"/>
      </xdr:nvSpPr>
      <xdr:spPr>
        <a:xfrm>
          <a:off x="18421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2163D10B-3D19-4252-B3D6-9A40675A037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604821E2-EFF0-4728-A9B3-6A38F41CC9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E8D5008-895F-4F53-A04D-12B2F598911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34786B09-8DA1-48CA-A301-F0D1A44FFEE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5CBB33F6-5BA9-46E6-9B1D-87ECB87DCB9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F2368880-CD32-493A-80F1-65FC077962D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36132513-2006-4541-B39D-0FCB0EF037F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7BCF9494-DACE-459C-8E1F-3B3072730E94}"/>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CC79E53B-D4A0-4095-80A5-187E54BFD2B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B4074548-7C94-4EF4-A4D9-2319ACFFC6E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50ECA8A0-A4DD-49CF-A556-9C8412F1DAE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2FB6B6BA-3FEC-4359-96DD-E6D2FA7D43F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954E0B5D-5AD1-483C-A479-085A387969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9204DC23-F795-42AA-AB49-B9E140BA5CD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CC843EC9-372F-4923-86B6-626BCFADC8F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A2F1F9B9-9C32-47E4-BA0C-F4C338ADB9B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770EE76E-8838-4719-8173-9D25ABFFEB9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B56F64EB-BF7F-4BF9-8006-3B1EA71DF1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6014C14D-E2B0-47AC-836C-A54C9DABCF2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88E2C80-2250-4120-A46B-B080503EC0A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A4DB9155-10B2-433D-A3CD-12A42EFE8E6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0FFB7759-73B8-4EFF-B839-00F5B494B92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8E4A10D4-E0A6-4EF1-82BC-4FB4C4491E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059FADC1-B585-409F-BAF1-D73EF5C55AD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A20C4051-B698-4709-AB54-7913F1DD45F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610A9420-04BA-4337-AC6B-80254676ACF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9FD7E774-C6F5-440A-B6DE-7C9F4564A21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D82C95AD-CD3F-4F1B-97BC-AEB04650301C}"/>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CD179FC5-9842-4DDA-9233-8914899694D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E965480A-E303-4AA3-8152-45621A0AEDC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17630439-0E4C-4689-80C3-DB4F6313F84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4687EC52-3FF8-4174-81E7-5FD7978824B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1AFF89FB-3B0B-4D47-9F59-EE5227539E5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CB503AEA-90C7-41DB-ADA9-D61ABDEAE04B}"/>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9172B349-B1BA-4362-8898-E6C6BDB212C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865FACBC-2AE1-49AF-BFA9-0660CC28DB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E848ADF0-04A7-4141-AE97-8EC016AD758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2091019E-CB3C-411D-91D5-9367033FAA66}"/>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E66C747F-1480-45F2-8757-445196A71D7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8FFA158F-E4CB-437C-AE7E-F83C19008B1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公民館】&#10;有形固定資産減価償却率グラフ枠">
          <a:extLst>
            <a:ext uri="{FF2B5EF4-FFF2-40B4-BE49-F238E27FC236}">
              <a16:creationId xmlns:a16="http://schemas.microsoft.com/office/drawing/2014/main" id="{C75D40F5-F845-4069-9565-51C4EF8B335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758" name="直線コネクタ 757">
          <a:extLst>
            <a:ext uri="{FF2B5EF4-FFF2-40B4-BE49-F238E27FC236}">
              <a16:creationId xmlns:a16="http://schemas.microsoft.com/office/drawing/2014/main" id="{2B8437F1-5144-4A91-B1D2-6335DBB66870}"/>
            </a:ext>
          </a:extLst>
        </xdr:cNvPr>
        <xdr:cNvCxnSpPr/>
      </xdr:nvCxnSpPr>
      <xdr:spPr>
        <a:xfrm flipV="1">
          <a:off x="16318864"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9" name="【公民館】&#10;有形固定資産減価償却率最小値テキスト">
          <a:extLst>
            <a:ext uri="{FF2B5EF4-FFF2-40B4-BE49-F238E27FC236}">
              <a16:creationId xmlns:a16="http://schemas.microsoft.com/office/drawing/2014/main" id="{AED0470C-7528-4B89-A0EA-4639AF245FE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0" name="直線コネクタ 759">
          <a:extLst>
            <a:ext uri="{FF2B5EF4-FFF2-40B4-BE49-F238E27FC236}">
              <a16:creationId xmlns:a16="http://schemas.microsoft.com/office/drawing/2014/main" id="{908703DC-ADAA-4BE1-96EA-B06EC7C8DB58}"/>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761" name="【公民館】&#10;有形固定資産減価償却率最大値テキスト">
          <a:extLst>
            <a:ext uri="{FF2B5EF4-FFF2-40B4-BE49-F238E27FC236}">
              <a16:creationId xmlns:a16="http://schemas.microsoft.com/office/drawing/2014/main" id="{D6B65859-8496-4E23-8D2F-871F25F6B062}"/>
            </a:ext>
          </a:extLst>
        </xdr:cNvPr>
        <xdr:cNvSpPr txBox="1"/>
      </xdr:nvSpPr>
      <xdr:spPr>
        <a:xfrm>
          <a:off x="16357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762" name="直線コネクタ 761">
          <a:extLst>
            <a:ext uri="{FF2B5EF4-FFF2-40B4-BE49-F238E27FC236}">
              <a16:creationId xmlns:a16="http://schemas.microsoft.com/office/drawing/2014/main" id="{CB4E0BE4-72B5-46EF-8DFF-13E67BC2C674}"/>
            </a:ext>
          </a:extLst>
        </xdr:cNvPr>
        <xdr:cNvCxnSpPr/>
      </xdr:nvCxnSpPr>
      <xdr:spPr>
        <a:xfrm>
          <a:off x="16230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74403</xdr:rowOff>
    </xdr:from>
    <xdr:ext cx="405111" cy="259045"/>
    <xdr:sp macro="" textlink="">
      <xdr:nvSpPr>
        <xdr:cNvPr id="763" name="【公民館】&#10;有形固定資産減価償却率平均値テキスト">
          <a:extLst>
            <a:ext uri="{FF2B5EF4-FFF2-40B4-BE49-F238E27FC236}">
              <a16:creationId xmlns:a16="http://schemas.microsoft.com/office/drawing/2014/main" id="{AB56DDE0-637D-49CB-AA9B-BB0594D00533}"/>
            </a:ext>
          </a:extLst>
        </xdr:cNvPr>
        <xdr:cNvSpPr txBox="1"/>
      </xdr:nvSpPr>
      <xdr:spPr>
        <a:xfrm>
          <a:off x="16357600" y="17905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764" name="フローチャート: 判断 763">
          <a:extLst>
            <a:ext uri="{FF2B5EF4-FFF2-40B4-BE49-F238E27FC236}">
              <a16:creationId xmlns:a16="http://schemas.microsoft.com/office/drawing/2014/main" id="{0A2EAADB-E1DF-46B3-AFC7-5E92CB4359C7}"/>
            </a:ext>
          </a:extLst>
        </xdr:cNvPr>
        <xdr:cNvSpPr/>
      </xdr:nvSpPr>
      <xdr:spPr>
        <a:xfrm>
          <a:off x="16268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765" name="フローチャート: 判断 764">
          <a:extLst>
            <a:ext uri="{FF2B5EF4-FFF2-40B4-BE49-F238E27FC236}">
              <a16:creationId xmlns:a16="http://schemas.microsoft.com/office/drawing/2014/main" id="{346B8C16-A793-42D4-8FC2-4CB58777BC78}"/>
            </a:ext>
          </a:extLst>
        </xdr:cNvPr>
        <xdr:cNvSpPr/>
      </xdr:nvSpPr>
      <xdr:spPr>
        <a:xfrm>
          <a:off x="15430500" y="1815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766" name="フローチャート: 判断 765">
          <a:extLst>
            <a:ext uri="{FF2B5EF4-FFF2-40B4-BE49-F238E27FC236}">
              <a16:creationId xmlns:a16="http://schemas.microsoft.com/office/drawing/2014/main" id="{1D95B1AD-52B4-4185-91C4-87855531D43E}"/>
            </a:ext>
          </a:extLst>
        </xdr:cNvPr>
        <xdr:cNvSpPr/>
      </xdr:nvSpPr>
      <xdr:spPr>
        <a:xfrm>
          <a:off x="14541500" y="1814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767" name="フローチャート: 判断 766">
          <a:extLst>
            <a:ext uri="{FF2B5EF4-FFF2-40B4-BE49-F238E27FC236}">
              <a16:creationId xmlns:a16="http://schemas.microsoft.com/office/drawing/2014/main" id="{D86BB8BD-21BC-458B-8857-5FB03F4B5BC8}"/>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768" name="フローチャート: 判断 767">
          <a:extLst>
            <a:ext uri="{FF2B5EF4-FFF2-40B4-BE49-F238E27FC236}">
              <a16:creationId xmlns:a16="http://schemas.microsoft.com/office/drawing/2014/main" id="{BA5E8B90-FAA7-4CC2-8037-D5A76F0A81B8}"/>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FB5BDFA-8517-48E8-AC0C-C83B6D386F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3B6D2FCF-D18C-49FA-AE02-D43D3B4E40A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247F5033-DF49-45CE-9AEB-572BDA2864F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400D0E89-1E2C-4DB6-B5DE-2230BB32CF4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9798E8D4-DC50-43C4-9BD3-25BF50D4885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72752</xdr:rowOff>
    </xdr:from>
    <xdr:to>
      <xdr:col>85</xdr:col>
      <xdr:colOff>177800</xdr:colOff>
      <xdr:row>106</xdr:row>
      <xdr:rowOff>2902</xdr:rowOff>
    </xdr:to>
    <xdr:sp macro="" textlink="">
      <xdr:nvSpPr>
        <xdr:cNvPr id="774" name="楕円 773">
          <a:extLst>
            <a:ext uri="{FF2B5EF4-FFF2-40B4-BE49-F238E27FC236}">
              <a16:creationId xmlns:a16="http://schemas.microsoft.com/office/drawing/2014/main" id="{CD369F8A-B572-4756-A12F-0DF9A31BE428}"/>
            </a:ext>
          </a:extLst>
        </xdr:cNvPr>
        <xdr:cNvSpPr/>
      </xdr:nvSpPr>
      <xdr:spPr>
        <a:xfrm>
          <a:off x="162687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51179</xdr:rowOff>
    </xdr:from>
    <xdr:ext cx="405111" cy="259045"/>
    <xdr:sp macro="" textlink="">
      <xdr:nvSpPr>
        <xdr:cNvPr id="775" name="【公民館】&#10;有形固定資産減価償却率該当値テキスト">
          <a:extLst>
            <a:ext uri="{FF2B5EF4-FFF2-40B4-BE49-F238E27FC236}">
              <a16:creationId xmlns:a16="http://schemas.microsoft.com/office/drawing/2014/main" id="{55994C5E-4484-412A-BF56-5372E3A11E38}"/>
            </a:ext>
          </a:extLst>
        </xdr:cNvPr>
        <xdr:cNvSpPr txBox="1"/>
      </xdr:nvSpPr>
      <xdr:spPr>
        <a:xfrm>
          <a:off x="16357600"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108676</xdr:rowOff>
    </xdr:from>
    <xdr:to>
      <xdr:col>81</xdr:col>
      <xdr:colOff>101600</xdr:colOff>
      <xdr:row>106</xdr:row>
      <xdr:rowOff>38826</xdr:rowOff>
    </xdr:to>
    <xdr:sp macro="" textlink="">
      <xdr:nvSpPr>
        <xdr:cNvPr id="776" name="楕円 775">
          <a:extLst>
            <a:ext uri="{FF2B5EF4-FFF2-40B4-BE49-F238E27FC236}">
              <a16:creationId xmlns:a16="http://schemas.microsoft.com/office/drawing/2014/main" id="{108BFE83-4FFF-480E-B362-F768BDF4A4B2}"/>
            </a:ext>
          </a:extLst>
        </xdr:cNvPr>
        <xdr:cNvSpPr/>
      </xdr:nvSpPr>
      <xdr:spPr>
        <a:xfrm>
          <a:off x="15430500" y="181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123552</xdr:rowOff>
    </xdr:from>
    <xdr:to>
      <xdr:col>85</xdr:col>
      <xdr:colOff>127000</xdr:colOff>
      <xdr:row>105</xdr:row>
      <xdr:rowOff>159476</xdr:rowOff>
    </xdr:to>
    <xdr:cxnSp macro="">
      <xdr:nvCxnSpPr>
        <xdr:cNvPr id="777" name="直線コネクタ 776">
          <a:extLst>
            <a:ext uri="{FF2B5EF4-FFF2-40B4-BE49-F238E27FC236}">
              <a16:creationId xmlns:a16="http://schemas.microsoft.com/office/drawing/2014/main" id="{EC48C3B9-8C71-40D0-86AB-E9C1F7354F01}"/>
            </a:ext>
          </a:extLst>
        </xdr:cNvPr>
        <xdr:cNvCxnSpPr/>
      </xdr:nvCxnSpPr>
      <xdr:spPr>
        <a:xfrm flipV="1">
          <a:off x="15481300" y="18125802"/>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78" name="楕円 777">
          <a:extLst>
            <a:ext uri="{FF2B5EF4-FFF2-40B4-BE49-F238E27FC236}">
              <a16:creationId xmlns:a16="http://schemas.microsoft.com/office/drawing/2014/main" id="{2EDAAF67-3E5C-42F1-AF03-0C69EA856187}"/>
            </a:ext>
          </a:extLst>
        </xdr:cNvPr>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105</xdr:row>
      <xdr:rowOff>159476</xdr:rowOff>
    </xdr:to>
    <xdr:cxnSp macro="">
      <xdr:nvCxnSpPr>
        <xdr:cNvPr id="779" name="直線コネクタ 778">
          <a:extLst>
            <a:ext uri="{FF2B5EF4-FFF2-40B4-BE49-F238E27FC236}">
              <a16:creationId xmlns:a16="http://schemas.microsoft.com/office/drawing/2014/main" id="{D2B9AADC-BC27-458D-A696-9F67BBAB10A4}"/>
            </a:ext>
          </a:extLst>
        </xdr:cNvPr>
        <xdr:cNvCxnSpPr/>
      </xdr:nvCxnSpPr>
      <xdr:spPr>
        <a:xfrm>
          <a:off x="14592300" y="1814376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80" name="楕円 779">
          <a:extLst>
            <a:ext uri="{FF2B5EF4-FFF2-40B4-BE49-F238E27FC236}">
              <a16:creationId xmlns:a16="http://schemas.microsoft.com/office/drawing/2014/main" id="{9E9F503F-82F4-4644-B39A-108CFA98DC64}"/>
            </a:ext>
          </a:extLst>
        </xdr:cNvPr>
        <xdr:cNvSpPr/>
      </xdr:nvSpPr>
      <xdr:spPr>
        <a:xfrm>
          <a:off x="1365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123552</xdr:rowOff>
    </xdr:from>
    <xdr:to>
      <xdr:col>76</xdr:col>
      <xdr:colOff>114300</xdr:colOff>
      <xdr:row>105</xdr:row>
      <xdr:rowOff>141514</xdr:rowOff>
    </xdr:to>
    <xdr:cxnSp macro="">
      <xdr:nvCxnSpPr>
        <xdr:cNvPr id="781" name="直線コネクタ 780">
          <a:extLst>
            <a:ext uri="{FF2B5EF4-FFF2-40B4-BE49-F238E27FC236}">
              <a16:creationId xmlns:a16="http://schemas.microsoft.com/office/drawing/2014/main" id="{CF26FBEA-AFDF-48DA-8C45-E82C3A82D875}"/>
            </a:ext>
          </a:extLst>
        </xdr:cNvPr>
        <xdr:cNvCxnSpPr/>
      </xdr:nvCxnSpPr>
      <xdr:spPr>
        <a:xfrm>
          <a:off x="13703300" y="18125802"/>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141332</xdr:rowOff>
    </xdr:from>
    <xdr:to>
      <xdr:col>67</xdr:col>
      <xdr:colOff>101600</xdr:colOff>
      <xdr:row>109</xdr:row>
      <xdr:rowOff>71482</xdr:rowOff>
    </xdr:to>
    <xdr:sp macro="" textlink="">
      <xdr:nvSpPr>
        <xdr:cNvPr id="782" name="楕円 781">
          <a:extLst>
            <a:ext uri="{FF2B5EF4-FFF2-40B4-BE49-F238E27FC236}">
              <a16:creationId xmlns:a16="http://schemas.microsoft.com/office/drawing/2014/main" id="{2366577F-76B7-4AC9-9445-9BDE0054295C}"/>
            </a:ext>
          </a:extLst>
        </xdr:cNvPr>
        <xdr:cNvSpPr/>
      </xdr:nvSpPr>
      <xdr:spPr>
        <a:xfrm>
          <a:off x="12763500" y="18657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123552</xdr:rowOff>
    </xdr:from>
    <xdr:to>
      <xdr:col>71</xdr:col>
      <xdr:colOff>177800</xdr:colOff>
      <xdr:row>109</xdr:row>
      <xdr:rowOff>20682</xdr:rowOff>
    </xdr:to>
    <xdr:cxnSp macro="">
      <xdr:nvCxnSpPr>
        <xdr:cNvPr id="783" name="直線コネクタ 782">
          <a:extLst>
            <a:ext uri="{FF2B5EF4-FFF2-40B4-BE49-F238E27FC236}">
              <a16:creationId xmlns:a16="http://schemas.microsoft.com/office/drawing/2014/main" id="{C90EB0EE-BBC7-4152-BFCD-9EA305334C2E}"/>
            </a:ext>
          </a:extLst>
        </xdr:cNvPr>
        <xdr:cNvCxnSpPr/>
      </xdr:nvCxnSpPr>
      <xdr:spPr>
        <a:xfrm flipV="1">
          <a:off x="12814300" y="18125802"/>
          <a:ext cx="88900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74040</xdr:rowOff>
    </xdr:from>
    <xdr:ext cx="405111" cy="259045"/>
    <xdr:sp macro="" textlink="">
      <xdr:nvSpPr>
        <xdr:cNvPr id="784" name="n_1aveValue【公民館】&#10;有形固定資産減価償却率">
          <a:extLst>
            <a:ext uri="{FF2B5EF4-FFF2-40B4-BE49-F238E27FC236}">
              <a16:creationId xmlns:a16="http://schemas.microsoft.com/office/drawing/2014/main" id="{09425011-8951-4151-BD07-DC15E33FABFF}"/>
            </a:ext>
          </a:extLst>
        </xdr:cNvPr>
        <xdr:cNvSpPr txBox="1"/>
      </xdr:nvSpPr>
      <xdr:spPr>
        <a:xfrm>
          <a:off x="15266044" y="1824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785" name="n_2aveValue【公民館】&#10;有形固定資産減価償却率">
          <a:extLst>
            <a:ext uri="{FF2B5EF4-FFF2-40B4-BE49-F238E27FC236}">
              <a16:creationId xmlns:a16="http://schemas.microsoft.com/office/drawing/2014/main" id="{859D7C72-B6BF-4812-834B-B884359B6456}"/>
            </a:ext>
          </a:extLst>
        </xdr:cNvPr>
        <xdr:cNvSpPr txBox="1"/>
      </xdr:nvSpPr>
      <xdr:spPr>
        <a:xfrm>
          <a:off x="14389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786" name="n_3aveValue【公民館】&#10;有形固定資産減価償却率">
          <a:extLst>
            <a:ext uri="{FF2B5EF4-FFF2-40B4-BE49-F238E27FC236}">
              <a16:creationId xmlns:a16="http://schemas.microsoft.com/office/drawing/2014/main" id="{1AF6E5EC-02A9-49F0-AE9A-7859DFD18404}"/>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787" name="n_4aveValue【公民館】&#10;有形固定資産減価償却率">
          <a:extLst>
            <a:ext uri="{FF2B5EF4-FFF2-40B4-BE49-F238E27FC236}">
              <a16:creationId xmlns:a16="http://schemas.microsoft.com/office/drawing/2014/main" id="{2DD05BB2-AFD6-4B0F-8058-A7DBE800838E}"/>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55353</xdr:rowOff>
    </xdr:from>
    <xdr:ext cx="405111" cy="259045"/>
    <xdr:sp macro="" textlink="">
      <xdr:nvSpPr>
        <xdr:cNvPr id="788" name="n_1mainValue【公民館】&#10;有形固定資産減価償却率">
          <a:extLst>
            <a:ext uri="{FF2B5EF4-FFF2-40B4-BE49-F238E27FC236}">
              <a16:creationId xmlns:a16="http://schemas.microsoft.com/office/drawing/2014/main" id="{98A40F75-0AF0-4827-BCB9-1572E569A184}"/>
            </a:ext>
          </a:extLst>
        </xdr:cNvPr>
        <xdr:cNvSpPr txBox="1"/>
      </xdr:nvSpPr>
      <xdr:spPr>
        <a:xfrm>
          <a:off x="15266044" y="1788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37391</xdr:rowOff>
    </xdr:from>
    <xdr:ext cx="405111" cy="259045"/>
    <xdr:sp macro="" textlink="">
      <xdr:nvSpPr>
        <xdr:cNvPr id="789" name="n_2mainValue【公民館】&#10;有形固定資産減価償却率">
          <a:extLst>
            <a:ext uri="{FF2B5EF4-FFF2-40B4-BE49-F238E27FC236}">
              <a16:creationId xmlns:a16="http://schemas.microsoft.com/office/drawing/2014/main" id="{B54EAB1C-0185-4DB0-AACF-CF9EE67FB382}"/>
            </a:ext>
          </a:extLst>
        </xdr:cNvPr>
        <xdr:cNvSpPr txBox="1"/>
      </xdr:nvSpPr>
      <xdr:spPr>
        <a:xfrm>
          <a:off x="14389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19429</xdr:rowOff>
    </xdr:from>
    <xdr:ext cx="405111" cy="259045"/>
    <xdr:sp macro="" textlink="">
      <xdr:nvSpPr>
        <xdr:cNvPr id="790" name="n_3mainValue【公民館】&#10;有形固定資産減価償却率">
          <a:extLst>
            <a:ext uri="{FF2B5EF4-FFF2-40B4-BE49-F238E27FC236}">
              <a16:creationId xmlns:a16="http://schemas.microsoft.com/office/drawing/2014/main" id="{B512DECF-67A6-4E0F-BF56-888BEB4F7D31}"/>
            </a:ext>
          </a:extLst>
        </xdr:cNvPr>
        <xdr:cNvSpPr txBox="1"/>
      </xdr:nvSpPr>
      <xdr:spPr>
        <a:xfrm>
          <a:off x="13500744" y="1785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109</xdr:row>
      <xdr:rowOff>62609</xdr:rowOff>
    </xdr:from>
    <xdr:ext cx="405111" cy="259045"/>
    <xdr:sp macro="" textlink="">
      <xdr:nvSpPr>
        <xdr:cNvPr id="791" name="n_4mainValue【公民館】&#10;有形固定資産減価償却率">
          <a:extLst>
            <a:ext uri="{FF2B5EF4-FFF2-40B4-BE49-F238E27FC236}">
              <a16:creationId xmlns:a16="http://schemas.microsoft.com/office/drawing/2014/main" id="{59E8480E-A7B9-48AB-9F6C-366435C57846}"/>
            </a:ext>
          </a:extLst>
        </xdr:cNvPr>
        <xdr:cNvSpPr txBox="1"/>
      </xdr:nvSpPr>
      <xdr:spPr>
        <a:xfrm>
          <a:off x="12611744" y="18750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444DE315-A758-40CD-9C75-32B81649FC5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1D305A3D-4FFA-421D-AC35-3BF9179F09D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80FAF5E0-9614-41BF-8C74-4B944A300D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E1468238-80F6-4088-AC7E-80A9B9AEE78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4209A604-F8A4-40E8-8175-53D86B5389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965C8336-920B-4888-95DA-56029374A27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248C5DD5-B89E-442F-9C80-AFEFE1EDECC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751A823A-AEC4-4773-B780-D4798E7C20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E54E1A13-49DA-43F8-9D46-BA1D36E1B0C9}"/>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CB8CFCAA-D339-4B16-A4F7-DB2EA18364F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2" name="直線コネクタ 801">
          <a:extLst>
            <a:ext uri="{FF2B5EF4-FFF2-40B4-BE49-F238E27FC236}">
              <a16:creationId xmlns:a16="http://schemas.microsoft.com/office/drawing/2014/main" id="{041A932A-B884-431B-823C-227172ED53E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49FBC5AA-AB11-4958-9A1F-D757724A6441}"/>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4" name="直線コネクタ 803">
          <a:extLst>
            <a:ext uri="{FF2B5EF4-FFF2-40B4-BE49-F238E27FC236}">
              <a16:creationId xmlns:a16="http://schemas.microsoft.com/office/drawing/2014/main" id="{B891F1D5-A6BE-4949-9811-3BB0D4ED2CC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5" name="テキスト ボックス 804">
          <a:extLst>
            <a:ext uri="{FF2B5EF4-FFF2-40B4-BE49-F238E27FC236}">
              <a16:creationId xmlns:a16="http://schemas.microsoft.com/office/drawing/2014/main" id="{C773BC65-A8C1-41C9-9B53-0DCAEA3CFF8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6" name="直線コネクタ 805">
          <a:extLst>
            <a:ext uri="{FF2B5EF4-FFF2-40B4-BE49-F238E27FC236}">
              <a16:creationId xmlns:a16="http://schemas.microsoft.com/office/drawing/2014/main" id="{05C37267-1015-491B-87AD-2A21E089738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7" name="テキスト ボックス 806">
          <a:extLst>
            <a:ext uri="{FF2B5EF4-FFF2-40B4-BE49-F238E27FC236}">
              <a16:creationId xmlns:a16="http://schemas.microsoft.com/office/drawing/2014/main" id="{FE20F799-40F7-462B-B5DD-D9D2E3CC838D}"/>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8" name="直線コネクタ 807">
          <a:extLst>
            <a:ext uri="{FF2B5EF4-FFF2-40B4-BE49-F238E27FC236}">
              <a16:creationId xmlns:a16="http://schemas.microsoft.com/office/drawing/2014/main" id="{71394D67-39AD-4893-B7E6-74FEF6FC1E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9" name="テキスト ボックス 808">
          <a:extLst>
            <a:ext uri="{FF2B5EF4-FFF2-40B4-BE49-F238E27FC236}">
              <a16:creationId xmlns:a16="http://schemas.microsoft.com/office/drawing/2014/main" id="{321857B7-B52D-48D6-82A5-C3F46A02FF7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0" name="直線コネクタ 809">
          <a:extLst>
            <a:ext uri="{FF2B5EF4-FFF2-40B4-BE49-F238E27FC236}">
              <a16:creationId xmlns:a16="http://schemas.microsoft.com/office/drawing/2014/main" id="{044142B7-B881-4501-8DE1-B904DB93513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1" name="テキスト ボックス 810">
          <a:extLst>
            <a:ext uri="{FF2B5EF4-FFF2-40B4-BE49-F238E27FC236}">
              <a16:creationId xmlns:a16="http://schemas.microsoft.com/office/drawing/2014/main" id="{ECE2A0B9-C542-43FF-857C-F94175D39A2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2" name="直線コネクタ 811">
          <a:extLst>
            <a:ext uri="{FF2B5EF4-FFF2-40B4-BE49-F238E27FC236}">
              <a16:creationId xmlns:a16="http://schemas.microsoft.com/office/drawing/2014/main" id="{4F57736A-A2C2-4ACC-9494-437B33178B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813" name="テキスト ボックス 812">
          <a:extLst>
            <a:ext uri="{FF2B5EF4-FFF2-40B4-BE49-F238E27FC236}">
              <a16:creationId xmlns:a16="http://schemas.microsoft.com/office/drawing/2014/main" id="{82BF9813-469E-406F-858B-29C4D7CEDBC7}"/>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4" name="【公民館】&#10;一人当たり面積グラフ枠">
          <a:extLst>
            <a:ext uri="{FF2B5EF4-FFF2-40B4-BE49-F238E27FC236}">
              <a16:creationId xmlns:a16="http://schemas.microsoft.com/office/drawing/2014/main" id="{92069B78-840D-4ECC-B40F-76DCF00CC52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815" name="直線コネクタ 814">
          <a:extLst>
            <a:ext uri="{FF2B5EF4-FFF2-40B4-BE49-F238E27FC236}">
              <a16:creationId xmlns:a16="http://schemas.microsoft.com/office/drawing/2014/main" id="{59F565BA-9199-4AD2-8A2E-7567E3794601}"/>
            </a:ext>
          </a:extLst>
        </xdr:cNvPr>
        <xdr:cNvCxnSpPr/>
      </xdr:nvCxnSpPr>
      <xdr:spPr>
        <a:xfrm flipV="1">
          <a:off x="22160864" y="17250918"/>
          <a:ext cx="0" cy="139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816" name="【公民館】&#10;一人当たり面積最小値テキスト">
          <a:extLst>
            <a:ext uri="{FF2B5EF4-FFF2-40B4-BE49-F238E27FC236}">
              <a16:creationId xmlns:a16="http://schemas.microsoft.com/office/drawing/2014/main" id="{975FC1BF-3AEE-47A8-A2E9-D4E1226EE550}"/>
            </a:ext>
          </a:extLst>
        </xdr:cNvPr>
        <xdr:cNvSpPr txBox="1"/>
      </xdr:nvSpPr>
      <xdr:spPr>
        <a:xfrm>
          <a:off x="22199600" y="1865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817" name="直線コネクタ 816">
          <a:extLst>
            <a:ext uri="{FF2B5EF4-FFF2-40B4-BE49-F238E27FC236}">
              <a16:creationId xmlns:a16="http://schemas.microsoft.com/office/drawing/2014/main" id="{8BA1DB6B-143B-4DBA-8C92-A48A58948D3A}"/>
            </a:ext>
          </a:extLst>
        </xdr:cNvPr>
        <xdr:cNvCxnSpPr/>
      </xdr:nvCxnSpPr>
      <xdr:spPr>
        <a:xfrm>
          <a:off x="22072600" y="18650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818" name="【公民館】&#10;一人当たり面積最大値テキスト">
          <a:extLst>
            <a:ext uri="{FF2B5EF4-FFF2-40B4-BE49-F238E27FC236}">
              <a16:creationId xmlns:a16="http://schemas.microsoft.com/office/drawing/2014/main" id="{0EB086C7-7AF5-439E-AF16-533F1B8F7FBF}"/>
            </a:ext>
          </a:extLst>
        </xdr:cNvPr>
        <xdr:cNvSpPr txBox="1"/>
      </xdr:nvSpPr>
      <xdr:spPr>
        <a:xfrm>
          <a:off x="22199600" y="1702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819" name="直線コネクタ 818">
          <a:extLst>
            <a:ext uri="{FF2B5EF4-FFF2-40B4-BE49-F238E27FC236}">
              <a16:creationId xmlns:a16="http://schemas.microsoft.com/office/drawing/2014/main" id="{826D5725-C766-46FC-9F3C-EA0E98B241CA}"/>
            </a:ext>
          </a:extLst>
        </xdr:cNvPr>
        <xdr:cNvCxnSpPr/>
      </xdr:nvCxnSpPr>
      <xdr:spPr>
        <a:xfrm>
          <a:off x="22072600" y="1725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117809</xdr:rowOff>
    </xdr:from>
    <xdr:ext cx="469744" cy="259045"/>
    <xdr:sp macro="" textlink="">
      <xdr:nvSpPr>
        <xdr:cNvPr id="820" name="【公民館】&#10;一人当たり面積平均値テキスト">
          <a:extLst>
            <a:ext uri="{FF2B5EF4-FFF2-40B4-BE49-F238E27FC236}">
              <a16:creationId xmlns:a16="http://schemas.microsoft.com/office/drawing/2014/main" id="{1BFCACB3-DB07-47C0-BD4F-167155773B7C}"/>
            </a:ext>
          </a:extLst>
        </xdr:cNvPr>
        <xdr:cNvSpPr txBox="1"/>
      </xdr:nvSpPr>
      <xdr:spPr>
        <a:xfrm>
          <a:off x="22199600" y="182915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821" name="フローチャート: 判断 820">
          <a:extLst>
            <a:ext uri="{FF2B5EF4-FFF2-40B4-BE49-F238E27FC236}">
              <a16:creationId xmlns:a16="http://schemas.microsoft.com/office/drawing/2014/main" id="{DF3C7E9B-3416-4FF4-8D14-59A22541BF12}"/>
            </a:ext>
          </a:extLst>
        </xdr:cNvPr>
        <xdr:cNvSpPr/>
      </xdr:nvSpPr>
      <xdr:spPr>
        <a:xfrm>
          <a:off x="22110700" y="18440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822" name="フローチャート: 判断 821">
          <a:extLst>
            <a:ext uri="{FF2B5EF4-FFF2-40B4-BE49-F238E27FC236}">
              <a16:creationId xmlns:a16="http://schemas.microsoft.com/office/drawing/2014/main" id="{7E7C76B9-FE0E-4080-AAC1-01474C829251}"/>
            </a:ext>
          </a:extLst>
        </xdr:cNvPr>
        <xdr:cNvSpPr/>
      </xdr:nvSpPr>
      <xdr:spPr>
        <a:xfrm>
          <a:off x="21272500" y="1845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823" name="フローチャート: 判断 822">
          <a:extLst>
            <a:ext uri="{FF2B5EF4-FFF2-40B4-BE49-F238E27FC236}">
              <a16:creationId xmlns:a16="http://schemas.microsoft.com/office/drawing/2014/main" id="{73D56CD3-F45D-4DA2-804B-A747BDB5709B}"/>
            </a:ext>
          </a:extLst>
        </xdr:cNvPr>
        <xdr:cNvSpPr/>
      </xdr:nvSpPr>
      <xdr:spPr>
        <a:xfrm>
          <a:off x="20383500" y="1846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824" name="フローチャート: 判断 823">
          <a:extLst>
            <a:ext uri="{FF2B5EF4-FFF2-40B4-BE49-F238E27FC236}">
              <a16:creationId xmlns:a16="http://schemas.microsoft.com/office/drawing/2014/main" id="{C02B36E5-0C75-4870-B4CD-89C6EFA34AB1}"/>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825" name="フローチャート: 判断 824">
          <a:extLst>
            <a:ext uri="{FF2B5EF4-FFF2-40B4-BE49-F238E27FC236}">
              <a16:creationId xmlns:a16="http://schemas.microsoft.com/office/drawing/2014/main" id="{B2D13840-952D-4514-BEC9-D59983F8EB36}"/>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31CEDDD2-9D7C-44D0-B9C9-8896C8F219D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4310037C-26BB-4A36-8396-5305A24DEA6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745DB4C-82B8-448A-9EE6-4ACDA753607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8DBA91F0-2E9C-4FF1-9171-5C6CF86439C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DBE6FB8A-6B66-4726-893A-817E955C81E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82931</xdr:rowOff>
    </xdr:from>
    <xdr:to>
      <xdr:col>116</xdr:col>
      <xdr:colOff>114300</xdr:colOff>
      <xdr:row>109</xdr:row>
      <xdr:rowOff>13081</xdr:rowOff>
    </xdr:to>
    <xdr:sp macro="" textlink="">
      <xdr:nvSpPr>
        <xdr:cNvPr id="831" name="楕円 830">
          <a:extLst>
            <a:ext uri="{FF2B5EF4-FFF2-40B4-BE49-F238E27FC236}">
              <a16:creationId xmlns:a16="http://schemas.microsoft.com/office/drawing/2014/main" id="{C60D2425-3F1B-4AC7-BDC7-74727D8179E9}"/>
            </a:ext>
          </a:extLst>
        </xdr:cNvPr>
        <xdr:cNvSpPr/>
      </xdr:nvSpPr>
      <xdr:spPr>
        <a:xfrm>
          <a:off x="22110700" y="1859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169308</xdr:rowOff>
    </xdr:from>
    <xdr:ext cx="469744" cy="259045"/>
    <xdr:sp macro="" textlink="">
      <xdr:nvSpPr>
        <xdr:cNvPr id="832" name="【公民館】&#10;一人当たり面積該当値テキスト">
          <a:extLst>
            <a:ext uri="{FF2B5EF4-FFF2-40B4-BE49-F238E27FC236}">
              <a16:creationId xmlns:a16="http://schemas.microsoft.com/office/drawing/2014/main" id="{C531366C-C9A4-4B22-8C90-5D976E300905}"/>
            </a:ext>
          </a:extLst>
        </xdr:cNvPr>
        <xdr:cNvSpPr txBox="1"/>
      </xdr:nvSpPr>
      <xdr:spPr>
        <a:xfrm>
          <a:off x="22199600" y="18514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79311</xdr:rowOff>
    </xdr:from>
    <xdr:to>
      <xdr:col>112</xdr:col>
      <xdr:colOff>38100</xdr:colOff>
      <xdr:row>109</xdr:row>
      <xdr:rowOff>9461</xdr:rowOff>
    </xdr:to>
    <xdr:sp macro="" textlink="">
      <xdr:nvSpPr>
        <xdr:cNvPr id="833" name="楕円 832">
          <a:extLst>
            <a:ext uri="{FF2B5EF4-FFF2-40B4-BE49-F238E27FC236}">
              <a16:creationId xmlns:a16="http://schemas.microsoft.com/office/drawing/2014/main" id="{BDAC2CD2-462D-4F72-A045-DA2FC4E102DD}"/>
            </a:ext>
          </a:extLst>
        </xdr:cNvPr>
        <xdr:cNvSpPr/>
      </xdr:nvSpPr>
      <xdr:spPr>
        <a:xfrm>
          <a:off x="21272500" y="1859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130111</xdr:rowOff>
    </xdr:from>
    <xdr:to>
      <xdr:col>116</xdr:col>
      <xdr:colOff>63500</xdr:colOff>
      <xdr:row>108</xdr:row>
      <xdr:rowOff>133731</xdr:rowOff>
    </xdr:to>
    <xdr:cxnSp macro="">
      <xdr:nvCxnSpPr>
        <xdr:cNvPr id="834" name="直線コネクタ 833">
          <a:extLst>
            <a:ext uri="{FF2B5EF4-FFF2-40B4-BE49-F238E27FC236}">
              <a16:creationId xmlns:a16="http://schemas.microsoft.com/office/drawing/2014/main" id="{F56A79B0-9F3A-4DA8-8CA7-6B1186E06DE8}"/>
            </a:ext>
          </a:extLst>
        </xdr:cNvPr>
        <xdr:cNvCxnSpPr/>
      </xdr:nvCxnSpPr>
      <xdr:spPr>
        <a:xfrm>
          <a:off x="21323300" y="18646711"/>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79693</xdr:rowOff>
    </xdr:from>
    <xdr:to>
      <xdr:col>107</xdr:col>
      <xdr:colOff>101600</xdr:colOff>
      <xdr:row>109</xdr:row>
      <xdr:rowOff>9843</xdr:rowOff>
    </xdr:to>
    <xdr:sp macro="" textlink="">
      <xdr:nvSpPr>
        <xdr:cNvPr id="835" name="楕円 834">
          <a:extLst>
            <a:ext uri="{FF2B5EF4-FFF2-40B4-BE49-F238E27FC236}">
              <a16:creationId xmlns:a16="http://schemas.microsoft.com/office/drawing/2014/main" id="{893BC5CE-8CBC-434B-A74A-DBC5B907742B}"/>
            </a:ext>
          </a:extLst>
        </xdr:cNvPr>
        <xdr:cNvSpPr/>
      </xdr:nvSpPr>
      <xdr:spPr>
        <a:xfrm>
          <a:off x="20383500" y="18596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130111</xdr:rowOff>
    </xdr:from>
    <xdr:to>
      <xdr:col>111</xdr:col>
      <xdr:colOff>177800</xdr:colOff>
      <xdr:row>108</xdr:row>
      <xdr:rowOff>130493</xdr:rowOff>
    </xdr:to>
    <xdr:cxnSp macro="">
      <xdr:nvCxnSpPr>
        <xdr:cNvPr id="836" name="直線コネクタ 835">
          <a:extLst>
            <a:ext uri="{FF2B5EF4-FFF2-40B4-BE49-F238E27FC236}">
              <a16:creationId xmlns:a16="http://schemas.microsoft.com/office/drawing/2014/main" id="{560E48B5-710C-4812-8F87-8127A3EA7696}"/>
            </a:ext>
          </a:extLst>
        </xdr:cNvPr>
        <xdr:cNvCxnSpPr/>
      </xdr:nvCxnSpPr>
      <xdr:spPr>
        <a:xfrm flipV="1">
          <a:off x="20434300" y="18646711"/>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79883</xdr:rowOff>
    </xdr:from>
    <xdr:to>
      <xdr:col>102</xdr:col>
      <xdr:colOff>165100</xdr:colOff>
      <xdr:row>109</xdr:row>
      <xdr:rowOff>10033</xdr:rowOff>
    </xdr:to>
    <xdr:sp macro="" textlink="">
      <xdr:nvSpPr>
        <xdr:cNvPr id="837" name="楕円 836">
          <a:extLst>
            <a:ext uri="{FF2B5EF4-FFF2-40B4-BE49-F238E27FC236}">
              <a16:creationId xmlns:a16="http://schemas.microsoft.com/office/drawing/2014/main" id="{72D3C67D-7D28-4F0A-A719-8E5627D512BD}"/>
            </a:ext>
          </a:extLst>
        </xdr:cNvPr>
        <xdr:cNvSpPr/>
      </xdr:nvSpPr>
      <xdr:spPr>
        <a:xfrm>
          <a:off x="19494500" y="1859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130493</xdr:rowOff>
    </xdr:from>
    <xdr:to>
      <xdr:col>107</xdr:col>
      <xdr:colOff>50800</xdr:colOff>
      <xdr:row>108</xdr:row>
      <xdr:rowOff>130683</xdr:rowOff>
    </xdr:to>
    <xdr:cxnSp macro="">
      <xdr:nvCxnSpPr>
        <xdr:cNvPr id="838" name="直線コネクタ 837">
          <a:extLst>
            <a:ext uri="{FF2B5EF4-FFF2-40B4-BE49-F238E27FC236}">
              <a16:creationId xmlns:a16="http://schemas.microsoft.com/office/drawing/2014/main" id="{C71AE392-EEB0-4B25-A7F7-B3D8A89AD80F}"/>
            </a:ext>
          </a:extLst>
        </xdr:cNvPr>
        <xdr:cNvCxnSpPr/>
      </xdr:nvCxnSpPr>
      <xdr:spPr>
        <a:xfrm flipV="1">
          <a:off x="19545300" y="18647093"/>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80263</xdr:rowOff>
    </xdr:from>
    <xdr:to>
      <xdr:col>98</xdr:col>
      <xdr:colOff>38100</xdr:colOff>
      <xdr:row>109</xdr:row>
      <xdr:rowOff>10413</xdr:rowOff>
    </xdr:to>
    <xdr:sp macro="" textlink="">
      <xdr:nvSpPr>
        <xdr:cNvPr id="839" name="楕円 838">
          <a:extLst>
            <a:ext uri="{FF2B5EF4-FFF2-40B4-BE49-F238E27FC236}">
              <a16:creationId xmlns:a16="http://schemas.microsoft.com/office/drawing/2014/main" id="{911F23FD-CF2A-4D23-A020-D23E4C86FF3B}"/>
            </a:ext>
          </a:extLst>
        </xdr:cNvPr>
        <xdr:cNvSpPr/>
      </xdr:nvSpPr>
      <xdr:spPr>
        <a:xfrm>
          <a:off x="18605500" y="1859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130683</xdr:rowOff>
    </xdr:from>
    <xdr:to>
      <xdr:col>102</xdr:col>
      <xdr:colOff>114300</xdr:colOff>
      <xdr:row>108</xdr:row>
      <xdr:rowOff>131063</xdr:rowOff>
    </xdr:to>
    <xdr:cxnSp macro="">
      <xdr:nvCxnSpPr>
        <xdr:cNvPr id="840" name="直線コネクタ 839">
          <a:extLst>
            <a:ext uri="{FF2B5EF4-FFF2-40B4-BE49-F238E27FC236}">
              <a16:creationId xmlns:a16="http://schemas.microsoft.com/office/drawing/2014/main" id="{EF451921-B766-4E9A-AB45-EB56F46193FF}"/>
            </a:ext>
          </a:extLst>
        </xdr:cNvPr>
        <xdr:cNvCxnSpPr/>
      </xdr:nvCxnSpPr>
      <xdr:spPr>
        <a:xfrm flipV="1">
          <a:off x="18656300" y="18647283"/>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58565</xdr:rowOff>
    </xdr:from>
    <xdr:ext cx="469744" cy="259045"/>
    <xdr:sp macro="" textlink="">
      <xdr:nvSpPr>
        <xdr:cNvPr id="841" name="n_1aveValue【公民館】&#10;一人当たり面積">
          <a:extLst>
            <a:ext uri="{FF2B5EF4-FFF2-40B4-BE49-F238E27FC236}">
              <a16:creationId xmlns:a16="http://schemas.microsoft.com/office/drawing/2014/main" id="{4C7CF889-BA7B-4E36-94A9-ACF41F4A11F8}"/>
            </a:ext>
          </a:extLst>
        </xdr:cNvPr>
        <xdr:cNvSpPr txBox="1"/>
      </xdr:nvSpPr>
      <xdr:spPr>
        <a:xfrm>
          <a:off x="21075727" y="1823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842" name="n_2aveValue【公民館】&#10;一人当たり面積">
          <a:extLst>
            <a:ext uri="{FF2B5EF4-FFF2-40B4-BE49-F238E27FC236}">
              <a16:creationId xmlns:a16="http://schemas.microsoft.com/office/drawing/2014/main" id="{4CFA7521-251D-4716-A3D1-B380ABEA6BC2}"/>
            </a:ext>
          </a:extLst>
        </xdr:cNvPr>
        <xdr:cNvSpPr txBox="1"/>
      </xdr:nvSpPr>
      <xdr:spPr>
        <a:xfrm>
          <a:off x="20199427" y="1823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843" name="n_3aveValue【公民館】&#10;一人当たり面積">
          <a:extLst>
            <a:ext uri="{FF2B5EF4-FFF2-40B4-BE49-F238E27FC236}">
              <a16:creationId xmlns:a16="http://schemas.microsoft.com/office/drawing/2014/main" id="{A739EC60-295F-4B5A-85EB-252A9F08415C}"/>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844" name="n_4aveValue【公民館】&#10;一人当たり面積">
          <a:extLst>
            <a:ext uri="{FF2B5EF4-FFF2-40B4-BE49-F238E27FC236}">
              <a16:creationId xmlns:a16="http://schemas.microsoft.com/office/drawing/2014/main" id="{856445F4-9E3A-46C2-891B-9CE6A611E9A3}"/>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588</xdr:rowOff>
    </xdr:from>
    <xdr:ext cx="469744" cy="259045"/>
    <xdr:sp macro="" textlink="">
      <xdr:nvSpPr>
        <xdr:cNvPr id="845" name="n_1mainValue【公民館】&#10;一人当たり面積">
          <a:extLst>
            <a:ext uri="{FF2B5EF4-FFF2-40B4-BE49-F238E27FC236}">
              <a16:creationId xmlns:a16="http://schemas.microsoft.com/office/drawing/2014/main" id="{8308F3D7-9BB6-44DC-9C42-864C3538D956}"/>
            </a:ext>
          </a:extLst>
        </xdr:cNvPr>
        <xdr:cNvSpPr txBox="1"/>
      </xdr:nvSpPr>
      <xdr:spPr>
        <a:xfrm>
          <a:off x="21075727" y="186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970</xdr:rowOff>
    </xdr:from>
    <xdr:ext cx="469744" cy="259045"/>
    <xdr:sp macro="" textlink="">
      <xdr:nvSpPr>
        <xdr:cNvPr id="846" name="n_2mainValue【公民館】&#10;一人当たり面積">
          <a:extLst>
            <a:ext uri="{FF2B5EF4-FFF2-40B4-BE49-F238E27FC236}">
              <a16:creationId xmlns:a16="http://schemas.microsoft.com/office/drawing/2014/main" id="{FAEFF4E0-AF3C-455A-B6D8-6F44498B7343}"/>
            </a:ext>
          </a:extLst>
        </xdr:cNvPr>
        <xdr:cNvSpPr txBox="1"/>
      </xdr:nvSpPr>
      <xdr:spPr>
        <a:xfrm>
          <a:off x="20199427" y="1868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109</xdr:row>
      <xdr:rowOff>1160</xdr:rowOff>
    </xdr:from>
    <xdr:ext cx="469744" cy="259045"/>
    <xdr:sp macro="" textlink="">
      <xdr:nvSpPr>
        <xdr:cNvPr id="847" name="n_3mainValue【公民館】&#10;一人当たり面積">
          <a:extLst>
            <a:ext uri="{FF2B5EF4-FFF2-40B4-BE49-F238E27FC236}">
              <a16:creationId xmlns:a16="http://schemas.microsoft.com/office/drawing/2014/main" id="{735B1CCB-6D00-43F2-A3AB-CDC67567A82D}"/>
            </a:ext>
          </a:extLst>
        </xdr:cNvPr>
        <xdr:cNvSpPr txBox="1"/>
      </xdr:nvSpPr>
      <xdr:spPr>
        <a:xfrm>
          <a:off x="19310427" y="186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109</xdr:row>
      <xdr:rowOff>1540</xdr:rowOff>
    </xdr:from>
    <xdr:ext cx="469744" cy="259045"/>
    <xdr:sp macro="" textlink="">
      <xdr:nvSpPr>
        <xdr:cNvPr id="848" name="n_4mainValue【公民館】&#10;一人当たり面積">
          <a:extLst>
            <a:ext uri="{FF2B5EF4-FFF2-40B4-BE49-F238E27FC236}">
              <a16:creationId xmlns:a16="http://schemas.microsoft.com/office/drawing/2014/main" id="{1E360002-2F61-4073-B702-5B16AC987DD0}"/>
            </a:ext>
          </a:extLst>
        </xdr:cNvPr>
        <xdr:cNvSpPr txBox="1"/>
      </xdr:nvSpPr>
      <xdr:spPr>
        <a:xfrm>
          <a:off x="18421427" y="186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9" name="正方形/長方形 848">
          <a:extLst>
            <a:ext uri="{FF2B5EF4-FFF2-40B4-BE49-F238E27FC236}">
              <a16:creationId xmlns:a16="http://schemas.microsoft.com/office/drawing/2014/main" id="{64569244-B296-4080-981F-9E73CB0D1AB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0" name="正方形/長方形 849">
          <a:extLst>
            <a:ext uri="{FF2B5EF4-FFF2-40B4-BE49-F238E27FC236}">
              <a16:creationId xmlns:a16="http://schemas.microsoft.com/office/drawing/2014/main" id="{293E8CB6-FDE5-44E1-809D-BFE4E5ADCC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1" name="テキスト ボックス 850">
          <a:extLst>
            <a:ext uri="{FF2B5EF4-FFF2-40B4-BE49-F238E27FC236}">
              <a16:creationId xmlns:a16="http://schemas.microsoft.com/office/drawing/2014/main" id="{F97F7EBA-23FE-4139-A960-9228D122AE3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認定こども園・幼稚園・保育所</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及び</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認定こども園・幼稚園・保育所については、津奈木幼稚園が築</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年、津奈木保育園が築</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年経過するなど、施設の老朽化が着実に進行している。</a:t>
          </a:r>
          <a:endParaRPr lang="ja-JP" altLang="ja-JP" sz="1400">
            <a:effectLst/>
          </a:endParaRPr>
        </a:p>
        <a:p>
          <a:r>
            <a:rPr kumimoji="1" lang="ja-JP" altLang="ja-JP" sz="1100">
              <a:solidFill>
                <a:schemeClr val="dk1"/>
              </a:solidFill>
              <a:effectLst/>
              <a:latin typeface="+mn-lt"/>
              <a:ea typeface="+mn-ea"/>
              <a:cs typeface="+mn-cs"/>
            </a:rPr>
            <a:t>公営住宅は、団地の建て替えなどにより有形固定資産減価償却率が類似団体平均よりも低くなっているが、その他の類型については、減価償却費が有形固定資産形成支出額よりも多かったことから、前年度よりも率が増加し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5AD6718-DD59-4340-B1CE-1202CBFC699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FCB65C4-4DD2-489A-863F-CE5C0F30A20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5915D48-E3BA-42F9-92C6-1BED0C0DFE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E048C5-76ED-4973-BB6C-1CFB14DDBD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5DB8E43-3027-42AB-A9CB-EB766CE3325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F0F15D-7497-40D4-84A4-B63D9624623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8B2C6EE-F8CD-428B-9F74-2C315670FB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0EB601-D8D1-4731-90C4-B0A94737596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C26604A-1A7F-4735-8FEC-A746FE2B248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30C632-0580-4A9B-A086-26A4E674A6E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58119F-2132-4436-AEBB-4C1137771D5C}"/>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F0B88C1-0EBF-40FE-81E8-114310C07D06}"/>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EF8249E-A3A3-4C94-ACF2-2F57F40E609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9E9BF90-9C8A-4949-940A-43E1148714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990FC0-1AE9-4229-BFA3-49484DBBADD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2373297-EAFE-4A0B-9991-B43611F7F7F3}"/>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7D2921F-6A98-40E5-AB05-9EAAD368F9D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33ACD55-3950-4E6F-9F60-644F4A32F8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9FD099-C52D-474E-8083-BAA5B2499DA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C4B3693-CB27-4D2C-A61A-C491D96C9D8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5F0E423-AAE1-4C31-923A-C9D950FDA41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67E562B-B5E1-4049-9445-E15DB531B2E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16B9D34-8202-46F8-8938-33B530F283F6}"/>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1BD7F75-C538-4D26-8C0D-FEF761E4DC1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8E103B8-E4A4-45DF-9D1D-A3E82629F45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5D93880-5060-4CCB-8260-77FA96640E4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DF10D5-38E4-47E1-BD9C-34D02E9BE17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C2763F1-CC14-4EC0-ACC1-1FFD08FEC8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9A09475-22A6-414C-AE5F-8955919DEC1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39A0FED-1938-48F7-9CCC-57470B59635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60FD5DB-0881-4F42-BFB0-CA75ED9F0D7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EBD1FD9-5B16-46EC-96D6-685B9DF93B8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95D59A2-6685-4940-9EA7-D41A4245AF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7EC11D-E71D-4332-85EB-E218D2E86DA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D67FC5A-8BBF-488E-9E8E-294A63F458D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E3B0E4C-EA3A-46BE-AC2A-470FE07799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F484424-E7C5-4D71-AAC2-DCE06B7902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34B8987-84AF-42FE-802E-70CA147A80A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09C615-EC14-42D7-BFF2-2BB24A7F5805}"/>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8D7E4CC-7777-442B-ADC8-48873444F92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97158324-2308-4413-AF7A-D67F469DB0A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C9AA575B-C133-40C5-9B2A-314675098DB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297CA77-C70E-4DEE-88D6-967B5C5127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C27CA963-3933-4E6A-BC95-1CB322D7E26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1B0AC87-90D4-43BD-9D30-19C91B5E8BF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38229032-7704-48DD-BCAA-51439EB072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4FF3B550-F570-44C1-9CEF-7BD3377C683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95500A17-3E43-4CB8-BDC9-92A7DF44BDF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D676B078-F9DE-4D55-A972-5A9A9676593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F3F8A9C-458B-4FAA-835C-46011A55116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1011466-8601-4591-B1EA-0AAA9B243D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A29706D0-9BB0-4BA1-A2A9-0CB6A136085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4F59CDDA-2F3E-40B4-B675-5C7E2B51DBF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8D53AE0B-F1B0-42D2-AD87-289D7F3173C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BF747149-5F19-4DEF-8671-143BB21CCC2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5873D590-73EE-4AFE-8D0E-BEF7E2CF84C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CD56CBC5-8531-4629-BCFA-771E00AAF8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3ACD749-3DE8-4B8F-8F55-2E80162B692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3F4C242A-A122-479D-B6F7-C24FB642E39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E53A34CF-432C-4CD8-B33A-45C7688CD5A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24B7A436-6367-435B-B808-D713B7BBABC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5518B08-F797-45FE-A91D-8ECD1A1C0131}"/>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F713EFBA-C1F7-4B08-A8E3-925AFFCE18A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88BC537E-FCF6-4535-BC3C-7AE7DCB188A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1A7613E6-D8DD-45C9-B8CE-2CCC680D64EC}"/>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25E88EAC-11C9-46CB-9934-2DBCD68E8CE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2F351964-7FD5-4B63-B11D-B438D3D34DA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C65CC8EA-2CE7-4541-9CC3-6CA432EDAA9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F77630D1-7F37-4E63-8BDB-0CF1E777D52D}"/>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7767CF97-4557-4C45-9395-F20B3214F719}"/>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90CD2F11-924C-4799-813A-2F6B3BC381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602A2445-C412-48B4-94E8-C779C518F36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84909</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DD48CC9-DEE1-4A7A-870C-B88B2A127EE2}"/>
            </a:ext>
          </a:extLst>
        </xdr:cNvPr>
        <xdr:cNvCxnSpPr/>
      </xdr:nvCxnSpPr>
      <xdr:spPr>
        <a:xfrm flipV="1">
          <a:off x="4634865" y="9686109"/>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EF1DE21F-0A0F-4723-A026-5FB6BA83A59E}"/>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97E7D62-6839-44BB-B969-19C1ACF95AC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31586</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9D9753F1-0344-4495-9532-FF717787E741}"/>
            </a:ext>
          </a:extLst>
        </xdr:cNvPr>
        <xdr:cNvSpPr txBox="1"/>
      </xdr:nvSpPr>
      <xdr:spPr>
        <a:xfrm>
          <a:off x="4673600" y="9461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84909</xdr:rowOff>
    </xdr:from>
    <xdr:to>
      <xdr:col>24</xdr:col>
      <xdr:colOff>152400</xdr:colOff>
      <xdr:row>56</xdr:row>
      <xdr:rowOff>84909</xdr:rowOff>
    </xdr:to>
    <xdr:cxnSp macro="">
      <xdr:nvCxnSpPr>
        <xdr:cNvPr id="78" name="直線コネクタ 77">
          <a:extLst>
            <a:ext uri="{FF2B5EF4-FFF2-40B4-BE49-F238E27FC236}">
              <a16:creationId xmlns:a16="http://schemas.microsoft.com/office/drawing/2014/main" id="{79FF980E-4E5B-4B5F-8EE7-C0CD4CC48039}"/>
            </a:ext>
          </a:extLst>
        </xdr:cNvPr>
        <xdr:cNvCxnSpPr/>
      </xdr:nvCxnSpPr>
      <xdr:spPr>
        <a:xfrm>
          <a:off x="4546600" y="9686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6367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EA3902F3-B36B-4453-9D22-531E376B81F6}"/>
            </a:ext>
          </a:extLst>
        </xdr:cNvPr>
        <xdr:cNvSpPr txBox="1"/>
      </xdr:nvSpPr>
      <xdr:spPr>
        <a:xfrm>
          <a:off x="4673600" y="10464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154940</xdr:rowOff>
    </xdr:from>
    <xdr:to>
      <xdr:col>24</xdr:col>
      <xdr:colOff>114300</xdr:colOff>
      <xdr:row>62</xdr:row>
      <xdr:rowOff>85090</xdr:rowOff>
    </xdr:to>
    <xdr:sp macro="" textlink="">
      <xdr:nvSpPr>
        <xdr:cNvPr id="80" name="フローチャート: 判断 79">
          <a:extLst>
            <a:ext uri="{FF2B5EF4-FFF2-40B4-BE49-F238E27FC236}">
              <a16:creationId xmlns:a16="http://schemas.microsoft.com/office/drawing/2014/main" id="{E1851A16-7499-44CB-B7BB-44FEB2CF8714}"/>
            </a:ext>
          </a:extLst>
        </xdr:cNvPr>
        <xdr:cNvSpPr/>
      </xdr:nvSpPr>
      <xdr:spPr>
        <a:xfrm>
          <a:off x="4584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84727</xdr:rowOff>
    </xdr:from>
    <xdr:to>
      <xdr:col>20</xdr:col>
      <xdr:colOff>38100</xdr:colOff>
      <xdr:row>62</xdr:row>
      <xdr:rowOff>14877</xdr:rowOff>
    </xdr:to>
    <xdr:sp macro="" textlink="">
      <xdr:nvSpPr>
        <xdr:cNvPr id="81" name="フローチャート: 判断 80">
          <a:extLst>
            <a:ext uri="{FF2B5EF4-FFF2-40B4-BE49-F238E27FC236}">
              <a16:creationId xmlns:a16="http://schemas.microsoft.com/office/drawing/2014/main" id="{A1FFBC2D-CE44-4FF5-B0FD-2E8AE57FF5C0}"/>
            </a:ext>
          </a:extLst>
        </xdr:cNvPr>
        <xdr:cNvSpPr/>
      </xdr:nvSpPr>
      <xdr:spPr>
        <a:xfrm>
          <a:off x="3746500" y="10543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130447</xdr:rowOff>
    </xdr:from>
    <xdr:to>
      <xdr:col>15</xdr:col>
      <xdr:colOff>101600</xdr:colOff>
      <xdr:row>61</xdr:row>
      <xdr:rowOff>60597</xdr:rowOff>
    </xdr:to>
    <xdr:sp macro="" textlink="">
      <xdr:nvSpPr>
        <xdr:cNvPr id="82" name="フローチャート: 判断 81">
          <a:extLst>
            <a:ext uri="{FF2B5EF4-FFF2-40B4-BE49-F238E27FC236}">
              <a16:creationId xmlns:a16="http://schemas.microsoft.com/office/drawing/2014/main" id="{FE4BFDF0-48C7-4859-8799-F16B74F3F33F}"/>
            </a:ext>
          </a:extLst>
        </xdr:cNvPr>
        <xdr:cNvSpPr/>
      </xdr:nvSpPr>
      <xdr:spPr>
        <a:xfrm>
          <a:off x="2857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4717</xdr:rowOff>
    </xdr:from>
    <xdr:to>
      <xdr:col>10</xdr:col>
      <xdr:colOff>165100</xdr:colOff>
      <xdr:row>60</xdr:row>
      <xdr:rowOff>106317</xdr:rowOff>
    </xdr:to>
    <xdr:sp macro="" textlink="">
      <xdr:nvSpPr>
        <xdr:cNvPr id="83" name="フローチャート: 判断 82">
          <a:extLst>
            <a:ext uri="{FF2B5EF4-FFF2-40B4-BE49-F238E27FC236}">
              <a16:creationId xmlns:a16="http://schemas.microsoft.com/office/drawing/2014/main" id="{7C2ED5DE-3C78-43AD-88EF-907EB4A5E791}"/>
            </a:ext>
          </a:extLst>
        </xdr:cNvPr>
        <xdr:cNvSpPr/>
      </xdr:nvSpPr>
      <xdr:spPr>
        <a:xfrm>
          <a:off x="1968500" y="1029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135346</xdr:rowOff>
    </xdr:from>
    <xdr:to>
      <xdr:col>6</xdr:col>
      <xdr:colOff>38100</xdr:colOff>
      <xdr:row>62</xdr:row>
      <xdr:rowOff>65496</xdr:rowOff>
    </xdr:to>
    <xdr:sp macro="" textlink="">
      <xdr:nvSpPr>
        <xdr:cNvPr id="84" name="フローチャート: 判断 83">
          <a:extLst>
            <a:ext uri="{FF2B5EF4-FFF2-40B4-BE49-F238E27FC236}">
              <a16:creationId xmlns:a16="http://schemas.microsoft.com/office/drawing/2014/main" id="{08021DA1-6387-41FB-83D0-0415E18F6E24}"/>
            </a:ext>
          </a:extLst>
        </xdr:cNvPr>
        <xdr:cNvSpPr/>
      </xdr:nvSpPr>
      <xdr:spPr>
        <a:xfrm>
          <a:off x="1079500" y="1059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CCED6E7-3CC8-4700-8050-56538B12262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90E06BED-EB17-4A2B-9F99-638A4221592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DA796775-38CA-4B87-B1E9-113B18D8A12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02934D4-427C-4E53-87D5-577B020B28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55AB9203-1C4A-478F-A967-48B1F77AA7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91259</xdr:rowOff>
    </xdr:from>
    <xdr:to>
      <xdr:col>24</xdr:col>
      <xdr:colOff>114300</xdr:colOff>
      <xdr:row>63</xdr:row>
      <xdr:rowOff>21409</xdr:rowOff>
    </xdr:to>
    <xdr:sp macro="" textlink="">
      <xdr:nvSpPr>
        <xdr:cNvPr id="90" name="楕円 89">
          <a:extLst>
            <a:ext uri="{FF2B5EF4-FFF2-40B4-BE49-F238E27FC236}">
              <a16:creationId xmlns:a16="http://schemas.microsoft.com/office/drawing/2014/main" id="{402A402C-8001-4D7F-A8F8-FFD14603B637}"/>
            </a:ext>
          </a:extLst>
        </xdr:cNvPr>
        <xdr:cNvSpPr/>
      </xdr:nvSpPr>
      <xdr:spPr>
        <a:xfrm>
          <a:off x="4584700" y="10721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69686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A2D7C48A-8FF3-4E0A-A6C1-D3CB4D2BE54A}"/>
            </a:ext>
          </a:extLst>
        </xdr:cNvPr>
        <xdr:cNvSpPr txBox="1"/>
      </xdr:nvSpPr>
      <xdr:spPr>
        <a:xfrm>
          <a:off x="4673600" y="10699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171269</xdr:rowOff>
    </xdr:from>
    <xdr:to>
      <xdr:col>20</xdr:col>
      <xdr:colOff>38100</xdr:colOff>
      <xdr:row>63</xdr:row>
      <xdr:rowOff>101419</xdr:rowOff>
    </xdr:to>
    <xdr:sp macro="" textlink="">
      <xdr:nvSpPr>
        <xdr:cNvPr id="92" name="楕円 91">
          <a:extLst>
            <a:ext uri="{FF2B5EF4-FFF2-40B4-BE49-F238E27FC236}">
              <a16:creationId xmlns:a16="http://schemas.microsoft.com/office/drawing/2014/main" id="{69663C29-8527-4155-B19A-08609ED1D211}"/>
            </a:ext>
          </a:extLst>
        </xdr:cNvPr>
        <xdr:cNvSpPr/>
      </xdr:nvSpPr>
      <xdr:spPr>
        <a:xfrm>
          <a:off x="3746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142059</xdr:rowOff>
    </xdr:from>
    <xdr:to>
      <xdr:col>24</xdr:col>
      <xdr:colOff>63500</xdr:colOff>
      <xdr:row>63</xdr:row>
      <xdr:rowOff>50619</xdr:rowOff>
    </xdr:to>
    <xdr:cxnSp macro="">
      <xdr:nvCxnSpPr>
        <xdr:cNvPr id="93" name="直線コネクタ 92">
          <a:extLst>
            <a:ext uri="{FF2B5EF4-FFF2-40B4-BE49-F238E27FC236}">
              <a16:creationId xmlns:a16="http://schemas.microsoft.com/office/drawing/2014/main" id="{020227E2-0B36-4642-850C-8A8F206E5F7D}"/>
            </a:ext>
          </a:extLst>
        </xdr:cNvPr>
        <xdr:cNvCxnSpPr/>
      </xdr:nvCxnSpPr>
      <xdr:spPr>
        <a:xfrm flipV="1">
          <a:off x="3797300" y="10771959"/>
          <a:ext cx="8382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40640</xdr:rowOff>
    </xdr:from>
    <xdr:to>
      <xdr:col>15</xdr:col>
      <xdr:colOff>101600</xdr:colOff>
      <xdr:row>63</xdr:row>
      <xdr:rowOff>142240</xdr:rowOff>
    </xdr:to>
    <xdr:sp macro="" textlink="">
      <xdr:nvSpPr>
        <xdr:cNvPr id="94" name="楕円 93">
          <a:extLst>
            <a:ext uri="{FF2B5EF4-FFF2-40B4-BE49-F238E27FC236}">
              <a16:creationId xmlns:a16="http://schemas.microsoft.com/office/drawing/2014/main" id="{56A8B5B2-959D-4BDC-8ED5-13F22B3095C1}"/>
            </a:ext>
          </a:extLst>
        </xdr:cNvPr>
        <xdr:cNvSpPr/>
      </xdr:nvSpPr>
      <xdr:spPr>
        <a:xfrm>
          <a:off x="2857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50619</xdr:rowOff>
    </xdr:from>
    <xdr:to>
      <xdr:col>19</xdr:col>
      <xdr:colOff>177800</xdr:colOff>
      <xdr:row>63</xdr:row>
      <xdr:rowOff>91440</xdr:rowOff>
    </xdr:to>
    <xdr:cxnSp macro="">
      <xdr:nvCxnSpPr>
        <xdr:cNvPr id="95" name="直線コネクタ 94">
          <a:extLst>
            <a:ext uri="{FF2B5EF4-FFF2-40B4-BE49-F238E27FC236}">
              <a16:creationId xmlns:a16="http://schemas.microsoft.com/office/drawing/2014/main" id="{A6155A36-F4D1-4DAA-9AC2-EF02394D0B81}"/>
            </a:ext>
          </a:extLst>
        </xdr:cNvPr>
        <xdr:cNvCxnSpPr/>
      </xdr:nvCxnSpPr>
      <xdr:spPr>
        <a:xfrm flipV="1">
          <a:off x="2908300" y="1085196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35741</xdr:rowOff>
    </xdr:from>
    <xdr:to>
      <xdr:col>10</xdr:col>
      <xdr:colOff>165100</xdr:colOff>
      <xdr:row>63</xdr:row>
      <xdr:rowOff>137341</xdr:rowOff>
    </xdr:to>
    <xdr:sp macro="" textlink="">
      <xdr:nvSpPr>
        <xdr:cNvPr id="96" name="楕円 95">
          <a:extLst>
            <a:ext uri="{FF2B5EF4-FFF2-40B4-BE49-F238E27FC236}">
              <a16:creationId xmlns:a16="http://schemas.microsoft.com/office/drawing/2014/main" id="{3388A5E7-9C81-46E5-B28F-9308BC46FD27}"/>
            </a:ext>
          </a:extLst>
        </xdr:cNvPr>
        <xdr:cNvSpPr/>
      </xdr:nvSpPr>
      <xdr:spPr>
        <a:xfrm>
          <a:off x="1968500" y="108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86541</xdr:rowOff>
    </xdr:from>
    <xdr:to>
      <xdr:col>15</xdr:col>
      <xdr:colOff>50800</xdr:colOff>
      <xdr:row>63</xdr:row>
      <xdr:rowOff>91440</xdr:rowOff>
    </xdr:to>
    <xdr:cxnSp macro="">
      <xdr:nvCxnSpPr>
        <xdr:cNvPr id="97" name="直線コネクタ 96">
          <a:extLst>
            <a:ext uri="{FF2B5EF4-FFF2-40B4-BE49-F238E27FC236}">
              <a16:creationId xmlns:a16="http://schemas.microsoft.com/office/drawing/2014/main" id="{6646689B-FEC9-47E1-AD49-8E22DF11D5AE}"/>
            </a:ext>
          </a:extLst>
        </xdr:cNvPr>
        <xdr:cNvCxnSpPr/>
      </xdr:nvCxnSpPr>
      <xdr:spPr>
        <a:xfrm>
          <a:off x="2019300" y="1088789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11249</xdr:rowOff>
    </xdr:from>
    <xdr:to>
      <xdr:col>6</xdr:col>
      <xdr:colOff>38100</xdr:colOff>
      <xdr:row>63</xdr:row>
      <xdr:rowOff>112849</xdr:rowOff>
    </xdr:to>
    <xdr:sp macro="" textlink="">
      <xdr:nvSpPr>
        <xdr:cNvPr id="98" name="楕円 97">
          <a:extLst>
            <a:ext uri="{FF2B5EF4-FFF2-40B4-BE49-F238E27FC236}">
              <a16:creationId xmlns:a16="http://schemas.microsoft.com/office/drawing/2014/main" id="{66AAC4D7-3799-4B81-AA70-24AB0717785E}"/>
            </a:ext>
          </a:extLst>
        </xdr:cNvPr>
        <xdr:cNvSpPr/>
      </xdr:nvSpPr>
      <xdr:spPr>
        <a:xfrm>
          <a:off x="1079500" y="108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62049</xdr:rowOff>
    </xdr:from>
    <xdr:to>
      <xdr:col>10</xdr:col>
      <xdr:colOff>114300</xdr:colOff>
      <xdr:row>63</xdr:row>
      <xdr:rowOff>86541</xdr:rowOff>
    </xdr:to>
    <xdr:cxnSp macro="">
      <xdr:nvCxnSpPr>
        <xdr:cNvPr id="99" name="直線コネクタ 98">
          <a:extLst>
            <a:ext uri="{FF2B5EF4-FFF2-40B4-BE49-F238E27FC236}">
              <a16:creationId xmlns:a16="http://schemas.microsoft.com/office/drawing/2014/main" id="{022A6BF8-633C-4956-8A74-7E1F5CF48A1B}"/>
            </a:ext>
          </a:extLst>
        </xdr:cNvPr>
        <xdr:cNvCxnSpPr/>
      </xdr:nvCxnSpPr>
      <xdr:spPr>
        <a:xfrm>
          <a:off x="1130300" y="108633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31404</xdr:rowOff>
    </xdr:from>
    <xdr:ext cx="405111" cy="259045"/>
    <xdr:sp macro="" textlink="">
      <xdr:nvSpPr>
        <xdr:cNvPr id="100" name="n_1aveValue【体育館・プール】&#10;有形固定資産減価償却率">
          <a:extLst>
            <a:ext uri="{FF2B5EF4-FFF2-40B4-BE49-F238E27FC236}">
              <a16:creationId xmlns:a16="http://schemas.microsoft.com/office/drawing/2014/main" id="{DF390DD0-4B3D-41FD-A503-3855F89CAAA0}"/>
            </a:ext>
          </a:extLst>
        </xdr:cNvPr>
        <xdr:cNvSpPr txBox="1"/>
      </xdr:nvSpPr>
      <xdr:spPr>
        <a:xfrm>
          <a:off x="3582044" y="10318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77124</xdr:rowOff>
    </xdr:from>
    <xdr:ext cx="405111" cy="259045"/>
    <xdr:sp macro="" textlink="">
      <xdr:nvSpPr>
        <xdr:cNvPr id="101" name="n_2aveValue【体育館・プール】&#10;有形固定資産減価償却率">
          <a:extLst>
            <a:ext uri="{FF2B5EF4-FFF2-40B4-BE49-F238E27FC236}">
              <a16:creationId xmlns:a16="http://schemas.microsoft.com/office/drawing/2014/main" id="{24F4B67F-B03A-412E-902A-ACFA55E3A5BA}"/>
            </a:ext>
          </a:extLst>
        </xdr:cNvPr>
        <xdr:cNvSpPr txBox="1"/>
      </xdr:nvSpPr>
      <xdr:spPr>
        <a:xfrm>
          <a:off x="2705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122844</xdr:rowOff>
    </xdr:from>
    <xdr:ext cx="405111" cy="259045"/>
    <xdr:sp macro="" textlink="">
      <xdr:nvSpPr>
        <xdr:cNvPr id="102" name="n_3aveValue【体育館・プール】&#10;有形固定資産減価償却率">
          <a:extLst>
            <a:ext uri="{FF2B5EF4-FFF2-40B4-BE49-F238E27FC236}">
              <a16:creationId xmlns:a16="http://schemas.microsoft.com/office/drawing/2014/main" id="{4634FB69-DD29-4EC8-98F3-04A39835AAC8}"/>
            </a:ext>
          </a:extLst>
        </xdr:cNvPr>
        <xdr:cNvSpPr txBox="1"/>
      </xdr:nvSpPr>
      <xdr:spPr>
        <a:xfrm>
          <a:off x="1816744" y="1006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82023</xdr:rowOff>
    </xdr:from>
    <xdr:ext cx="405111" cy="259045"/>
    <xdr:sp macro="" textlink="">
      <xdr:nvSpPr>
        <xdr:cNvPr id="103" name="n_4aveValue【体育館・プール】&#10;有形固定資産減価償却率">
          <a:extLst>
            <a:ext uri="{FF2B5EF4-FFF2-40B4-BE49-F238E27FC236}">
              <a16:creationId xmlns:a16="http://schemas.microsoft.com/office/drawing/2014/main" id="{563DF6B8-AE6D-4003-BD08-39233F022AA9}"/>
            </a:ext>
          </a:extLst>
        </xdr:cNvPr>
        <xdr:cNvSpPr txBox="1"/>
      </xdr:nvSpPr>
      <xdr:spPr>
        <a:xfrm>
          <a:off x="927744" y="1036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39062DB0-ED96-427E-8D02-7BC382103EFB}"/>
            </a:ext>
          </a:extLst>
        </xdr:cNvPr>
        <xdr:cNvSpPr txBox="1"/>
      </xdr:nvSpPr>
      <xdr:spPr>
        <a:xfrm>
          <a:off x="35820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133367</xdr:rowOff>
    </xdr:from>
    <xdr:ext cx="405111" cy="259045"/>
    <xdr:sp macro="" textlink="">
      <xdr:nvSpPr>
        <xdr:cNvPr id="105" name="n_2mainValue【体育館・プール】&#10;有形固定資産減価償却率">
          <a:extLst>
            <a:ext uri="{FF2B5EF4-FFF2-40B4-BE49-F238E27FC236}">
              <a16:creationId xmlns:a16="http://schemas.microsoft.com/office/drawing/2014/main" id="{5E14B951-9C80-48FC-B1B0-0ED0CAC39859}"/>
            </a:ext>
          </a:extLst>
        </xdr:cNvPr>
        <xdr:cNvSpPr txBox="1"/>
      </xdr:nvSpPr>
      <xdr:spPr>
        <a:xfrm>
          <a:off x="27057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128468</xdr:rowOff>
    </xdr:from>
    <xdr:ext cx="405111" cy="259045"/>
    <xdr:sp macro="" textlink="">
      <xdr:nvSpPr>
        <xdr:cNvPr id="106" name="n_3mainValue【体育館・プール】&#10;有形固定資産減価償却率">
          <a:extLst>
            <a:ext uri="{FF2B5EF4-FFF2-40B4-BE49-F238E27FC236}">
              <a16:creationId xmlns:a16="http://schemas.microsoft.com/office/drawing/2014/main" id="{07598970-1BA9-4C0F-A9DD-B4A78005A9AC}"/>
            </a:ext>
          </a:extLst>
        </xdr:cNvPr>
        <xdr:cNvSpPr txBox="1"/>
      </xdr:nvSpPr>
      <xdr:spPr>
        <a:xfrm>
          <a:off x="1816744" y="1092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103976</xdr:rowOff>
    </xdr:from>
    <xdr:ext cx="405111" cy="259045"/>
    <xdr:sp macro="" textlink="">
      <xdr:nvSpPr>
        <xdr:cNvPr id="107" name="n_4mainValue【体育館・プール】&#10;有形固定資産減価償却率">
          <a:extLst>
            <a:ext uri="{FF2B5EF4-FFF2-40B4-BE49-F238E27FC236}">
              <a16:creationId xmlns:a16="http://schemas.microsoft.com/office/drawing/2014/main" id="{ECC5AE77-6A8F-4476-B77D-E877CB0F1651}"/>
            </a:ext>
          </a:extLst>
        </xdr:cNvPr>
        <xdr:cNvSpPr txBox="1"/>
      </xdr:nvSpPr>
      <xdr:spPr>
        <a:xfrm>
          <a:off x="927744" y="10905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A87DB752-C27B-4EC0-A5E4-295F266AD721}"/>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A4967A81-F407-449C-BC0D-894B98A94FE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D1085D3A-3E40-4CE7-B9B9-61F2FFECB2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67825621-6450-4E25-B15A-E52E78ECF56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7F70E0A5-02EE-433D-979C-3003D990781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256267A5-201D-4176-B8A8-E4337DCD713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CF81B8D7-D825-492A-B272-F983A39D5B1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80CD25BA-3C42-4FAF-BE4E-4DC588946D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45E9BB67-6DED-4700-95D1-2F9A38005F1D}"/>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8D11152-DB68-4575-B731-670F90F8A4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8" name="直線コネクタ 117">
          <a:extLst>
            <a:ext uri="{FF2B5EF4-FFF2-40B4-BE49-F238E27FC236}">
              <a16:creationId xmlns:a16="http://schemas.microsoft.com/office/drawing/2014/main" id="{303D5AC9-F081-4EA5-897A-D2A74C69F18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9" name="テキスト ボックス 118">
          <a:extLst>
            <a:ext uri="{FF2B5EF4-FFF2-40B4-BE49-F238E27FC236}">
              <a16:creationId xmlns:a16="http://schemas.microsoft.com/office/drawing/2014/main" id="{B844B3E1-C004-47A8-83CF-1FF1093623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20" name="直線コネクタ 119">
          <a:extLst>
            <a:ext uri="{FF2B5EF4-FFF2-40B4-BE49-F238E27FC236}">
              <a16:creationId xmlns:a16="http://schemas.microsoft.com/office/drawing/2014/main" id="{708E2D8B-8352-4551-B1AD-F4A9355849C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1" name="テキスト ボックス 120">
          <a:extLst>
            <a:ext uri="{FF2B5EF4-FFF2-40B4-BE49-F238E27FC236}">
              <a16:creationId xmlns:a16="http://schemas.microsoft.com/office/drawing/2014/main" id="{273AC2A9-60B7-4D59-8A85-BDB87E53D019}"/>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2" name="直線コネクタ 121">
          <a:extLst>
            <a:ext uri="{FF2B5EF4-FFF2-40B4-BE49-F238E27FC236}">
              <a16:creationId xmlns:a16="http://schemas.microsoft.com/office/drawing/2014/main" id="{2BF53795-C083-41C6-B813-35DBA2855DD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3" name="テキスト ボックス 122">
          <a:extLst>
            <a:ext uri="{FF2B5EF4-FFF2-40B4-BE49-F238E27FC236}">
              <a16:creationId xmlns:a16="http://schemas.microsoft.com/office/drawing/2014/main" id="{2BC8C254-2400-4121-8AC0-540F4385B65D}"/>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4" name="直線コネクタ 123">
          <a:extLst>
            <a:ext uri="{FF2B5EF4-FFF2-40B4-BE49-F238E27FC236}">
              <a16:creationId xmlns:a16="http://schemas.microsoft.com/office/drawing/2014/main" id="{F6C96ACB-4F00-4A89-BFD9-94F9BC22211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5" name="テキスト ボックス 124">
          <a:extLst>
            <a:ext uri="{FF2B5EF4-FFF2-40B4-BE49-F238E27FC236}">
              <a16:creationId xmlns:a16="http://schemas.microsoft.com/office/drawing/2014/main" id="{0F3FD49D-FB1C-4B6A-ABE6-25B5B16866E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6" name="直線コネクタ 125">
          <a:extLst>
            <a:ext uri="{FF2B5EF4-FFF2-40B4-BE49-F238E27FC236}">
              <a16:creationId xmlns:a16="http://schemas.microsoft.com/office/drawing/2014/main" id="{7663B20E-E901-4192-B1B1-98CB6F53333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7" name="テキスト ボックス 126">
          <a:extLst>
            <a:ext uri="{FF2B5EF4-FFF2-40B4-BE49-F238E27FC236}">
              <a16:creationId xmlns:a16="http://schemas.microsoft.com/office/drawing/2014/main" id="{4143CA84-4D77-4BF0-98DB-3697700E0271}"/>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8" name="直線コネクタ 127">
          <a:extLst>
            <a:ext uri="{FF2B5EF4-FFF2-40B4-BE49-F238E27FC236}">
              <a16:creationId xmlns:a16="http://schemas.microsoft.com/office/drawing/2014/main" id="{B7821EA4-417B-4E34-810C-1DF259231F1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29" name="テキスト ボックス 128">
          <a:extLst>
            <a:ext uri="{FF2B5EF4-FFF2-40B4-BE49-F238E27FC236}">
              <a16:creationId xmlns:a16="http://schemas.microsoft.com/office/drawing/2014/main" id="{9D3AE885-55EF-4429-A91E-89688657542D}"/>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0" name="【体育館・プール】&#10;一人当たり面積グラフ枠">
          <a:extLst>
            <a:ext uri="{FF2B5EF4-FFF2-40B4-BE49-F238E27FC236}">
              <a16:creationId xmlns:a16="http://schemas.microsoft.com/office/drawing/2014/main" id="{B16D5F6B-CF0C-48A2-A829-603424AA9A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46101</xdr:rowOff>
    </xdr:from>
    <xdr:to>
      <xdr:col>54</xdr:col>
      <xdr:colOff>189865</xdr:colOff>
      <xdr:row>64</xdr:row>
      <xdr:rowOff>75057</xdr:rowOff>
    </xdr:to>
    <xdr:cxnSp macro="">
      <xdr:nvCxnSpPr>
        <xdr:cNvPr id="131" name="直線コネクタ 130">
          <a:extLst>
            <a:ext uri="{FF2B5EF4-FFF2-40B4-BE49-F238E27FC236}">
              <a16:creationId xmlns:a16="http://schemas.microsoft.com/office/drawing/2014/main" id="{831E10A8-39C2-4DB2-9771-317535760C5A}"/>
            </a:ext>
          </a:extLst>
        </xdr:cNvPr>
        <xdr:cNvCxnSpPr/>
      </xdr:nvCxnSpPr>
      <xdr:spPr>
        <a:xfrm flipV="1">
          <a:off x="10476865" y="9475851"/>
          <a:ext cx="0" cy="1572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78884</xdr:rowOff>
    </xdr:from>
    <xdr:ext cx="469744" cy="259045"/>
    <xdr:sp macro="" textlink="">
      <xdr:nvSpPr>
        <xdr:cNvPr id="132" name="【体育館・プール】&#10;一人当たり面積最小値テキスト">
          <a:extLst>
            <a:ext uri="{FF2B5EF4-FFF2-40B4-BE49-F238E27FC236}">
              <a16:creationId xmlns:a16="http://schemas.microsoft.com/office/drawing/2014/main" id="{FF549B75-BCA4-495A-8EFE-1EDE82E833F7}"/>
            </a:ext>
          </a:extLst>
        </xdr:cNvPr>
        <xdr:cNvSpPr txBox="1"/>
      </xdr:nvSpPr>
      <xdr:spPr>
        <a:xfrm>
          <a:off x="10515600" y="11051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75057</xdr:rowOff>
    </xdr:from>
    <xdr:to>
      <xdr:col>55</xdr:col>
      <xdr:colOff>88900</xdr:colOff>
      <xdr:row>64</xdr:row>
      <xdr:rowOff>75057</xdr:rowOff>
    </xdr:to>
    <xdr:cxnSp macro="">
      <xdr:nvCxnSpPr>
        <xdr:cNvPr id="133" name="直線コネクタ 132">
          <a:extLst>
            <a:ext uri="{FF2B5EF4-FFF2-40B4-BE49-F238E27FC236}">
              <a16:creationId xmlns:a16="http://schemas.microsoft.com/office/drawing/2014/main" id="{E00F55CC-BC19-4C25-B10E-490BA85B4263}"/>
            </a:ext>
          </a:extLst>
        </xdr:cNvPr>
        <xdr:cNvCxnSpPr/>
      </xdr:nvCxnSpPr>
      <xdr:spPr>
        <a:xfrm>
          <a:off x="10388600" y="11047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164228</xdr:rowOff>
    </xdr:from>
    <xdr:ext cx="469744" cy="259045"/>
    <xdr:sp macro="" textlink="">
      <xdr:nvSpPr>
        <xdr:cNvPr id="134" name="【体育館・プール】&#10;一人当たり面積最大値テキスト">
          <a:extLst>
            <a:ext uri="{FF2B5EF4-FFF2-40B4-BE49-F238E27FC236}">
              <a16:creationId xmlns:a16="http://schemas.microsoft.com/office/drawing/2014/main" id="{BF155136-2D8A-4F7D-806E-FDDF6E119CED}"/>
            </a:ext>
          </a:extLst>
        </xdr:cNvPr>
        <xdr:cNvSpPr txBox="1"/>
      </xdr:nvSpPr>
      <xdr:spPr>
        <a:xfrm>
          <a:off x="10515600" y="925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46101</xdr:rowOff>
    </xdr:from>
    <xdr:to>
      <xdr:col>55</xdr:col>
      <xdr:colOff>88900</xdr:colOff>
      <xdr:row>55</xdr:row>
      <xdr:rowOff>46101</xdr:rowOff>
    </xdr:to>
    <xdr:cxnSp macro="">
      <xdr:nvCxnSpPr>
        <xdr:cNvPr id="135" name="直線コネクタ 134">
          <a:extLst>
            <a:ext uri="{FF2B5EF4-FFF2-40B4-BE49-F238E27FC236}">
              <a16:creationId xmlns:a16="http://schemas.microsoft.com/office/drawing/2014/main" id="{A7C0E759-B6F5-4092-9B2D-A312FAF89EC3}"/>
            </a:ext>
          </a:extLst>
        </xdr:cNvPr>
        <xdr:cNvCxnSpPr/>
      </xdr:nvCxnSpPr>
      <xdr:spPr>
        <a:xfrm>
          <a:off x="10388600" y="947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6176</xdr:rowOff>
    </xdr:from>
    <xdr:ext cx="469744" cy="259045"/>
    <xdr:sp macro="" textlink="">
      <xdr:nvSpPr>
        <xdr:cNvPr id="136" name="【体育館・プール】&#10;一人当たり面積平均値テキスト">
          <a:extLst>
            <a:ext uri="{FF2B5EF4-FFF2-40B4-BE49-F238E27FC236}">
              <a16:creationId xmlns:a16="http://schemas.microsoft.com/office/drawing/2014/main" id="{8CABA2DC-7AD3-4EB1-B3D6-98C980F166ED}"/>
            </a:ext>
          </a:extLst>
        </xdr:cNvPr>
        <xdr:cNvSpPr txBox="1"/>
      </xdr:nvSpPr>
      <xdr:spPr>
        <a:xfrm>
          <a:off x="10515600" y="106360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154749</xdr:rowOff>
    </xdr:from>
    <xdr:to>
      <xdr:col>55</xdr:col>
      <xdr:colOff>50800</xdr:colOff>
      <xdr:row>63</xdr:row>
      <xdr:rowOff>84899</xdr:rowOff>
    </xdr:to>
    <xdr:sp macro="" textlink="">
      <xdr:nvSpPr>
        <xdr:cNvPr id="137" name="フローチャート: 判断 136">
          <a:extLst>
            <a:ext uri="{FF2B5EF4-FFF2-40B4-BE49-F238E27FC236}">
              <a16:creationId xmlns:a16="http://schemas.microsoft.com/office/drawing/2014/main" id="{5E63B08C-23C6-485D-9CF5-4E90F388E068}"/>
            </a:ext>
          </a:extLst>
        </xdr:cNvPr>
        <xdr:cNvSpPr/>
      </xdr:nvSpPr>
      <xdr:spPr>
        <a:xfrm>
          <a:off x="10426700" y="107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156464</xdr:rowOff>
    </xdr:from>
    <xdr:to>
      <xdr:col>50</xdr:col>
      <xdr:colOff>165100</xdr:colOff>
      <xdr:row>63</xdr:row>
      <xdr:rowOff>86614</xdr:rowOff>
    </xdr:to>
    <xdr:sp macro="" textlink="">
      <xdr:nvSpPr>
        <xdr:cNvPr id="138" name="フローチャート: 判断 137">
          <a:extLst>
            <a:ext uri="{FF2B5EF4-FFF2-40B4-BE49-F238E27FC236}">
              <a16:creationId xmlns:a16="http://schemas.microsoft.com/office/drawing/2014/main" id="{81D3F624-89AA-42F0-8448-9F03535AEE2D}"/>
            </a:ext>
          </a:extLst>
        </xdr:cNvPr>
        <xdr:cNvSpPr/>
      </xdr:nvSpPr>
      <xdr:spPr>
        <a:xfrm>
          <a:off x="9588500" y="1078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162369</xdr:rowOff>
    </xdr:from>
    <xdr:to>
      <xdr:col>46</xdr:col>
      <xdr:colOff>38100</xdr:colOff>
      <xdr:row>63</xdr:row>
      <xdr:rowOff>92519</xdr:rowOff>
    </xdr:to>
    <xdr:sp macro="" textlink="">
      <xdr:nvSpPr>
        <xdr:cNvPr id="139" name="フローチャート: 判断 138">
          <a:extLst>
            <a:ext uri="{FF2B5EF4-FFF2-40B4-BE49-F238E27FC236}">
              <a16:creationId xmlns:a16="http://schemas.microsoft.com/office/drawing/2014/main" id="{909BE2E3-6B75-453E-A9A5-DF5C689D56E4}"/>
            </a:ext>
          </a:extLst>
        </xdr:cNvPr>
        <xdr:cNvSpPr/>
      </xdr:nvSpPr>
      <xdr:spPr>
        <a:xfrm>
          <a:off x="8699500" y="107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5969</xdr:rowOff>
    </xdr:from>
    <xdr:to>
      <xdr:col>41</xdr:col>
      <xdr:colOff>101600</xdr:colOff>
      <xdr:row>63</xdr:row>
      <xdr:rowOff>107569</xdr:rowOff>
    </xdr:to>
    <xdr:sp macro="" textlink="">
      <xdr:nvSpPr>
        <xdr:cNvPr id="140" name="フローチャート: 判断 139">
          <a:extLst>
            <a:ext uri="{FF2B5EF4-FFF2-40B4-BE49-F238E27FC236}">
              <a16:creationId xmlns:a16="http://schemas.microsoft.com/office/drawing/2014/main" id="{B68B1D30-F0EB-456F-A4E9-8A9EB8BE457D}"/>
            </a:ext>
          </a:extLst>
        </xdr:cNvPr>
        <xdr:cNvSpPr/>
      </xdr:nvSpPr>
      <xdr:spPr>
        <a:xfrm>
          <a:off x="7810500" y="1080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16446</xdr:rowOff>
    </xdr:from>
    <xdr:to>
      <xdr:col>36</xdr:col>
      <xdr:colOff>165100</xdr:colOff>
      <xdr:row>63</xdr:row>
      <xdr:rowOff>118046</xdr:rowOff>
    </xdr:to>
    <xdr:sp macro="" textlink="">
      <xdr:nvSpPr>
        <xdr:cNvPr id="141" name="フローチャート: 判断 140">
          <a:extLst>
            <a:ext uri="{FF2B5EF4-FFF2-40B4-BE49-F238E27FC236}">
              <a16:creationId xmlns:a16="http://schemas.microsoft.com/office/drawing/2014/main" id="{BA5A2433-77B2-4ACE-AA2E-F1D96ECF81E3}"/>
            </a:ext>
          </a:extLst>
        </xdr:cNvPr>
        <xdr:cNvSpPr/>
      </xdr:nvSpPr>
      <xdr:spPr>
        <a:xfrm>
          <a:off x="6921500" y="1081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A007DC21-7FE3-44A2-AF5D-400BACE12F3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68EEAF2-DC87-42B8-9E7A-FC694490EDF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D3E6A89-480C-4C15-BD5F-60EC9174AE3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EF66FEFB-96AB-4D4B-9A59-3548BB58CE4B}"/>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3418583-9B5C-4489-9DB2-A7F152FF56C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17018</xdr:rowOff>
    </xdr:from>
    <xdr:to>
      <xdr:col>55</xdr:col>
      <xdr:colOff>50800</xdr:colOff>
      <xdr:row>63</xdr:row>
      <xdr:rowOff>118618</xdr:rowOff>
    </xdr:to>
    <xdr:sp macro="" textlink="">
      <xdr:nvSpPr>
        <xdr:cNvPr id="147" name="楕円 146">
          <a:extLst>
            <a:ext uri="{FF2B5EF4-FFF2-40B4-BE49-F238E27FC236}">
              <a16:creationId xmlns:a16="http://schemas.microsoft.com/office/drawing/2014/main" id="{E3135800-D89D-47D4-8EE0-F9946E667150}"/>
            </a:ext>
          </a:extLst>
        </xdr:cNvPr>
        <xdr:cNvSpPr/>
      </xdr:nvSpPr>
      <xdr:spPr>
        <a:xfrm>
          <a:off x="104267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166895</xdr:rowOff>
    </xdr:from>
    <xdr:ext cx="469744" cy="259045"/>
    <xdr:sp macro="" textlink="">
      <xdr:nvSpPr>
        <xdr:cNvPr id="148" name="【体育館・プール】&#10;一人当たり面積該当値テキスト">
          <a:extLst>
            <a:ext uri="{FF2B5EF4-FFF2-40B4-BE49-F238E27FC236}">
              <a16:creationId xmlns:a16="http://schemas.microsoft.com/office/drawing/2014/main" id="{431C4114-9D77-418B-8F8A-D651CB6F2B4E}"/>
            </a:ext>
          </a:extLst>
        </xdr:cNvPr>
        <xdr:cNvSpPr txBox="1"/>
      </xdr:nvSpPr>
      <xdr:spPr>
        <a:xfrm>
          <a:off x="10515600" y="1079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26543</xdr:rowOff>
    </xdr:from>
    <xdr:to>
      <xdr:col>50</xdr:col>
      <xdr:colOff>165100</xdr:colOff>
      <xdr:row>63</xdr:row>
      <xdr:rowOff>128143</xdr:rowOff>
    </xdr:to>
    <xdr:sp macro="" textlink="">
      <xdr:nvSpPr>
        <xdr:cNvPr id="149" name="楕円 148">
          <a:extLst>
            <a:ext uri="{FF2B5EF4-FFF2-40B4-BE49-F238E27FC236}">
              <a16:creationId xmlns:a16="http://schemas.microsoft.com/office/drawing/2014/main" id="{0F50A60B-3EBF-4B6E-91D1-5E7C4672E9CF}"/>
            </a:ext>
          </a:extLst>
        </xdr:cNvPr>
        <xdr:cNvSpPr/>
      </xdr:nvSpPr>
      <xdr:spPr>
        <a:xfrm>
          <a:off x="9588500" y="108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67818</xdr:rowOff>
    </xdr:from>
    <xdr:to>
      <xdr:col>55</xdr:col>
      <xdr:colOff>0</xdr:colOff>
      <xdr:row>63</xdr:row>
      <xdr:rowOff>77343</xdr:rowOff>
    </xdr:to>
    <xdr:cxnSp macro="">
      <xdr:nvCxnSpPr>
        <xdr:cNvPr id="150" name="直線コネクタ 149">
          <a:extLst>
            <a:ext uri="{FF2B5EF4-FFF2-40B4-BE49-F238E27FC236}">
              <a16:creationId xmlns:a16="http://schemas.microsoft.com/office/drawing/2014/main" id="{EDE9C8DA-934E-4C29-82A0-682E607E9454}"/>
            </a:ext>
          </a:extLst>
        </xdr:cNvPr>
        <xdr:cNvCxnSpPr/>
      </xdr:nvCxnSpPr>
      <xdr:spPr>
        <a:xfrm flipV="1">
          <a:off x="9639300" y="10869168"/>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29972</xdr:rowOff>
    </xdr:from>
    <xdr:to>
      <xdr:col>46</xdr:col>
      <xdr:colOff>38100</xdr:colOff>
      <xdr:row>63</xdr:row>
      <xdr:rowOff>131572</xdr:rowOff>
    </xdr:to>
    <xdr:sp macro="" textlink="">
      <xdr:nvSpPr>
        <xdr:cNvPr id="151" name="楕円 150">
          <a:extLst>
            <a:ext uri="{FF2B5EF4-FFF2-40B4-BE49-F238E27FC236}">
              <a16:creationId xmlns:a16="http://schemas.microsoft.com/office/drawing/2014/main" id="{2A866534-F896-4620-A0B8-56073233F5D8}"/>
            </a:ext>
          </a:extLst>
        </xdr:cNvPr>
        <xdr:cNvSpPr/>
      </xdr:nvSpPr>
      <xdr:spPr>
        <a:xfrm>
          <a:off x="8699500" y="1083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77343</xdr:rowOff>
    </xdr:from>
    <xdr:to>
      <xdr:col>50</xdr:col>
      <xdr:colOff>114300</xdr:colOff>
      <xdr:row>63</xdr:row>
      <xdr:rowOff>80772</xdr:rowOff>
    </xdr:to>
    <xdr:cxnSp macro="">
      <xdr:nvCxnSpPr>
        <xdr:cNvPr id="152" name="直線コネクタ 151">
          <a:extLst>
            <a:ext uri="{FF2B5EF4-FFF2-40B4-BE49-F238E27FC236}">
              <a16:creationId xmlns:a16="http://schemas.microsoft.com/office/drawing/2014/main" id="{522F4F97-F44B-4AF1-86B4-FA237ADE040A}"/>
            </a:ext>
          </a:extLst>
        </xdr:cNvPr>
        <xdr:cNvCxnSpPr/>
      </xdr:nvCxnSpPr>
      <xdr:spPr>
        <a:xfrm flipV="1">
          <a:off x="8750300" y="1087869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31877</xdr:rowOff>
    </xdr:from>
    <xdr:to>
      <xdr:col>41</xdr:col>
      <xdr:colOff>101600</xdr:colOff>
      <xdr:row>63</xdr:row>
      <xdr:rowOff>133477</xdr:rowOff>
    </xdr:to>
    <xdr:sp macro="" textlink="">
      <xdr:nvSpPr>
        <xdr:cNvPr id="153" name="楕円 152">
          <a:extLst>
            <a:ext uri="{FF2B5EF4-FFF2-40B4-BE49-F238E27FC236}">
              <a16:creationId xmlns:a16="http://schemas.microsoft.com/office/drawing/2014/main" id="{4CDED93D-EDF2-4B99-BFDE-8036A6180BE7}"/>
            </a:ext>
          </a:extLst>
        </xdr:cNvPr>
        <xdr:cNvSpPr/>
      </xdr:nvSpPr>
      <xdr:spPr>
        <a:xfrm>
          <a:off x="7810500" y="1083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80772</xdr:rowOff>
    </xdr:from>
    <xdr:to>
      <xdr:col>45</xdr:col>
      <xdr:colOff>177800</xdr:colOff>
      <xdr:row>63</xdr:row>
      <xdr:rowOff>82677</xdr:rowOff>
    </xdr:to>
    <xdr:cxnSp macro="">
      <xdr:nvCxnSpPr>
        <xdr:cNvPr id="154" name="直線コネクタ 153">
          <a:extLst>
            <a:ext uri="{FF2B5EF4-FFF2-40B4-BE49-F238E27FC236}">
              <a16:creationId xmlns:a16="http://schemas.microsoft.com/office/drawing/2014/main" id="{8EB8B876-63D8-468B-BC2B-A4FCC9DCB5F7}"/>
            </a:ext>
          </a:extLst>
        </xdr:cNvPr>
        <xdr:cNvCxnSpPr/>
      </xdr:nvCxnSpPr>
      <xdr:spPr>
        <a:xfrm flipV="1">
          <a:off x="7861300" y="1088212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34925</xdr:rowOff>
    </xdr:from>
    <xdr:to>
      <xdr:col>36</xdr:col>
      <xdr:colOff>165100</xdr:colOff>
      <xdr:row>63</xdr:row>
      <xdr:rowOff>136525</xdr:rowOff>
    </xdr:to>
    <xdr:sp macro="" textlink="">
      <xdr:nvSpPr>
        <xdr:cNvPr id="155" name="楕円 154">
          <a:extLst>
            <a:ext uri="{FF2B5EF4-FFF2-40B4-BE49-F238E27FC236}">
              <a16:creationId xmlns:a16="http://schemas.microsoft.com/office/drawing/2014/main" id="{697C6E45-B7F2-450F-AF68-FD97DCE979AF}"/>
            </a:ext>
          </a:extLst>
        </xdr:cNvPr>
        <xdr:cNvSpPr/>
      </xdr:nvSpPr>
      <xdr:spPr>
        <a:xfrm>
          <a:off x="6921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82677</xdr:rowOff>
    </xdr:from>
    <xdr:to>
      <xdr:col>41</xdr:col>
      <xdr:colOff>50800</xdr:colOff>
      <xdr:row>63</xdr:row>
      <xdr:rowOff>85725</xdr:rowOff>
    </xdr:to>
    <xdr:cxnSp macro="">
      <xdr:nvCxnSpPr>
        <xdr:cNvPr id="156" name="直線コネクタ 155">
          <a:extLst>
            <a:ext uri="{FF2B5EF4-FFF2-40B4-BE49-F238E27FC236}">
              <a16:creationId xmlns:a16="http://schemas.microsoft.com/office/drawing/2014/main" id="{689E491F-437D-4938-831A-0733BD937659}"/>
            </a:ext>
          </a:extLst>
        </xdr:cNvPr>
        <xdr:cNvCxnSpPr/>
      </xdr:nvCxnSpPr>
      <xdr:spPr>
        <a:xfrm flipV="1">
          <a:off x="6972300" y="10884027"/>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103141</xdr:rowOff>
    </xdr:from>
    <xdr:ext cx="469744" cy="259045"/>
    <xdr:sp macro="" textlink="">
      <xdr:nvSpPr>
        <xdr:cNvPr id="157" name="n_1aveValue【体育館・プール】&#10;一人当たり面積">
          <a:extLst>
            <a:ext uri="{FF2B5EF4-FFF2-40B4-BE49-F238E27FC236}">
              <a16:creationId xmlns:a16="http://schemas.microsoft.com/office/drawing/2014/main" id="{8BBFD51C-A99D-4A44-925B-37C2E7DB4B8B}"/>
            </a:ext>
          </a:extLst>
        </xdr:cNvPr>
        <xdr:cNvSpPr txBox="1"/>
      </xdr:nvSpPr>
      <xdr:spPr>
        <a:xfrm>
          <a:off x="9391727" y="10561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109046</xdr:rowOff>
    </xdr:from>
    <xdr:ext cx="469744" cy="259045"/>
    <xdr:sp macro="" textlink="">
      <xdr:nvSpPr>
        <xdr:cNvPr id="158" name="n_2aveValue【体育館・プール】&#10;一人当たり面積">
          <a:extLst>
            <a:ext uri="{FF2B5EF4-FFF2-40B4-BE49-F238E27FC236}">
              <a16:creationId xmlns:a16="http://schemas.microsoft.com/office/drawing/2014/main" id="{DAE38540-C85B-4F1B-AE98-6BF3A8D23AC3}"/>
            </a:ext>
          </a:extLst>
        </xdr:cNvPr>
        <xdr:cNvSpPr txBox="1"/>
      </xdr:nvSpPr>
      <xdr:spPr>
        <a:xfrm>
          <a:off x="8515427" y="1056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124096</xdr:rowOff>
    </xdr:from>
    <xdr:ext cx="469744" cy="259045"/>
    <xdr:sp macro="" textlink="">
      <xdr:nvSpPr>
        <xdr:cNvPr id="159" name="n_3aveValue【体育館・プール】&#10;一人当たり面積">
          <a:extLst>
            <a:ext uri="{FF2B5EF4-FFF2-40B4-BE49-F238E27FC236}">
              <a16:creationId xmlns:a16="http://schemas.microsoft.com/office/drawing/2014/main" id="{650DD7E9-B978-4F09-A308-CEEF9651B0BB}"/>
            </a:ext>
          </a:extLst>
        </xdr:cNvPr>
        <xdr:cNvSpPr txBox="1"/>
      </xdr:nvSpPr>
      <xdr:spPr>
        <a:xfrm>
          <a:off x="7626427" y="10582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134573</xdr:rowOff>
    </xdr:from>
    <xdr:ext cx="469744" cy="259045"/>
    <xdr:sp macro="" textlink="">
      <xdr:nvSpPr>
        <xdr:cNvPr id="160" name="n_4aveValue【体育館・プール】&#10;一人当たり面積">
          <a:extLst>
            <a:ext uri="{FF2B5EF4-FFF2-40B4-BE49-F238E27FC236}">
              <a16:creationId xmlns:a16="http://schemas.microsoft.com/office/drawing/2014/main" id="{CB4AB9A2-7B1D-4DA1-9748-EC27B96263CA}"/>
            </a:ext>
          </a:extLst>
        </xdr:cNvPr>
        <xdr:cNvSpPr txBox="1"/>
      </xdr:nvSpPr>
      <xdr:spPr>
        <a:xfrm>
          <a:off x="6737427" y="10593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119270</xdr:rowOff>
    </xdr:from>
    <xdr:ext cx="469744" cy="259045"/>
    <xdr:sp macro="" textlink="">
      <xdr:nvSpPr>
        <xdr:cNvPr id="161" name="n_1mainValue【体育館・プール】&#10;一人当たり面積">
          <a:extLst>
            <a:ext uri="{FF2B5EF4-FFF2-40B4-BE49-F238E27FC236}">
              <a16:creationId xmlns:a16="http://schemas.microsoft.com/office/drawing/2014/main" id="{344A304D-DA6E-4564-A87F-B8A9B1615442}"/>
            </a:ext>
          </a:extLst>
        </xdr:cNvPr>
        <xdr:cNvSpPr txBox="1"/>
      </xdr:nvSpPr>
      <xdr:spPr>
        <a:xfrm>
          <a:off x="9391727" y="1092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122699</xdr:rowOff>
    </xdr:from>
    <xdr:ext cx="469744" cy="259045"/>
    <xdr:sp macro="" textlink="">
      <xdr:nvSpPr>
        <xdr:cNvPr id="162" name="n_2mainValue【体育館・プール】&#10;一人当たり面積">
          <a:extLst>
            <a:ext uri="{FF2B5EF4-FFF2-40B4-BE49-F238E27FC236}">
              <a16:creationId xmlns:a16="http://schemas.microsoft.com/office/drawing/2014/main" id="{33B4BB18-11C9-4335-8AA4-E7DAB2C0B114}"/>
            </a:ext>
          </a:extLst>
        </xdr:cNvPr>
        <xdr:cNvSpPr txBox="1"/>
      </xdr:nvSpPr>
      <xdr:spPr>
        <a:xfrm>
          <a:off x="8515427"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124604</xdr:rowOff>
    </xdr:from>
    <xdr:ext cx="469744" cy="259045"/>
    <xdr:sp macro="" textlink="">
      <xdr:nvSpPr>
        <xdr:cNvPr id="163" name="n_3mainValue【体育館・プール】&#10;一人当たり面積">
          <a:extLst>
            <a:ext uri="{FF2B5EF4-FFF2-40B4-BE49-F238E27FC236}">
              <a16:creationId xmlns:a16="http://schemas.microsoft.com/office/drawing/2014/main" id="{ABFF52CE-89FD-4F12-988B-00BD5E5B5B4E}"/>
            </a:ext>
          </a:extLst>
        </xdr:cNvPr>
        <xdr:cNvSpPr txBox="1"/>
      </xdr:nvSpPr>
      <xdr:spPr>
        <a:xfrm>
          <a:off x="7626427" y="10925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127652</xdr:rowOff>
    </xdr:from>
    <xdr:ext cx="469744" cy="259045"/>
    <xdr:sp macro="" textlink="">
      <xdr:nvSpPr>
        <xdr:cNvPr id="164" name="n_4mainValue【体育館・プール】&#10;一人当たり面積">
          <a:extLst>
            <a:ext uri="{FF2B5EF4-FFF2-40B4-BE49-F238E27FC236}">
              <a16:creationId xmlns:a16="http://schemas.microsoft.com/office/drawing/2014/main" id="{8EA24AFC-2A21-4AE9-909E-529CBFB3DAF3}"/>
            </a:ext>
          </a:extLst>
        </xdr:cNvPr>
        <xdr:cNvSpPr txBox="1"/>
      </xdr:nvSpPr>
      <xdr:spPr>
        <a:xfrm>
          <a:off x="6737427" y="1092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5" name="正方形/長方形 164">
          <a:extLst>
            <a:ext uri="{FF2B5EF4-FFF2-40B4-BE49-F238E27FC236}">
              <a16:creationId xmlns:a16="http://schemas.microsoft.com/office/drawing/2014/main" id="{660CDB84-7009-480C-BB4B-57B22D37935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6" name="正方形/長方形 165">
          <a:extLst>
            <a:ext uri="{FF2B5EF4-FFF2-40B4-BE49-F238E27FC236}">
              <a16:creationId xmlns:a16="http://schemas.microsoft.com/office/drawing/2014/main" id="{60DF943A-6852-4278-AE18-620451B9DA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7" name="正方形/長方形 166">
          <a:extLst>
            <a:ext uri="{FF2B5EF4-FFF2-40B4-BE49-F238E27FC236}">
              <a16:creationId xmlns:a16="http://schemas.microsoft.com/office/drawing/2014/main" id="{98092204-1117-48CA-9664-A5BE8AB557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8" name="正方形/長方形 167">
          <a:extLst>
            <a:ext uri="{FF2B5EF4-FFF2-40B4-BE49-F238E27FC236}">
              <a16:creationId xmlns:a16="http://schemas.microsoft.com/office/drawing/2014/main" id="{9B61F19D-9D39-4F4B-B4C4-CC9D4FFAF04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9" name="正方形/長方形 168">
          <a:extLst>
            <a:ext uri="{FF2B5EF4-FFF2-40B4-BE49-F238E27FC236}">
              <a16:creationId xmlns:a16="http://schemas.microsoft.com/office/drawing/2014/main" id="{EAFD00C7-374C-49B0-A2C7-B14BEE53BB7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0" name="正方形/長方形 169">
          <a:extLst>
            <a:ext uri="{FF2B5EF4-FFF2-40B4-BE49-F238E27FC236}">
              <a16:creationId xmlns:a16="http://schemas.microsoft.com/office/drawing/2014/main" id="{FF7E988A-978F-4C8A-A8D5-F666095EAF1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1" name="正方形/長方形 170">
          <a:extLst>
            <a:ext uri="{FF2B5EF4-FFF2-40B4-BE49-F238E27FC236}">
              <a16:creationId xmlns:a16="http://schemas.microsoft.com/office/drawing/2014/main" id="{8CB8678D-2EB1-4084-86F0-03AD8F13258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2" name="正方形/長方形 171">
          <a:extLst>
            <a:ext uri="{FF2B5EF4-FFF2-40B4-BE49-F238E27FC236}">
              <a16:creationId xmlns:a16="http://schemas.microsoft.com/office/drawing/2014/main" id="{F2364829-68BF-4D4D-8ADA-A642C6D40CCC}"/>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3" name="テキスト ボックス 172">
          <a:extLst>
            <a:ext uri="{FF2B5EF4-FFF2-40B4-BE49-F238E27FC236}">
              <a16:creationId xmlns:a16="http://schemas.microsoft.com/office/drawing/2014/main" id="{415202ED-5243-4BA0-88B8-F0D2B1EF02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4" name="直線コネクタ 173">
          <a:extLst>
            <a:ext uri="{FF2B5EF4-FFF2-40B4-BE49-F238E27FC236}">
              <a16:creationId xmlns:a16="http://schemas.microsoft.com/office/drawing/2014/main" id="{D3581D13-263D-4ECF-B53F-E3E158FAADB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5" name="テキスト ボックス 174">
          <a:extLst>
            <a:ext uri="{FF2B5EF4-FFF2-40B4-BE49-F238E27FC236}">
              <a16:creationId xmlns:a16="http://schemas.microsoft.com/office/drawing/2014/main" id="{239FBE05-2560-4B9B-811B-C0F1E769262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6" name="直線コネクタ 175">
          <a:extLst>
            <a:ext uri="{FF2B5EF4-FFF2-40B4-BE49-F238E27FC236}">
              <a16:creationId xmlns:a16="http://schemas.microsoft.com/office/drawing/2014/main" id="{7A356635-AE02-41B0-B8E2-8D9EEB526415}"/>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7" name="テキスト ボックス 176">
          <a:extLst>
            <a:ext uri="{FF2B5EF4-FFF2-40B4-BE49-F238E27FC236}">
              <a16:creationId xmlns:a16="http://schemas.microsoft.com/office/drawing/2014/main" id="{8740BB9B-FFBC-41F5-8B37-62C1F65A268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8" name="直線コネクタ 177">
          <a:extLst>
            <a:ext uri="{FF2B5EF4-FFF2-40B4-BE49-F238E27FC236}">
              <a16:creationId xmlns:a16="http://schemas.microsoft.com/office/drawing/2014/main" id="{BC667656-CA6E-4BBF-A85D-3DD6146DA1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9" name="テキスト ボックス 178">
          <a:extLst>
            <a:ext uri="{FF2B5EF4-FFF2-40B4-BE49-F238E27FC236}">
              <a16:creationId xmlns:a16="http://schemas.microsoft.com/office/drawing/2014/main" id="{8D602113-B15B-43E0-9997-0FE8653ED3A3}"/>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0" name="直線コネクタ 179">
          <a:extLst>
            <a:ext uri="{FF2B5EF4-FFF2-40B4-BE49-F238E27FC236}">
              <a16:creationId xmlns:a16="http://schemas.microsoft.com/office/drawing/2014/main" id="{D01A38D4-0F63-43EE-A2F8-584E19CAC3B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1" name="テキスト ボックス 180">
          <a:extLst>
            <a:ext uri="{FF2B5EF4-FFF2-40B4-BE49-F238E27FC236}">
              <a16:creationId xmlns:a16="http://schemas.microsoft.com/office/drawing/2014/main" id="{F1063DCE-08D1-4896-A2B2-3CD5CD77CD3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2" name="直線コネクタ 181">
          <a:extLst>
            <a:ext uri="{FF2B5EF4-FFF2-40B4-BE49-F238E27FC236}">
              <a16:creationId xmlns:a16="http://schemas.microsoft.com/office/drawing/2014/main" id="{22835C27-5911-4A19-A98C-2A1B3A7CA37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3" name="テキスト ボックス 182">
          <a:extLst>
            <a:ext uri="{FF2B5EF4-FFF2-40B4-BE49-F238E27FC236}">
              <a16:creationId xmlns:a16="http://schemas.microsoft.com/office/drawing/2014/main" id="{F67D2A93-F96F-4ABC-BDB7-20745A58B7DF}"/>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4" name="直線コネクタ 183">
          <a:extLst>
            <a:ext uri="{FF2B5EF4-FFF2-40B4-BE49-F238E27FC236}">
              <a16:creationId xmlns:a16="http://schemas.microsoft.com/office/drawing/2014/main" id="{15FB4D7A-6D10-4C92-8F58-22D8599FB7A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185" name="テキスト ボックス 184">
          <a:extLst>
            <a:ext uri="{FF2B5EF4-FFF2-40B4-BE49-F238E27FC236}">
              <a16:creationId xmlns:a16="http://schemas.microsoft.com/office/drawing/2014/main" id="{4B850FB8-F2A0-473A-BADB-B836AF7A2CDF}"/>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38970C7A-A111-458A-879D-9623410FD7B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32CFC7E9-63C9-45CE-B49D-39FB63E0E27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188" name="直線コネクタ 187">
          <a:extLst>
            <a:ext uri="{FF2B5EF4-FFF2-40B4-BE49-F238E27FC236}">
              <a16:creationId xmlns:a16="http://schemas.microsoft.com/office/drawing/2014/main" id="{14B9E5B9-3703-4FFB-94F4-F90B70861D80}"/>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189" name="【福祉施設】&#10;有形固定資産減価償却率最小値テキスト">
          <a:extLst>
            <a:ext uri="{FF2B5EF4-FFF2-40B4-BE49-F238E27FC236}">
              <a16:creationId xmlns:a16="http://schemas.microsoft.com/office/drawing/2014/main" id="{026071CF-DFDC-4367-B350-2584AB686496}"/>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190" name="直線コネクタ 189">
          <a:extLst>
            <a:ext uri="{FF2B5EF4-FFF2-40B4-BE49-F238E27FC236}">
              <a16:creationId xmlns:a16="http://schemas.microsoft.com/office/drawing/2014/main" id="{EA3FB9A6-E66E-4D56-9AB7-E74C3D1C52A7}"/>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191" name="【福祉施設】&#10;有形固定資産減価償却率最大値テキスト">
          <a:extLst>
            <a:ext uri="{FF2B5EF4-FFF2-40B4-BE49-F238E27FC236}">
              <a16:creationId xmlns:a16="http://schemas.microsoft.com/office/drawing/2014/main" id="{27C04525-2F1F-4C47-A465-F64EC9C05EF4}"/>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192" name="直線コネクタ 191">
          <a:extLst>
            <a:ext uri="{FF2B5EF4-FFF2-40B4-BE49-F238E27FC236}">
              <a16:creationId xmlns:a16="http://schemas.microsoft.com/office/drawing/2014/main" id="{286360C4-4746-48AE-9C9D-83952CF74ED7}"/>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92727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BF36C84B-46E9-4003-8B8B-517035021360}"/>
            </a:ext>
          </a:extLst>
        </xdr:cNvPr>
        <xdr:cNvSpPr txBox="1"/>
      </xdr:nvSpPr>
      <xdr:spPr>
        <a:xfrm>
          <a:off x="4673600" y="13808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69850</xdr:rowOff>
    </xdr:from>
    <xdr:to>
      <xdr:col>24</xdr:col>
      <xdr:colOff>114300</xdr:colOff>
      <xdr:row>82</xdr:row>
      <xdr:rowOff>0</xdr:rowOff>
    </xdr:to>
    <xdr:sp macro="" textlink="">
      <xdr:nvSpPr>
        <xdr:cNvPr id="194" name="フローチャート: 判断 193">
          <a:extLst>
            <a:ext uri="{FF2B5EF4-FFF2-40B4-BE49-F238E27FC236}">
              <a16:creationId xmlns:a16="http://schemas.microsoft.com/office/drawing/2014/main" id="{F7FB9154-E80E-4663-AC1D-B1F614C33B47}"/>
            </a:ext>
          </a:extLst>
        </xdr:cNvPr>
        <xdr:cNvSpPr/>
      </xdr:nvSpPr>
      <xdr:spPr>
        <a:xfrm>
          <a:off x="4584700" y="139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132080</xdr:rowOff>
    </xdr:from>
    <xdr:to>
      <xdr:col>20</xdr:col>
      <xdr:colOff>38100</xdr:colOff>
      <xdr:row>82</xdr:row>
      <xdr:rowOff>62230</xdr:rowOff>
    </xdr:to>
    <xdr:sp macro="" textlink="">
      <xdr:nvSpPr>
        <xdr:cNvPr id="195" name="フローチャート: 判断 194">
          <a:extLst>
            <a:ext uri="{FF2B5EF4-FFF2-40B4-BE49-F238E27FC236}">
              <a16:creationId xmlns:a16="http://schemas.microsoft.com/office/drawing/2014/main" id="{0432DAC9-7303-4E24-BDA4-551D321DE7D7}"/>
            </a:ext>
          </a:extLst>
        </xdr:cNvPr>
        <xdr:cNvSpPr/>
      </xdr:nvSpPr>
      <xdr:spPr>
        <a:xfrm>
          <a:off x="3746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102870</xdr:rowOff>
    </xdr:from>
    <xdr:to>
      <xdr:col>15</xdr:col>
      <xdr:colOff>101600</xdr:colOff>
      <xdr:row>82</xdr:row>
      <xdr:rowOff>33020</xdr:rowOff>
    </xdr:to>
    <xdr:sp macro="" textlink="">
      <xdr:nvSpPr>
        <xdr:cNvPr id="196" name="フローチャート: 判断 195">
          <a:extLst>
            <a:ext uri="{FF2B5EF4-FFF2-40B4-BE49-F238E27FC236}">
              <a16:creationId xmlns:a16="http://schemas.microsoft.com/office/drawing/2014/main" id="{8764BBF6-6F99-4F87-B71F-5B8CA685FA94}"/>
            </a:ext>
          </a:extLst>
        </xdr:cNvPr>
        <xdr:cNvSpPr/>
      </xdr:nvSpPr>
      <xdr:spPr>
        <a:xfrm>
          <a:off x="2857500" y="1399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48261</xdr:rowOff>
    </xdr:from>
    <xdr:to>
      <xdr:col>10</xdr:col>
      <xdr:colOff>165100</xdr:colOff>
      <xdr:row>81</xdr:row>
      <xdr:rowOff>149861</xdr:rowOff>
    </xdr:to>
    <xdr:sp macro="" textlink="">
      <xdr:nvSpPr>
        <xdr:cNvPr id="197" name="フローチャート: 判断 196">
          <a:extLst>
            <a:ext uri="{FF2B5EF4-FFF2-40B4-BE49-F238E27FC236}">
              <a16:creationId xmlns:a16="http://schemas.microsoft.com/office/drawing/2014/main" id="{04943242-17CD-4551-B844-A08801DA0E47}"/>
            </a:ext>
          </a:extLst>
        </xdr:cNvPr>
        <xdr:cNvSpPr/>
      </xdr:nvSpPr>
      <xdr:spPr>
        <a:xfrm>
          <a:off x="19685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198" name="フローチャート: 判断 197">
          <a:extLst>
            <a:ext uri="{FF2B5EF4-FFF2-40B4-BE49-F238E27FC236}">
              <a16:creationId xmlns:a16="http://schemas.microsoft.com/office/drawing/2014/main" id="{D133EB55-D9A0-4AE5-946F-2DB22C7482E6}"/>
            </a:ext>
          </a:extLst>
        </xdr:cNvPr>
        <xdr:cNvSpPr/>
      </xdr:nvSpPr>
      <xdr:spPr>
        <a:xfrm>
          <a:off x="1079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BB58EA3-CD3D-4D67-A059-DA5D466EC0E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35603036-4639-46DD-8BB0-8BD04655FB1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B8FDC3A2-03FE-41AD-A593-944F997DD1B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5C98CA17-3164-4111-8664-A318410ABEFD}"/>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B427707-4D42-4219-B6A3-507418D978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152400</xdr:rowOff>
    </xdr:from>
    <xdr:to>
      <xdr:col>24</xdr:col>
      <xdr:colOff>114300</xdr:colOff>
      <xdr:row>85</xdr:row>
      <xdr:rowOff>82550</xdr:rowOff>
    </xdr:to>
    <xdr:sp macro="" textlink="">
      <xdr:nvSpPr>
        <xdr:cNvPr id="204" name="楕円 203">
          <a:extLst>
            <a:ext uri="{FF2B5EF4-FFF2-40B4-BE49-F238E27FC236}">
              <a16:creationId xmlns:a16="http://schemas.microsoft.com/office/drawing/2014/main" id="{D2441E72-60FC-4A7A-83AD-CA7194275508}"/>
            </a:ext>
          </a:extLst>
        </xdr:cNvPr>
        <xdr:cNvSpPr/>
      </xdr:nvSpPr>
      <xdr:spPr>
        <a:xfrm>
          <a:off x="45847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67327</xdr:rowOff>
    </xdr:from>
    <xdr:ext cx="469744" cy="259045"/>
    <xdr:sp macro="" textlink="">
      <xdr:nvSpPr>
        <xdr:cNvPr id="205" name="【福祉施設】&#10;有形固定資産減価償却率該当値テキスト">
          <a:extLst>
            <a:ext uri="{FF2B5EF4-FFF2-40B4-BE49-F238E27FC236}">
              <a16:creationId xmlns:a16="http://schemas.microsoft.com/office/drawing/2014/main" id="{0039E15F-7EFE-4A22-8BF3-8E2151F3CC7F}"/>
            </a:ext>
          </a:extLst>
        </xdr:cNvPr>
        <xdr:cNvSpPr txBox="1"/>
      </xdr:nvSpPr>
      <xdr:spPr>
        <a:xfrm>
          <a:off x="4673600"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152400</xdr:rowOff>
    </xdr:from>
    <xdr:to>
      <xdr:col>20</xdr:col>
      <xdr:colOff>38100</xdr:colOff>
      <xdr:row>85</xdr:row>
      <xdr:rowOff>82550</xdr:rowOff>
    </xdr:to>
    <xdr:sp macro="" textlink="">
      <xdr:nvSpPr>
        <xdr:cNvPr id="206" name="楕円 205">
          <a:extLst>
            <a:ext uri="{FF2B5EF4-FFF2-40B4-BE49-F238E27FC236}">
              <a16:creationId xmlns:a16="http://schemas.microsoft.com/office/drawing/2014/main" id="{114897DC-A124-4B65-A522-9BA2A4E8CD9D}"/>
            </a:ext>
          </a:extLst>
        </xdr:cNvPr>
        <xdr:cNvSpPr/>
      </xdr:nvSpPr>
      <xdr:spPr>
        <a:xfrm>
          <a:off x="3746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31750</xdr:rowOff>
    </xdr:from>
    <xdr:to>
      <xdr:col>24</xdr:col>
      <xdr:colOff>63500</xdr:colOff>
      <xdr:row>85</xdr:row>
      <xdr:rowOff>31750</xdr:rowOff>
    </xdr:to>
    <xdr:cxnSp macro="">
      <xdr:nvCxnSpPr>
        <xdr:cNvPr id="207" name="直線コネクタ 206">
          <a:extLst>
            <a:ext uri="{FF2B5EF4-FFF2-40B4-BE49-F238E27FC236}">
              <a16:creationId xmlns:a16="http://schemas.microsoft.com/office/drawing/2014/main" id="{0C8E4FBB-3681-4F33-B5BB-54D5E1085A8A}"/>
            </a:ext>
          </a:extLst>
        </xdr:cNvPr>
        <xdr:cNvCxnSpPr/>
      </xdr:nvCxnSpPr>
      <xdr:spPr>
        <a:xfrm>
          <a:off x="3797300" y="1460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152400</xdr:rowOff>
    </xdr:from>
    <xdr:to>
      <xdr:col>15</xdr:col>
      <xdr:colOff>101600</xdr:colOff>
      <xdr:row>85</xdr:row>
      <xdr:rowOff>82550</xdr:rowOff>
    </xdr:to>
    <xdr:sp macro="" textlink="">
      <xdr:nvSpPr>
        <xdr:cNvPr id="208" name="楕円 207">
          <a:extLst>
            <a:ext uri="{FF2B5EF4-FFF2-40B4-BE49-F238E27FC236}">
              <a16:creationId xmlns:a16="http://schemas.microsoft.com/office/drawing/2014/main" id="{CFD2707E-6C5F-4050-8F13-6409787C9C56}"/>
            </a:ext>
          </a:extLst>
        </xdr:cNvPr>
        <xdr:cNvSpPr/>
      </xdr:nvSpPr>
      <xdr:spPr>
        <a:xfrm>
          <a:off x="2857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31750</xdr:rowOff>
    </xdr:from>
    <xdr:to>
      <xdr:col>19</xdr:col>
      <xdr:colOff>177800</xdr:colOff>
      <xdr:row>85</xdr:row>
      <xdr:rowOff>31750</xdr:rowOff>
    </xdr:to>
    <xdr:cxnSp macro="">
      <xdr:nvCxnSpPr>
        <xdr:cNvPr id="209" name="直線コネクタ 208">
          <a:extLst>
            <a:ext uri="{FF2B5EF4-FFF2-40B4-BE49-F238E27FC236}">
              <a16:creationId xmlns:a16="http://schemas.microsoft.com/office/drawing/2014/main" id="{AB7458A5-6B26-4D74-9F34-E087E3A527C6}"/>
            </a:ext>
          </a:extLst>
        </xdr:cNvPr>
        <xdr:cNvCxnSpPr/>
      </xdr:nvCxnSpPr>
      <xdr:spPr>
        <a:xfrm>
          <a:off x="2908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152400</xdr:rowOff>
    </xdr:from>
    <xdr:to>
      <xdr:col>10</xdr:col>
      <xdr:colOff>165100</xdr:colOff>
      <xdr:row>85</xdr:row>
      <xdr:rowOff>82550</xdr:rowOff>
    </xdr:to>
    <xdr:sp macro="" textlink="">
      <xdr:nvSpPr>
        <xdr:cNvPr id="210" name="楕円 209">
          <a:extLst>
            <a:ext uri="{FF2B5EF4-FFF2-40B4-BE49-F238E27FC236}">
              <a16:creationId xmlns:a16="http://schemas.microsoft.com/office/drawing/2014/main" id="{8007EF7A-B4E4-4A87-9F34-AE4F2CC06710}"/>
            </a:ext>
          </a:extLst>
        </xdr:cNvPr>
        <xdr:cNvSpPr/>
      </xdr:nvSpPr>
      <xdr:spPr>
        <a:xfrm>
          <a:off x="1968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31750</xdr:rowOff>
    </xdr:from>
    <xdr:to>
      <xdr:col>15</xdr:col>
      <xdr:colOff>50800</xdr:colOff>
      <xdr:row>85</xdr:row>
      <xdr:rowOff>31750</xdr:rowOff>
    </xdr:to>
    <xdr:cxnSp macro="">
      <xdr:nvCxnSpPr>
        <xdr:cNvPr id="211" name="直線コネクタ 210">
          <a:extLst>
            <a:ext uri="{FF2B5EF4-FFF2-40B4-BE49-F238E27FC236}">
              <a16:creationId xmlns:a16="http://schemas.microsoft.com/office/drawing/2014/main" id="{6257D202-09E3-42F9-A169-53A844869F20}"/>
            </a:ext>
          </a:extLst>
        </xdr:cNvPr>
        <xdr:cNvCxnSpPr/>
      </xdr:nvCxnSpPr>
      <xdr:spPr>
        <a:xfrm>
          <a:off x="2019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152400</xdr:rowOff>
    </xdr:from>
    <xdr:to>
      <xdr:col>6</xdr:col>
      <xdr:colOff>38100</xdr:colOff>
      <xdr:row>85</xdr:row>
      <xdr:rowOff>82550</xdr:rowOff>
    </xdr:to>
    <xdr:sp macro="" textlink="">
      <xdr:nvSpPr>
        <xdr:cNvPr id="212" name="楕円 211">
          <a:extLst>
            <a:ext uri="{FF2B5EF4-FFF2-40B4-BE49-F238E27FC236}">
              <a16:creationId xmlns:a16="http://schemas.microsoft.com/office/drawing/2014/main" id="{3E548EFB-1E87-4A08-957E-00DEE71E34E7}"/>
            </a:ext>
          </a:extLst>
        </xdr:cNvPr>
        <xdr:cNvSpPr/>
      </xdr:nvSpPr>
      <xdr:spPr>
        <a:xfrm>
          <a:off x="10795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31750</xdr:rowOff>
    </xdr:from>
    <xdr:to>
      <xdr:col>10</xdr:col>
      <xdr:colOff>114300</xdr:colOff>
      <xdr:row>85</xdr:row>
      <xdr:rowOff>31750</xdr:rowOff>
    </xdr:to>
    <xdr:cxnSp macro="">
      <xdr:nvCxnSpPr>
        <xdr:cNvPr id="213" name="直線コネクタ 212">
          <a:extLst>
            <a:ext uri="{FF2B5EF4-FFF2-40B4-BE49-F238E27FC236}">
              <a16:creationId xmlns:a16="http://schemas.microsoft.com/office/drawing/2014/main" id="{3F7EE89F-8250-444A-A15C-AF8E3A998B47}"/>
            </a:ext>
          </a:extLst>
        </xdr:cNvPr>
        <xdr:cNvCxnSpPr/>
      </xdr:nvCxnSpPr>
      <xdr:spPr>
        <a:xfrm>
          <a:off x="11303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78757</xdr:rowOff>
    </xdr:from>
    <xdr:ext cx="405111" cy="259045"/>
    <xdr:sp macro="" textlink="">
      <xdr:nvSpPr>
        <xdr:cNvPr id="214" name="n_1aveValue【福祉施設】&#10;有形固定資産減価償却率">
          <a:extLst>
            <a:ext uri="{FF2B5EF4-FFF2-40B4-BE49-F238E27FC236}">
              <a16:creationId xmlns:a16="http://schemas.microsoft.com/office/drawing/2014/main" id="{C31713DC-17F2-4154-8C3B-E306D1B90283}"/>
            </a:ext>
          </a:extLst>
        </xdr:cNvPr>
        <xdr:cNvSpPr txBox="1"/>
      </xdr:nvSpPr>
      <xdr:spPr>
        <a:xfrm>
          <a:off x="35820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49547</xdr:rowOff>
    </xdr:from>
    <xdr:ext cx="405111" cy="259045"/>
    <xdr:sp macro="" textlink="">
      <xdr:nvSpPr>
        <xdr:cNvPr id="215" name="n_2aveValue【福祉施設】&#10;有形固定資産減価償却率">
          <a:extLst>
            <a:ext uri="{FF2B5EF4-FFF2-40B4-BE49-F238E27FC236}">
              <a16:creationId xmlns:a16="http://schemas.microsoft.com/office/drawing/2014/main" id="{B37768EE-F1EE-4F59-8956-4583C1086089}"/>
            </a:ext>
          </a:extLst>
        </xdr:cNvPr>
        <xdr:cNvSpPr txBox="1"/>
      </xdr:nvSpPr>
      <xdr:spPr>
        <a:xfrm>
          <a:off x="2705744" y="13765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166388</xdr:rowOff>
    </xdr:from>
    <xdr:ext cx="405111" cy="259045"/>
    <xdr:sp macro="" textlink="">
      <xdr:nvSpPr>
        <xdr:cNvPr id="216" name="n_3aveValue【福祉施設】&#10;有形固定資産減価償却率">
          <a:extLst>
            <a:ext uri="{FF2B5EF4-FFF2-40B4-BE49-F238E27FC236}">
              <a16:creationId xmlns:a16="http://schemas.microsoft.com/office/drawing/2014/main" id="{64A9C77F-B692-4081-B351-60A2416040BC}"/>
            </a:ext>
          </a:extLst>
        </xdr:cNvPr>
        <xdr:cNvSpPr txBox="1"/>
      </xdr:nvSpPr>
      <xdr:spPr>
        <a:xfrm>
          <a:off x="1816744" y="13710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217" name="n_4aveValue【福祉施設】&#10;有形固定資産減価償却率">
          <a:extLst>
            <a:ext uri="{FF2B5EF4-FFF2-40B4-BE49-F238E27FC236}">
              <a16:creationId xmlns:a16="http://schemas.microsoft.com/office/drawing/2014/main" id="{9C1F89FC-0396-4D46-AD15-7A799EA5C04E}"/>
            </a:ext>
          </a:extLst>
        </xdr:cNvPr>
        <xdr:cNvSpPr txBox="1"/>
      </xdr:nvSpPr>
      <xdr:spPr>
        <a:xfrm>
          <a:off x="927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85</xdr:row>
      <xdr:rowOff>73677</xdr:rowOff>
    </xdr:from>
    <xdr:ext cx="469744" cy="259045"/>
    <xdr:sp macro="" textlink="">
      <xdr:nvSpPr>
        <xdr:cNvPr id="218" name="n_1mainValue【福祉施設】&#10;有形固定資産減価償却率">
          <a:extLst>
            <a:ext uri="{FF2B5EF4-FFF2-40B4-BE49-F238E27FC236}">
              <a16:creationId xmlns:a16="http://schemas.microsoft.com/office/drawing/2014/main" id="{50E86EC6-4ADB-4DA1-8210-FBDFB4B75541}"/>
            </a:ext>
          </a:extLst>
        </xdr:cNvPr>
        <xdr:cNvSpPr txBox="1"/>
      </xdr:nvSpPr>
      <xdr:spPr>
        <a:xfrm>
          <a:off x="35497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85</xdr:row>
      <xdr:rowOff>73677</xdr:rowOff>
    </xdr:from>
    <xdr:ext cx="469744" cy="259045"/>
    <xdr:sp macro="" textlink="">
      <xdr:nvSpPr>
        <xdr:cNvPr id="219" name="n_2mainValue【福祉施設】&#10;有形固定資産減価償却率">
          <a:extLst>
            <a:ext uri="{FF2B5EF4-FFF2-40B4-BE49-F238E27FC236}">
              <a16:creationId xmlns:a16="http://schemas.microsoft.com/office/drawing/2014/main" id="{83BD4DF5-BD7A-4F6F-941C-376A72A87441}"/>
            </a:ext>
          </a:extLst>
        </xdr:cNvPr>
        <xdr:cNvSpPr txBox="1"/>
      </xdr:nvSpPr>
      <xdr:spPr>
        <a:xfrm>
          <a:off x="2673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85</xdr:row>
      <xdr:rowOff>73677</xdr:rowOff>
    </xdr:from>
    <xdr:ext cx="469744" cy="259045"/>
    <xdr:sp macro="" textlink="">
      <xdr:nvSpPr>
        <xdr:cNvPr id="220" name="n_3mainValue【福祉施設】&#10;有形固定資産減価償却率">
          <a:extLst>
            <a:ext uri="{FF2B5EF4-FFF2-40B4-BE49-F238E27FC236}">
              <a16:creationId xmlns:a16="http://schemas.microsoft.com/office/drawing/2014/main" id="{8B94D0F6-7E90-4DFB-83F5-FB8F68D37BFC}"/>
            </a:ext>
          </a:extLst>
        </xdr:cNvPr>
        <xdr:cNvSpPr txBox="1"/>
      </xdr:nvSpPr>
      <xdr:spPr>
        <a:xfrm>
          <a:off x="1784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85</xdr:row>
      <xdr:rowOff>73677</xdr:rowOff>
    </xdr:from>
    <xdr:ext cx="469744" cy="259045"/>
    <xdr:sp macro="" textlink="">
      <xdr:nvSpPr>
        <xdr:cNvPr id="221" name="n_4mainValue【福祉施設】&#10;有形固定資産減価償却率">
          <a:extLst>
            <a:ext uri="{FF2B5EF4-FFF2-40B4-BE49-F238E27FC236}">
              <a16:creationId xmlns:a16="http://schemas.microsoft.com/office/drawing/2014/main" id="{E70D0587-77E5-4411-9447-574B602E9D46}"/>
            </a:ext>
          </a:extLst>
        </xdr:cNvPr>
        <xdr:cNvSpPr txBox="1"/>
      </xdr:nvSpPr>
      <xdr:spPr>
        <a:xfrm>
          <a:off x="895427"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30A865D6-4C59-449F-A02F-8047422CCA1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87D38716-EC22-4DF1-9A11-A656B74CB0D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F3E2B968-A5A4-4EEA-AC95-F0219BC2E71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2B33016D-486C-47FE-8AA8-CD1F310F34F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E65D3B2F-6541-40BA-81DC-13338BC9CD7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1DCA7FA5-B266-48EE-8ABC-23BED9F0680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6520DCE5-D5D9-4877-A5B3-F763D85EE18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B39EA043-BEBD-4708-8F7A-C8FBF2472AD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704EEB1D-E5A0-45A1-AACA-4F7FC16CE63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D13F6E9B-F56E-45AB-A194-8B44EB716D5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2" name="直線コネクタ 231">
          <a:extLst>
            <a:ext uri="{FF2B5EF4-FFF2-40B4-BE49-F238E27FC236}">
              <a16:creationId xmlns:a16="http://schemas.microsoft.com/office/drawing/2014/main" id="{729701E1-228F-4987-8F14-A03BAE1ABBC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3" name="テキスト ボックス 232">
          <a:extLst>
            <a:ext uri="{FF2B5EF4-FFF2-40B4-BE49-F238E27FC236}">
              <a16:creationId xmlns:a16="http://schemas.microsoft.com/office/drawing/2014/main" id="{09345609-FBA6-495E-B043-5A3FC1F0F75E}"/>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4" name="直線コネクタ 233">
          <a:extLst>
            <a:ext uri="{FF2B5EF4-FFF2-40B4-BE49-F238E27FC236}">
              <a16:creationId xmlns:a16="http://schemas.microsoft.com/office/drawing/2014/main" id="{8793103F-F236-4597-AE7F-7A3EA1DE1A3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5" name="テキスト ボックス 234">
          <a:extLst>
            <a:ext uri="{FF2B5EF4-FFF2-40B4-BE49-F238E27FC236}">
              <a16:creationId xmlns:a16="http://schemas.microsoft.com/office/drawing/2014/main" id="{7BF0C804-34F2-4D2E-9E05-8066C21A84A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6" name="直線コネクタ 235">
          <a:extLst>
            <a:ext uri="{FF2B5EF4-FFF2-40B4-BE49-F238E27FC236}">
              <a16:creationId xmlns:a16="http://schemas.microsoft.com/office/drawing/2014/main" id="{587810EE-95C2-449D-97B5-B1B70FE9212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7" name="テキスト ボックス 236">
          <a:extLst>
            <a:ext uri="{FF2B5EF4-FFF2-40B4-BE49-F238E27FC236}">
              <a16:creationId xmlns:a16="http://schemas.microsoft.com/office/drawing/2014/main" id="{8D283856-7CF1-418F-8B55-E7A35AA928F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8" name="直線コネクタ 237">
          <a:extLst>
            <a:ext uri="{FF2B5EF4-FFF2-40B4-BE49-F238E27FC236}">
              <a16:creationId xmlns:a16="http://schemas.microsoft.com/office/drawing/2014/main" id="{3DA6BC4C-E9B5-4F87-8FAB-8028A7AAA47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9" name="テキスト ボックス 238">
          <a:extLst>
            <a:ext uri="{FF2B5EF4-FFF2-40B4-BE49-F238E27FC236}">
              <a16:creationId xmlns:a16="http://schemas.microsoft.com/office/drawing/2014/main" id="{5130A2A4-BA43-4E23-BD27-352E0A55120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0" name="直線コネクタ 239">
          <a:extLst>
            <a:ext uri="{FF2B5EF4-FFF2-40B4-BE49-F238E27FC236}">
              <a16:creationId xmlns:a16="http://schemas.microsoft.com/office/drawing/2014/main" id="{9891191B-A246-47DB-9E07-860FD8E43D0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1" name="テキスト ボックス 240">
          <a:extLst>
            <a:ext uri="{FF2B5EF4-FFF2-40B4-BE49-F238E27FC236}">
              <a16:creationId xmlns:a16="http://schemas.microsoft.com/office/drawing/2014/main" id="{2761625D-1AC2-4F3D-8929-3184623AF36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2" name="直線コネクタ 241">
          <a:extLst>
            <a:ext uri="{FF2B5EF4-FFF2-40B4-BE49-F238E27FC236}">
              <a16:creationId xmlns:a16="http://schemas.microsoft.com/office/drawing/2014/main" id="{AC35EE44-2A3F-4AD0-8534-BC1E6837434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43" name="テキスト ボックス 242">
          <a:extLst>
            <a:ext uri="{FF2B5EF4-FFF2-40B4-BE49-F238E27FC236}">
              <a16:creationId xmlns:a16="http://schemas.microsoft.com/office/drawing/2014/main" id="{69142A2B-4FCB-415C-8C98-EF38EECE267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4" name="【福祉施設】&#10;一人当たり面積グラフ枠">
          <a:extLst>
            <a:ext uri="{FF2B5EF4-FFF2-40B4-BE49-F238E27FC236}">
              <a16:creationId xmlns:a16="http://schemas.microsoft.com/office/drawing/2014/main" id="{C188E0BF-05B5-4F86-B2EF-FE5DFBA48119}"/>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106871</xdr:rowOff>
    </xdr:to>
    <xdr:cxnSp macro="">
      <xdr:nvCxnSpPr>
        <xdr:cNvPr id="245" name="直線コネクタ 244">
          <a:extLst>
            <a:ext uri="{FF2B5EF4-FFF2-40B4-BE49-F238E27FC236}">
              <a16:creationId xmlns:a16="http://schemas.microsoft.com/office/drawing/2014/main" id="{29D4535B-AC31-490B-9745-9A8CC1574631}"/>
            </a:ext>
          </a:extLst>
        </xdr:cNvPr>
        <xdr:cNvCxnSpPr/>
      </xdr:nvCxnSpPr>
      <xdr:spPr>
        <a:xfrm flipV="1">
          <a:off x="10476865" y="13566648"/>
          <a:ext cx="0" cy="128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110698</xdr:rowOff>
    </xdr:from>
    <xdr:ext cx="469744" cy="259045"/>
    <xdr:sp macro="" textlink="">
      <xdr:nvSpPr>
        <xdr:cNvPr id="246" name="【福祉施設】&#10;一人当たり面積最小値テキスト">
          <a:extLst>
            <a:ext uri="{FF2B5EF4-FFF2-40B4-BE49-F238E27FC236}">
              <a16:creationId xmlns:a16="http://schemas.microsoft.com/office/drawing/2014/main" id="{AD17E56B-D0A1-4BE0-A2ED-44E5D9A912FC}"/>
            </a:ext>
          </a:extLst>
        </xdr:cNvPr>
        <xdr:cNvSpPr txBox="1"/>
      </xdr:nvSpPr>
      <xdr:spPr>
        <a:xfrm>
          <a:off x="10515600" y="14855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106871</xdr:rowOff>
    </xdr:from>
    <xdr:to>
      <xdr:col>55</xdr:col>
      <xdr:colOff>88900</xdr:colOff>
      <xdr:row>86</xdr:row>
      <xdr:rowOff>106871</xdr:rowOff>
    </xdr:to>
    <xdr:cxnSp macro="">
      <xdr:nvCxnSpPr>
        <xdr:cNvPr id="247" name="直線コネクタ 246">
          <a:extLst>
            <a:ext uri="{FF2B5EF4-FFF2-40B4-BE49-F238E27FC236}">
              <a16:creationId xmlns:a16="http://schemas.microsoft.com/office/drawing/2014/main" id="{52D4EB01-B774-4D3F-82B2-B8DF32D43B6B}"/>
            </a:ext>
          </a:extLst>
        </xdr:cNvPr>
        <xdr:cNvCxnSpPr/>
      </xdr:nvCxnSpPr>
      <xdr:spPr>
        <a:xfrm>
          <a:off x="10388600" y="1485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48" name="【福祉施設】&#10;一人当たり面積最大値テキスト">
          <a:extLst>
            <a:ext uri="{FF2B5EF4-FFF2-40B4-BE49-F238E27FC236}">
              <a16:creationId xmlns:a16="http://schemas.microsoft.com/office/drawing/2014/main" id="{FAC0CF34-D7CD-4108-BDE4-C1457FBA172E}"/>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49" name="直線コネクタ 248">
          <a:extLst>
            <a:ext uri="{FF2B5EF4-FFF2-40B4-BE49-F238E27FC236}">
              <a16:creationId xmlns:a16="http://schemas.microsoft.com/office/drawing/2014/main" id="{CFD281C3-50D7-4B42-AD95-B318234788B9}"/>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103140</xdr:rowOff>
    </xdr:from>
    <xdr:ext cx="469744" cy="259045"/>
    <xdr:sp macro="" textlink="">
      <xdr:nvSpPr>
        <xdr:cNvPr id="250" name="【福祉施設】&#10;一人当たり面積平均値テキスト">
          <a:extLst>
            <a:ext uri="{FF2B5EF4-FFF2-40B4-BE49-F238E27FC236}">
              <a16:creationId xmlns:a16="http://schemas.microsoft.com/office/drawing/2014/main" id="{446F276D-23CE-4A28-9A99-5CF42643C75B}"/>
            </a:ext>
          </a:extLst>
        </xdr:cNvPr>
        <xdr:cNvSpPr txBox="1"/>
      </xdr:nvSpPr>
      <xdr:spPr>
        <a:xfrm>
          <a:off x="10515600" y="1450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80263</xdr:rowOff>
    </xdr:from>
    <xdr:to>
      <xdr:col>55</xdr:col>
      <xdr:colOff>50800</xdr:colOff>
      <xdr:row>86</xdr:row>
      <xdr:rowOff>10413</xdr:rowOff>
    </xdr:to>
    <xdr:sp macro="" textlink="">
      <xdr:nvSpPr>
        <xdr:cNvPr id="251" name="フローチャート: 判断 250">
          <a:extLst>
            <a:ext uri="{FF2B5EF4-FFF2-40B4-BE49-F238E27FC236}">
              <a16:creationId xmlns:a16="http://schemas.microsoft.com/office/drawing/2014/main" id="{C435A98F-78BD-4057-ABE5-D80F01E5E418}"/>
            </a:ext>
          </a:extLst>
        </xdr:cNvPr>
        <xdr:cNvSpPr/>
      </xdr:nvSpPr>
      <xdr:spPr>
        <a:xfrm>
          <a:off x="10426700" y="1465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93599</xdr:rowOff>
    </xdr:from>
    <xdr:to>
      <xdr:col>50</xdr:col>
      <xdr:colOff>165100</xdr:colOff>
      <xdr:row>86</xdr:row>
      <xdr:rowOff>23749</xdr:rowOff>
    </xdr:to>
    <xdr:sp macro="" textlink="">
      <xdr:nvSpPr>
        <xdr:cNvPr id="252" name="フローチャート: 判断 251">
          <a:extLst>
            <a:ext uri="{FF2B5EF4-FFF2-40B4-BE49-F238E27FC236}">
              <a16:creationId xmlns:a16="http://schemas.microsoft.com/office/drawing/2014/main" id="{A6EF437B-75F3-4766-9CFD-926FFC33E289}"/>
            </a:ext>
          </a:extLst>
        </xdr:cNvPr>
        <xdr:cNvSpPr/>
      </xdr:nvSpPr>
      <xdr:spPr>
        <a:xfrm>
          <a:off x="9588500" y="1466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103887</xdr:rowOff>
    </xdr:from>
    <xdr:to>
      <xdr:col>46</xdr:col>
      <xdr:colOff>38100</xdr:colOff>
      <xdr:row>86</xdr:row>
      <xdr:rowOff>34037</xdr:rowOff>
    </xdr:to>
    <xdr:sp macro="" textlink="">
      <xdr:nvSpPr>
        <xdr:cNvPr id="253" name="フローチャート: 判断 252">
          <a:extLst>
            <a:ext uri="{FF2B5EF4-FFF2-40B4-BE49-F238E27FC236}">
              <a16:creationId xmlns:a16="http://schemas.microsoft.com/office/drawing/2014/main" id="{91EF411F-9FF2-457C-9F15-723828E27984}"/>
            </a:ext>
          </a:extLst>
        </xdr:cNvPr>
        <xdr:cNvSpPr/>
      </xdr:nvSpPr>
      <xdr:spPr>
        <a:xfrm>
          <a:off x="8699500" y="1467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77025</xdr:rowOff>
    </xdr:from>
    <xdr:to>
      <xdr:col>41</xdr:col>
      <xdr:colOff>101600</xdr:colOff>
      <xdr:row>86</xdr:row>
      <xdr:rowOff>7175</xdr:rowOff>
    </xdr:to>
    <xdr:sp macro="" textlink="">
      <xdr:nvSpPr>
        <xdr:cNvPr id="254" name="フローチャート: 判断 253">
          <a:extLst>
            <a:ext uri="{FF2B5EF4-FFF2-40B4-BE49-F238E27FC236}">
              <a16:creationId xmlns:a16="http://schemas.microsoft.com/office/drawing/2014/main" id="{3F7F87B5-6EFF-4DE6-9D67-65D0DA635FBE}"/>
            </a:ext>
          </a:extLst>
        </xdr:cNvPr>
        <xdr:cNvSpPr/>
      </xdr:nvSpPr>
      <xdr:spPr>
        <a:xfrm>
          <a:off x="7810500" y="1465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69786</xdr:rowOff>
    </xdr:from>
    <xdr:to>
      <xdr:col>36</xdr:col>
      <xdr:colOff>165100</xdr:colOff>
      <xdr:row>85</xdr:row>
      <xdr:rowOff>171386</xdr:rowOff>
    </xdr:to>
    <xdr:sp macro="" textlink="">
      <xdr:nvSpPr>
        <xdr:cNvPr id="255" name="フローチャート: 判断 254">
          <a:extLst>
            <a:ext uri="{FF2B5EF4-FFF2-40B4-BE49-F238E27FC236}">
              <a16:creationId xmlns:a16="http://schemas.microsoft.com/office/drawing/2014/main" id="{49F9B20D-F563-45D7-8239-407F5A340CEA}"/>
            </a:ext>
          </a:extLst>
        </xdr:cNvPr>
        <xdr:cNvSpPr/>
      </xdr:nvSpPr>
      <xdr:spPr>
        <a:xfrm>
          <a:off x="6921500" y="1464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1FBE1C2D-595D-434E-A40A-41798DB638C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DB84653-B009-441A-8841-EC41E3EB81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40FD043E-F0BA-4ECD-820A-C72918D545D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1D4898BE-23AD-42B5-8C06-6AAFD22355E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87136B0A-4396-4838-8A2B-91234C8BF5E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47117</xdr:rowOff>
    </xdr:from>
    <xdr:to>
      <xdr:col>55</xdr:col>
      <xdr:colOff>50800</xdr:colOff>
      <xdr:row>86</xdr:row>
      <xdr:rowOff>148717</xdr:rowOff>
    </xdr:to>
    <xdr:sp macro="" textlink="">
      <xdr:nvSpPr>
        <xdr:cNvPr id="261" name="楕円 260">
          <a:extLst>
            <a:ext uri="{FF2B5EF4-FFF2-40B4-BE49-F238E27FC236}">
              <a16:creationId xmlns:a16="http://schemas.microsoft.com/office/drawing/2014/main" id="{922CE31B-02D3-4FBB-86CE-FFDBF8B00FBE}"/>
            </a:ext>
          </a:extLst>
        </xdr:cNvPr>
        <xdr:cNvSpPr/>
      </xdr:nvSpPr>
      <xdr:spPr>
        <a:xfrm>
          <a:off x="10426700" y="1479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133494</xdr:rowOff>
    </xdr:from>
    <xdr:ext cx="469744" cy="259045"/>
    <xdr:sp macro="" textlink="">
      <xdr:nvSpPr>
        <xdr:cNvPr id="262" name="【福祉施設】&#10;一人当たり面積該当値テキスト">
          <a:extLst>
            <a:ext uri="{FF2B5EF4-FFF2-40B4-BE49-F238E27FC236}">
              <a16:creationId xmlns:a16="http://schemas.microsoft.com/office/drawing/2014/main" id="{71BCF160-7C65-42C1-B79D-3FBE1BE6BA73}"/>
            </a:ext>
          </a:extLst>
        </xdr:cNvPr>
        <xdr:cNvSpPr txBox="1"/>
      </xdr:nvSpPr>
      <xdr:spPr>
        <a:xfrm>
          <a:off x="10515600" y="14706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47689</xdr:rowOff>
    </xdr:from>
    <xdr:to>
      <xdr:col>50</xdr:col>
      <xdr:colOff>165100</xdr:colOff>
      <xdr:row>86</xdr:row>
      <xdr:rowOff>149289</xdr:rowOff>
    </xdr:to>
    <xdr:sp macro="" textlink="">
      <xdr:nvSpPr>
        <xdr:cNvPr id="263" name="楕円 262">
          <a:extLst>
            <a:ext uri="{FF2B5EF4-FFF2-40B4-BE49-F238E27FC236}">
              <a16:creationId xmlns:a16="http://schemas.microsoft.com/office/drawing/2014/main" id="{7BACA72E-1D20-49D7-89D6-7BF7BF4517E5}"/>
            </a:ext>
          </a:extLst>
        </xdr:cNvPr>
        <xdr:cNvSpPr/>
      </xdr:nvSpPr>
      <xdr:spPr>
        <a:xfrm>
          <a:off x="9588500" y="1479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97917</xdr:rowOff>
    </xdr:from>
    <xdr:to>
      <xdr:col>55</xdr:col>
      <xdr:colOff>0</xdr:colOff>
      <xdr:row>86</xdr:row>
      <xdr:rowOff>98489</xdr:rowOff>
    </xdr:to>
    <xdr:cxnSp macro="">
      <xdr:nvCxnSpPr>
        <xdr:cNvPr id="264" name="直線コネクタ 263">
          <a:extLst>
            <a:ext uri="{FF2B5EF4-FFF2-40B4-BE49-F238E27FC236}">
              <a16:creationId xmlns:a16="http://schemas.microsoft.com/office/drawing/2014/main" id="{206622A9-99E6-4D66-AE9D-BFA3E41FC142}"/>
            </a:ext>
          </a:extLst>
        </xdr:cNvPr>
        <xdr:cNvCxnSpPr/>
      </xdr:nvCxnSpPr>
      <xdr:spPr>
        <a:xfrm flipV="1">
          <a:off x="9639300" y="14842617"/>
          <a:ext cx="8382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47879</xdr:rowOff>
    </xdr:from>
    <xdr:to>
      <xdr:col>46</xdr:col>
      <xdr:colOff>38100</xdr:colOff>
      <xdr:row>86</xdr:row>
      <xdr:rowOff>149479</xdr:rowOff>
    </xdr:to>
    <xdr:sp macro="" textlink="">
      <xdr:nvSpPr>
        <xdr:cNvPr id="265" name="楕円 264">
          <a:extLst>
            <a:ext uri="{FF2B5EF4-FFF2-40B4-BE49-F238E27FC236}">
              <a16:creationId xmlns:a16="http://schemas.microsoft.com/office/drawing/2014/main" id="{DD0AE999-AB13-4C91-A4DE-6DC1F120B9FA}"/>
            </a:ext>
          </a:extLst>
        </xdr:cNvPr>
        <xdr:cNvSpPr/>
      </xdr:nvSpPr>
      <xdr:spPr>
        <a:xfrm>
          <a:off x="8699500" y="147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98489</xdr:rowOff>
    </xdr:from>
    <xdr:to>
      <xdr:col>50</xdr:col>
      <xdr:colOff>114300</xdr:colOff>
      <xdr:row>86</xdr:row>
      <xdr:rowOff>98679</xdr:rowOff>
    </xdr:to>
    <xdr:cxnSp macro="">
      <xdr:nvCxnSpPr>
        <xdr:cNvPr id="266" name="直線コネクタ 265">
          <a:extLst>
            <a:ext uri="{FF2B5EF4-FFF2-40B4-BE49-F238E27FC236}">
              <a16:creationId xmlns:a16="http://schemas.microsoft.com/office/drawing/2014/main" id="{3B37EE92-EFDA-44CB-ABAA-4A4EE88A3079}"/>
            </a:ext>
          </a:extLst>
        </xdr:cNvPr>
        <xdr:cNvCxnSpPr/>
      </xdr:nvCxnSpPr>
      <xdr:spPr>
        <a:xfrm flipV="1">
          <a:off x="8750300" y="14843189"/>
          <a:ext cx="8890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48070</xdr:rowOff>
    </xdr:from>
    <xdr:to>
      <xdr:col>41</xdr:col>
      <xdr:colOff>101600</xdr:colOff>
      <xdr:row>86</xdr:row>
      <xdr:rowOff>149670</xdr:rowOff>
    </xdr:to>
    <xdr:sp macro="" textlink="">
      <xdr:nvSpPr>
        <xdr:cNvPr id="267" name="楕円 266">
          <a:extLst>
            <a:ext uri="{FF2B5EF4-FFF2-40B4-BE49-F238E27FC236}">
              <a16:creationId xmlns:a16="http://schemas.microsoft.com/office/drawing/2014/main" id="{37D062B2-9C2D-401D-9393-8936C4D251A8}"/>
            </a:ext>
          </a:extLst>
        </xdr:cNvPr>
        <xdr:cNvSpPr/>
      </xdr:nvSpPr>
      <xdr:spPr>
        <a:xfrm>
          <a:off x="7810500" y="1479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98679</xdr:rowOff>
    </xdr:from>
    <xdr:to>
      <xdr:col>45</xdr:col>
      <xdr:colOff>177800</xdr:colOff>
      <xdr:row>86</xdr:row>
      <xdr:rowOff>98870</xdr:rowOff>
    </xdr:to>
    <xdr:cxnSp macro="">
      <xdr:nvCxnSpPr>
        <xdr:cNvPr id="268" name="直線コネクタ 267">
          <a:extLst>
            <a:ext uri="{FF2B5EF4-FFF2-40B4-BE49-F238E27FC236}">
              <a16:creationId xmlns:a16="http://schemas.microsoft.com/office/drawing/2014/main" id="{D91572D4-FBF2-4202-BF51-728A37A9BC92}"/>
            </a:ext>
          </a:extLst>
        </xdr:cNvPr>
        <xdr:cNvCxnSpPr/>
      </xdr:nvCxnSpPr>
      <xdr:spPr>
        <a:xfrm flipV="1">
          <a:off x="7861300" y="1484337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48450</xdr:rowOff>
    </xdr:from>
    <xdr:to>
      <xdr:col>36</xdr:col>
      <xdr:colOff>165100</xdr:colOff>
      <xdr:row>86</xdr:row>
      <xdr:rowOff>150050</xdr:rowOff>
    </xdr:to>
    <xdr:sp macro="" textlink="">
      <xdr:nvSpPr>
        <xdr:cNvPr id="269" name="楕円 268">
          <a:extLst>
            <a:ext uri="{FF2B5EF4-FFF2-40B4-BE49-F238E27FC236}">
              <a16:creationId xmlns:a16="http://schemas.microsoft.com/office/drawing/2014/main" id="{518A12E5-5E2F-42F2-A664-2ACD71E3FCFC}"/>
            </a:ext>
          </a:extLst>
        </xdr:cNvPr>
        <xdr:cNvSpPr/>
      </xdr:nvSpPr>
      <xdr:spPr>
        <a:xfrm>
          <a:off x="6921500" y="1479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98870</xdr:rowOff>
    </xdr:from>
    <xdr:to>
      <xdr:col>41</xdr:col>
      <xdr:colOff>50800</xdr:colOff>
      <xdr:row>86</xdr:row>
      <xdr:rowOff>99250</xdr:rowOff>
    </xdr:to>
    <xdr:cxnSp macro="">
      <xdr:nvCxnSpPr>
        <xdr:cNvPr id="270" name="直線コネクタ 269">
          <a:extLst>
            <a:ext uri="{FF2B5EF4-FFF2-40B4-BE49-F238E27FC236}">
              <a16:creationId xmlns:a16="http://schemas.microsoft.com/office/drawing/2014/main" id="{B7689E03-B0B9-425A-B243-07BCA731C3F6}"/>
            </a:ext>
          </a:extLst>
        </xdr:cNvPr>
        <xdr:cNvCxnSpPr/>
      </xdr:nvCxnSpPr>
      <xdr:spPr>
        <a:xfrm flipV="1">
          <a:off x="6972300" y="14843570"/>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40276</xdr:rowOff>
    </xdr:from>
    <xdr:ext cx="469744" cy="259045"/>
    <xdr:sp macro="" textlink="">
      <xdr:nvSpPr>
        <xdr:cNvPr id="271" name="n_1aveValue【福祉施設】&#10;一人当たり面積">
          <a:extLst>
            <a:ext uri="{FF2B5EF4-FFF2-40B4-BE49-F238E27FC236}">
              <a16:creationId xmlns:a16="http://schemas.microsoft.com/office/drawing/2014/main" id="{D3F01A35-BA5A-4BDA-8759-AE1A08C2E1F7}"/>
            </a:ext>
          </a:extLst>
        </xdr:cNvPr>
        <xdr:cNvSpPr txBox="1"/>
      </xdr:nvSpPr>
      <xdr:spPr>
        <a:xfrm>
          <a:off x="9391727" y="14442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50564</xdr:rowOff>
    </xdr:from>
    <xdr:ext cx="469744" cy="259045"/>
    <xdr:sp macro="" textlink="">
      <xdr:nvSpPr>
        <xdr:cNvPr id="272" name="n_2aveValue【福祉施設】&#10;一人当たり面積">
          <a:extLst>
            <a:ext uri="{FF2B5EF4-FFF2-40B4-BE49-F238E27FC236}">
              <a16:creationId xmlns:a16="http://schemas.microsoft.com/office/drawing/2014/main" id="{BFF739A9-AB8D-4CBB-BC3F-FADC187E1DF3}"/>
            </a:ext>
          </a:extLst>
        </xdr:cNvPr>
        <xdr:cNvSpPr txBox="1"/>
      </xdr:nvSpPr>
      <xdr:spPr>
        <a:xfrm>
          <a:off x="8515427" y="1445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23702</xdr:rowOff>
    </xdr:from>
    <xdr:ext cx="469744" cy="259045"/>
    <xdr:sp macro="" textlink="">
      <xdr:nvSpPr>
        <xdr:cNvPr id="273" name="n_3aveValue【福祉施設】&#10;一人当たり面積">
          <a:extLst>
            <a:ext uri="{FF2B5EF4-FFF2-40B4-BE49-F238E27FC236}">
              <a16:creationId xmlns:a16="http://schemas.microsoft.com/office/drawing/2014/main" id="{11016D9A-95EE-43E1-A2A9-2E162AD1A9E0}"/>
            </a:ext>
          </a:extLst>
        </xdr:cNvPr>
        <xdr:cNvSpPr txBox="1"/>
      </xdr:nvSpPr>
      <xdr:spPr>
        <a:xfrm>
          <a:off x="7626427" y="1442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16463</xdr:rowOff>
    </xdr:from>
    <xdr:ext cx="469744" cy="259045"/>
    <xdr:sp macro="" textlink="">
      <xdr:nvSpPr>
        <xdr:cNvPr id="274" name="n_4aveValue【福祉施設】&#10;一人当たり面積">
          <a:extLst>
            <a:ext uri="{FF2B5EF4-FFF2-40B4-BE49-F238E27FC236}">
              <a16:creationId xmlns:a16="http://schemas.microsoft.com/office/drawing/2014/main" id="{A58E90D6-0C17-4782-A1A2-B5ED6B607C30}"/>
            </a:ext>
          </a:extLst>
        </xdr:cNvPr>
        <xdr:cNvSpPr txBox="1"/>
      </xdr:nvSpPr>
      <xdr:spPr>
        <a:xfrm>
          <a:off x="6737427" y="1441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140416</xdr:rowOff>
    </xdr:from>
    <xdr:ext cx="469744" cy="259045"/>
    <xdr:sp macro="" textlink="">
      <xdr:nvSpPr>
        <xdr:cNvPr id="275" name="n_1mainValue【福祉施設】&#10;一人当たり面積">
          <a:extLst>
            <a:ext uri="{FF2B5EF4-FFF2-40B4-BE49-F238E27FC236}">
              <a16:creationId xmlns:a16="http://schemas.microsoft.com/office/drawing/2014/main" id="{246EC158-A798-4F0E-A48F-E83E594E50C7}"/>
            </a:ext>
          </a:extLst>
        </xdr:cNvPr>
        <xdr:cNvSpPr txBox="1"/>
      </xdr:nvSpPr>
      <xdr:spPr>
        <a:xfrm>
          <a:off x="9391727" y="14885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140606</xdr:rowOff>
    </xdr:from>
    <xdr:ext cx="469744" cy="259045"/>
    <xdr:sp macro="" textlink="">
      <xdr:nvSpPr>
        <xdr:cNvPr id="276" name="n_2mainValue【福祉施設】&#10;一人当たり面積">
          <a:extLst>
            <a:ext uri="{FF2B5EF4-FFF2-40B4-BE49-F238E27FC236}">
              <a16:creationId xmlns:a16="http://schemas.microsoft.com/office/drawing/2014/main" id="{C24C753E-A81D-4ECE-85B0-87F96B03ED1A}"/>
            </a:ext>
          </a:extLst>
        </xdr:cNvPr>
        <xdr:cNvSpPr txBox="1"/>
      </xdr:nvSpPr>
      <xdr:spPr>
        <a:xfrm>
          <a:off x="8515427" y="1488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140797</xdr:rowOff>
    </xdr:from>
    <xdr:ext cx="469744" cy="259045"/>
    <xdr:sp macro="" textlink="">
      <xdr:nvSpPr>
        <xdr:cNvPr id="277" name="n_3mainValue【福祉施設】&#10;一人当たり面積">
          <a:extLst>
            <a:ext uri="{FF2B5EF4-FFF2-40B4-BE49-F238E27FC236}">
              <a16:creationId xmlns:a16="http://schemas.microsoft.com/office/drawing/2014/main" id="{73A637A9-4213-4F05-B490-C9537BA0F465}"/>
            </a:ext>
          </a:extLst>
        </xdr:cNvPr>
        <xdr:cNvSpPr txBox="1"/>
      </xdr:nvSpPr>
      <xdr:spPr>
        <a:xfrm>
          <a:off x="7626427" y="1488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141177</xdr:rowOff>
    </xdr:from>
    <xdr:ext cx="469744" cy="259045"/>
    <xdr:sp macro="" textlink="">
      <xdr:nvSpPr>
        <xdr:cNvPr id="278" name="n_4mainValue【福祉施設】&#10;一人当たり面積">
          <a:extLst>
            <a:ext uri="{FF2B5EF4-FFF2-40B4-BE49-F238E27FC236}">
              <a16:creationId xmlns:a16="http://schemas.microsoft.com/office/drawing/2014/main" id="{9AAD62BC-AA2F-493F-B0E8-5D1A67ED543B}"/>
            </a:ext>
          </a:extLst>
        </xdr:cNvPr>
        <xdr:cNvSpPr txBox="1"/>
      </xdr:nvSpPr>
      <xdr:spPr>
        <a:xfrm>
          <a:off x="6737427" y="1488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9" name="正方形/長方形 278">
          <a:extLst>
            <a:ext uri="{FF2B5EF4-FFF2-40B4-BE49-F238E27FC236}">
              <a16:creationId xmlns:a16="http://schemas.microsoft.com/office/drawing/2014/main" id="{83CE7196-BB13-4B12-ADAB-34B8716DAB2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0" name="正方形/長方形 279">
          <a:extLst>
            <a:ext uri="{FF2B5EF4-FFF2-40B4-BE49-F238E27FC236}">
              <a16:creationId xmlns:a16="http://schemas.microsoft.com/office/drawing/2014/main" id="{F9423FDC-F4D4-4B45-AE61-945948FDE91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1" name="正方形/長方形 280">
          <a:extLst>
            <a:ext uri="{FF2B5EF4-FFF2-40B4-BE49-F238E27FC236}">
              <a16:creationId xmlns:a16="http://schemas.microsoft.com/office/drawing/2014/main" id="{A00E62DD-43BA-4A8C-9E31-683D3A8CD0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2" name="正方形/長方形 281">
          <a:extLst>
            <a:ext uri="{FF2B5EF4-FFF2-40B4-BE49-F238E27FC236}">
              <a16:creationId xmlns:a16="http://schemas.microsoft.com/office/drawing/2014/main" id="{2BFC58EC-B7F2-4574-804F-04E063E275B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3" name="正方形/長方形 282">
          <a:extLst>
            <a:ext uri="{FF2B5EF4-FFF2-40B4-BE49-F238E27FC236}">
              <a16:creationId xmlns:a16="http://schemas.microsoft.com/office/drawing/2014/main" id="{EF707004-B270-4341-BC55-BFEED2069DB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4" name="正方形/長方形 283">
          <a:extLst>
            <a:ext uri="{FF2B5EF4-FFF2-40B4-BE49-F238E27FC236}">
              <a16:creationId xmlns:a16="http://schemas.microsoft.com/office/drawing/2014/main" id="{83E7714D-C88B-40BC-B41B-7A67E53C95B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5" name="正方形/長方形 284">
          <a:extLst>
            <a:ext uri="{FF2B5EF4-FFF2-40B4-BE49-F238E27FC236}">
              <a16:creationId xmlns:a16="http://schemas.microsoft.com/office/drawing/2014/main" id="{DB0978D5-BB6A-4AE6-9E4D-7D6AB3B8D1B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6" name="正方形/長方形 285">
          <a:extLst>
            <a:ext uri="{FF2B5EF4-FFF2-40B4-BE49-F238E27FC236}">
              <a16:creationId xmlns:a16="http://schemas.microsoft.com/office/drawing/2014/main" id="{7CE3AE6A-B189-44CA-A081-683E1E37CE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7" name="テキスト ボックス 286">
          <a:extLst>
            <a:ext uri="{FF2B5EF4-FFF2-40B4-BE49-F238E27FC236}">
              <a16:creationId xmlns:a16="http://schemas.microsoft.com/office/drawing/2014/main" id="{81265A72-CEE8-4982-8C6A-E3B49BC71DE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8" name="直線コネクタ 287">
          <a:extLst>
            <a:ext uri="{FF2B5EF4-FFF2-40B4-BE49-F238E27FC236}">
              <a16:creationId xmlns:a16="http://schemas.microsoft.com/office/drawing/2014/main" id="{A84C1A5E-F1C5-4C43-B1F7-CFAEACC27A1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9" name="テキスト ボックス 288">
          <a:extLst>
            <a:ext uri="{FF2B5EF4-FFF2-40B4-BE49-F238E27FC236}">
              <a16:creationId xmlns:a16="http://schemas.microsoft.com/office/drawing/2014/main" id="{B650AE45-BA26-4B0B-8F3B-E9EC64BBAD3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0" name="直線コネクタ 289">
          <a:extLst>
            <a:ext uri="{FF2B5EF4-FFF2-40B4-BE49-F238E27FC236}">
              <a16:creationId xmlns:a16="http://schemas.microsoft.com/office/drawing/2014/main" id="{F37EE9CC-8605-40BD-8591-A15C4B79470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1" name="テキスト ボックス 290">
          <a:extLst>
            <a:ext uri="{FF2B5EF4-FFF2-40B4-BE49-F238E27FC236}">
              <a16:creationId xmlns:a16="http://schemas.microsoft.com/office/drawing/2014/main" id="{0B37AAED-73DA-4318-BF78-1290E48D026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2" name="直線コネクタ 291">
          <a:extLst>
            <a:ext uri="{FF2B5EF4-FFF2-40B4-BE49-F238E27FC236}">
              <a16:creationId xmlns:a16="http://schemas.microsoft.com/office/drawing/2014/main" id="{2879B48C-1660-4E30-B8A7-69DA861E39F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3" name="テキスト ボックス 292">
          <a:extLst>
            <a:ext uri="{FF2B5EF4-FFF2-40B4-BE49-F238E27FC236}">
              <a16:creationId xmlns:a16="http://schemas.microsoft.com/office/drawing/2014/main" id="{08F87D4C-52FD-4999-B641-DD0FBD5F682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4" name="直線コネクタ 293">
          <a:extLst>
            <a:ext uri="{FF2B5EF4-FFF2-40B4-BE49-F238E27FC236}">
              <a16:creationId xmlns:a16="http://schemas.microsoft.com/office/drawing/2014/main" id="{3AFA002E-AE6A-4D0B-B9D8-40000219F02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5" name="テキスト ボックス 294">
          <a:extLst>
            <a:ext uri="{FF2B5EF4-FFF2-40B4-BE49-F238E27FC236}">
              <a16:creationId xmlns:a16="http://schemas.microsoft.com/office/drawing/2014/main" id="{E72E1EF3-8D93-4DB2-A01D-6F1C5FEBEB6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6" name="直線コネクタ 295">
          <a:extLst>
            <a:ext uri="{FF2B5EF4-FFF2-40B4-BE49-F238E27FC236}">
              <a16:creationId xmlns:a16="http://schemas.microsoft.com/office/drawing/2014/main" id="{75AA0BA2-442B-4E14-9330-148EDCDF733D}"/>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7" name="テキスト ボックス 296">
          <a:extLst>
            <a:ext uri="{FF2B5EF4-FFF2-40B4-BE49-F238E27FC236}">
              <a16:creationId xmlns:a16="http://schemas.microsoft.com/office/drawing/2014/main" id="{07C58788-24FF-4461-BC89-A25059CE9B9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8" name="直線コネクタ 297">
          <a:extLst>
            <a:ext uri="{FF2B5EF4-FFF2-40B4-BE49-F238E27FC236}">
              <a16:creationId xmlns:a16="http://schemas.microsoft.com/office/drawing/2014/main" id="{7B873C81-C3A1-4E2F-8A4B-2BE5097AC5E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9" name="テキスト ボックス 298">
          <a:extLst>
            <a:ext uri="{FF2B5EF4-FFF2-40B4-BE49-F238E27FC236}">
              <a16:creationId xmlns:a16="http://schemas.microsoft.com/office/drawing/2014/main" id="{829A6B00-193C-4E70-9BDA-AE846CFE0A4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0" name="直線コネクタ 299">
          <a:extLst>
            <a:ext uri="{FF2B5EF4-FFF2-40B4-BE49-F238E27FC236}">
              <a16:creationId xmlns:a16="http://schemas.microsoft.com/office/drawing/2014/main" id="{CF17C3CB-367B-4C9E-96F7-9C0B72FA522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1" name="テキスト ボックス 300">
          <a:extLst>
            <a:ext uri="{FF2B5EF4-FFF2-40B4-BE49-F238E27FC236}">
              <a16:creationId xmlns:a16="http://schemas.microsoft.com/office/drawing/2014/main" id="{F7B9332D-F16D-4423-8D9B-EC40D1E790C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2" name="直線コネクタ 301">
          <a:extLst>
            <a:ext uri="{FF2B5EF4-FFF2-40B4-BE49-F238E27FC236}">
              <a16:creationId xmlns:a16="http://schemas.microsoft.com/office/drawing/2014/main" id="{051B3082-0424-4986-9941-608EF90BBBF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市民会館】&#10;有形固定資産減価償却率グラフ枠">
          <a:extLst>
            <a:ext uri="{FF2B5EF4-FFF2-40B4-BE49-F238E27FC236}">
              <a16:creationId xmlns:a16="http://schemas.microsoft.com/office/drawing/2014/main" id="{F6A964DD-D5D8-48FD-B585-08047B11FF98}"/>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304" name="直線コネクタ 303">
          <a:extLst>
            <a:ext uri="{FF2B5EF4-FFF2-40B4-BE49-F238E27FC236}">
              <a16:creationId xmlns:a16="http://schemas.microsoft.com/office/drawing/2014/main" id="{B5A296CF-3B40-47D1-B154-71E4B6EC7F29}"/>
            </a:ext>
          </a:extLst>
        </xdr:cNvPr>
        <xdr:cNvCxnSpPr/>
      </xdr:nvCxnSpPr>
      <xdr:spPr>
        <a:xfrm flipV="1">
          <a:off x="4634865" y="1721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5" name="【市民会館】&#10;有形固定資産減価償却率最小値テキスト">
          <a:extLst>
            <a:ext uri="{FF2B5EF4-FFF2-40B4-BE49-F238E27FC236}">
              <a16:creationId xmlns:a16="http://schemas.microsoft.com/office/drawing/2014/main" id="{F0A78539-B264-40A2-A137-CA22789C7E9A}"/>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6" name="直線コネクタ 305">
          <a:extLst>
            <a:ext uri="{FF2B5EF4-FFF2-40B4-BE49-F238E27FC236}">
              <a16:creationId xmlns:a16="http://schemas.microsoft.com/office/drawing/2014/main" id="{C8EFC5A2-EEBC-4574-AE52-07463EFD802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307" name="【市民会館】&#10;有形固定資産減価償却率最大値テキスト">
          <a:extLst>
            <a:ext uri="{FF2B5EF4-FFF2-40B4-BE49-F238E27FC236}">
              <a16:creationId xmlns:a16="http://schemas.microsoft.com/office/drawing/2014/main" id="{E63AD0AA-4361-41C2-8910-F810479CB1FD}"/>
            </a:ext>
          </a:extLst>
        </xdr:cNvPr>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308" name="直線コネクタ 307">
          <a:extLst>
            <a:ext uri="{FF2B5EF4-FFF2-40B4-BE49-F238E27FC236}">
              <a16:creationId xmlns:a16="http://schemas.microsoft.com/office/drawing/2014/main" id="{205079A7-A802-4D74-AC8E-0798F38747C3}"/>
            </a:ext>
          </a:extLst>
        </xdr:cNvPr>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309" name="【市民会館】&#10;有形固定資産減価償却率平均値テキスト">
          <a:extLst>
            <a:ext uri="{FF2B5EF4-FFF2-40B4-BE49-F238E27FC236}">
              <a16:creationId xmlns:a16="http://schemas.microsoft.com/office/drawing/2014/main" id="{C7D87D31-1FBD-45E5-AC0D-256089B311AD}"/>
            </a:ext>
          </a:extLst>
        </xdr:cNvPr>
        <xdr:cNvSpPr txBox="1"/>
      </xdr:nvSpPr>
      <xdr:spPr>
        <a:xfrm>
          <a:off x="4673600" y="18087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310" name="フローチャート: 判断 309">
          <a:extLst>
            <a:ext uri="{FF2B5EF4-FFF2-40B4-BE49-F238E27FC236}">
              <a16:creationId xmlns:a16="http://schemas.microsoft.com/office/drawing/2014/main" id="{12D68177-F26B-4F2B-B984-5235B41D86C4}"/>
            </a:ext>
          </a:extLst>
        </xdr:cNvPr>
        <xdr:cNvSpPr/>
      </xdr:nvSpPr>
      <xdr:spPr>
        <a:xfrm>
          <a:off x="4584700" y="1810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11" name="フローチャート: 判断 310">
          <a:extLst>
            <a:ext uri="{FF2B5EF4-FFF2-40B4-BE49-F238E27FC236}">
              <a16:creationId xmlns:a16="http://schemas.microsoft.com/office/drawing/2014/main" id="{01E896EB-49B3-4F46-BEC1-D04FF73B9662}"/>
            </a:ext>
          </a:extLst>
        </xdr:cNvPr>
        <xdr:cNvSpPr/>
      </xdr:nvSpPr>
      <xdr:spPr>
        <a:xfrm>
          <a:off x="3746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312" name="フローチャート: 判断 311">
          <a:extLst>
            <a:ext uri="{FF2B5EF4-FFF2-40B4-BE49-F238E27FC236}">
              <a16:creationId xmlns:a16="http://schemas.microsoft.com/office/drawing/2014/main" id="{DCE31ECD-33E3-47FB-B981-CBA16997600B}"/>
            </a:ext>
          </a:extLst>
        </xdr:cNvPr>
        <xdr:cNvSpPr/>
      </xdr:nvSpPr>
      <xdr:spPr>
        <a:xfrm>
          <a:off x="2857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128270</xdr:rowOff>
    </xdr:from>
    <xdr:to>
      <xdr:col>10</xdr:col>
      <xdr:colOff>165100</xdr:colOff>
      <xdr:row>105</xdr:row>
      <xdr:rowOff>58420</xdr:rowOff>
    </xdr:to>
    <xdr:sp macro="" textlink="">
      <xdr:nvSpPr>
        <xdr:cNvPr id="313" name="フローチャート: 判断 312">
          <a:extLst>
            <a:ext uri="{FF2B5EF4-FFF2-40B4-BE49-F238E27FC236}">
              <a16:creationId xmlns:a16="http://schemas.microsoft.com/office/drawing/2014/main" id="{4E45DA7D-C72C-4935-97DF-5963E3F7984D}"/>
            </a:ext>
          </a:extLst>
        </xdr:cNvPr>
        <xdr:cNvSpPr/>
      </xdr:nvSpPr>
      <xdr:spPr>
        <a:xfrm>
          <a:off x="1968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13970</xdr:rowOff>
    </xdr:from>
    <xdr:to>
      <xdr:col>6</xdr:col>
      <xdr:colOff>38100</xdr:colOff>
      <xdr:row>106</xdr:row>
      <xdr:rowOff>115570</xdr:rowOff>
    </xdr:to>
    <xdr:sp macro="" textlink="">
      <xdr:nvSpPr>
        <xdr:cNvPr id="314" name="フローチャート: 判断 313">
          <a:extLst>
            <a:ext uri="{FF2B5EF4-FFF2-40B4-BE49-F238E27FC236}">
              <a16:creationId xmlns:a16="http://schemas.microsoft.com/office/drawing/2014/main" id="{88D4E9EB-F8A3-4B77-8ACE-6D4185811FC7}"/>
            </a:ext>
          </a:extLst>
        </xdr:cNvPr>
        <xdr:cNvSpPr/>
      </xdr:nvSpPr>
      <xdr:spPr>
        <a:xfrm>
          <a:off x="10795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EE3AEE44-C938-4E3F-9E8B-E88D3E318786}"/>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43C05F38-6FB0-4EB2-A510-5DFDAAB3F94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D66F278C-E6E1-41DC-B056-5E4B7CE2069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AAF9BB88-2EF8-4A22-9B24-27B7756EF3F3}"/>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58F1A75-0AB6-498E-866A-F0E9ECD38DD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80918</xdr:rowOff>
    </xdr:from>
    <xdr:to>
      <xdr:col>24</xdr:col>
      <xdr:colOff>114300</xdr:colOff>
      <xdr:row>105</xdr:row>
      <xdr:rowOff>11068</xdr:rowOff>
    </xdr:to>
    <xdr:sp macro="" textlink="">
      <xdr:nvSpPr>
        <xdr:cNvPr id="320" name="楕円 319">
          <a:extLst>
            <a:ext uri="{FF2B5EF4-FFF2-40B4-BE49-F238E27FC236}">
              <a16:creationId xmlns:a16="http://schemas.microsoft.com/office/drawing/2014/main" id="{74375A16-26F0-453C-A5A1-CB6D6B710B27}"/>
            </a:ext>
          </a:extLst>
        </xdr:cNvPr>
        <xdr:cNvSpPr/>
      </xdr:nvSpPr>
      <xdr:spPr>
        <a:xfrm>
          <a:off x="4584700" y="179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103795</xdr:rowOff>
    </xdr:from>
    <xdr:ext cx="405111" cy="259045"/>
    <xdr:sp macro="" textlink="">
      <xdr:nvSpPr>
        <xdr:cNvPr id="321" name="【市民会館】&#10;有形固定資産減価償却率該当値テキスト">
          <a:extLst>
            <a:ext uri="{FF2B5EF4-FFF2-40B4-BE49-F238E27FC236}">
              <a16:creationId xmlns:a16="http://schemas.microsoft.com/office/drawing/2014/main" id="{7CD83946-A41B-4204-994A-75B7BF11DB40}"/>
            </a:ext>
          </a:extLst>
        </xdr:cNvPr>
        <xdr:cNvSpPr txBox="1"/>
      </xdr:nvSpPr>
      <xdr:spPr>
        <a:xfrm>
          <a:off x="4673600" y="17763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30299</xdr:rowOff>
    </xdr:from>
    <xdr:to>
      <xdr:col>20</xdr:col>
      <xdr:colOff>38100</xdr:colOff>
      <xdr:row>104</xdr:row>
      <xdr:rowOff>131899</xdr:rowOff>
    </xdr:to>
    <xdr:sp macro="" textlink="">
      <xdr:nvSpPr>
        <xdr:cNvPr id="322" name="楕円 321">
          <a:extLst>
            <a:ext uri="{FF2B5EF4-FFF2-40B4-BE49-F238E27FC236}">
              <a16:creationId xmlns:a16="http://schemas.microsoft.com/office/drawing/2014/main" id="{9DC5E29C-2C7D-411F-AE2E-AD665183DE74}"/>
            </a:ext>
          </a:extLst>
        </xdr:cNvPr>
        <xdr:cNvSpPr/>
      </xdr:nvSpPr>
      <xdr:spPr>
        <a:xfrm>
          <a:off x="3746500" y="178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81099</xdr:rowOff>
    </xdr:from>
    <xdr:to>
      <xdr:col>24</xdr:col>
      <xdr:colOff>63500</xdr:colOff>
      <xdr:row>104</xdr:row>
      <xdr:rowOff>131718</xdr:rowOff>
    </xdr:to>
    <xdr:cxnSp macro="">
      <xdr:nvCxnSpPr>
        <xdr:cNvPr id="323" name="直線コネクタ 322">
          <a:extLst>
            <a:ext uri="{FF2B5EF4-FFF2-40B4-BE49-F238E27FC236}">
              <a16:creationId xmlns:a16="http://schemas.microsoft.com/office/drawing/2014/main" id="{1B6B3700-EA68-432B-A355-678A9B80C57E}"/>
            </a:ext>
          </a:extLst>
        </xdr:cNvPr>
        <xdr:cNvCxnSpPr/>
      </xdr:nvCxnSpPr>
      <xdr:spPr>
        <a:xfrm>
          <a:off x="3797300" y="17911899"/>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151130</xdr:rowOff>
    </xdr:from>
    <xdr:to>
      <xdr:col>15</xdr:col>
      <xdr:colOff>101600</xdr:colOff>
      <xdr:row>104</xdr:row>
      <xdr:rowOff>81280</xdr:rowOff>
    </xdr:to>
    <xdr:sp macro="" textlink="">
      <xdr:nvSpPr>
        <xdr:cNvPr id="324" name="楕円 323">
          <a:extLst>
            <a:ext uri="{FF2B5EF4-FFF2-40B4-BE49-F238E27FC236}">
              <a16:creationId xmlns:a16="http://schemas.microsoft.com/office/drawing/2014/main" id="{9A99B202-BA79-4344-8D00-4F3771F0B87F}"/>
            </a:ext>
          </a:extLst>
        </xdr:cNvPr>
        <xdr:cNvSpPr/>
      </xdr:nvSpPr>
      <xdr:spPr>
        <a:xfrm>
          <a:off x="2857500" y="1781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30480</xdr:rowOff>
    </xdr:from>
    <xdr:to>
      <xdr:col>19</xdr:col>
      <xdr:colOff>177800</xdr:colOff>
      <xdr:row>104</xdr:row>
      <xdr:rowOff>81099</xdr:rowOff>
    </xdr:to>
    <xdr:cxnSp macro="">
      <xdr:nvCxnSpPr>
        <xdr:cNvPr id="325" name="直線コネクタ 324">
          <a:extLst>
            <a:ext uri="{FF2B5EF4-FFF2-40B4-BE49-F238E27FC236}">
              <a16:creationId xmlns:a16="http://schemas.microsoft.com/office/drawing/2014/main" id="{7F943F38-A8F6-4EB9-BB39-2BE2DDD98EB1}"/>
            </a:ext>
          </a:extLst>
        </xdr:cNvPr>
        <xdr:cNvCxnSpPr/>
      </xdr:nvCxnSpPr>
      <xdr:spPr>
        <a:xfrm>
          <a:off x="2908300" y="17861280"/>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139700</xdr:rowOff>
    </xdr:from>
    <xdr:to>
      <xdr:col>10</xdr:col>
      <xdr:colOff>165100</xdr:colOff>
      <xdr:row>105</xdr:row>
      <xdr:rowOff>69850</xdr:rowOff>
    </xdr:to>
    <xdr:sp macro="" textlink="">
      <xdr:nvSpPr>
        <xdr:cNvPr id="326" name="楕円 325">
          <a:extLst>
            <a:ext uri="{FF2B5EF4-FFF2-40B4-BE49-F238E27FC236}">
              <a16:creationId xmlns:a16="http://schemas.microsoft.com/office/drawing/2014/main" id="{DCC3F4AC-8C0B-48D3-8A49-9C36368AF997}"/>
            </a:ext>
          </a:extLst>
        </xdr:cNvPr>
        <xdr:cNvSpPr/>
      </xdr:nvSpPr>
      <xdr:spPr>
        <a:xfrm>
          <a:off x="1968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30480</xdr:rowOff>
    </xdr:from>
    <xdr:to>
      <xdr:col>15</xdr:col>
      <xdr:colOff>50800</xdr:colOff>
      <xdr:row>105</xdr:row>
      <xdr:rowOff>19050</xdr:rowOff>
    </xdr:to>
    <xdr:cxnSp macro="">
      <xdr:nvCxnSpPr>
        <xdr:cNvPr id="327" name="直線コネクタ 326">
          <a:extLst>
            <a:ext uri="{FF2B5EF4-FFF2-40B4-BE49-F238E27FC236}">
              <a16:creationId xmlns:a16="http://schemas.microsoft.com/office/drawing/2014/main" id="{F7043DE8-C7A5-48B3-9659-A893A5D66F0F}"/>
            </a:ext>
          </a:extLst>
        </xdr:cNvPr>
        <xdr:cNvCxnSpPr/>
      </xdr:nvCxnSpPr>
      <xdr:spPr>
        <a:xfrm flipV="1">
          <a:off x="2019300" y="178612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100512</xdr:rowOff>
    </xdr:from>
    <xdr:to>
      <xdr:col>6</xdr:col>
      <xdr:colOff>38100</xdr:colOff>
      <xdr:row>105</xdr:row>
      <xdr:rowOff>30662</xdr:rowOff>
    </xdr:to>
    <xdr:sp macro="" textlink="">
      <xdr:nvSpPr>
        <xdr:cNvPr id="328" name="楕円 327">
          <a:extLst>
            <a:ext uri="{FF2B5EF4-FFF2-40B4-BE49-F238E27FC236}">
              <a16:creationId xmlns:a16="http://schemas.microsoft.com/office/drawing/2014/main" id="{286782A6-6818-4140-817C-CDA49E717BF1}"/>
            </a:ext>
          </a:extLst>
        </xdr:cNvPr>
        <xdr:cNvSpPr/>
      </xdr:nvSpPr>
      <xdr:spPr>
        <a:xfrm>
          <a:off x="1079500" y="179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151312</xdr:rowOff>
    </xdr:from>
    <xdr:to>
      <xdr:col>10</xdr:col>
      <xdr:colOff>114300</xdr:colOff>
      <xdr:row>105</xdr:row>
      <xdr:rowOff>19050</xdr:rowOff>
    </xdr:to>
    <xdr:cxnSp macro="">
      <xdr:nvCxnSpPr>
        <xdr:cNvPr id="329" name="直線コネクタ 328">
          <a:extLst>
            <a:ext uri="{FF2B5EF4-FFF2-40B4-BE49-F238E27FC236}">
              <a16:creationId xmlns:a16="http://schemas.microsoft.com/office/drawing/2014/main" id="{5FEAD70E-1E0D-4275-9D1C-D648DA21C762}"/>
            </a:ext>
          </a:extLst>
        </xdr:cNvPr>
        <xdr:cNvCxnSpPr/>
      </xdr:nvCxnSpPr>
      <xdr:spPr>
        <a:xfrm>
          <a:off x="1130300" y="1798211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330" name="n_1aveValue【市民会館】&#10;有形固定資産減価償却率">
          <a:extLst>
            <a:ext uri="{FF2B5EF4-FFF2-40B4-BE49-F238E27FC236}">
              <a16:creationId xmlns:a16="http://schemas.microsoft.com/office/drawing/2014/main" id="{2E5685DA-DCAC-45B5-BF60-97322A5AE6A3}"/>
            </a:ext>
          </a:extLst>
        </xdr:cNvPr>
        <xdr:cNvSpPr txBox="1"/>
      </xdr:nvSpPr>
      <xdr:spPr>
        <a:xfrm>
          <a:off x="35820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85470</xdr:rowOff>
    </xdr:from>
    <xdr:ext cx="405111" cy="259045"/>
    <xdr:sp macro="" textlink="">
      <xdr:nvSpPr>
        <xdr:cNvPr id="331" name="n_2aveValue【市民会館】&#10;有形固定資産減価償却率">
          <a:extLst>
            <a:ext uri="{FF2B5EF4-FFF2-40B4-BE49-F238E27FC236}">
              <a16:creationId xmlns:a16="http://schemas.microsoft.com/office/drawing/2014/main" id="{8458D435-A62B-4F95-BAB9-3A1ED2F86687}"/>
            </a:ext>
          </a:extLst>
        </xdr:cNvPr>
        <xdr:cNvSpPr txBox="1"/>
      </xdr:nvSpPr>
      <xdr:spPr>
        <a:xfrm>
          <a:off x="2705744" y="1808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74947</xdr:rowOff>
    </xdr:from>
    <xdr:ext cx="405111" cy="259045"/>
    <xdr:sp macro="" textlink="">
      <xdr:nvSpPr>
        <xdr:cNvPr id="332" name="n_3aveValue【市民会館】&#10;有形固定資産減価償却率">
          <a:extLst>
            <a:ext uri="{FF2B5EF4-FFF2-40B4-BE49-F238E27FC236}">
              <a16:creationId xmlns:a16="http://schemas.microsoft.com/office/drawing/2014/main" id="{162677CD-085F-498E-9CB7-56BB06A8A989}"/>
            </a:ext>
          </a:extLst>
        </xdr:cNvPr>
        <xdr:cNvSpPr txBox="1"/>
      </xdr:nvSpPr>
      <xdr:spPr>
        <a:xfrm>
          <a:off x="1816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106697</xdr:rowOff>
    </xdr:from>
    <xdr:ext cx="405111" cy="259045"/>
    <xdr:sp macro="" textlink="">
      <xdr:nvSpPr>
        <xdr:cNvPr id="333" name="n_4aveValue【市民会館】&#10;有形固定資産減価償却率">
          <a:extLst>
            <a:ext uri="{FF2B5EF4-FFF2-40B4-BE49-F238E27FC236}">
              <a16:creationId xmlns:a16="http://schemas.microsoft.com/office/drawing/2014/main" id="{E6A8C1C8-6ABC-4F6F-BDA7-6FBE27920F09}"/>
            </a:ext>
          </a:extLst>
        </xdr:cNvPr>
        <xdr:cNvSpPr txBox="1"/>
      </xdr:nvSpPr>
      <xdr:spPr>
        <a:xfrm>
          <a:off x="927744" y="1828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148426</xdr:rowOff>
    </xdr:from>
    <xdr:ext cx="405111" cy="259045"/>
    <xdr:sp macro="" textlink="">
      <xdr:nvSpPr>
        <xdr:cNvPr id="334" name="n_1mainValue【市民会館】&#10;有形固定資産減価償却率">
          <a:extLst>
            <a:ext uri="{FF2B5EF4-FFF2-40B4-BE49-F238E27FC236}">
              <a16:creationId xmlns:a16="http://schemas.microsoft.com/office/drawing/2014/main" id="{B689DB9A-6CB1-4461-8CDB-2488D9BE742B}"/>
            </a:ext>
          </a:extLst>
        </xdr:cNvPr>
        <xdr:cNvSpPr txBox="1"/>
      </xdr:nvSpPr>
      <xdr:spPr>
        <a:xfrm>
          <a:off x="3582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97807</xdr:rowOff>
    </xdr:from>
    <xdr:ext cx="405111" cy="259045"/>
    <xdr:sp macro="" textlink="">
      <xdr:nvSpPr>
        <xdr:cNvPr id="335" name="n_2mainValue【市民会館】&#10;有形固定資産減価償却率">
          <a:extLst>
            <a:ext uri="{FF2B5EF4-FFF2-40B4-BE49-F238E27FC236}">
              <a16:creationId xmlns:a16="http://schemas.microsoft.com/office/drawing/2014/main" id="{FAA34762-F859-499C-B668-B82FE254297C}"/>
            </a:ext>
          </a:extLst>
        </xdr:cNvPr>
        <xdr:cNvSpPr txBox="1"/>
      </xdr:nvSpPr>
      <xdr:spPr>
        <a:xfrm>
          <a:off x="2705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60977</xdr:rowOff>
    </xdr:from>
    <xdr:ext cx="405111" cy="259045"/>
    <xdr:sp macro="" textlink="">
      <xdr:nvSpPr>
        <xdr:cNvPr id="336" name="n_3mainValue【市民会館】&#10;有形固定資産減価償却率">
          <a:extLst>
            <a:ext uri="{FF2B5EF4-FFF2-40B4-BE49-F238E27FC236}">
              <a16:creationId xmlns:a16="http://schemas.microsoft.com/office/drawing/2014/main" id="{4F205DD6-0429-40A3-9F36-133222B2D2F4}"/>
            </a:ext>
          </a:extLst>
        </xdr:cNvPr>
        <xdr:cNvSpPr txBox="1"/>
      </xdr:nvSpPr>
      <xdr:spPr>
        <a:xfrm>
          <a:off x="18167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337" name="n_4mainValue【市民会館】&#10;有形固定資産減価償却率">
          <a:extLst>
            <a:ext uri="{FF2B5EF4-FFF2-40B4-BE49-F238E27FC236}">
              <a16:creationId xmlns:a16="http://schemas.microsoft.com/office/drawing/2014/main" id="{829E092E-0565-48C0-B068-6D6B6A7095BE}"/>
            </a:ext>
          </a:extLst>
        </xdr:cNvPr>
        <xdr:cNvSpPr txBox="1"/>
      </xdr:nvSpPr>
      <xdr:spPr>
        <a:xfrm>
          <a:off x="927744" y="1770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E841D717-B4D6-4149-B729-FEDBB9B454E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A6CC3B4-AC40-42B4-81F1-91C3BC07DD3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17A23BD5-8D90-42D9-A13F-560DCA13617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FCB3970B-BBCE-46E5-AB6F-114CE01AE72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460903E8-C38E-4490-8F05-B59890B8AB6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562DC303-A915-44B5-B97A-2E69B17D92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FBFD9898-F9D8-4E2F-B101-6E3F3B10B6EC}"/>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864F16FD-4C52-435C-B08E-6CE2C69FF7D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6" name="テキスト ボックス 345">
          <a:extLst>
            <a:ext uri="{FF2B5EF4-FFF2-40B4-BE49-F238E27FC236}">
              <a16:creationId xmlns:a16="http://schemas.microsoft.com/office/drawing/2014/main" id="{56A6B11E-B8A7-4E93-BC10-8A3E620D559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7" name="直線コネクタ 346">
          <a:extLst>
            <a:ext uri="{FF2B5EF4-FFF2-40B4-BE49-F238E27FC236}">
              <a16:creationId xmlns:a16="http://schemas.microsoft.com/office/drawing/2014/main" id="{3EED956C-C72B-452F-B3E0-C8A1E9ED50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8" name="直線コネクタ 347">
          <a:extLst>
            <a:ext uri="{FF2B5EF4-FFF2-40B4-BE49-F238E27FC236}">
              <a16:creationId xmlns:a16="http://schemas.microsoft.com/office/drawing/2014/main" id="{ECA1C195-0195-497E-8EAD-2B0EA497DB9F}"/>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9" name="テキスト ボックス 348">
          <a:extLst>
            <a:ext uri="{FF2B5EF4-FFF2-40B4-BE49-F238E27FC236}">
              <a16:creationId xmlns:a16="http://schemas.microsoft.com/office/drawing/2014/main" id="{6AC6B146-E709-4C87-96CD-4B884E6320B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0" name="直線コネクタ 349">
          <a:extLst>
            <a:ext uri="{FF2B5EF4-FFF2-40B4-BE49-F238E27FC236}">
              <a16:creationId xmlns:a16="http://schemas.microsoft.com/office/drawing/2014/main" id="{630C176D-1449-4791-A956-BA7231962AB2}"/>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1" name="テキスト ボックス 350">
          <a:extLst>
            <a:ext uri="{FF2B5EF4-FFF2-40B4-BE49-F238E27FC236}">
              <a16:creationId xmlns:a16="http://schemas.microsoft.com/office/drawing/2014/main" id="{508D71CF-CC37-4313-9731-CEB0F7878BE4}"/>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2" name="直線コネクタ 351">
          <a:extLst>
            <a:ext uri="{FF2B5EF4-FFF2-40B4-BE49-F238E27FC236}">
              <a16:creationId xmlns:a16="http://schemas.microsoft.com/office/drawing/2014/main" id="{B75DD866-0601-4A1F-BE68-0993263C65E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3" name="テキスト ボックス 352">
          <a:extLst>
            <a:ext uri="{FF2B5EF4-FFF2-40B4-BE49-F238E27FC236}">
              <a16:creationId xmlns:a16="http://schemas.microsoft.com/office/drawing/2014/main" id="{E1E3E45B-2996-4B13-9089-80C704F31704}"/>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4" name="直線コネクタ 353">
          <a:extLst>
            <a:ext uri="{FF2B5EF4-FFF2-40B4-BE49-F238E27FC236}">
              <a16:creationId xmlns:a16="http://schemas.microsoft.com/office/drawing/2014/main" id="{ACEE3D6F-10FA-4ACF-A5C8-BB7138EDF4A7}"/>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5" name="テキスト ボックス 354">
          <a:extLst>
            <a:ext uri="{FF2B5EF4-FFF2-40B4-BE49-F238E27FC236}">
              <a16:creationId xmlns:a16="http://schemas.microsoft.com/office/drawing/2014/main" id="{74EF416E-DFF7-4CD8-8A18-C9C518C2B5E3}"/>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6" name="直線コネクタ 355">
          <a:extLst>
            <a:ext uri="{FF2B5EF4-FFF2-40B4-BE49-F238E27FC236}">
              <a16:creationId xmlns:a16="http://schemas.microsoft.com/office/drawing/2014/main" id="{0ADA6350-F39D-4E9D-9A8F-EE93776BD484}"/>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7" name="テキスト ボックス 356">
          <a:extLst>
            <a:ext uri="{FF2B5EF4-FFF2-40B4-BE49-F238E27FC236}">
              <a16:creationId xmlns:a16="http://schemas.microsoft.com/office/drawing/2014/main" id="{71337A18-7915-4024-A37A-C0EFAF2176B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8" name="直線コネクタ 357">
          <a:extLst>
            <a:ext uri="{FF2B5EF4-FFF2-40B4-BE49-F238E27FC236}">
              <a16:creationId xmlns:a16="http://schemas.microsoft.com/office/drawing/2014/main" id="{EBC4DF19-CFF1-44B7-B8ED-0B64279031CD}"/>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9" name="テキスト ボックス 358">
          <a:extLst>
            <a:ext uri="{FF2B5EF4-FFF2-40B4-BE49-F238E27FC236}">
              <a16:creationId xmlns:a16="http://schemas.microsoft.com/office/drawing/2014/main" id="{551E2744-5ECD-478A-BB50-E415FF76CA38}"/>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0" name="【市民会館】&#10;一人当たり面積グラフ枠">
          <a:extLst>
            <a:ext uri="{FF2B5EF4-FFF2-40B4-BE49-F238E27FC236}">
              <a16:creationId xmlns:a16="http://schemas.microsoft.com/office/drawing/2014/main" id="{7660D4CE-3F77-43A0-BC6B-E387C38D42D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361" name="直線コネクタ 360">
          <a:extLst>
            <a:ext uri="{FF2B5EF4-FFF2-40B4-BE49-F238E27FC236}">
              <a16:creationId xmlns:a16="http://schemas.microsoft.com/office/drawing/2014/main" id="{42D77216-E4AA-4B05-8ECB-F49EE755CA56}"/>
            </a:ext>
          </a:extLst>
        </xdr:cNvPr>
        <xdr:cNvCxnSpPr/>
      </xdr:nvCxnSpPr>
      <xdr:spPr>
        <a:xfrm flipV="1">
          <a:off x="10476865" y="17257013"/>
          <a:ext cx="0" cy="1349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362" name="【市民会館】&#10;一人当たり面積最小値テキスト">
          <a:extLst>
            <a:ext uri="{FF2B5EF4-FFF2-40B4-BE49-F238E27FC236}">
              <a16:creationId xmlns:a16="http://schemas.microsoft.com/office/drawing/2014/main" id="{C42C4572-085E-46AD-9107-D6AED1D402F9}"/>
            </a:ext>
          </a:extLst>
        </xdr:cNvPr>
        <xdr:cNvSpPr txBox="1"/>
      </xdr:nvSpPr>
      <xdr:spPr>
        <a:xfrm>
          <a:off x="10515600" y="18610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363" name="直線コネクタ 362">
          <a:extLst>
            <a:ext uri="{FF2B5EF4-FFF2-40B4-BE49-F238E27FC236}">
              <a16:creationId xmlns:a16="http://schemas.microsoft.com/office/drawing/2014/main" id="{185B734F-81F4-4436-ABEF-48615423F73C}"/>
            </a:ext>
          </a:extLst>
        </xdr:cNvPr>
        <xdr:cNvCxnSpPr/>
      </xdr:nvCxnSpPr>
      <xdr:spPr>
        <a:xfrm>
          <a:off x="10388600" y="18606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364" name="【市民会館】&#10;一人当たり面積最大値テキスト">
          <a:extLst>
            <a:ext uri="{FF2B5EF4-FFF2-40B4-BE49-F238E27FC236}">
              <a16:creationId xmlns:a16="http://schemas.microsoft.com/office/drawing/2014/main" id="{D1E50512-FE01-4ACD-AF18-F856A7835BA5}"/>
            </a:ext>
          </a:extLst>
        </xdr:cNvPr>
        <xdr:cNvSpPr txBox="1"/>
      </xdr:nvSpPr>
      <xdr:spPr>
        <a:xfrm>
          <a:off x="10515600" y="17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365" name="直線コネクタ 364">
          <a:extLst>
            <a:ext uri="{FF2B5EF4-FFF2-40B4-BE49-F238E27FC236}">
              <a16:creationId xmlns:a16="http://schemas.microsoft.com/office/drawing/2014/main" id="{BD330BCB-5791-43EF-AB80-B22ED010DD17}"/>
            </a:ext>
          </a:extLst>
        </xdr:cNvPr>
        <xdr:cNvCxnSpPr/>
      </xdr:nvCxnSpPr>
      <xdr:spPr>
        <a:xfrm>
          <a:off x="10388600" y="17257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366" name="【市民会館】&#10;一人当たり面積平均値テキスト">
          <a:extLst>
            <a:ext uri="{FF2B5EF4-FFF2-40B4-BE49-F238E27FC236}">
              <a16:creationId xmlns:a16="http://schemas.microsoft.com/office/drawing/2014/main" id="{8D56EE45-A993-46CD-ABE0-692841D54E68}"/>
            </a:ext>
          </a:extLst>
        </xdr:cNvPr>
        <xdr:cNvSpPr txBox="1"/>
      </xdr:nvSpPr>
      <xdr:spPr>
        <a:xfrm>
          <a:off x="10515600" y="18155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367" name="フローチャート: 判断 366">
          <a:extLst>
            <a:ext uri="{FF2B5EF4-FFF2-40B4-BE49-F238E27FC236}">
              <a16:creationId xmlns:a16="http://schemas.microsoft.com/office/drawing/2014/main" id="{1CE2AF66-9735-43D0-8C5B-C942A68FA360}"/>
            </a:ext>
          </a:extLst>
        </xdr:cNvPr>
        <xdr:cNvSpPr/>
      </xdr:nvSpPr>
      <xdr:spPr>
        <a:xfrm>
          <a:off x="10426700" y="1830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368" name="フローチャート: 判断 367">
          <a:extLst>
            <a:ext uri="{FF2B5EF4-FFF2-40B4-BE49-F238E27FC236}">
              <a16:creationId xmlns:a16="http://schemas.microsoft.com/office/drawing/2014/main" id="{EC08CDB1-6C53-4A51-9CF8-47D918C96A50}"/>
            </a:ext>
          </a:extLst>
        </xdr:cNvPr>
        <xdr:cNvSpPr/>
      </xdr:nvSpPr>
      <xdr:spPr>
        <a:xfrm>
          <a:off x="9588500" y="1831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369" name="フローチャート: 判断 368">
          <a:extLst>
            <a:ext uri="{FF2B5EF4-FFF2-40B4-BE49-F238E27FC236}">
              <a16:creationId xmlns:a16="http://schemas.microsoft.com/office/drawing/2014/main" id="{C53EC868-363B-4F13-8DE3-B934734D6852}"/>
            </a:ext>
          </a:extLst>
        </xdr:cNvPr>
        <xdr:cNvSpPr/>
      </xdr:nvSpPr>
      <xdr:spPr>
        <a:xfrm>
          <a:off x="8699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4826</xdr:rowOff>
    </xdr:from>
    <xdr:to>
      <xdr:col>41</xdr:col>
      <xdr:colOff>101600</xdr:colOff>
      <xdr:row>107</xdr:row>
      <xdr:rowOff>106426</xdr:rowOff>
    </xdr:to>
    <xdr:sp macro="" textlink="">
      <xdr:nvSpPr>
        <xdr:cNvPr id="370" name="フローチャート: 判断 369">
          <a:extLst>
            <a:ext uri="{FF2B5EF4-FFF2-40B4-BE49-F238E27FC236}">
              <a16:creationId xmlns:a16="http://schemas.microsoft.com/office/drawing/2014/main" id="{051958CB-C847-4132-B54E-9BD4BBE4BF79}"/>
            </a:ext>
          </a:extLst>
        </xdr:cNvPr>
        <xdr:cNvSpPr/>
      </xdr:nvSpPr>
      <xdr:spPr>
        <a:xfrm>
          <a:off x="7810500" y="1834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68835</xdr:rowOff>
    </xdr:from>
    <xdr:to>
      <xdr:col>36</xdr:col>
      <xdr:colOff>165100</xdr:colOff>
      <xdr:row>107</xdr:row>
      <xdr:rowOff>170435</xdr:rowOff>
    </xdr:to>
    <xdr:sp macro="" textlink="">
      <xdr:nvSpPr>
        <xdr:cNvPr id="371" name="フローチャート: 判断 370">
          <a:extLst>
            <a:ext uri="{FF2B5EF4-FFF2-40B4-BE49-F238E27FC236}">
              <a16:creationId xmlns:a16="http://schemas.microsoft.com/office/drawing/2014/main" id="{929314C0-6821-45D2-BDC2-0BA614C6B935}"/>
            </a:ext>
          </a:extLst>
        </xdr:cNvPr>
        <xdr:cNvSpPr/>
      </xdr:nvSpPr>
      <xdr:spPr>
        <a:xfrm>
          <a:off x="6921500" y="1841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ED872943-6085-403E-B6F6-42478C5A558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3CFFE94E-46BA-46B0-BC53-CA61BBE54882}"/>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1651DB25-F9ED-4647-83BF-2097FF47D1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E3B69AB4-E9DE-486B-8FE6-5078E89F490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5C4662D9-6FF8-408F-85CF-24999B0F8FE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11303</xdr:rowOff>
    </xdr:from>
    <xdr:to>
      <xdr:col>55</xdr:col>
      <xdr:colOff>50800</xdr:colOff>
      <xdr:row>107</xdr:row>
      <xdr:rowOff>112903</xdr:rowOff>
    </xdr:to>
    <xdr:sp macro="" textlink="">
      <xdr:nvSpPr>
        <xdr:cNvPr id="377" name="楕円 376">
          <a:extLst>
            <a:ext uri="{FF2B5EF4-FFF2-40B4-BE49-F238E27FC236}">
              <a16:creationId xmlns:a16="http://schemas.microsoft.com/office/drawing/2014/main" id="{98E918B4-407F-4117-854D-3144EBE83B56}"/>
            </a:ext>
          </a:extLst>
        </xdr:cNvPr>
        <xdr:cNvSpPr/>
      </xdr:nvSpPr>
      <xdr:spPr>
        <a:xfrm>
          <a:off x="10426700" y="1835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161180</xdr:rowOff>
    </xdr:from>
    <xdr:ext cx="469744" cy="259045"/>
    <xdr:sp macro="" textlink="">
      <xdr:nvSpPr>
        <xdr:cNvPr id="378" name="【市民会館】&#10;一人当たり面積該当値テキスト">
          <a:extLst>
            <a:ext uri="{FF2B5EF4-FFF2-40B4-BE49-F238E27FC236}">
              <a16:creationId xmlns:a16="http://schemas.microsoft.com/office/drawing/2014/main" id="{7724920E-0ED4-4C8A-9FC5-7D067F4D45D3}"/>
            </a:ext>
          </a:extLst>
        </xdr:cNvPr>
        <xdr:cNvSpPr txBox="1"/>
      </xdr:nvSpPr>
      <xdr:spPr>
        <a:xfrm>
          <a:off x="10515600" y="183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17780</xdr:rowOff>
    </xdr:from>
    <xdr:to>
      <xdr:col>50</xdr:col>
      <xdr:colOff>165100</xdr:colOff>
      <xdr:row>107</xdr:row>
      <xdr:rowOff>119380</xdr:rowOff>
    </xdr:to>
    <xdr:sp macro="" textlink="">
      <xdr:nvSpPr>
        <xdr:cNvPr id="379" name="楕円 378">
          <a:extLst>
            <a:ext uri="{FF2B5EF4-FFF2-40B4-BE49-F238E27FC236}">
              <a16:creationId xmlns:a16="http://schemas.microsoft.com/office/drawing/2014/main" id="{490C4829-D67F-4062-AA66-B8714EA3892F}"/>
            </a:ext>
          </a:extLst>
        </xdr:cNvPr>
        <xdr:cNvSpPr/>
      </xdr:nvSpPr>
      <xdr:spPr>
        <a:xfrm>
          <a:off x="9588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62103</xdr:rowOff>
    </xdr:from>
    <xdr:to>
      <xdr:col>55</xdr:col>
      <xdr:colOff>0</xdr:colOff>
      <xdr:row>107</xdr:row>
      <xdr:rowOff>68580</xdr:rowOff>
    </xdr:to>
    <xdr:cxnSp macro="">
      <xdr:nvCxnSpPr>
        <xdr:cNvPr id="380" name="直線コネクタ 379">
          <a:extLst>
            <a:ext uri="{FF2B5EF4-FFF2-40B4-BE49-F238E27FC236}">
              <a16:creationId xmlns:a16="http://schemas.microsoft.com/office/drawing/2014/main" id="{FCD934BF-6238-499B-8530-E5E8E38D0CAB}"/>
            </a:ext>
          </a:extLst>
        </xdr:cNvPr>
        <xdr:cNvCxnSpPr/>
      </xdr:nvCxnSpPr>
      <xdr:spPr>
        <a:xfrm flipV="1">
          <a:off x="9639300" y="1840725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22733</xdr:rowOff>
    </xdr:from>
    <xdr:to>
      <xdr:col>46</xdr:col>
      <xdr:colOff>38100</xdr:colOff>
      <xdr:row>107</xdr:row>
      <xdr:rowOff>124333</xdr:rowOff>
    </xdr:to>
    <xdr:sp macro="" textlink="">
      <xdr:nvSpPr>
        <xdr:cNvPr id="381" name="楕円 380">
          <a:extLst>
            <a:ext uri="{FF2B5EF4-FFF2-40B4-BE49-F238E27FC236}">
              <a16:creationId xmlns:a16="http://schemas.microsoft.com/office/drawing/2014/main" id="{5059451C-A9CF-416E-B29E-C4A03228F06E}"/>
            </a:ext>
          </a:extLst>
        </xdr:cNvPr>
        <xdr:cNvSpPr/>
      </xdr:nvSpPr>
      <xdr:spPr>
        <a:xfrm>
          <a:off x="8699500" y="1836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68580</xdr:rowOff>
    </xdr:from>
    <xdr:to>
      <xdr:col>50</xdr:col>
      <xdr:colOff>114300</xdr:colOff>
      <xdr:row>107</xdr:row>
      <xdr:rowOff>73533</xdr:rowOff>
    </xdr:to>
    <xdr:cxnSp macro="">
      <xdr:nvCxnSpPr>
        <xdr:cNvPr id="382" name="直線コネクタ 381">
          <a:extLst>
            <a:ext uri="{FF2B5EF4-FFF2-40B4-BE49-F238E27FC236}">
              <a16:creationId xmlns:a16="http://schemas.microsoft.com/office/drawing/2014/main" id="{389C3031-AB13-4E2B-BA92-91AD01ED16AE}"/>
            </a:ext>
          </a:extLst>
        </xdr:cNvPr>
        <xdr:cNvCxnSpPr/>
      </xdr:nvCxnSpPr>
      <xdr:spPr>
        <a:xfrm flipV="1">
          <a:off x="8750300" y="1841373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25400</xdr:rowOff>
    </xdr:from>
    <xdr:to>
      <xdr:col>41</xdr:col>
      <xdr:colOff>101600</xdr:colOff>
      <xdr:row>107</xdr:row>
      <xdr:rowOff>127000</xdr:rowOff>
    </xdr:to>
    <xdr:sp macro="" textlink="">
      <xdr:nvSpPr>
        <xdr:cNvPr id="383" name="楕円 382">
          <a:extLst>
            <a:ext uri="{FF2B5EF4-FFF2-40B4-BE49-F238E27FC236}">
              <a16:creationId xmlns:a16="http://schemas.microsoft.com/office/drawing/2014/main" id="{A4898AA6-5A4E-4386-8BC8-7FDB5E826A93}"/>
            </a:ext>
          </a:extLst>
        </xdr:cNvPr>
        <xdr:cNvSpPr/>
      </xdr:nvSpPr>
      <xdr:spPr>
        <a:xfrm>
          <a:off x="7810500" y="1837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73533</xdr:rowOff>
    </xdr:from>
    <xdr:to>
      <xdr:col>45</xdr:col>
      <xdr:colOff>177800</xdr:colOff>
      <xdr:row>107</xdr:row>
      <xdr:rowOff>76200</xdr:rowOff>
    </xdr:to>
    <xdr:cxnSp macro="">
      <xdr:nvCxnSpPr>
        <xdr:cNvPr id="384" name="直線コネクタ 383">
          <a:extLst>
            <a:ext uri="{FF2B5EF4-FFF2-40B4-BE49-F238E27FC236}">
              <a16:creationId xmlns:a16="http://schemas.microsoft.com/office/drawing/2014/main" id="{63B786AF-CBA9-4A13-9F07-9604AF990D57}"/>
            </a:ext>
          </a:extLst>
        </xdr:cNvPr>
        <xdr:cNvCxnSpPr/>
      </xdr:nvCxnSpPr>
      <xdr:spPr>
        <a:xfrm flipV="1">
          <a:off x="7861300" y="18418683"/>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30353</xdr:rowOff>
    </xdr:from>
    <xdr:to>
      <xdr:col>36</xdr:col>
      <xdr:colOff>165100</xdr:colOff>
      <xdr:row>107</xdr:row>
      <xdr:rowOff>131953</xdr:rowOff>
    </xdr:to>
    <xdr:sp macro="" textlink="">
      <xdr:nvSpPr>
        <xdr:cNvPr id="385" name="楕円 384">
          <a:extLst>
            <a:ext uri="{FF2B5EF4-FFF2-40B4-BE49-F238E27FC236}">
              <a16:creationId xmlns:a16="http://schemas.microsoft.com/office/drawing/2014/main" id="{4672901C-382E-4BD3-8DFB-9CC974D0694D}"/>
            </a:ext>
          </a:extLst>
        </xdr:cNvPr>
        <xdr:cNvSpPr/>
      </xdr:nvSpPr>
      <xdr:spPr>
        <a:xfrm>
          <a:off x="6921500" y="18375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76200</xdr:rowOff>
    </xdr:from>
    <xdr:to>
      <xdr:col>41</xdr:col>
      <xdr:colOff>50800</xdr:colOff>
      <xdr:row>107</xdr:row>
      <xdr:rowOff>81153</xdr:rowOff>
    </xdr:to>
    <xdr:cxnSp macro="">
      <xdr:nvCxnSpPr>
        <xdr:cNvPr id="386" name="直線コネクタ 385">
          <a:extLst>
            <a:ext uri="{FF2B5EF4-FFF2-40B4-BE49-F238E27FC236}">
              <a16:creationId xmlns:a16="http://schemas.microsoft.com/office/drawing/2014/main" id="{65B5B4B2-F200-400B-99A0-2D25178D044A}"/>
            </a:ext>
          </a:extLst>
        </xdr:cNvPr>
        <xdr:cNvCxnSpPr/>
      </xdr:nvCxnSpPr>
      <xdr:spPr>
        <a:xfrm flipV="1">
          <a:off x="6972300" y="18421350"/>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87901</xdr:rowOff>
    </xdr:from>
    <xdr:ext cx="469744" cy="259045"/>
    <xdr:sp macro="" textlink="">
      <xdr:nvSpPr>
        <xdr:cNvPr id="387" name="n_1aveValue【市民会館】&#10;一人当たり面積">
          <a:extLst>
            <a:ext uri="{FF2B5EF4-FFF2-40B4-BE49-F238E27FC236}">
              <a16:creationId xmlns:a16="http://schemas.microsoft.com/office/drawing/2014/main" id="{17B13034-37E3-4BA2-9114-D8C6038DDB50}"/>
            </a:ext>
          </a:extLst>
        </xdr:cNvPr>
        <xdr:cNvSpPr txBox="1"/>
      </xdr:nvSpPr>
      <xdr:spPr>
        <a:xfrm>
          <a:off x="9391727" y="18090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388" name="n_2aveValue【市民会館】&#10;一人当たり面積">
          <a:extLst>
            <a:ext uri="{FF2B5EF4-FFF2-40B4-BE49-F238E27FC236}">
              <a16:creationId xmlns:a16="http://schemas.microsoft.com/office/drawing/2014/main" id="{6B80B42A-4643-4313-980E-E1706215CFCB}"/>
            </a:ext>
          </a:extLst>
        </xdr:cNvPr>
        <xdr:cNvSpPr txBox="1"/>
      </xdr:nvSpPr>
      <xdr:spPr>
        <a:xfrm>
          <a:off x="8515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122953</xdr:rowOff>
    </xdr:from>
    <xdr:ext cx="469744" cy="259045"/>
    <xdr:sp macro="" textlink="">
      <xdr:nvSpPr>
        <xdr:cNvPr id="389" name="n_3aveValue【市民会館】&#10;一人当たり面積">
          <a:extLst>
            <a:ext uri="{FF2B5EF4-FFF2-40B4-BE49-F238E27FC236}">
              <a16:creationId xmlns:a16="http://schemas.microsoft.com/office/drawing/2014/main" id="{7F7D9CD2-C8BD-478A-9820-953D33E3E542}"/>
            </a:ext>
          </a:extLst>
        </xdr:cNvPr>
        <xdr:cNvSpPr txBox="1"/>
      </xdr:nvSpPr>
      <xdr:spPr>
        <a:xfrm>
          <a:off x="7626427" y="1812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161562</xdr:rowOff>
    </xdr:from>
    <xdr:ext cx="469744" cy="259045"/>
    <xdr:sp macro="" textlink="">
      <xdr:nvSpPr>
        <xdr:cNvPr id="390" name="n_4aveValue【市民会館】&#10;一人当たり面積">
          <a:extLst>
            <a:ext uri="{FF2B5EF4-FFF2-40B4-BE49-F238E27FC236}">
              <a16:creationId xmlns:a16="http://schemas.microsoft.com/office/drawing/2014/main" id="{41FE929A-3798-4870-A449-86E51E843462}"/>
            </a:ext>
          </a:extLst>
        </xdr:cNvPr>
        <xdr:cNvSpPr txBox="1"/>
      </xdr:nvSpPr>
      <xdr:spPr>
        <a:xfrm>
          <a:off x="6737427" y="185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110507</xdr:rowOff>
    </xdr:from>
    <xdr:ext cx="469744" cy="259045"/>
    <xdr:sp macro="" textlink="">
      <xdr:nvSpPr>
        <xdr:cNvPr id="391" name="n_1mainValue【市民会館】&#10;一人当たり面積">
          <a:extLst>
            <a:ext uri="{FF2B5EF4-FFF2-40B4-BE49-F238E27FC236}">
              <a16:creationId xmlns:a16="http://schemas.microsoft.com/office/drawing/2014/main" id="{20C425AE-E55A-4706-8CF0-6DF770FAF38C}"/>
            </a:ext>
          </a:extLst>
        </xdr:cNvPr>
        <xdr:cNvSpPr txBox="1"/>
      </xdr:nvSpPr>
      <xdr:spPr>
        <a:xfrm>
          <a:off x="9391727" y="1845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115460</xdr:rowOff>
    </xdr:from>
    <xdr:ext cx="469744" cy="259045"/>
    <xdr:sp macro="" textlink="">
      <xdr:nvSpPr>
        <xdr:cNvPr id="392" name="n_2mainValue【市民会館】&#10;一人当たり面積">
          <a:extLst>
            <a:ext uri="{FF2B5EF4-FFF2-40B4-BE49-F238E27FC236}">
              <a16:creationId xmlns:a16="http://schemas.microsoft.com/office/drawing/2014/main" id="{7BBC2759-475D-4DBB-856F-889ADF91411F}"/>
            </a:ext>
          </a:extLst>
        </xdr:cNvPr>
        <xdr:cNvSpPr txBox="1"/>
      </xdr:nvSpPr>
      <xdr:spPr>
        <a:xfrm>
          <a:off x="8515427" y="18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118127</xdr:rowOff>
    </xdr:from>
    <xdr:ext cx="469744" cy="259045"/>
    <xdr:sp macro="" textlink="">
      <xdr:nvSpPr>
        <xdr:cNvPr id="393" name="n_3mainValue【市民会館】&#10;一人当たり面積">
          <a:extLst>
            <a:ext uri="{FF2B5EF4-FFF2-40B4-BE49-F238E27FC236}">
              <a16:creationId xmlns:a16="http://schemas.microsoft.com/office/drawing/2014/main" id="{EC79EA83-CC77-47C1-BB1C-84A3D526792B}"/>
            </a:ext>
          </a:extLst>
        </xdr:cNvPr>
        <xdr:cNvSpPr txBox="1"/>
      </xdr:nvSpPr>
      <xdr:spPr>
        <a:xfrm>
          <a:off x="7626427" y="184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148480</xdr:rowOff>
    </xdr:from>
    <xdr:ext cx="469744" cy="259045"/>
    <xdr:sp macro="" textlink="">
      <xdr:nvSpPr>
        <xdr:cNvPr id="394" name="n_4mainValue【市民会館】&#10;一人当たり面積">
          <a:extLst>
            <a:ext uri="{FF2B5EF4-FFF2-40B4-BE49-F238E27FC236}">
              <a16:creationId xmlns:a16="http://schemas.microsoft.com/office/drawing/2014/main" id="{826B2E4D-67BF-41AD-9918-C729F94EF658}"/>
            </a:ext>
          </a:extLst>
        </xdr:cNvPr>
        <xdr:cNvSpPr txBox="1"/>
      </xdr:nvSpPr>
      <xdr:spPr>
        <a:xfrm>
          <a:off x="6737427" y="1815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22730C56-84DE-48B3-9E78-A6DD22A20BA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F87E12BF-D5D8-4819-A5A1-568E96809DA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3477EF6-B204-48A9-ADEA-3D001DBD22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827B81D3-BA37-4A94-A6B3-38270B24199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5046DD4-AE4A-47E1-86A9-BC70B5F611F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FE430950-F7A6-440B-896D-A62DF71987CB}"/>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0D8722E5-5F19-4616-B7CD-776C33307E2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1BB962C-7849-4ED8-9F10-79EF56ECFB1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0027178E-A3B3-4B8F-9D0A-7A188CBF4EB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4CFE161E-D807-433B-92D3-C5590D8372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153C7A84-730F-4358-9D69-68122F4D32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6A702C77-B104-47E5-B028-DAA90922860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9E43E0D1-BD09-4103-B983-DD5BC057AF1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587D2F59-A4FE-409F-ABA0-1034FCFFEBB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B0ACE97-18E4-4150-A415-BBC79901C4E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7F9833B7-2947-4B5C-BF10-DCEDCF98324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AF8533C0-00E9-4E16-A44B-5CB6A2D9A35C}"/>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DEA8A175-ACD5-4463-A039-DEF16B60943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123CAA4D-99DF-445B-834F-C5C86FAC602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4676FC3-EF23-41FC-B467-071DD7B69539}"/>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4C78B859-1357-47F6-BCCD-753A6F82A29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F22CB3BF-CB2E-4258-99BF-FA17EB56A71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D08A5C08-F83D-42E2-86B1-8AB4AB77338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a:extLst>
            <a:ext uri="{FF2B5EF4-FFF2-40B4-BE49-F238E27FC236}">
              <a16:creationId xmlns:a16="http://schemas.microsoft.com/office/drawing/2014/main" id="{C930EB2D-ABED-48CD-B9C8-1A52D83C9FE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7FAEE45D-B74D-427D-ABA3-CE06FA6BB016}"/>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一般廃棄物処理施設】&#10;有形固定資産減価償却率最小値テキスト">
          <a:extLst>
            <a:ext uri="{FF2B5EF4-FFF2-40B4-BE49-F238E27FC236}">
              <a16:creationId xmlns:a16="http://schemas.microsoft.com/office/drawing/2014/main" id="{40E3C148-0D1E-4B11-9B8B-2F276FA73DC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0A27D3CA-0F04-4AD6-AD63-CC899AF879D8}"/>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422" name="【一般廃棄物処理施設】&#10;有形固定資産減価償却率最大値テキスト">
          <a:extLst>
            <a:ext uri="{FF2B5EF4-FFF2-40B4-BE49-F238E27FC236}">
              <a16:creationId xmlns:a16="http://schemas.microsoft.com/office/drawing/2014/main" id="{4380CE64-B229-4878-9021-FCA30FF34361}"/>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423" name="直線コネクタ 422">
          <a:extLst>
            <a:ext uri="{FF2B5EF4-FFF2-40B4-BE49-F238E27FC236}">
              <a16:creationId xmlns:a16="http://schemas.microsoft.com/office/drawing/2014/main" id="{EBD244BD-DC8E-4D60-894F-2736C9315328}"/>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4" name="【一般廃棄物処理施設】&#10;有形固定資産減価償却率平均値テキスト">
          <a:extLst>
            <a:ext uri="{FF2B5EF4-FFF2-40B4-BE49-F238E27FC236}">
              <a16:creationId xmlns:a16="http://schemas.microsoft.com/office/drawing/2014/main" id="{6735B7EE-22E9-47F5-8064-3BE2D143E09E}"/>
            </a:ext>
          </a:extLst>
        </xdr:cNvPr>
        <xdr:cNvSpPr txBox="1"/>
      </xdr:nvSpPr>
      <xdr:spPr>
        <a:xfrm>
          <a:off x="16357600" y="6123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5" name="フローチャート: 判断 424">
          <a:extLst>
            <a:ext uri="{FF2B5EF4-FFF2-40B4-BE49-F238E27FC236}">
              <a16:creationId xmlns:a16="http://schemas.microsoft.com/office/drawing/2014/main" id="{BE555BEA-3C80-4F41-8CD0-ED1F7C9F31E3}"/>
            </a:ext>
          </a:extLst>
        </xdr:cNvPr>
        <xdr:cNvSpPr/>
      </xdr:nvSpPr>
      <xdr:spPr>
        <a:xfrm>
          <a:off x="162687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107315</xdr:rowOff>
    </xdr:from>
    <xdr:to>
      <xdr:col>81</xdr:col>
      <xdr:colOff>101600</xdr:colOff>
      <xdr:row>37</xdr:row>
      <xdr:rowOff>37465</xdr:rowOff>
    </xdr:to>
    <xdr:sp macro="" textlink="">
      <xdr:nvSpPr>
        <xdr:cNvPr id="426" name="フローチャート: 判断 425">
          <a:extLst>
            <a:ext uri="{FF2B5EF4-FFF2-40B4-BE49-F238E27FC236}">
              <a16:creationId xmlns:a16="http://schemas.microsoft.com/office/drawing/2014/main" id="{1F2A5027-A0A9-41AE-874E-14CAA8D1B4CE}"/>
            </a:ext>
          </a:extLst>
        </xdr:cNvPr>
        <xdr:cNvSpPr/>
      </xdr:nvSpPr>
      <xdr:spPr>
        <a:xfrm>
          <a:off x="15430500" y="627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164465</xdr:rowOff>
    </xdr:from>
    <xdr:to>
      <xdr:col>76</xdr:col>
      <xdr:colOff>165100</xdr:colOff>
      <xdr:row>37</xdr:row>
      <xdr:rowOff>94615</xdr:rowOff>
    </xdr:to>
    <xdr:sp macro="" textlink="">
      <xdr:nvSpPr>
        <xdr:cNvPr id="427" name="フローチャート: 判断 426">
          <a:extLst>
            <a:ext uri="{FF2B5EF4-FFF2-40B4-BE49-F238E27FC236}">
              <a16:creationId xmlns:a16="http://schemas.microsoft.com/office/drawing/2014/main" id="{2C1D3094-831D-4178-A345-BAE206FBFBF7}"/>
            </a:ext>
          </a:extLst>
        </xdr:cNvPr>
        <xdr:cNvSpPr/>
      </xdr:nvSpPr>
      <xdr:spPr>
        <a:xfrm>
          <a:off x="14541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95885</xdr:rowOff>
    </xdr:from>
    <xdr:to>
      <xdr:col>72</xdr:col>
      <xdr:colOff>38100</xdr:colOff>
      <xdr:row>36</xdr:row>
      <xdr:rowOff>26035</xdr:rowOff>
    </xdr:to>
    <xdr:sp macro="" textlink="">
      <xdr:nvSpPr>
        <xdr:cNvPr id="428" name="フローチャート: 判断 427">
          <a:extLst>
            <a:ext uri="{FF2B5EF4-FFF2-40B4-BE49-F238E27FC236}">
              <a16:creationId xmlns:a16="http://schemas.microsoft.com/office/drawing/2014/main" id="{8EA564A8-EC93-4826-858F-D70BB4106990}"/>
            </a:ext>
          </a:extLst>
        </xdr:cNvPr>
        <xdr:cNvSpPr/>
      </xdr:nvSpPr>
      <xdr:spPr>
        <a:xfrm>
          <a:off x="13652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147320</xdr:rowOff>
    </xdr:from>
    <xdr:to>
      <xdr:col>67</xdr:col>
      <xdr:colOff>101600</xdr:colOff>
      <xdr:row>36</xdr:row>
      <xdr:rowOff>77470</xdr:rowOff>
    </xdr:to>
    <xdr:sp macro="" textlink="">
      <xdr:nvSpPr>
        <xdr:cNvPr id="429" name="フローチャート: 判断 428">
          <a:extLst>
            <a:ext uri="{FF2B5EF4-FFF2-40B4-BE49-F238E27FC236}">
              <a16:creationId xmlns:a16="http://schemas.microsoft.com/office/drawing/2014/main" id="{626443AE-0263-4F06-9878-A6867F48E9B2}"/>
            </a:ext>
          </a:extLst>
        </xdr:cNvPr>
        <xdr:cNvSpPr/>
      </xdr:nvSpPr>
      <xdr:spPr>
        <a:xfrm>
          <a:off x="12763500" y="61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4758A17-16BF-4DAD-92F2-C9DD7159B83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E4ADC9A8-20E1-40F8-8749-8F9F0FC131F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46789BBF-2A96-4773-8B1A-FCA909637D1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81BCCBEC-DE0E-4364-B783-9A5E2AB36E7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DF5768BA-AE37-4ABB-A555-D3320E91A99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35" name="楕円 434">
          <a:extLst>
            <a:ext uri="{FF2B5EF4-FFF2-40B4-BE49-F238E27FC236}">
              <a16:creationId xmlns:a16="http://schemas.microsoft.com/office/drawing/2014/main" id="{A6C5E537-7ECB-45E1-AB8D-961B422189BB}"/>
            </a:ext>
          </a:extLst>
        </xdr:cNvPr>
        <xdr:cNvSpPr/>
      </xdr:nvSpPr>
      <xdr:spPr>
        <a:xfrm>
          <a:off x="16268700" y="63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32402</xdr:rowOff>
    </xdr:from>
    <xdr:ext cx="405111" cy="259045"/>
    <xdr:sp macro="" textlink="">
      <xdr:nvSpPr>
        <xdr:cNvPr id="436" name="【一般廃棄物処理施設】&#10;有形固定資産減価償却率該当値テキスト">
          <a:extLst>
            <a:ext uri="{FF2B5EF4-FFF2-40B4-BE49-F238E27FC236}">
              <a16:creationId xmlns:a16="http://schemas.microsoft.com/office/drawing/2014/main" id="{CEC4CEDC-BFDF-43B1-B55B-043D0EAB7DFC}"/>
            </a:ext>
          </a:extLst>
        </xdr:cNvPr>
        <xdr:cNvSpPr txBox="1"/>
      </xdr:nvSpPr>
      <xdr:spPr>
        <a:xfrm>
          <a:off x="16357600" y="637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6350</xdr:rowOff>
    </xdr:from>
    <xdr:to>
      <xdr:col>81</xdr:col>
      <xdr:colOff>101600</xdr:colOff>
      <xdr:row>37</xdr:row>
      <xdr:rowOff>107950</xdr:rowOff>
    </xdr:to>
    <xdr:sp macro="" textlink="">
      <xdr:nvSpPr>
        <xdr:cNvPr id="437" name="楕円 436">
          <a:extLst>
            <a:ext uri="{FF2B5EF4-FFF2-40B4-BE49-F238E27FC236}">
              <a16:creationId xmlns:a16="http://schemas.microsoft.com/office/drawing/2014/main" id="{BE35E239-9810-4785-BE21-B098233B4411}"/>
            </a:ext>
          </a:extLst>
        </xdr:cNvPr>
        <xdr:cNvSpPr/>
      </xdr:nvSpPr>
      <xdr:spPr>
        <a:xfrm>
          <a:off x="15430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57150</xdr:rowOff>
    </xdr:from>
    <xdr:to>
      <xdr:col>85</xdr:col>
      <xdr:colOff>127000</xdr:colOff>
      <xdr:row>37</xdr:row>
      <xdr:rowOff>104775</xdr:rowOff>
    </xdr:to>
    <xdr:cxnSp macro="">
      <xdr:nvCxnSpPr>
        <xdr:cNvPr id="438" name="直線コネクタ 437">
          <a:extLst>
            <a:ext uri="{FF2B5EF4-FFF2-40B4-BE49-F238E27FC236}">
              <a16:creationId xmlns:a16="http://schemas.microsoft.com/office/drawing/2014/main" id="{F62FCB42-1EAE-4787-9DB6-DF1944FD5531}"/>
            </a:ext>
          </a:extLst>
        </xdr:cNvPr>
        <xdr:cNvCxnSpPr/>
      </xdr:nvCxnSpPr>
      <xdr:spPr>
        <a:xfrm>
          <a:off x="15481300" y="64008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118745</xdr:rowOff>
    </xdr:from>
    <xdr:to>
      <xdr:col>76</xdr:col>
      <xdr:colOff>165100</xdr:colOff>
      <xdr:row>37</xdr:row>
      <xdr:rowOff>48895</xdr:rowOff>
    </xdr:to>
    <xdr:sp macro="" textlink="">
      <xdr:nvSpPr>
        <xdr:cNvPr id="439" name="楕円 438">
          <a:extLst>
            <a:ext uri="{FF2B5EF4-FFF2-40B4-BE49-F238E27FC236}">
              <a16:creationId xmlns:a16="http://schemas.microsoft.com/office/drawing/2014/main" id="{C8A5EC6D-B40B-408C-9734-FCCBCB876FC2}"/>
            </a:ext>
          </a:extLst>
        </xdr:cNvPr>
        <xdr:cNvSpPr/>
      </xdr:nvSpPr>
      <xdr:spPr>
        <a:xfrm>
          <a:off x="145415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169545</xdr:rowOff>
    </xdr:from>
    <xdr:to>
      <xdr:col>81</xdr:col>
      <xdr:colOff>50800</xdr:colOff>
      <xdr:row>37</xdr:row>
      <xdr:rowOff>57150</xdr:rowOff>
    </xdr:to>
    <xdr:cxnSp macro="">
      <xdr:nvCxnSpPr>
        <xdr:cNvPr id="440" name="直線コネクタ 439">
          <a:extLst>
            <a:ext uri="{FF2B5EF4-FFF2-40B4-BE49-F238E27FC236}">
              <a16:creationId xmlns:a16="http://schemas.microsoft.com/office/drawing/2014/main" id="{37F8BA3D-73FB-48E8-A1F2-20183EA83E87}"/>
            </a:ext>
          </a:extLst>
        </xdr:cNvPr>
        <xdr:cNvCxnSpPr/>
      </xdr:nvCxnSpPr>
      <xdr:spPr>
        <a:xfrm>
          <a:off x="14592300" y="634174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40640</xdr:rowOff>
    </xdr:from>
    <xdr:to>
      <xdr:col>72</xdr:col>
      <xdr:colOff>38100</xdr:colOff>
      <xdr:row>36</xdr:row>
      <xdr:rowOff>142240</xdr:rowOff>
    </xdr:to>
    <xdr:sp macro="" textlink="">
      <xdr:nvSpPr>
        <xdr:cNvPr id="441" name="楕円 440">
          <a:extLst>
            <a:ext uri="{FF2B5EF4-FFF2-40B4-BE49-F238E27FC236}">
              <a16:creationId xmlns:a16="http://schemas.microsoft.com/office/drawing/2014/main" id="{58E57655-4EB2-4801-B3CE-AC3A402EA6E7}"/>
            </a:ext>
          </a:extLst>
        </xdr:cNvPr>
        <xdr:cNvSpPr/>
      </xdr:nvSpPr>
      <xdr:spPr>
        <a:xfrm>
          <a:off x="13652500" y="62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91440</xdr:rowOff>
    </xdr:from>
    <xdr:to>
      <xdr:col>76</xdr:col>
      <xdr:colOff>114300</xdr:colOff>
      <xdr:row>36</xdr:row>
      <xdr:rowOff>169545</xdr:rowOff>
    </xdr:to>
    <xdr:cxnSp macro="">
      <xdr:nvCxnSpPr>
        <xdr:cNvPr id="442" name="直線コネクタ 441">
          <a:extLst>
            <a:ext uri="{FF2B5EF4-FFF2-40B4-BE49-F238E27FC236}">
              <a16:creationId xmlns:a16="http://schemas.microsoft.com/office/drawing/2014/main" id="{7088EEC6-0121-4EDB-9CDA-6D7E4419417A}"/>
            </a:ext>
          </a:extLst>
        </xdr:cNvPr>
        <xdr:cNvCxnSpPr/>
      </xdr:nvCxnSpPr>
      <xdr:spPr>
        <a:xfrm>
          <a:off x="13703300" y="6263640"/>
          <a:ext cx="8890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135890</xdr:rowOff>
    </xdr:from>
    <xdr:to>
      <xdr:col>67</xdr:col>
      <xdr:colOff>101600</xdr:colOff>
      <xdr:row>36</xdr:row>
      <xdr:rowOff>66040</xdr:rowOff>
    </xdr:to>
    <xdr:sp macro="" textlink="">
      <xdr:nvSpPr>
        <xdr:cNvPr id="443" name="楕円 442">
          <a:extLst>
            <a:ext uri="{FF2B5EF4-FFF2-40B4-BE49-F238E27FC236}">
              <a16:creationId xmlns:a16="http://schemas.microsoft.com/office/drawing/2014/main" id="{2A028B54-964C-4F73-9FCF-98D73EFEC947}"/>
            </a:ext>
          </a:extLst>
        </xdr:cNvPr>
        <xdr:cNvSpPr/>
      </xdr:nvSpPr>
      <xdr:spPr>
        <a:xfrm>
          <a:off x="12763500" y="613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15240</xdr:rowOff>
    </xdr:from>
    <xdr:to>
      <xdr:col>71</xdr:col>
      <xdr:colOff>177800</xdr:colOff>
      <xdr:row>36</xdr:row>
      <xdr:rowOff>91440</xdr:rowOff>
    </xdr:to>
    <xdr:cxnSp macro="">
      <xdr:nvCxnSpPr>
        <xdr:cNvPr id="444" name="直線コネクタ 443">
          <a:extLst>
            <a:ext uri="{FF2B5EF4-FFF2-40B4-BE49-F238E27FC236}">
              <a16:creationId xmlns:a16="http://schemas.microsoft.com/office/drawing/2014/main" id="{622A882E-BAFB-4A86-90C5-427BC6F55DCA}"/>
            </a:ext>
          </a:extLst>
        </xdr:cNvPr>
        <xdr:cNvCxnSpPr/>
      </xdr:nvCxnSpPr>
      <xdr:spPr>
        <a:xfrm>
          <a:off x="12814300" y="61874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53992</xdr:rowOff>
    </xdr:from>
    <xdr:ext cx="405111" cy="259045"/>
    <xdr:sp macro="" textlink="">
      <xdr:nvSpPr>
        <xdr:cNvPr id="445" name="n_1aveValue【一般廃棄物処理施設】&#10;有形固定資産減価償却率">
          <a:extLst>
            <a:ext uri="{FF2B5EF4-FFF2-40B4-BE49-F238E27FC236}">
              <a16:creationId xmlns:a16="http://schemas.microsoft.com/office/drawing/2014/main" id="{A9EADD0A-1640-4391-BA90-EDEC45CACDD2}"/>
            </a:ext>
          </a:extLst>
        </xdr:cNvPr>
        <xdr:cNvSpPr txBox="1"/>
      </xdr:nvSpPr>
      <xdr:spPr>
        <a:xfrm>
          <a:off x="15266044" y="605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85742</xdr:rowOff>
    </xdr:from>
    <xdr:ext cx="405111" cy="259045"/>
    <xdr:sp macro="" textlink="">
      <xdr:nvSpPr>
        <xdr:cNvPr id="446" name="n_2aveValue【一般廃棄物処理施設】&#10;有形固定資産減価償却率">
          <a:extLst>
            <a:ext uri="{FF2B5EF4-FFF2-40B4-BE49-F238E27FC236}">
              <a16:creationId xmlns:a16="http://schemas.microsoft.com/office/drawing/2014/main" id="{405CF8CC-0D59-4076-88CE-51C76C4C425E}"/>
            </a:ext>
          </a:extLst>
        </xdr:cNvPr>
        <xdr:cNvSpPr txBox="1"/>
      </xdr:nvSpPr>
      <xdr:spPr>
        <a:xfrm>
          <a:off x="14389744" y="642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42562</xdr:rowOff>
    </xdr:from>
    <xdr:ext cx="405111" cy="259045"/>
    <xdr:sp macro="" textlink="">
      <xdr:nvSpPr>
        <xdr:cNvPr id="447" name="n_3aveValue【一般廃棄物処理施設】&#10;有形固定資産減価償却率">
          <a:extLst>
            <a:ext uri="{FF2B5EF4-FFF2-40B4-BE49-F238E27FC236}">
              <a16:creationId xmlns:a16="http://schemas.microsoft.com/office/drawing/2014/main" id="{464B361A-CF76-4BC9-A27B-8987A295756B}"/>
            </a:ext>
          </a:extLst>
        </xdr:cNvPr>
        <xdr:cNvSpPr txBox="1"/>
      </xdr:nvSpPr>
      <xdr:spPr>
        <a:xfrm>
          <a:off x="13500744" y="587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68597</xdr:rowOff>
    </xdr:from>
    <xdr:ext cx="405111" cy="259045"/>
    <xdr:sp macro="" textlink="">
      <xdr:nvSpPr>
        <xdr:cNvPr id="448" name="n_4aveValue【一般廃棄物処理施設】&#10;有形固定資産減価償却率">
          <a:extLst>
            <a:ext uri="{FF2B5EF4-FFF2-40B4-BE49-F238E27FC236}">
              <a16:creationId xmlns:a16="http://schemas.microsoft.com/office/drawing/2014/main" id="{E3D93373-3F6A-4D36-9563-B599ED4CD233}"/>
            </a:ext>
          </a:extLst>
        </xdr:cNvPr>
        <xdr:cNvSpPr txBox="1"/>
      </xdr:nvSpPr>
      <xdr:spPr>
        <a:xfrm>
          <a:off x="12611744" y="6240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99077</xdr:rowOff>
    </xdr:from>
    <xdr:ext cx="405111" cy="259045"/>
    <xdr:sp macro="" textlink="">
      <xdr:nvSpPr>
        <xdr:cNvPr id="449" name="n_1mainValue【一般廃棄物処理施設】&#10;有形固定資産減価償却率">
          <a:extLst>
            <a:ext uri="{FF2B5EF4-FFF2-40B4-BE49-F238E27FC236}">
              <a16:creationId xmlns:a16="http://schemas.microsoft.com/office/drawing/2014/main" id="{E93BD110-F3D4-487D-B781-C62464D167D0}"/>
            </a:ext>
          </a:extLst>
        </xdr:cNvPr>
        <xdr:cNvSpPr txBox="1"/>
      </xdr:nvSpPr>
      <xdr:spPr>
        <a:xfrm>
          <a:off x="15266044" y="644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65422</xdr:rowOff>
    </xdr:from>
    <xdr:ext cx="405111" cy="259045"/>
    <xdr:sp macro="" textlink="">
      <xdr:nvSpPr>
        <xdr:cNvPr id="450" name="n_2mainValue【一般廃棄物処理施設】&#10;有形固定資産減価償却率">
          <a:extLst>
            <a:ext uri="{FF2B5EF4-FFF2-40B4-BE49-F238E27FC236}">
              <a16:creationId xmlns:a16="http://schemas.microsoft.com/office/drawing/2014/main" id="{B8D11536-D487-40BC-8B1F-A4335E8AF48D}"/>
            </a:ext>
          </a:extLst>
        </xdr:cNvPr>
        <xdr:cNvSpPr txBox="1"/>
      </xdr:nvSpPr>
      <xdr:spPr>
        <a:xfrm>
          <a:off x="14389744" y="606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133367</xdr:rowOff>
    </xdr:from>
    <xdr:ext cx="405111" cy="259045"/>
    <xdr:sp macro="" textlink="">
      <xdr:nvSpPr>
        <xdr:cNvPr id="451" name="n_3mainValue【一般廃棄物処理施設】&#10;有形固定資産減価償却率">
          <a:extLst>
            <a:ext uri="{FF2B5EF4-FFF2-40B4-BE49-F238E27FC236}">
              <a16:creationId xmlns:a16="http://schemas.microsoft.com/office/drawing/2014/main" id="{70CFBA00-E5A4-4166-A554-BCE402D4379C}"/>
            </a:ext>
          </a:extLst>
        </xdr:cNvPr>
        <xdr:cNvSpPr txBox="1"/>
      </xdr:nvSpPr>
      <xdr:spPr>
        <a:xfrm>
          <a:off x="13500744" y="630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82567</xdr:rowOff>
    </xdr:from>
    <xdr:ext cx="405111" cy="259045"/>
    <xdr:sp macro="" textlink="">
      <xdr:nvSpPr>
        <xdr:cNvPr id="452" name="n_4mainValue【一般廃棄物処理施設】&#10;有形固定資産減価償却率">
          <a:extLst>
            <a:ext uri="{FF2B5EF4-FFF2-40B4-BE49-F238E27FC236}">
              <a16:creationId xmlns:a16="http://schemas.microsoft.com/office/drawing/2014/main" id="{0598EAE2-F219-43E1-9B0A-998C202AF771}"/>
            </a:ext>
          </a:extLst>
        </xdr:cNvPr>
        <xdr:cNvSpPr txBox="1"/>
      </xdr:nvSpPr>
      <xdr:spPr>
        <a:xfrm>
          <a:off x="126117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60DCEB3-D52D-4CCD-9EED-198F46796F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B8481D5A-A348-473C-A619-587F4350525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31929B9B-3AA2-494A-A541-5EF317A6CE5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D2C44C54-BCEE-4B2A-A0D6-7C670CD697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F520FAA7-3E2F-4838-97AC-0704573616E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8276EEFF-17AC-49CF-AD80-556492ACDB0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35506E3-A44A-4DCE-90B8-BC9DFA211A6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EDB8A293-9B2F-45F7-BAA1-61AF1303D38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EB2DC0BD-1319-4D96-975D-2EAC6BBD22C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05B3E05-E100-40CE-9707-51BED612237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3" name="直線コネクタ 462">
          <a:extLst>
            <a:ext uri="{FF2B5EF4-FFF2-40B4-BE49-F238E27FC236}">
              <a16:creationId xmlns:a16="http://schemas.microsoft.com/office/drawing/2014/main" id="{10CEB418-EE32-4432-A1B8-0392F26209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4" name="テキスト ボックス 463">
          <a:extLst>
            <a:ext uri="{FF2B5EF4-FFF2-40B4-BE49-F238E27FC236}">
              <a16:creationId xmlns:a16="http://schemas.microsoft.com/office/drawing/2014/main" id="{C926702F-00AC-4D6B-9DB5-114FB1A2A21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5" name="直線コネクタ 464">
          <a:extLst>
            <a:ext uri="{FF2B5EF4-FFF2-40B4-BE49-F238E27FC236}">
              <a16:creationId xmlns:a16="http://schemas.microsoft.com/office/drawing/2014/main" id="{39379701-51CC-4E44-A3E3-AF75134114FB}"/>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466" name="テキスト ボックス 465">
          <a:extLst>
            <a:ext uri="{FF2B5EF4-FFF2-40B4-BE49-F238E27FC236}">
              <a16:creationId xmlns:a16="http://schemas.microsoft.com/office/drawing/2014/main" id="{8FE09EE0-F9CC-4845-8815-94FB86E078E8}"/>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7" name="直線コネクタ 466">
          <a:extLst>
            <a:ext uri="{FF2B5EF4-FFF2-40B4-BE49-F238E27FC236}">
              <a16:creationId xmlns:a16="http://schemas.microsoft.com/office/drawing/2014/main" id="{2DFAB7DF-BC32-4D85-8C41-1FE701634A01}"/>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468" name="テキスト ボックス 467">
          <a:extLst>
            <a:ext uri="{FF2B5EF4-FFF2-40B4-BE49-F238E27FC236}">
              <a16:creationId xmlns:a16="http://schemas.microsoft.com/office/drawing/2014/main" id="{01708F2E-AFD1-474F-8D25-356A5785583F}"/>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9" name="直線コネクタ 468">
          <a:extLst>
            <a:ext uri="{FF2B5EF4-FFF2-40B4-BE49-F238E27FC236}">
              <a16:creationId xmlns:a16="http://schemas.microsoft.com/office/drawing/2014/main" id="{FA6283AF-F68E-4ACD-B434-B7421905FB8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470" name="テキスト ボックス 469">
          <a:extLst>
            <a:ext uri="{FF2B5EF4-FFF2-40B4-BE49-F238E27FC236}">
              <a16:creationId xmlns:a16="http://schemas.microsoft.com/office/drawing/2014/main" id="{2088C7B0-5175-4330-A487-BCA0992FA11C}"/>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1" name="直線コネクタ 470">
          <a:extLst>
            <a:ext uri="{FF2B5EF4-FFF2-40B4-BE49-F238E27FC236}">
              <a16:creationId xmlns:a16="http://schemas.microsoft.com/office/drawing/2014/main" id="{83A25863-526D-4828-BB00-E4BB50EEB7F1}"/>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2" name="テキスト ボックス 471">
          <a:extLst>
            <a:ext uri="{FF2B5EF4-FFF2-40B4-BE49-F238E27FC236}">
              <a16:creationId xmlns:a16="http://schemas.microsoft.com/office/drawing/2014/main" id="{6F3FF614-6348-46F2-8D80-96C5A13032C4}"/>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3" name="【一般廃棄物処理施設】&#10;一人当たり有形固定資産（償却資産）額グラフ枠">
          <a:extLst>
            <a:ext uri="{FF2B5EF4-FFF2-40B4-BE49-F238E27FC236}">
              <a16:creationId xmlns:a16="http://schemas.microsoft.com/office/drawing/2014/main" id="{F40E542B-F067-474A-8401-E4E08FFFA79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66425</xdr:rowOff>
    </xdr:from>
    <xdr:to>
      <xdr:col>116</xdr:col>
      <xdr:colOff>62864</xdr:colOff>
      <xdr:row>41</xdr:row>
      <xdr:rowOff>132148</xdr:rowOff>
    </xdr:to>
    <xdr:cxnSp macro="">
      <xdr:nvCxnSpPr>
        <xdr:cNvPr id="474" name="直線コネクタ 473">
          <a:extLst>
            <a:ext uri="{FF2B5EF4-FFF2-40B4-BE49-F238E27FC236}">
              <a16:creationId xmlns:a16="http://schemas.microsoft.com/office/drawing/2014/main" id="{D5B7BAF4-9B30-4CFB-885D-6BE418B2F388}"/>
            </a:ext>
          </a:extLst>
        </xdr:cNvPr>
        <xdr:cNvCxnSpPr/>
      </xdr:nvCxnSpPr>
      <xdr:spPr>
        <a:xfrm flipV="1">
          <a:off x="22160864" y="5724275"/>
          <a:ext cx="0" cy="1437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135975</xdr:rowOff>
    </xdr:from>
    <xdr:ext cx="469744" cy="259045"/>
    <xdr:sp macro="" textlink="">
      <xdr:nvSpPr>
        <xdr:cNvPr id="475" name="【一般廃棄物処理施設】&#10;一人当たり有形固定資産（償却資産）額最小値テキスト">
          <a:extLst>
            <a:ext uri="{FF2B5EF4-FFF2-40B4-BE49-F238E27FC236}">
              <a16:creationId xmlns:a16="http://schemas.microsoft.com/office/drawing/2014/main" id="{DEFCAD17-E7ED-4355-B9F4-80AE88BE6B3D}"/>
            </a:ext>
          </a:extLst>
        </xdr:cNvPr>
        <xdr:cNvSpPr txBox="1"/>
      </xdr:nvSpPr>
      <xdr:spPr>
        <a:xfrm>
          <a:off x="22199600" y="716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132148</xdr:rowOff>
    </xdr:from>
    <xdr:to>
      <xdr:col>116</xdr:col>
      <xdr:colOff>152400</xdr:colOff>
      <xdr:row>41</xdr:row>
      <xdr:rowOff>132148</xdr:rowOff>
    </xdr:to>
    <xdr:cxnSp macro="">
      <xdr:nvCxnSpPr>
        <xdr:cNvPr id="476" name="直線コネクタ 475">
          <a:extLst>
            <a:ext uri="{FF2B5EF4-FFF2-40B4-BE49-F238E27FC236}">
              <a16:creationId xmlns:a16="http://schemas.microsoft.com/office/drawing/2014/main" id="{915FE0EF-14DB-409E-A940-E7359621B4F0}"/>
            </a:ext>
          </a:extLst>
        </xdr:cNvPr>
        <xdr:cNvCxnSpPr/>
      </xdr:nvCxnSpPr>
      <xdr:spPr>
        <a:xfrm>
          <a:off x="22072600" y="716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13102</xdr:rowOff>
    </xdr:from>
    <xdr:ext cx="690189" cy="259045"/>
    <xdr:sp macro="" textlink="">
      <xdr:nvSpPr>
        <xdr:cNvPr id="477" name="【一般廃棄物処理施設】&#10;一人当たり有形固定資産（償却資産）額最大値テキスト">
          <a:extLst>
            <a:ext uri="{FF2B5EF4-FFF2-40B4-BE49-F238E27FC236}">
              <a16:creationId xmlns:a16="http://schemas.microsoft.com/office/drawing/2014/main" id="{852834E5-C373-4A91-8819-6FEF0AE43684}"/>
            </a:ext>
          </a:extLst>
        </xdr:cNvPr>
        <xdr:cNvSpPr txBox="1"/>
      </xdr:nvSpPr>
      <xdr:spPr>
        <a:xfrm>
          <a:off x="22199600" y="5499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66425</xdr:rowOff>
    </xdr:from>
    <xdr:to>
      <xdr:col>116</xdr:col>
      <xdr:colOff>152400</xdr:colOff>
      <xdr:row>33</xdr:row>
      <xdr:rowOff>66425</xdr:rowOff>
    </xdr:to>
    <xdr:cxnSp macro="">
      <xdr:nvCxnSpPr>
        <xdr:cNvPr id="478" name="直線コネクタ 477">
          <a:extLst>
            <a:ext uri="{FF2B5EF4-FFF2-40B4-BE49-F238E27FC236}">
              <a16:creationId xmlns:a16="http://schemas.microsoft.com/office/drawing/2014/main" id="{29C2127A-A4E8-495A-8FE3-34B9B65C2D5D}"/>
            </a:ext>
          </a:extLst>
        </xdr:cNvPr>
        <xdr:cNvCxnSpPr/>
      </xdr:nvCxnSpPr>
      <xdr:spPr>
        <a:xfrm>
          <a:off x="22072600" y="572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132333</xdr:rowOff>
    </xdr:from>
    <xdr:ext cx="599010" cy="259045"/>
    <xdr:sp macro="" textlink="">
      <xdr:nvSpPr>
        <xdr:cNvPr id="479" name="【一般廃棄物処理施設】&#10;一人当たり有形固定資産（償却資産）額平均値テキスト">
          <a:extLst>
            <a:ext uri="{FF2B5EF4-FFF2-40B4-BE49-F238E27FC236}">
              <a16:creationId xmlns:a16="http://schemas.microsoft.com/office/drawing/2014/main" id="{7528D3B5-7CDD-4973-8CDD-0D3C7982D942}"/>
            </a:ext>
          </a:extLst>
        </xdr:cNvPr>
        <xdr:cNvSpPr txBox="1"/>
      </xdr:nvSpPr>
      <xdr:spPr>
        <a:xfrm>
          <a:off x="22199600" y="6818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109456</xdr:rowOff>
    </xdr:from>
    <xdr:to>
      <xdr:col>116</xdr:col>
      <xdr:colOff>114300</xdr:colOff>
      <xdr:row>41</xdr:row>
      <xdr:rowOff>39606</xdr:rowOff>
    </xdr:to>
    <xdr:sp macro="" textlink="">
      <xdr:nvSpPr>
        <xdr:cNvPr id="480" name="フローチャート: 判断 479">
          <a:extLst>
            <a:ext uri="{FF2B5EF4-FFF2-40B4-BE49-F238E27FC236}">
              <a16:creationId xmlns:a16="http://schemas.microsoft.com/office/drawing/2014/main" id="{E14C3B6A-176A-4B8A-897B-85D3789DFCD7}"/>
            </a:ext>
          </a:extLst>
        </xdr:cNvPr>
        <xdr:cNvSpPr/>
      </xdr:nvSpPr>
      <xdr:spPr>
        <a:xfrm>
          <a:off x="22110700" y="69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122302</xdr:rowOff>
    </xdr:from>
    <xdr:to>
      <xdr:col>112</xdr:col>
      <xdr:colOff>38100</xdr:colOff>
      <xdr:row>41</xdr:row>
      <xdr:rowOff>52452</xdr:rowOff>
    </xdr:to>
    <xdr:sp macro="" textlink="">
      <xdr:nvSpPr>
        <xdr:cNvPr id="481" name="フローチャート: 判断 480">
          <a:extLst>
            <a:ext uri="{FF2B5EF4-FFF2-40B4-BE49-F238E27FC236}">
              <a16:creationId xmlns:a16="http://schemas.microsoft.com/office/drawing/2014/main" id="{AA07C039-BAED-463C-A56D-468634924A57}"/>
            </a:ext>
          </a:extLst>
        </xdr:cNvPr>
        <xdr:cNvSpPr/>
      </xdr:nvSpPr>
      <xdr:spPr>
        <a:xfrm>
          <a:off x="21272500" y="698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136395</xdr:rowOff>
    </xdr:from>
    <xdr:to>
      <xdr:col>107</xdr:col>
      <xdr:colOff>101600</xdr:colOff>
      <xdr:row>41</xdr:row>
      <xdr:rowOff>66545</xdr:rowOff>
    </xdr:to>
    <xdr:sp macro="" textlink="">
      <xdr:nvSpPr>
        <xdr:cNvPr id="482" name="フローチャート: 判断 481">
          <a:extLst>
            <a:ext uri="{FF2B5EF4-FFF2-40B4-BE49-F238E27FC236}">
              <a16:creationId xmlns:a16="http://schemas.microsoft.com/office/drawing/2014/main" id="{C7DDE2D6-450D-481B-B0F7-E643EC678FE3}"/>
            </a:ext>
          </a:extLst>
        </xdr:cNvPr>
        <xdr:cNvSpPr/>
      </xdr:nvSpPr>
      <xdr:spPr>
        <a:xfrm>
          <a:off x="20383500" y="699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160389</xdr:rowOff>
    </xdr:from>
    <xdr:to>
      <xdr:col>102</xdr:col>
      <xdr:colOff>165100</xdr:colOff>
      <xdr:row>41</xdr:row>
      <xdr:rowOff>90539</xdr:rowOff>
    </xdr:to>
    <xdr:sp macro="" textlink="">
      <xdr:nvSpPr>
        <xdr:cNvPr id="483" name="フローチャート: 判断 482">
          <a:extLst>
            <a:ext uri="{FF2B5EF4-FFF2-40B4-BE49-F238E27FC236}">
              <a16:creationId xmlns:a16="http://schemas.microsoft.com/office/drawing/2014/main" id="{175E9B7C-89A3-431E-BB2F-3E9B9E8C41A6}"/>
            </a:ext>
          </a:extLst>
        </xdr:cNvPr>
        <xdr:cNvSpPr/>
      </xdr:nvSpPr>
      <xdr:spPr>
        <a:xfrm>
          <a:off x="19494500" y="701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167125</xdr:rowOff>
    </xdr:from>
    <xdr:to>
      <xdr:col>98</xdr:col>
      <xdr:colOff>38100</xdr:colOff>
      <xdr:row>41</xdr:row>
      <xdr:rowOff>97275</xdr:rowOff>
    </xdr:to>
    <xdr:sp macro="" textlink="">
      <xdr:nvSpPr>
        <xdr:cNvPr id="484" name="フローチャート: 判断 483">
          <a:extLst>
            <a:ext uri="{FF2B5EF4-FFF2-40B4-BE49-F238E27FC236}">
              <a16:creationId xmlns:a16="http://schemas.microsoft.com/office/drawing/2014/main" id="{94F9381F-8B81-4A96-9F53-062D75D52E17}"/>
            </a:ext>
          </a:extLst>
        </xdr:cNvPr>
        <xdr:cNvSpPr/>
      </xdr:nvSpPr>
      <xdr:spPr>
        <a:xfrm>
          <a:off x="18605500" y="702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2EACD61-8A98-4517-BCE9-8ADA7B85228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E64ED92-B40F-488F-8B46-49F97D07E5E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019F357-86DB-4BD6-A747-7331148E35D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D364D4C-9882-4C2C-9071-B36164E66DE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7E1946F9-D6FA-475F-B12B-09C503A23C4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63810</xdr:rowOff>
    </xdr:from>
    <xdr:to>
      <xdr:col>116</xdr:col>
      <xdr:colOff>114300</xdr:colOff>
      <xdr:row>41</xdr:row>
      <xdr:rowOff>165410</xdr:rowOff>
    </xdr:to>
    <xdr:sp macro="" textlink="">
      <xdr:nvSpPr>
        <xdr:cNvPr id="490" name="楕円 489">
          <a:extLst>
            <a:ext uri="{FF2B5EF4-FFF2-40B4-BE49-F238E27FC236}">
              <a16:creationId xmlns:a16="http://schemas.microsoft.com/office/drawing/2014/main" id="{B0347C8D-F70A-4688-8F42-2964A000C1D3}"/>
            </a:ext>
          </a:extLst>
        </xdr:cNvPr>
        <xdr:cNvSpPr/>
      </xdr:nvSpPr>
      <xdr:spPr>
        <a:xfrm>
          <a:off x="22110700" y="70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150187</xdr:rowOff>
    </xdr:from>
    <xdr:ext cx="534377" cy="259045"/>
    <xdr:sp macro="" textlink="">
      <xdr:nvSpPr>
        <xdr:cNvPr id="491" name="【一般廃棄物処理施設】&#10;一人当たり有形固定資産（償却資産）額該当値テキスト">
          <a:extLst>
            <a:ext uri="{FF2B5EF4-FFF2-40B4-BE49-F238E27FC236}">
              <a16:creationId xmlns:a16="http://schemas.microsoft.com/office/drawing/2014/main" id="{61BAD6F9-C0B2-49CA-9F6A-173D81E23EA9}"/>
            </a:ext>
          </a:extLst>
        </xdr:cNvPr>
        <xdr:cNvSpPr txBox="1"/>
      </xdr:nvSpPr>
      <xdr:spPr>
        <a:xfrm>
          <a:off x="22199600" y="7008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60834</xdr:rowOff>
    </xdr:from>
    <xdr:to>
      <xdr:col>112</xdr:col>
      <xdr:colOff>38100</xdr:colOff>
      <xdr:row>41</xdr:row>
      <xdr:rowOff>162434</xdr:rowOff>
    </xdr:to>
    <xdr:sp macro="" textlink="">
      <xdr:nvSpPr>
        <xdr:cNvPr id="492" name="楕円 491">
          <a:extLst>
            <a:ext uri="{FF2B5EF4-FFF2-40B4-BE49-F238E27FC236}">
              <a16:creationId xmlns:a16="http://schemas.microsoft.com/office/drawing/2014/main" id="{C0E64B07-58D6-441C-BC6E-C00CD8005E33}"/>
            </a:ext>
          </a:extLst>
        </xdr:cNvPr>
        <xdr:cNvSpPr/>
      </xdr:nvSpPr>
      <xdr:spPr>
        <a:xfrm>
          <a:off x="21272500" y="70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111634</xdr:rowOff>
    </xdr:from>
    <xdr:to>
      <xdr:col>116</xdr:col>
      <xdr:colOff>63500</xdr:colOff>
      <xdr:row>41</xdr:row>
      <xdr:rowOff>114610</xdr:rowOff>
    </xdr:to>
    <xdr:cxnSp macro="">
      <xdr:nvCxnSpPr>
        <xdr:cNvPr id="493" name="直線コネクタ 492">
          <a:extLst>
            <a:ext uri="{FF2B5EF4-FFF2-40B4-BE49-F238E27FC236}">
              <a16:creationId xmlns:a16="http://schemas.microsoft.com/office/drawing/2014/main" id="{EDC700E0-1B5A-4E3D-931A-AC76531CFC02}"/>
            </a:ext>
          </a:extLst>
        </xdr:cNvPr>
        <xdr:cNvCxnSpPr/>
      </xdr:nvCxnSpPr>
      <xdr:spPr>
        <a:xfrm>
          <a:off x="21323300" y="7141084"/>
          <a:ext cx="838200" cy="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56552</xdr:rowOff>
    </xdr:from>
    <xdr:to>
      <xdr:col>107</xdr:col>
      <xdr:colOff>101600</xdr:colOff>
      <xdr:row>41</xdr:row>
      <xdr:rowOff>158152</xdr:rowOff>
    </xdr:to>
    <xdr:sp macro="" textlink="">
      <xdr:nvSpPr>
        <xdr:cNvPr id="494" name="楕円 493">
          <a:extLst>
            <a:ext uri="{FF2B5EF4-FFF2-40B4-BE49-F238E27FC236}">
              <a16:creationId xmlns:a16="http://schemas.microsoft.com/office/drawing/2014/main" id="{CC390AF2-C459-45B0-AD56-C25E3A384320}"/>
            </a:ext>
          </a:extLst>
        </xdr:cNvPr>
        <xdr:cNvSpPr/>
      </xdr:nvSpPr>
      <xdr:spPr>
        <a:xfrm>
          <a:off x="20383500" y="7086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107352</xdr:rowOff>
    </xdr:from>
    <xdr:to>
      <xdr:col>111</xdr:col>
      <xdr:colOff>177800</xdr:colOff>
      <xdr:row>41</xdr:row>
      <xdr:rowOff>111634</xdr:rowOff>
    </xdr:to>
    <xdr:cxnSp macro="">
      <xdr:nvCxnSpPr>
        <xdr:cNvPr id="495" name="直線コネクタ 494">
          <a:extLst>
            <a:ext uri="{FF2B5EF4-FFF2-40B4-BE49-F238E27FC236}">
              <a16:creationId xmlns:a16="http://schemas.microsoft.com/office/drawing/2014/main" id="{13786D19-40C6-4A04-850C-BA890D402F37}"/>
            </a:ext>
          </a:extLst>
        </xdr:cNvPr>
        <xdr:cNvCxnSpPr/>
      </xdr:nvCxnSpPr>
      <xdr:spPr>
        <a:xfrm>
          <a:off x="20434300" y="7136802"/>
          <a:ext cx="889000" cy="4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56968</xdr:rowOff>
    </xdr:from>
    <xdr:to>
      <xdr:col>102</xdr:col>
      <xdr:colOff>165100</xdr:colOff>
      <xdr:row>41</xdr:row>
      <xdr:rowOff>158568</xdr:rowOff>
    </xdr:to>
    <xdr:sp macro="" textlink="">
      <xdr:nvSpPr>
        <xdr:cNvPr id="496" name="楕円 495">
          <a:extLst>
            <a:ext uri="{FF2B5EF4-FFF2-40B4-BE49-F238E27FC236}">
              <a16:creationId xmlns:a16="http://schemas.microsoft.com/office/drawing/2014/main" id="{E678FE75-249A-49CE-966F-015534A44F5F}"/>
            </a:ext>
          </a:extLst>
        </xdr:cNvPr>
        <xdr:cNvSpPr/>
      </xdr:nvSpPr>
      <xdr:spPr>
        <a:xfrm>
          <a:off x="19494500" y="708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107352</xdr:rowOff>
    </xdr:from>
    <xdr:to>
      <xdr:col>107</xdr:col>
      <xdr:colOff>50800</xdr:colOff>
      <xdr:row>41</xdr:row>
      <xdr:rowOff>107768</xdr:rowOff>
    </xdr:to>
    <xdr:cxnSp macro="">
      <xdr:nvCxnSpPr>
        <xdr:cNvPr id="497" name="直線コネクタ 496">
          <a:extLst>
            <a:ext uri="{FF2B5EF4-FFF2-40B4-BE49-F238E27FC236}">
              <a16:creationId xmlns:a16="http://schemas.microsoft.com/office/drawing/2014/main" id="{65B71B28-7612-4004-86A7-A154F8BDCE77}"/>
            </a:ext>
          </a:extLst>
        </xdr:cNvPr>
        <xdr:cNvCxnSpPr/>
      </xdr:nvCxnSpPr>
      <xdr:spPr>
        <a:xfrm flipV="1">
          <a:off x="19545300" y="7136802"/>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56949</xdr:rowOff>
    </xdr:from>
    <xdr:to>
      <xdr:col>98</xdr:col>
      <xdr:colOff>38100</xdr:colOff>
      <xdr:row>41</xdr:row>
      <xdr:rowOff>158549</xdr:rowOff>
    </xdr:to>
    <xdr:sp macro="" textlink="">
      <xdr:nvSpPr>
        <xdr:cNvPr id="498" name="楕円 497">
          <a:extLst>
            <a:ext uri="{FF2B5EF4-FFF2-40B4-BE49-F238E27FC236}">
              <a16:creationId xmlns:a16="http://schemas.microsoft.com/office/drawing/2014/main" id="{E5D20F37-905F-4ED3-97B9-518E3A7977EF}"/>
            </a:ext>
          </a:extLst>
        </xdr:cNvPr>
        <xdr:cNvSpPr/>
      </xdr:nvSpPr>
      <xdr:spPr>
        <a:xfrm>
          <a:off x="18605500" y="708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107749</xdr:rowOff>
    </xdr:from>
    <xdr:to>
      <xdr:col>102</xdr:col>
      <xdr:colOff>114300</xdr:colOff>
      <xdr:row>41</xdr:row>
      <xdr:rowOff>107768</xdr:rowOff>
    </xdr:to>
    <xdr:cxnSp macro="">
      <xdr:nvCxnSpPr>
        <xdr:cNvPr id="499" name="直線コネクタ 498">
          <a:extLst>
            <a:ext uri="{FF2B5EF4-FFF2-40B4-BE49-F238E27FC236}">
              <a16:creationId xmlns:a16="http://schemas.microsoft.com/office/drawing/2014/main" id="{6F69DA6D-5437-4336-A190-A92F72C37F35}"/>
            </a:ext>
          </a:extLst>
        </xdr:cNvPr>
        <xdr:cNvCxnSpPr/>
      </xdr:nvCxnSpPr>
      <xdr:spPr>
        <a:xfrm>
          <a:off x="18656300" y="7137199"/>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68979</xdr:rowOff>
    </xdr:from>
    <xdr:ext cx="599010" cy="259045"/>
    <xdr:sp macro="" textlink="">
      <xdr:nvSpPr>
        <xdr:cNvPr id="500" name="n_1aveValue【一般廃棄物処理施設】&#10;一人当たり有形固定資産（償却資産）額">
          <a:extLst>
            <a:ext uri="{FF2B5EF4-FFF2-40B4-BE49-F238E27FC236}">
              <a16:creationId xmlns:a16="http://schemas.microsoft.com/office/drawing/2014/main" id="{E85B4014-1F80-41AA-9C39-60D35483B9DF}"/>
            </a:ext>
          </a:extLst>
        </xdr:cNvPr>
        <xdr:cNvSpPr txBox="1"/>
      </xdr:nvSpPr>
      <xdr:spPr>
        <a:xfrm>
          <a:off x="21011095" y="6755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83072</xdr:rowOff>
    </xdr:from>
    <xdr:ext cx="599010" cy="259045"/>
    <xdr:sp macro="" textlink="">
      <xdr:nvSpPr>
        <xdr:cNvPr id="501" name="n_2aveValue【一般廃棄物処理施設】&#10;一人当たり有形固定資産（償却資産）額">
          <a:extLst>
            <a:ext uri="{FF2B5EF4-FFF2-40B4-BE49-F238E27FC236}">
              <a16:creationId xmlns:a16="http://schemas.microsoft.com/office/drawing/2014/main" id="{7C46F686-CF3B-479B-9696-6727716F7F2E}"/>
            </a:ext>
          </a:extLst>
        </xdr:cNvPr>
        <xdr:cNvSpPr txBox="1"/>
      </xdr:nvSpPr>
      <xdr:spPr>
        <a:xfrm>
          <a:off x="20134795" y="6769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107066</xdr:rowOff>
    </xdr:from>
    <xdr:ext cx="599010" cy="259045"/>
    <xdr:sp macro="" textlink="">
      <xdr:nvSpPr>
        <xdr:cNvPr id="502" name="n_3aveValue【一般廃棄物処理施設】&#10;一人当たり有形固定資産（償却資産）額">
          <a:extLst>
            <a:ext uri="{FF2B5EF4-FFF2-40B4-BE49-F238E27FC236}">
              <a16:creationId xmlns:a16="http://schemas.microsoft.com/office/drawing/2014/main" id="{70CE1125-A093-4768-A51B-D77F86D4CBAB}"/>
            </a:ext>
          </a:extLst>
        </xdr:cNvPr>
        <xdr:cNvSpPr txBox="1"/>
      </xdr:nvSpPr>
      <xdr:spPr>
        <a:xfrm>
          <a:off x="19245795" y="6793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113802</xdr:rowOff>
    </xdr:from>
    <xdr:ext cx="599010" cy="259045"/>
    <xdr:sp macro="" textlink="">
      <xdr:nvSpPr>
        <xdr:cNvPr id="503" name="n_4aveValue【一般廃棄物処理施設】&#10;一人当たり有形固定資産（償却資産）額">
          <a:extLst>
            <a:ext uri="{FF2B5EF4-FFF2-40B4-BE49-F238E27FC236}">
              <a16:creationId xmlns:a16="http://schemas.microsoft.com/office/drawing/2014/main" id="{21479D71-ADC1-4618-9985-5BCD036ABD16}"/>
            </a:ext>
          </a:extLst>
        </xdr:cNvPr>
        <xdr:cNvSpPr txBox="1"/>
      </xdr:nvSpPr>
      <xdr:spPr>
        <a:xfrm>
          <a:off x="18356795" y="68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153561</xdr:rowOff>
    </xdr:from>
    <xdr:ext cx="534377" cy="259045"/>
    <xdr:sp macro="" textlink="">
      <xdr:nvSpPr>
        <xdr:cNvPr id="504" name="n_1mainValue【一般廃棄物処理施設】&#10;一人当たり有形固定資産（償却資産）額">
          <a:extLst>
            <a:ext uri="{FF2B5EF4-FFF2-40B4-BE49-F238E27FC236}">
              <a16:creationId xmlns:a16="http://schemas.microsoft.com/office/drawing/2014/main" id="{A8E624D9-2437-425F-975C-E9E6CE262545}"/>
            </a:ext>
          </a:extLst>
        </xdr:cNvPr>
        <xdr:cNvSpPr txBox="1"/>
      </xdr:nvSpPr>
      <xdr:spPr>
        <a:xfrm>
          <a:off x="21043411" y="71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149279</xdr:rowOff>
    </xdr:from>
    <xdr:ext cx="534377" cy="259045"/>
    <xdr:sp macro="" textlink="">
      <xdr:nvSpPr>
        <xdr:cNvPr id="505" name="n_2mainValue【一般廃棄物処理施設】&#10;一人当たり有形固定資産（償却資産）額">
          <a:extLst>
            <a:ext uri="{FF2B5EF4-FFF2-40B4-BE49-F238E27FC236}">
              <a16:creationId xmlns:a16="http://schemas.microsoft.com/office/drawing/2014/main" id="{22F45ADC-8EF1-4368-B920-694479275207}"/>
            </a:ext>
          </a:extLst>
        </xdr:cNvPr>
        <xdr:cNvSpPr txBox="1"/>
      </xdr:nvSpPr>
      <xdr:spPr>
        <a:xfrm>
          <a:off x="20167111" y="717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149695</xdr:rowOff>
    </xdr:from>
    <xdr:ext cx="534377" cy="259045"/>
    <xdr:sp macro="" textlink="">
      <xdr:nvSpPr>
        <xdr:cNvPr id="506" name="n_3mainValue【一般廃棄物処理施設】&#10;一人当たり有形固定資産（償却資産）額">
          <a:extLst>
            <a:ext uri="{FF2B5EF4-FFF2-40B4-BE49-F238E27FC236}">
              <a16:creationId xmlns:a16="http://schemas.microsoft.com/office/drawing/2014/main" id="{FD5BDE4E-3C95-45D3-905E-734A4D2A2D22}"/>
            </a:ext>
          </a:extLst>
        </xdr:cNvPr>
        <xdr:cNvSpPr txBox="1"/>
      </xdr:nvSpPr>
      <xdr:spPr>
        <a:xfrm>
          <a:off x="19278111" y="71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149676</xdr:rowOff>
    </xdr:from>
    <xdr:ext cx="534377" cy="259045"/>
    <xdr:sp macro="" textlink="">
      <xdr:nvSpPr>
        <xdr:cNvPr id="507" name="n_4mainValue【一般廃棄物処理施設】&#10;一人当たり有形固定資産（償却資産）額">
          <a:extLst>
            <a:ext uri="{FF2B5EF4-FFF2-40B4-BE49-F238E27FC236}">
              <a16:creationId xmlns:a16="http://schemas.microsoft.com/office/drawing/2014/main" id="{558E3540-9245-4215-B471-CD6DFED6B675}"/>
            </a:ext>
          </a:extLst>
        </xdr:cNvPr>
        <xdr:cNvSpPr txBox="1"/>
      </xdr:nvSpPr>
      <xdr:spPr>
        <a:xfrm>
          <a:off x="18389111" y="7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8" name="正方形/長方形 507">
          <a:extLst>
            <a:ext uri="{FF2B5EF4-FFF2-40B4-BE49-F238E27FC236}">
              <a16:creationId xmlns:a16="http://schemas.microsoft.com/office/drawing/2014/main" id="{354105A8-FE83-4234-924C-C30AE857CB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9" name="正方形/長方形 508">
          <a:extLst>
            <a:ext uri="{FF2B5EF4-FFF2-40B4-BE49-F238E27FC236}">
              <a16:creationId xmlns:a16="http://schemas.microsoft.com/office/drawing/2014/main" id="{EEF5356C-9B32-4C6B-AFF6-A8C7C18931E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0" name="正方形/長方形 509">
          <a:extLst>
            <a:ext uri="{FF2B5EF4-FFF2-40B4-BE49-F238E27FC236}">
              <a16:creationId xmlns:a16="http://schemas.microsoft.com/office/drawing/2014/main" id="{2625EC63-1C1A-4671-A46A-2F2B147D32E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1" name="正方形/長方形 510">
          <a:extLst>
            <a:ext uri="{FF2B5EF4-FFF2-40B4-BE49-F238E27FC236}">
              <a16:creationId xmlns:a16="http://schemas.microsoft.com/office/drawing/2014/main" id="{E9EE042F-DCAA-4836-8CD2-ED24E146AB9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2" name="正方形/長方形 511">
          <a:extLst>
            <a:ext uri="{FF2B5EF4-FFF2-40B4-BE49-F238E27FC236}">
              <a16:creationId xmlns:a16="http://schemas.microsoft.com/office/drawing/2014/main" id="{E25D6B65-9F41-4D4F-9D2C-1D4A354969DE}"/>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3" name="正方形/長方形 512">
          <a:extLst>
            <a:ext uri="{FF2B5EF4-FFF2-40B4-BE49-F238E27FC236}">
              <a16:creationId xmlns:a16="http://schemas.microsoft.com/office/drawing/2014/main" id="{9FF552FD-77E9-4709-AC85-D95F11DD6B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4" name="正方形/長方形 513">
          <a:extLst>
            <a:ext uri="{FF2B5EF4-FFF2-40B4-BE49-F238E27FC236}">
              <a16:creationId xmlns:a16="http://schemas.microsoft.com/office/drawing/2014/main" id="{9CFD70A7-8979-4548-87B2-D82A89328A0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5" name="正方形/長方形 514">
          <a:extLst>
            <a:ext uri="{FF2B5EF4-FFF2-40B4-BE49-F238E27FC236}">
              <a16:creationId xmlns:a16="http://schemas.microsoft.com/office/drawing/2014/main" id="{E66D43FD-5202-458B-AD39-0B3B4FA50F8A}"/>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a:extLst>
            <a:ext uri="{FF2B5EF4-FFF2-40B4-BE49-F238E27FC236}">
              <a16:creationId xmlns:a16="http://schemas.microsoft.com/office/drawing/2014/main" id="{999FBE27-0394-4AF2-931B-131C05DD945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a:extLst>
            <a:ext uri="{FF2B5EF4-FFF2-40B4-BE49-F238E27FC236}">
              <a16:creationId xmlns:a16="http://schemas.microsoft.com/office/drawing/2014/main" id="{90FF504C-CA86-47F2-93C4-6C62E33B15A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a:extLst>
            <a:ext uri="{FF2B5EF4-FFF2-40B4-BE49-F238E27FC236}">
              <a16:creationId xmlns:a16="http://schemas.microsoft.com/office/drawing/2014/main" id="{D19BEF23-F434-4EBB-9D52-927D08F71FE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a:extLst>
            <a:ext uri="{FF2B5EF4-FFF2-40B4-BE49-F238E27FC236}">
              <a16:creationId xmlns:a16="http://schemas.microsoft.com/office/drawing/2014/main" id="{0206B9C5-E458-4F02-A84C-5AE6B296149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a:extLst>
            <a:ext uri="{FF2B5EF4-FFF2-40B4-BE49-F238E27FC236}">
              <a16:creationId xmlns:a16="http://schemas.microsoft.com/office/drawing/2014/main" id="{0CAA5A68-BB37-4312-BFDC-A36360B2E3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a:extLst>
            <a:ext uri="{FF2B5EF4-FFF2-40B4-BE49-F238E27FC236}">
              <a16:creationId xmlns:a16="http://schemas.microsoft.com/office/drawing/2014/main" id="{4002AE11-54C9-4316-A702-3C25F66E17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a:extLst>
            <a:ext uri="{FF2B5EF4-FFF2-40B4-BE49-F238E27FC236}">
              <a16:creationId xmlns:a16="http://schemas.microsoft.com/office/drawing/2014/main" id="{3A9E05D3-138D-4EDC-A885-267E571BC34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a:extLst>
            <a:ext uri="{FF2B5EF4-FFF2-40B4-BE49-F238E27FC236}">
              <a16:creationId xmlns:a16="http://schemas.microsoft.com/office/drawing/2014/main" id="{D10A0D31-F0A8-41D5-9BFA-85D625EEA6A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461550D1-33EA-4605-AE63-382D54D651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E9353ECA-2F5C-44C6-96E0-176D7210DAD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25A093C7-8573-4EAD-81A9-024267A501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382F4144-2685-4A8E-8DE2-86B16198FE8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D20AD36F-0F73-4ECB-AF2E-2973426A003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77D448E7-516A-448D-A0BA-59DF7BD5CAA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4CF2CC53-D81D-4E1B-AC14-5C6BB7EC73B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06DF7070-39AF-49DA-BB19-F439D33862C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B1D3BD36-C470-438A-A679-ABA62FD9555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E56F0385-0799-4077-A063-A13D1EFBA86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787E4046-465E-4FE9-8DA9-87EED158A471}"/>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2BAD6BC9-2068-4750-8ED1-03E68B91323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8E33E067-CF84-40CE-89F5-4030318EBDD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F5D563B7-46BD-442D-91EC-8E196C7FB881}"/>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B849E8AC-E053-48B3-A5D5-7DB9E28CBB92}"/>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AEE1F426-551F-45D0-A08A-BE369C94E2A3}"/>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94C9D6DC-B95A-46A4-9D9A-12F8F18941FB}"/>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27F5C792-222F-4A63-AD54-CC3C94C58F9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0F85E896-E5A7-461E-877A-9CCF8E6601E8}"/>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90992424-5EE1-4338-A546-8313751841B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E9E9E95D-BA28-4A30-9F34-331FB799E1A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0BC3CDBE-0213-4BA6-B5E9-854D12E4224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45AB523B-0336-4345-B657-EC8F833AC0C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CC36C8EC-16E7-461D-A69C-FC43BEFF96C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8A9C58A5-5ABF-4E86-AF4B-A9C21AB768A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4445D77E-B6B0-4047-9246-E0662F90F272}"/>
            </a:ext>
          </a:extLst>
        </xdr:cNvPr>
        <xdr:cNvCxnSpPr/>
      </xdr:nvCxnSpPr>
      <xdr:spPr>
        <a:xfrm flipV="1">
          <a:off x="16318864" y="1332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959CE81B-7678-4E8A-946C-99978F4B68FC}"/>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28340185-0A77-4495-AE9B-9BC890C4CFC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3ADDDD45-CE3B-44A3-A97A-BCB8B6DC0741}"/>
            </a:ext>
          </a:extLst>
        </xdr:cNvPr>
        <xdr:cNvSpPr txBox="1"/>
      </xdr:nvSpPr>
      <xdr:spPr>
        <a:xfrm>
          <a:off x="16357600" y="1309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553" name="直線コネクタ 552">
          <a:extLst>
            <a:ext uri="{FF2B5EF4-FFF2-40B4-BE49-F238E27FC236}">
              <a16:creationId xmlns:a16="http://schemas.microsoft.com/office/drawing/2014/main" id="{BF633EEA-40ED-470E-A001-F237F43144AD}"/>
            </a:ext>
          </a:extLst>
        </xdr:cNvPr>
        <xdr:cNvCxnSpPr/>
      </xdr:nvCxnSpPr>
      <xdr:spPr>
        <a:xfrm>
          <a:off x="16230600" y="1332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104520</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BDE461C4-1A82-4283-B21B-FEA0EF109EAF}"/>
            </a:ext>
          </a:extLst>
        </xdr:cNvPr>
        <xdr:cNvSpPr txBox="1"/>
      </xdr:nvSpPr>
      <xdr:spPr>
        <a:xfrm>
          <a:off x="16357600" y="1416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555" name="フローチャート: 判断 554">
          <a:extLst>
            <a:ext uri="{FF2B5EF4-FFF2-40B4-BE49-F238E27FC236}">
              <a16:creationId xmlns:a16="http://schemas.microsoft.com/office/drawing/2014/main" id="{E4920DEC-D674-4AF2-901D-18E8D2CCB8BA}"/>
            </a:ext>
          </a:extLst>
        </xdr:cNvPr>
        <xdr:cNvSpPr/>
      </xdr:nvSpPr>
      <xdr:spPr>
        <a:xfrm>
          <a:off x="16268700" y="1418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556" name="フローチャート: 判断 555">
          <a:extLst>
            <a:ext uri="{FF2B5EF4-FFF2-40B4-BE49-F238E27FC236}">
              <a16:creationId xmlns:a16="http://schemas.microsoft.com/office/drawing/2014/main" id="{BEBC0D87-CAC4-46EF-975F-6A822F7E158F}"/>
            </a:ext>
          </a:extLst>
        </xdr:cNvPr>
        <xdr:cNvSpPr/>
      </xdr:nvSpPr>
      <xdr:spPr>
        <a:xfrm>
          <a:off x="154305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557" name="フローチャート: 判断 556">
          <a:extLst>
            <a:ext uri="{FF2B5EF4-FFF2-40B4-BE49-F238E27FC236}">
              <a16:creationId xmlns:a16="http://schemas.microsoft.com/office/drawing/2014/main" id="{75E821C0-1D6D-4100-B17D-07C145EFB806}"/>
            </a:ext>
          </a:extLst>
        </xdr:cNvPr>
        <xdr:cNvSpPr/>
      </xdr:nvSpPr>
      <xdr:spPr>
        <a:xfrm>
          <a:off x="14541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558" name="フローチャート: 判断 557">
          <a:extLst>
            <a:ext uri="{FF2B5EF4-FFF2-40B4-BE49-F238E27FC236}">
              <a16:creationId xmlns:a16="http://schemas.microsoft.com/office/drawing/2014/main" id="{95D1181C-EED8-4CEC-830B-F7E2B12B14A7}"/>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559" name="フローチャート: 判断 558">
          <a:extLst>
            <a:ext uri="{FF2B5EF4-FFF2-40B4-BE49-F238E27FC236}">
              <a16:creationId xmlns:a16="http://schemas.microsoft.com/office/drawing/2014/main" id="{038ED28D-30B9-43AF-8C4D-9CB49C065F46}"/>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35344B91-AF52-4051-A77E-122F79127F8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D12D211D-88B2-4CF1-BAF6-52F1B1EEA23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F3DB3359-11F2-44B5-B0F1-12617D0D02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72256A49-D40F-492F-B623-00F83E85F7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C5E41D77-2434-4ACB-920B-1E83967832C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158750</xdr:rowOff>
    </xdr:from>
    <xdr:to>
      <xdr:col>85</xdr:col>
      <xdr:colOff>177800</xdr:colOff>
      <xdr:row>79</xdr:row>
      <xdr:rowOff>88900</xdr:rowOff>
    </xdr:to>
    <xdr:sp macro="" textlink="">
      <xdr:nvSpPr>
        <xdr:cNvPr id="565" name="楕円 564">
          <a:extLst>
            <a:ext uri="{FF2B5EF4-FFF2-40B4-BE49-F238E27FC236}">
              <a16:creationId xmlns:a16="http://schemas.microsoft.com/office/drawing/2014/main" id="{8388082A-0CBD-4980-9D5C-034A7368D0E7}"/>
            </a:ext>
          </a:extLst>
        </xdr:cNvPr>
        <xdr:cNvSpPr/>
      </xdr:nvSpPr>
      <xdr:spPr>
        <a:xfrm>
          <a:off x="16268700" y="1353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10177</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BD45A46D-70D4-4D75-BDD2-F5A7A9D8159E}"/>
            </a:ext>
          </a:extLst>
        </xdr:cNvPr>
        <xdr:cNvSpPr txBox="1"/>
      </xdr:nvSpPr>
      <xdr:spPr>
        <a:xfrm>
          <a:off x="16357600" y="1338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117929</xdr:rowOff>
    </xdr:from>
    <xdr:to>
      <xdr:col>81</xdr:col>
      <xdr:colOff>101600</xdr:colOff>
      <xdr:row>79</xdr:row>
      <xdr:rowOff>48079</xdr:rowOff>
    </xdr:to>
    <xdr:sp macro="" textlink="">
      <xdr:nvSpPr>
        <xdr:cNvPr id="567" name="楕円 566">
          <a:extLst>
            <a:ext uri="{FF2B5EF4-FFF2-40B4-BE49-F238E27FC236}">
              <a16:creationId xmlns:a16="http://schemas.microsoft.com/office/drawing/2014/main" id="{EA072747-F7E2-4703-9F02-1B2F13624B86}"/>
            </a:ext>
          </a:extLst>
        </xdr:cNvPr>
        <xdr:cNvSpPr/>
      </xdr:nvSpPr>
      <xdr:spPr>
        <a:xfrm>
          <a:off x="15430500" y="13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168729</xdr:rowOff>
    </xdr:from>
    <xdr:to>
      <xdr:col>85</xdr:col>
      <xdr:colOff>127000</xdr:colOff>
      <xdr:row>79</xdr:row>
      <xdr:rowOff>38100</xdr:rowOff>
    </xdr:to>
    <xdr:cxnSp macro="">
      <xdr:nvCxnSpPr>
        <xdr:cNvPr id="568" name="直線コネクタ 567">
          <a:extLst>
            <a:ext uri="{FF2B5EF4-FFF2-40B4-BE49-F238E27FC236}">
              <a16:creationId xmlns:a16="http://schemas.microsoft.com/office/drawing/2014/main" id="{8BCDEBC1-22B4-481C-855D-D6CCCE7E79BD}"/>
            </a:ext>
          </a:extLst>
        </xdr:cNvPr>
        <xdr:cNvCxnSpPr/>
      </xdr:nvCxnSpPr>
      <xdr:spPr>
        <a:xfrm>
          <a:off x="15481300" y="1354182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88537</xdr:rowOff>
    </xdr:from>
    <xdr:to>
      <xdr:col>76</xdr:col>
      <xdr:colOff>165100</xdr:colOff>
      <xdr:row>79</xdr:row>
      <xdr:rowOff>18687</xdr:rowOff>
    </xdr:to>
    <xdr:sp macro="" textlink="">
      <xdr:nvSpPr>
        <xdr:cNvPr id="569" name="楕円 568">
          <a:extLst>
            <a:ext uri="{FF2B5EF4-FFF2-40B4-BE49-F238E27FC236}">
              <a16:creationId xmlns:a16="http://schemas.microsoft.com/office/drawing/2014/main" id="{216E0139-2CF0-48D9-9E86-4A17A66EAFA9}"/>
            </a:ext>
          </a:extLst>
        </xdr:cNvPr>
        <xdr:cNvSpPr/>
      </xdr:nvSpPr>
      <xdr:spPr>
        <a:xfrm>
          <a:off x="14541500" y="1346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139337</xdr:rowOff>
    </xdr:from>
    <xdr:to>
      <xdr:col>81</xdr:col>
      <xdr:colOff>50800</xdr:colOff>
      <xdr:row>78</xdr:row>
      <xdr:rowOff>168729</xdr:rowOff>
    </xdr:to>
    <xdr:cxnSp macro="">
      <xdr:nvCxnSpPr>
        <xdr:cNvPr id="570" name="直線コネクタ 569">
          <a:extLst>
            <a:ext uri="{FF2B5EF4-FFF2-40B4-BE49-F238E27FC236}">
              <a16:creationId xmlns:a16="http://schemas.microsoft.com/office/drawing/2014/main" id="{124A61B8-7031-4EDD-A393-DEF0F5908F9E}"/>
            </a:ext>
          </a:extLst>
        </xdr:cNvPr>
        <xdr:cNvCxnSpPr/>
      </xdr:nvCxnSpPr>
      <xdr:spPr>
        <a:xfrm>
          <a:off x="14592300" y="1351243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46082</xdr:rowOff>
    </xdr:from>
    <xdr:to>
      <xdr:col>72</xdr:col>
      <xdr:colOff>38100</xdr:colOff>
      <xdr:row>78</xdr:row>
      <xdr:rowOff>147682</xdr:rowOff>
    </xdr:to>
    <xdr:sp macro="" textlink="">
      <xdr:nvSpPr>
        <xdr:cNvPr id="571" name="楕円 570">
          <a:extLst>
            <a:ext uri="{FF2B5EF4-FFF2-40B4-BE49-F238E27FC236}">
              <a16:creationId xmlns:a16="http://schemas.microsoft.com/office/drawing/2014/main" id="{31D665CC-8C26-4A30-8904-067F51CEEBA6}"/>
            </a:ext>
          </a:extLst>
        </xdr:cNvPr>
        <xdr:cNvSpPr/>
      </xdr:nvSpPr>
      <xdr:spPr>
        <a:xfrm>
          <a:off x="13652500" y="1341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96882</xdr:rowOff>
    </xdr:from>
    <xdr:to>
      <xdr:col>76</xdr:col>
      <xdr:colOff>114300</xdr:colOff>
      <xdr:row>78</xdr:row>
      <xdr:rowOff>139337</xdr:rowOff>
    </xdr:to>
    <xdr:cxnSp macro="">
      <xdr:nvCxnSpPr>
        <xdr:cNvPr id="572" name="直線コネクタ 571">
          <a:extLst>
            <a:ext uri="{FF2B5EF4-FFF2-40B4-BE49-F238E27FC236}">
              <a16:creationId xmlns:a16="http://schemas.microsoft.com/office/drawing/2014/main" id="{9BFC3191-F212-4CFE-82F5-0F67158E3CB2}"/>
            </a:ext>
          </a:extLst>
        </xdr:cNvPr>
        <xdr:cNvCxnSpPr/>
      </xdr:nvCxnSpPr>
      <xdr:spPr>
        <a:xfrm>
          <a:off x="13703300" y="1346998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16692</xdr:rowOff>
    </xdr:from>
    <xdr:to>
      <xdr:col>67</xdr:col>
      <xdr:colOff>101600</xdr:colOff>
      <xdr:row>78</xdr:row>
      <xdr:rowOff>118292</xdr:rowOff>
    </xdr:to>
    <xdr:sp macro="" textlink="">
      <xdr:nvSpPr>
        <xdr:cNvPr id="573" name="楕円 572">
          <a:extLst>
            <a:ext uri="{FF2B5EF4-FFF2-40B4-BE49-F238E27FC236}">
              <a16:creationId xmlns:a16="http://schemas.microsoft.com/office/drawing/2014/main" id="{093DE2B4-3EFD-4BB3-9DAC-9FE16C43F708}"/>
            </a:ext>
          </a:extLst>
        </xdr:cNvPr>
        <xdr:cNvSpPr/>
      </xdr:nvSpPr>
      <xdr:spPr>
        <a:xfrm>
          <a:off x="12763500" y="1338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67492</xdr:rowOff>
    </xdr:from>
    <xdr:to>
      <xdr:col>71</xdr:col>
      <xdr:colOff>177800</xdr:colOff>
      <xdr:row>78</xdr:row>
      <xdr:rowOff>96882</xdr:rowOff>
    </xdr:to>
    <xdr:cxnSp macro="">
      <xdr:nvCxnSpPr>
        <xdr:cNvPr id="574" name="直線コネクタ 573">
          <a:extLst>
            <a:ext uri="{FF2B5EF4-FFF2-40B4-BE49-F238E27FC236}">
              <a16:creationId xmlns:a16="http://schemas.microsoft.com/office/drawing/2014/main" id="{30AA7EB7-968A-42F0-926D-910E389ACB9D}"/>
            </a:ext>
          </a:extLst>
        </xdr:cNvPr>
        <xdr:cNvCxnSpPr/>
      </xdr:nvCxnSpPr>
      <xdr:spPr>
        <a:xfrm>
          <a:off x="12814300" y="13440592"/>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19611</xdr:rowOff>
    </xdr:from>
    <xdr:ext cx="405111" cy="259045"/>
    <xdr:sp macro="" textlink="">
      <xdr:nvSpPr>
        <xdr:cNvPr id="575" name="n_1aveValue【消防施設】&#10;有形固定資産減価償却率">
          <a:extLst>
            <a:ext uri="{FF2B5EF4-FFF2-40B4-BE49-F238E27FC236}">
              <a16:creationId xmlns:a16="http://schemas.microsoft.com/office/drawing/2014/main" id="{2336A9D8-A916-4D7C-9CC8-16E3A53E14F2}"/>
            </a:ext>
          </a:extLst>
        </xdr:cNvPr>
        <xdr:cNvSpPr txBox="1"/>
      </xdr:nvSpPr>
      <xdr:spPr>
        <a:xfrm>
          <a:off x="15266044" y="1424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3283</xdr:rowOff>
    </xdr:from>
    <xdr:ext cx="405111" cy="259045"/>
    <xdr:sp macro="" textlink="">
      <xdr:nvSpPr>
        <xdr:cNvPr id="576" name="n_2aveValue【消防施設】&#10;有形固定資産減価償却率">
          <a:extLst>
            <a:ext uri="{FF2B5EF4-FFF2-40B4-BE49-F238E27FC236}">
              <a16:creationId xmlns:a16="http://schemas.microsoft.com/office/drawing/2014/main" id="{D673485C-CF60-4F14-8108-87F2E4C2554F}"/>
            </a:ext>
          </a:extLst>
        </xdr:cNvPr>
        <xdr:cNvSpPr txBox="1"/>
      </xdr:nvSpPr>
      <xdr:spPr>
        <a:xfrm>
          <a:off x="14389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76761</xdr:rowOff>
    </xdr:from>
    <xdr:ext cx="405111" cy="259045"/>
    <xdr:sp macro="" textlink="">
      <xdr:nvSpPr>
        <xdr:cNvPr id="577" name="n_3aveValue【消防施設】&#10;有形固定資産減価償却率">
          <a:extLst>
            <a:ext uri="{FF2B5EF4-FFF2-40B4-BE49-F238E27FC236}">
              <a16:creationId xmlns:a16="http://schemas.microsoft.com/office/drawing/2014/main" id="{A9A48F89-58AD-450B-927F-833EEF325DBB}"/>
            </a:ext>
          </a:extLst>
        </xdr:cNvPr>
        <xdr:cNvSpPr txBox="1"/>
      </xdr:nvSpPr>
      <xdr:spPr>
        <a:xfrm>
          <a:off x="13500744" y="1430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88191</xdr:rowOff>
    </xdr:from>
    <xdr:ext cx="405111" cy="259045"/>
    <xdr:sp macro="" textlink="">
      <xdr:nvSpPr>
        <xdr:cNvPr id="578" name="n_4aveValue【消防施設】&#10;有形固定資産減価償却率">
          <a:extLst>
            <a:ext uri="{FF2B5EF4-FFF2-40B4-BE49-F238E27FC236}">
              <a16:creationId xmlns:a16="http://schemas.microsoft.com/office/drawing/2014/main" id="{E4F1479F-82FC-4597-8C63-4EB6618B1373}"/>
            </a:ext>
          </a:extLst>
        </xdr:cNvPr>
        <xdr:cNvSpPr txBox="1"/>
      </xdr:nvSpPr>
      <xdr:spPr>
        <a:xfrm>
          <a:off x="12611744"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64606</xdr:rowOff>
    </xdr:from>
    <xdr:ext cx="405111" cy="259045"/>
    <xdr:sp macro="" textlink="">
      <xdr:nvSpPr>
        <xdr:cNvPr id="579" name="n_1mainValue【消防施設】&#10;有形固定資産減価償却率">
          <a:extLst>
            <a:ext uri="{FF2B5EF4-FFF2-40B4-BE49-F238E27FC236}">
              <a16:creationId xmlns:a16="http://schemas.microsoft.com/office/drawing/2014/main" id="{877825C5-0A3F-442F-ABEC-9DFCF8C62F9A}"/>
            </a:ext>
          </a:extLst>
        </xdr:cNvPr>
        <xdr:cNvSpPr txBox="1"/>
      </xdr:nvSpPr>
      <xdr:spPr>
        <a:xfrm>
          <a:off x="15266044" y="13266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35214</xdr:rowOff>
    </xdr:from>
    <xdr:ext cx="405111" cy="259045"/>
    <xdr:sp macro="" textlink="">
      <xdr:nvSpPr>
        <xdr:cNvPr id="580" name="n_2mainValue【消防施設】&#10;有形固定資産減価償却率">
          <a:extLst>
            <a:ext uri="{FF2B5EF4-FFF2-40B4-BE49-F238E27FC236}">
              <a16:creationId xmlns:a16="http://schemas.microsoft.com/office/drawing/2014/main" id="{FAD9E1F8-B767-4076-8D49-DBC21E980EF4}"/>
            </a:ext>
          </a:extLst>
        </xdr:cNvPr>
        <xdr:cNvSpPr txBox="1"/>
      </xdr:nvSpPr>
      <xdr:spPr>
        <a:xfrm>
          <a:off x="14389744" y="1323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164209</xdr:rowOff>
    </xdr:from>
    <xdr:ext cx="405111" cy="259045"/>
    <xdr:sp macro="" textlink="">
      <xdr:nvSpPr>
        <xdr:cNvPr id="581" name="n_3mainValue【消防施設】&#10;有形固定資産減価償却率">
          <a:extLst>
            <a:ext uri="{FF2B5EF4-FFF2-40B4-BE49-F238E27FC236}">
              <a16:creationId xmlns:a16="http://schemas.microsoft.com/office/drawing/2014/main" id="{4B9AD113-EAF7-40DA-B4F6-3C648D442C76}"/>
            </a:ext>
          </a:extLst>
        </xdr:cNvPr>
        <xdr:cNvSpPr txBox="1"/>
      </xdr:nvSpPr>
      <xdr:spPr>
        <a:xfrm>
          <a:off x="13500744" y="13194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76</xdr:row>
      <xdr:rowOff>134819</xdr:rowOff>
    </xdr:from>
    <xdr:ext cx="340478" cy="259045"/>
    <xdr:sp macro="" textlink="">
      <xdr:nvSpPr>
        <xdr:cNvPr id="582" name="n_4mainValue【消防施設】&#10;有形固定資産減価償却率">
          <a:extLst>
            <a:ext uri="{FF2B5EF4-FFF2-40B4-BE49-F238E27FC236}">
              <a16:creationId xmlns:a16="http://schemas.microsoft.com/office/drawing/2014/main" id="{DF88CF4F-7956-4E1A-85D8-399701D466D8}"/>
            </a:ext>
          </a:extLst>
        </xdr:cNvPr>
        <xdr:cNvSpPr txBox="1"/>
      </xdr:nvSpPr>
      <xdr:spPr>
        <a:xfrm>
          <a:off x="12644061" y="131650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AE4E149C-5461-42DF-9F7B-77D87C7750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86333A6A-FA18-475E-B60F-BA6579F3FC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8B5C6805-7650-4998-99CE-A597B876CC4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4AA5E166-8946-460F-856C-AD810851ECE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20901DC1-629E-43DD-93DC-E3C26EF5579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615F32C5-BCF9-41F3-A7CC-53B71EA86C8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A65C430B-A9B3-4FF8-BA34-879996E8FD3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8D2452F1-2F49-4D85-8377-0A2CDC9D16E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F015E88F-836F-40D0-9D48-B93336A4A8E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4EF44634-DE3D-4B18-A2ED-6508708D609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93" name="直線コネクタ 592">
          <a:extLst>
            <a:ext uri="{FF2B5EF4-FFF2-40B4-BE49-F238E27FC236}">
              <a16:creationId xmlns:a16="http://schemas.microsoft.com/office/drawing/2014/main" id="{FC327419-A0A7-4B4D-80FB-ABC286AB4799}"/>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4" name="テキスト ボックス 593">
          <a:extLst>
            <a:ext uri="{FF2B5EF4-FFF2-40B4-BE49-F238E27FC236}">
              <a16:creationId xmlns:a16="http://schemas.microsoft.com/office/drawing/2014/main" id="{E78D4C0B-7486-4086-BF1F-B0BE074C438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5" name="直線コネクタ 594">
          <a:extLst>
            <a:ext uri="{FF2B5EF4-FFF2-40B4-BE49-F238E27FC236}">
              <a16:creationId xmlns:a16="http://schemas.microsoft.com/office/drawing/2014/main" id="{91DC0797-2C43-44C8-87D2-4EBFD4E293F3}"/>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6" name="テキスト ボックス 595">
          <a:extLst>
            <a:ext uri="{FF2B5EF4-FFF2-40B4-BE49-F238E27FC236}">
              <a16:creationId xmlns:a16="http://schemas.microsoft.com/office/drawing/2014/main" id="{4C640170-1794-4EF7-B9F0-E7CE4B9FBF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7" name="直線コネクタ 596">
          <a:extLst>
            <a:ext uri="{FF2B5EF4-FFF2-40B4-BE49-F238E27FC236}">
              <a16:creationId xmlns:a16="http://schemas.microsoft.com/office/drawing/2014/main" id="{610A1036-2731-4D78-84A5-294A61161C18}"/>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8" name="テキスト ボックス 597">
          <a:extLst>
            <a:ext uri="{FF2B5EF4-FFF2-40B4-BE49-F238E27FC236}">
              <a16:creationId xmlns:a16="http://schemas.microsoft.com/office/drawing/2014/main" id="{A4906691-16CB-4BD7-A0F1-5A386C0D1748}"/>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9" name="直線コネクタ 598">
          <a:extLst>
            <a:ext uri="{FF2B5EF4-FFF2-40B4-BE49-F238E27FC236}">
              <a16:creationId xmlns:a16="http://schemas.microsoft.com/office/drawing/2014/main" id="{BB57E139-FEA5-44E3-AAF1-6442FCD2B95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00" name="テキスト ボックス 599">
          <a:extLst>
            <a:ext uri="{FF2B5EF4-FFF2-40B4-BE49-F238E27FC236}">
              <a16:creationId xmlns:a16="http://schemas.microsoft.com/office/drawing/2014/main" id="{1D9D5E19-B5F1-4CB5-AFD5-C9355A211521}"/>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01" name="直線コネクタ 600">
          <a:extLst>
            <a:ext uri="{FF2B5EF4-FFF2-40B4-BE49-F238E27FC236}">
              <a16:creationId xmlns:a16="http://schemas.microsoft.com/office/drawing/2014/main" id="{EA6E5144-5C9A-4C0B-BBDE-5C2D0E09F0C1}"/>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02" name="テキスト ボックス 601">
          <a:extLst>
            <a:ext uri="{FF2B5EF4-FFF2-40B4-BE49-F238E27FC236}">
              <a16:creationId xmlns:a16="http://schemas.microsoft.com/office/drawing/2014/main" id="{0F0181B0-938E-498F-B467-002CEC24B1A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03" name="直線コネクタ 602">
          <a:extLst>
            <a:ext uri="{FF2B5EF4-FFF2-40B4-BE49-F238E27FC236}">
              <a16:creationId xmlns:a16="http://schemas.microsoft.com/office/drawing/2014/main" id="{0EEA0CF4-5631-4EDC-97C4-04D0EAE9905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4" name="テキスト ボックス 603">
          <a:extLst>
            <a:ext uri="{FF2B5EF4-FFF2-40B4-BE49-F238E27FC236}">
              <a16:creationId xmlns:a16="http://schemas.microsoft.com/office/drawing/2014/main" id="{0D432817-3DCE-4243-9233-5E792799D8EA}"/>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5" name="直線コネクタ 604">
          <a:extLst>
            <a:ext uri="{FF2B5EF4-FFF2-40B4-BE49-F238E27FC236}">
              <a16:creationId xmlns:a16="http://schemas.microsoft.com/office/drawing/2014/main" id="{AE17E9D6-EC04-48C7-A4C3-4351A3F73CA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6" name="テキスト ボックス 605">
          <a:extLst>
            <a:ext uri="{FF2B5EF4-FFF2-40B4-BE49-F238E27FC236}">
              <a16:creationId xmlns:a16="http://schemas.microsoft.com/office/drawing/2014/main" id="{F52244B3-BF9C-4253-A830-6AC935D266BE}"/>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7" name="【消防施設】&#10;一人当たり面積グラフ枠">
          <a:extLst>
            <a:ext uri="{FF2B5EF4-FFF2-40B4-BE49-F238E27FC236}">
              <a16:creationId xmlns:a16="http://schemas.microsoft.com/office/drawing/2014/main" id="{1CCE3F9D-2BB8-4574-908D-15126A79D59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608" name="直線コネクタ 607">
          <a:extLst>
            <a:ext uri="{FF2B5EF4-FFF2-40B4-BE49-F238E27FC236}">
              <a16:creationId xmlns:a16="http://schemas.microsoft.com/office/drawing/2014/main" id="{918EC5AA-C8B5-4536-8A74-08871B68D3EE}"/>
            </a:ext>
          </a:extLst>
        </xdr:cNvPr>
        <xdr:cNvCxnSpPr/>
      </xdr:nvCxnSpPr>
      <xdr:spPr>
        <a:xfrm flipV="1">
          <a:off x="22160864" y="13498395"/>
          <a:ext cx="0" cy="1408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609" name="【消防施設】&#10;一人当たり面積最小値テキスト">
          <a:extLst>
            <a:ext uri="{FF2B5EF4-FFF2-40B4-BE49-F238E27FC236}">
              <a16:creationId xmlns:a16="http://schemas.microsoft.com/office/drawing/2014/main" id="{4C5D3BB7-8764-4F3C-8450-36A33A80FC47}"/>
            </a:ext>
          </a:extLst>
        </xdr:cNvPr>
        <xdr:cNvSpPr txBox="1"/>
      </xdr:nvSpPr>
      <xdr:spPr>
        <a:xfrm>
          <a:off x="22199600" y="14910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610" name="直線コネクタ 609">
          <a:extLst>
            <a:ext uri="{FF2B5EF4-FFF2-40B4-BE49-F238E27FC236}">
              <a16:creationId xmlns:a16="http://schemas.microsoft.com/office/drawing/2014/main" id="{D4344F8E-5ED4-4CB3-AD77-A81D714A8F6E}"/>
            </a:ext>
          </a:extLst>
        </xdr:cNvPr>
        <xdr:cNvCxnSpPr/>
      </xdr:nvCxnSpPr>
      <xdr:spPr>
        <a:xfrm>
          <a:off x="22072600" y="1490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611" name="【消防施設】&#10;一人当たり面積最大値テキスト">
          <a:extLst>
            <a:ext uri="{FF2B5EF4-FFF2-40B4-BE49-F238E27FC236}">
              <a16:creationId xmlns:a16="http://schemas.microsoft.com/office/drawing/2014/main" id="{E9D4B142-083C-4629-80D7-AB0CC6F5C0D7}"/>
            </a:ext>
          </a:extLst>
        </xdr:cNvPr>
        <xdr:cNvSpPr txBox="1"/>
      </xdr:nvSpPr>
      <xdr:spPr>
        <a:xfrm>
          <a:off x="22199600" y="13273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612" name="直線コネクタ 611">
          <a:extLst>
            <a:ext uri="{FF2B5EF4-FFF2-40B4-BE49-F238E27FC236}">
              <a16:creationId xmlns:a16="http://schemas.microsoft.com/office/drawing/2014/main" id="{61DA1409-9639-4D9B-A208-716460D84AA3}"/>
            </a:ext>
          </a:extLst>
        </xdr:cNvPr>
        <xdr:cNvCxnSpPr/>
      </xdr:nvCxnSpPr>
      <xdr:spPr>
        <a:xfrm>
          <a:off x="22072600" y="13498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613" name="【消防施設】&#10;一人当たり面積平均値テキスト">
          <a:extLst>
            <a:ext uri="{FF2B5EF4-FFF2-40B4-BE49-F238E27FC236}">
              <a16:creationId xmlns:a16="http://schemas.microsoft.com/office/drawing/2014/main" id="{0A80F74A-2513-4D54-988C-08B7C58B07A9}"/>
            </a:ext>
          </a:extLst>
        </xdr:cNvPr>
        <xdr:cNvSpPr txBox="1"/>
      </xdr:nvSpPr>
      <xdr:spPr>
        <a:xfrm>
          <a:off x="22199600" y="14609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614" name="フローチャート: 判断 613">
          <a:extLst>
            <a:ext uri="{FF2B5EF4-FFF2-40B4-BE49-F238E27FC236}">
              <a16:creationId xmlns:a16="http://schemas.microsoft.com/office/drawing/2014/main" id="{49E4E973-FB68-44DF-AEFA-1925B4FA114C}"/>
            </a:ext>
          </a:extLst>
        </xdr:cNvPr>
        <xdr:cNvSpPr/>
      </xdr:nvSpPr>
      <xdr:spPr>
        <a:xfrm>
          <a:off x="22110700" y="1475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615" name="フローチャート: 判断 614">
          <a:extLst>
            <a:ext uri="{FF2B5EF4-FFF2-40B4-BE49-F238E27FC236}">
              <a16:creationId xmlns:a16="http://schemas.microsoft.com/office/drawing/2014/main" id="{AF77CA91-5A27-4AD0-A206-6D756C68EA0F}"/>
            </a:ext>
          </a:extLst>
        </xdr:cNvPr>
        <xdr:cNvSpPr/>
      </xdr:nvSpPr>
      <xdr:spPr>
        <a:xfrm>
          <a:off x="21272500" y="14765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616" name="フローチャート: 判断 615">
          <a:extLst>
            <a:ext uri="{FF2B5EF4-FFF2-40B4-BE49-F238E27FC236}">
              <a16:creationId xmlns:a16="http://schemas.microsoft.com/office/drawing/2014/main" id="{AF731758-0B7E-45F7-8CED-7BF1464B6E11}"/>
            </a:ext>
          </a:extLst>
        </xdr:cNvPr>
        <xdr:cNvSpPr/>
      </xdr:nvSpPr>
      <xdr:spPr>
        <a:xfrm>
          <a:off x="20383500" y="14768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29428</xdr:rowOff>
    </xdr:from>
    <xdr:to>
      <xdr:col>102</xdr:col>
      <xdr:colOff>165100</xdr:colOff>
      <xdr:row>86</xdr:row>
      <xdr:rowOff>131028</xdr:rowOff>
    </xdr:to>
    <xdr:sp macro="" textlink="">
      <xdr:nvSpPr>
        <xdr:cNvPr id="617" name="フローチャート: 判断 616">
          <a:extLst>
            <a:ext uri="{FF2B5EF4-FFF2-40B4-BE49-F238E27FC236}">
              <a16:creationId xmlns:a16="http://schemas.microsoft.com/office/drawing/2014/main" id="{FDE20A1D-4A72-4002-B41F-D8907CA403AA}"/>
            </a:ext>
          </a:extLst>
        </xdr:cNvPr>
        <xdr:cNvSpPr/>
      </xdr:nvSpPr>
      <xdr:spPr>
        <a:xfrm>
          <a:off x="19494500" y="14774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119562</xdr:rowOff>
    </xdr:from>
    <xdr:to>
      <xdr:col>98</xdr:col>
      <xdr:colOff>38100</xdr:colOff>
      <xdr:row>86</xdr:row>
      <xdr:rowOff>49712</xdr:rowOff>
    </xdr:to>
    <xdr:sp macro="" textlink="">
      <xdr:nvSpPr>
        <xdr:cNvPr id="618" name="フローチャート: 判断 617">
          <a:extLst>
            <a:ext uri="{FF2B5EF4-FFF2-40B4-BE49-F238E27FC236}">
              <a16:creationId xmlns:a16="http://schemas.microsoft.com/office/drawing/2014/main" id="{EE9E45E1-E9F8-4DEA-9F6B-C8A735C6D7BA}"/>
            </a:ext>
          </a:extLst>
        </xdr:cNvPr>
        <xdr:cNvSpPr/>
      </xdr:nvSpPr>
      <xdr:spPr>
        <a:xfrm>
          <a:off x="18605500" y="14692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F072BFAA-B49F-4BB9-93A7-CD35B95DAD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F9F67661-6B6B-487D-B0D6-7FBFB839924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6901DC74-1B22-4962-A17A-11B689646342}"/>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2" name="テキスト ボックス 621">
          <a:extLst>
            <a:ext uri="{FF2B5EF4-FFF2-40B4-BE49-F238E27FC236}">
              <a16:creationId xmlns:a16="http://schemas.microsoft.com/office/drawing/2014/main" id="{F54EA0CE-3F59-4049-9930-2EB6B76AB24E}"/>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3" name="テキスト ボックス 622">
          <a:extLst>
            <a:ext uri="{FF2B5EF4-FFF2-40B4-BE49-F238E27FC236}">
              <a16:creationId xmlns:a16="http://schemas.microsoft.com/office/drawing/2014/main" id="{FC6DC3D1-E6EC-4202-AED3-2DA9D80437A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58493</xdr:rowOff>
    </xdr:from>
    <xdr:to>
      <xdr:col>116</xdr:col>
      <xdr:colOff>114300</xdr:colOff>
      <xdr:row>86</xdr:row>
      <xdr:rowOff>160093</xdr:rowOff>
    </xdr:to>
    <xdr:sp macro="" textlink="">
      <xdr:nvSpPr>
        <xdr:cNvPr id="624" name="楕円 623">
          <a:extLst>
            <a:ext uri="{FF2B5EF4-FFF2-40B4-BE49-F238E27FC236}">
              <a16:creationId xmlns:a16="http://schemas.microsoft.com/office/drawing/2014/main" id="{0E9C53F0-F4A0-4DFC-82FA-F64AFC46E19B}"/>
            </a:ext>
          </a:extLst>
        </xdr:cNvPr>
        <xdr:cNvSpPr/>
      </xdr:nvSpPr>
      <xdr:spPr>
        <a:xfrm>
          <a:off x="22110700" y="148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163303</xdr:rowOff>
    </xdr:from>
    <xdr:ext cx="469744" cy="259045"/>
    <xdr:sp macro="" textlink="">
      <xdr:nvSpPr>
        <xdr:cNvPr id="625" name="【消防施設】&#10;一人当たり面積該当値テキスト">
          <a:extLst>
            <a:ext uri="{FF2B5EF4-FFF2-40B4-BE49-F238E27FC236}">
              <a16:creationId xmlns:a16="http://schemas.microsoft.com/office/drawing/2014/main" id="{9CE95E4C-2ABD-4FCF-9BD0-5F9B82779653}"/>
            </a:ext>
          </a:extLst>
        </xdr:cNvPr>
        <xdr:cNvSpPr txBox="1"/>
      </xdr:nvSpPr>
      <xdr:spPr>
        <a:xfrm>
          <a:off x="22199600" y="1473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62085</xdr:rowOff>
    </xdr:from>
    <xdr:to>
      <xdr:col>112</xdr:col>
      <xdr:colOff>38100</xdr:colOff>
      <xdr:row>86</xdr:row>
      <xdr:rowOff>163685</xdr:rowOff>
    </xdr:to>
    <xdr:sp macro="" textlink="">
      <xdr:nvSpPr>
        <xdr:cNvPr id="626" name="楕円 625">
          <a:extLst>
            <a:ext uri="{FF2B5EF4-FFF2-40B4-BE49-F238E27FC236}">
              <a16:creationId xmlns:a16="http://schemas.microsoft.com/office/drawing/2014/main" id="{46ED5409-0B3C-4055-B1CD-BD00C7681FC8}"/>
            </a:ext>
          </a:extLst>
        </xdr:cNvPr>
        <xdr:cNvSpPr/>
      </xdr:nvSpPr>
      <xdr:spPr>
        <a:xfrm>
          <a:off x="21272500" y="1480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109293</xdr:rowOff>
    </xdr:from>
    <xdr:to>
      <xdr:col>116</xdr:col>
      <xdr:colOff>63500</xdr:colOff>
      <xdr:row>86</xdr:row>
      <xdr:rowOff>112885</xdr:rowOff>
    </xdr:to>
    <xdr:cxnSp macro="">
      <xdr:nvCxnSpPr>
        <xdr:cNvPr id="627" name="直線コネクタ 626">
          <a:extLst>
            <a:ext uri="{FF2B5EF4-FFF2-40B4-BE49-F238E27FC236}">
              <a16:creationId xmlns:a16="http://schemas.microsoft.com/office/drawing/2014/main" id="{F1D02079-638D-404C-934C-BB760E9EB145}"/>
            </a:ext>
          </a:extLst>
        </xdr:cNvPr>
        <xdr:cNvCxnSpPr/>
      </xdr:nvCxnSpPr>
      <xdr:spPr>
        <a:xfrm flipV="1">
          <a:off x="21323300" y="14853993"/>
          <a:ext cx="83820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82986</xdr:rowOff>
    </xdr:from>
    <xdr:to>
      <xdr:col>107</xdr:col>
      <xdr:colOff>101600</xdr:colOff>
      <xdr:row>87</xdr:row>
      <xdr:rowOff>13136</xdr:rowOff>
    </xdr:to>
    <xdr:sp macro="" textlink="">
      <xdr:nvSpPr>
        <xdr:cNvPr id="628" name="楕円 627">
          <a:extLst>
            <a:ext uri="{FF2B5EF4-FFF2-40B4-BE49-F238E27FC236}">
              <a16:creationId xmlns:a16="http://schemas.microsoft.com/office/drawing/2014/main" id="{CDB3EB3C-05E4-4AA7-8AB8-CCE4B6EEDC93}"/>
            </a:ext>
          </a:extLst>
        </xdr:cNvPr>
        <xdr:cNvSpPr/>
      </xdr:nvSpPr>
      <xdr:spPr>
        <a:xfrm>
          <a:off x="20383500" y="1482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112885</xdr:rowOff>
    </xdr:from>
    <xdr:to>
      <xdr:col>111</xdr:col>
      <xdr:colOff>177800</xdr:colOff>
      <xdr:row>86</xdr:row>
      <xdr:rowOff>133786</xdr:rowOff>
    </xdr:to>
    <xdr:cxnSp macro="">
      <xdr:nvCxnSpPr>
        <xdr:cNvPr id="629" name="直線コネクタ 628">
          <a:extLst>
            <a:ext uri="{FF2B5EF4-FFF2-40B4-BE49-F238E27FC236}">
              <a16:creationId xmlns:a16="http://schemas.microsoft.com/office/drawing/2014/main" id="{0EE414EA-8E58-4045-8050-9E9630317CFF}"/>
            </a:ext>
          </a:extLst>
        </xdr:cNvPr>
        <xdr:cNvCxnSpPr/>
      </xdr:nvCxnSpPr>
      <xdr:spPr>
        <a:xfrm flipV="1">
          <a:off x="20434300" y="14857585"/>
          <a:ext cx="889000" cy="2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83638</xdr:rowOff>
    </xdr:from>
    <xdr:to>
      <xdr:col>102</xdr:col>
      <xdr:colOff>165100</xdr:colOff>
      <xdr:row>87</xdr:row>
      <xdr:rowOff>13788</xdr:rowOff>
    </xdr:to>
    <xdr:sp macro="" textlink="">
      <xdr:nvSpPr>
        <xdr:cNvPr id="630" name="楕円 629">
          <a:extLst>
            <a:ext uri="{FF2B5EF4-FFF2-40B4-BE49-F238E27FC236}">
              <a16:creationId xmlns:a16="http://schemas.microsoft.com/office/drawing/2014/main" id="{DFB19BF7-EDD7-4AB2-83A5-938D1B700A21}"/>
            </a:ext>
          </a:extLst>
        </xdr:cNvPr>
        <xdr:cNvSpPr/>
      </xdr:nvSpPr>
      <xdr:spPr>
        <a:xfrm>
          <a:off x="19494500" y="14828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133786</xdr:rowOff>
    </xdr:from>
    <xdr:to>
      <xdr:col>107</xdr:col>
      <xdr:colOff>50800</xdr:colOff>
      <xdr:row>86</xdr:row>
      <xdr:rowOff>134438</xdr:rowOff>
    </xdr:to>
    <xdr:cxnSp macro="">
      <xdr:nvCxnSpPr>
        <xdr:cNvPr id="631" name="直線コネクタ 630">
          <a:extLst>
            <a:ext uri="{FF2B5EF4-FFF2-40B4-BE49-F238E27FC236}">
              <a16:creationId xmlns:a16="http://schemas.microsoft.com/office/drawing/2014/main" id="{F1722225-B22C-4A2F-9750-BBA5DDF4B49C}"/>
            </a:ext>
          </a:extLst>
        </xdr:cNvPr>
        <xdr:cNvCxnSpPr/>
      </xdr:nvCxnSpPr>
      <xdr:spPr>
        <a:xfrm flipV="1">
          <a:off x="19545300" y="14878486"/>
          <a:ext cx="889000" cy="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84945</xdr:rowOff>
    </xdr:from>
    <xdr:to>
      <xdr:col>98</xdr:col>
      <xdr:colOff>38100</xdr:colOff>
      <xdr:row>87</xdr:row>
      <xdr:rowOff>15095</xdr:rowOff>
    </xdr:to>
    <xdr:sp macro="" textlink="">
      <xdr:nvSpPr>
        <xdr:cNvPr id="632" name="楕円 631">
          <a:extLst>
            <a:ext uri="{FF2B5EF4-FFF2-40B4-BE49-F238E27FC236}">
              <a16:creationId xmlns:a16="http://schemas.microsoft.com/office/drawing/2014/main" id="{EA4317D1-1C25-4F6E-9F04-48B9517331F9}"/>
            </a:ext>
          </a:extLst>
        </xdr:cNvPr>
        <xdr:cNvSpPr/>
      </xdr:nvSpPr>
      <xdr:spPr>
        <a:xfrm>
          <a:off x="18605500" y="1482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134438</xdr:rowOff>
    </xdr:from>
    <xdr:to>
      <xdr:col>102</xdr:col>
      <xdr:colOff>114300</xdr:colOff>
      <xdr:row>86</xdr:row>
      <xdr:rowOff>135745</xdr:rowOff>
    </xdr:to>
    <xdr:cxnSp macro="">
      <xdr:nvCxnSpPr>
        <xdr:cNvPr id="633" name="直線コネクタ 632">
          <a:extLst>
            <a:ext uri="{FF2B5EF4-FFF2-40B4-BE49-F238E27FC236}">
              <a16:creationId xmlns:a16="http://schemas.microsoft.com/office/drawing/2014/main" id="{8F4F469E-7665-4788-9D94-1CE790F93327}"/>
            </a:ext>
          </a:extLst>
        </xdr:cNvPr>
        <xdr:cNvCxnSpPr/>
      </xdr:nvCxnSpPr>
      <xdr:spPr>
        <a:xfrm flipV="1">
          <a:off x="18656300" y="14879138"/>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634" name="n_1aveValue【消防施設】&#10;一人当たり面積">
          <a:extLst>
            <a:ext uri="{FF2B5EF4-FFF2-40B4-BE49-F238E27FC236}">
              <a16:creationId xmlns:a16="http://schemas.microsoft.com/office/drawing/2014/main" id="{CFF4ABAF-217F-4EDD-BCB0-1CF3EE971C02}"/>
            </a:ext>
          </a:extLst>
        </xdr:cNvPr>
        <xdr:cNvSpPr txBox="1"/>
      </xdr:nvSpPr>
      <xdr:spPr>
        <a:xfrm>
          <a:off x="21075727" y="14541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635" name="n_2aveValue【消防施設】&#10;一人当たり面積">
          <a:extLst>
            <a:ext uri="{FF2B5EF4-FFF2-40B4-BE49-F238E27FC236}">
              <a16:creationId xmlns:a16="http://schemas.microsoft.com/office/drawing/2014/main" id="{A0EDEFCF-8279-49C9-9C9C-19BE27B4EA4E}"/>
            </a:ext>
          </a:extLst>
        </xdr:cNvPr>
        <xdr:cNvSpPr txBox="1"/>
      </xdr:nvSpPr>
      <xdr:spPr>
        <a:xfrm>
          <a:off x="20199427" y="14543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147555</xdr:rowOff>
    </xdr:from>
    <xdr:ext cx="469744" cy="259045"/>
    <xdr:sp macro="" textlink="">
      <xdr:nvSpPr>
        <xdr:cNvPr id="636" name="n_3aveValue【消防施設】&#10;一人当たり面積">
          <a:extLst>
            <a:ext uri="{FF2B5EF4-FFF2-40B4-BE49-F238E27FC236}">
              <a16:creationId xmlns:a16="http://schemas.microsoft.com/office/drawing/2014/main" id="{DF67B22D-9B84-4ADC-A4DE-F6B50B4CA7BF}"/>
            </a:ext>
          </a:extLst>
        </xdr:cNvPr>
        <xdr:cNvSpPr txBox="1"/>
      </xdr:nvSpPr>
      <xdr:spPr>
        <a:xfrm>
          <a:off x="19310427" y="14549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66239</xdr:rowOff>
    </xdr:from>
    <xdr:ext cx="469744" cy="259045"/>
    <xdr:sp macro="" textlink="">
      <xdr:nvSpPr>
        <xdr:cNvPr id="637" name="n_4aveValue【消防施設】&#10;一人当たり面積">
          <a:extLst>
            <a:ext uri="{FF2B5EF4-FFF2-40B4-BE49-F238E27FC236}">
              <a16:creationId xmlns:a16="http://schemas.microsoft.com/office/drawing/2014/main" id="{D82CA24B-AB2B-4ACD-9C7C-1A8C3A292367}"/>
            </a:ext>
          </a:extLst>
        </xdr:cNvPr>
        <xdr:cNvSpPr txBox="1"/>
      </xdr:nvSpPr>
      <xdr:spPr>
        <a:xfrm>
          <a:off x="18421427" y="1446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154812</xdr:rowOff>
    </xdr:from>
    <xdr:ext cx="469744" cy="259045"/>
    <xdr:sp macro="" textlink="">
      <xdr:nvSpPr>
        <xdr:cNvPr id="638" name="n_1mainValue【消防施設】&#10;一人当たり面積">
          <a:extLst>
            <a:ext uri="{FF2B5EF4-FFF2-40B4-BE49-F238E27FC236}">
              <a16:creationId xmlns:a16="http://schemas.microsoft.com/office/drawing/2014/main" id="{562AAD61-BBE1-4A23-8F6A-B67C695C7382}"/>
            </a:ext>
          </a:extLst>
        </xdr:cNvPr>
        <xdr:cNvSpPr txBox="1"/>
      </xdr:nvSpPr>
      <xdr:spPr>
        <a:xfrm>
          <a:off x="21075727" y="14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87</xdr:row>
      <xdr:rowOff>4263</xdr:rowOff>
    </xdr:from>
    <xdr:ext cx="469744" cy="259045"/>
    <xdr:sp macro="" textlink="">
      <xdr:nvSpPr>
        <xdr:cNvPr id="639" name="n_2mainValue【消防施設】&#10;一人当たり面積">
          <a:extLst>
            <a:ext uri="{FF2B5EF4-FFF2-40B4-BE49-F238E27FC236}">
              <a16:creationId xmlns:a16="http://schemas.microsoft.com/office/drawing/2014/main" id="{22377751-BD70-48C6-ADC0-47B4AACDAE68}"/>
            </a:ext>
          </a:extLst>
        </xdr:cNvPr>
        <xdr:cNvSpPr txBox="1"/>
      </xdr:nvSpPr>
      <xdr:spPr>
        <a:xfrm>
          <a:off x="20199427" y="1492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87</xdr:row>
      <xdr:rowOff>4915</xdr:rowOff>
    </xdr:from>
    <xdr:ext cx="469744" cy="259045"/>
    <xdr:sp macro="" textlink="">
      <xdr:nvSpPr>
        <xdr:cNvPr id="640" name="n_3mainValue【消防施設】&#10;一人当たり面積">
          <a:extLst>
            <a:ext uri="{FF2B5EF4-FFF2-40B4-BE49-F238E27FC236}">
              <a16:creationId xmlns:a16="http://schemas.microsoft.com/office/drawing/2014/main" id="{5410A4EB-1430-4928-9C9D-2ADEC52A4016}"/>
            </a:ext>
          </a:extLst>
        </xdr:cNvPr>
        <xdr:cNvSpPr txBox="1"/>
      </xdr:nvSpPr>
      <xdr:spPr>
        <a:xfrm>
          <a:off x="19310427" y="14921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87</xdr:row>
      <xdr:rowOff>6222</xdr:rowOff>
    </xdr:from>
    <xdr:ext cx="469744" cy="259045"/>
    <xdr:sp macro="" textlink="">
      <xdr:nvSpPr>
        <xdr:cNvPr id="641" name="n_4mainValue【消防施設】&#10;一人当たり面積">
          <a:extLst>
            <a:ext uri="{FF2B5EF4-FFF2-40B4-BE49-F238E27FC236}">
              <a16:creationId xmlns:a16="http://schemas.microsoft.com/office/drawing/2014/main" id="{D433C233-E906-4C5A-AF82-DA643070BB25}"/>
            </a:ext>
          </a:extLst>
        </xdr:cNvPr>
        <xdr:cNvSpPr txBox="1"/>
      </xdr:nvSpPr>
      <xdr:spPr>
        <a:xfrm>
          <a:off x="18421427" y="149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C20EE8B3-21A7-443D-B60E-9583A32D309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A5164CB-0D0A-4251-846E-F2688BB9634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B3555CFC-52B7-498E-952D-4BF4C57B4C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644CB08D-71C2-4A6B-BAC1-881AAD9E59C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BF714A5F-A1E0-4C24-88DC-BE266E9E6CF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BDC9EC70-4236-4616-9ACE-F0366090F60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396D51B9-FEAD-441A-8380-292C08B303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72B10561-A6F8-4A8B-865D-23F224A6822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9AFE2ACC-0B81-4D08-8011-86F770A8B0C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7DFA7917-5023-449C-B85A-C9D6868B5AD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0602770D-91F8-4792-AE86-5D76413386A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3" name="直線コネクタ 652">
          <a:extLst>
            <a:ext uri="{FF2B5EF4-FFF2-40B4-BE49-F238E27FC236}">
              <a16:creationId xmlns:a16="http://schemas.microsoft.com/office/drawing/2014/main" id="{CC46A6C0-4A79-4EDA-BDCB-0852A81D520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4" name="テキスト ボックス 653">
          <a:extLst>
            <a:ext uri="{FF2B5EF4-FFF2-40B4-BE49-F238E27FC236}">
              <a16:creationId xmlns:a16="http://schemas.microsoft.com/office/drawing/2014/main" id="{D44E421B-7F94-4468-9D35-26F04083580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5" name="直線コネクタ 654">
          <a:extLst>
            <a:ext uri="{FF2B5EF4-FFF2-40B4-BE49-F238E27FC236}">
              <a16:creationId xmlns:a16="http://schemas.microsoft.com/office/drawing/2014/main" id="{71C77744-78F4-4E25-8D5C-C789D1A47B7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6" name="テキスト ボックス 655">
          <a:extLst>
            <a:ext uri="{FF2B5EF4-FFF2-40B4-BE49-F238E27FC236}">
              <a16:creationId xmlns:a16="http://schemas.microsoft.com/office/drawing/2014/main" id="{C5AE7888-E473-4400-A749-94346CA23F1E}"/>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7" name="直線コネクタ 656">
          <a:extLst>
            <a:ext uri="{FF2B5EF4-FFF2-40B4-BE49-F238E27FC236}">
              <a16:creationId xmlns:a16="http://schemas.microsoft.com/office/drawing/2014/main" id="{36AFA761-DA67-4AD3-A700-D15AA4BC315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8" name="テキスト ボックス 657">
          <a:extLst>
            <a:ext uri="{FF2B5EF4-FFF2-40B4-BE49-F238E27FC236}">
              <a16:creationId xmlns:a16="http://schemas.microsoft.com/office/drawing/2014/main" id="{E8F2419F-28B1-4B3A-88AC-A69C62D065D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9" name="直線コネクタ 658">
          <a:extLst>
            <a:ext uri="{FF2B5EF4-FFF2-40B4-BE49-F238E27FC236}">
              <a16:creationId xmlns:a16="http://schemas.microsoft.com/office/drawing/2014/main" id="{48DD7F08-E28C-41C1-9F5F-4659593650C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0" name="テキスト ボックス 659">
          <a:extLst>
            <a:ext uri="{FF2B5EF4-FFF2-40B4-BE49-F238E27FC236}">
              <a16:creationId xmlns:a16="http://schemas.microsoft.com/office/drawing/2014/main" id="{5C826817-80FF-4978-AE61-CFDBC855C53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1" name="直線コネクタ 660">
          <a:extLst>
            <a:ext uri="{FF2B5EF4-FFF2-40B4-BE49-F238E27FC236}">
              <a16:creationId xmlns:a16="http://schemas.microsoft.com/office/drawing/2014/main" id="{9D333802-EC0D-4648-8F61-B5EEC16ACF7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2" name="テキスト ボックス 661">
          <a:extLst>
            <a:ext uri="{FF2B5EF4-FFF2-40B4-BE49-F238E27FC236}">
              <a16:creationId xmlns:a16="http://schemas.microsoft.com/office/drawing/2014/main" id="{7A33BBF5-77C4-4A78-AD17-117BE9EE81A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3" name="直線コネクタ 662">
          <a:extLst>
            <a:ext uri="{FF2B5EF4-FFF2-40B4-BE49-F238E27FC236}">
              <a16:creationId xmlns:a16="http://schemas.microsoft.com/office/drawing/2014/main" id="{F4B42E5F-E957-460B-9ACD-6B2FAA8A508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4" name="テキスト ボックス 663">
          <a:extLst>
            <a:ext uri="{FF2B5EF4-FFF2-40B4-BE49-F238E27FC236}">
              <a16:creationId xmlns:a16="http://schemas.microsoft.com/office/drawing/2014/main" id="{6C2CC4AF-B93E-4825-A410-86A867A94BB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5" name="直線コネクタ 664">
          <a:extLst>
            <a:ext uri="{FF2B5EF4-FFF2-40B4-BE49-F238E27FC236}">
              <a16:creationId xmlns:a16="http://schemas.microsoft.com/office/drawing/2014/main" id="{8A04937E-EA2C-4706-8875-D910D52D963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6" name="【庁舎】&#10;有形固定資産減価償却率グラフ枠">
          <a:extLst>
            <a:ext uri="{FF2B5EF4-FFF2-40B4-BE49-F238E27FC236}">
              <a16:creationId xmlns:a16="http://schemas.microsoft.com/office/drawing/2014/main" id="{D1B5E3F3-97B7-4B90-B350-FF30E1E9A3C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667" name="直線コネクタ 666">
          <a:extLst>
            <a:ext uri="{FF2B5EF4-FFF2-40B4-BE49-F238E27FC236}">
              <a16:creationId xmlns:a16="http://schemas.microsoft.com/office/drawing/2014/main" id="{CF81743B-9C91-4D15-BBF6-5DCA0C182853}"/>
            </a:ext>
          </a:extLst>
        </xdr:cNvPr>
        <xdr:cNvCxnSpPr/>
      </xdr:nvCxnSpPr>
      <xdr:spPr>
        <a:xfrm flipV="1">
          <a:off x="16318864" y="17141189"/>
          <a:ext cx="0" cy="158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8" name="【庁舎】&#10;有形固定資産減価償却率最小値テキスト">
          <a:extLst>
            <a:ext uri="{FF2B5EF4-FFF2-40B4-BE49-F238E27FC236}">
              <a16:creationId xmlns:a16="http://schemas.microsoft.com/office/drawing/2014/main" id="{D2104D74-0982-459A-85D2-F4049030539A}"/>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9" name="直線コネクタ 668">
          <a:extLst>
            <a:ext uri="{FF2B5EF4-FFF2-40B4-BE49-F238E27FC236}">
              <a16:creationId xmlns:a16="http://schemas.microsoft.com/office/drawing/2014/main" id="{C29742BE-17C2-41B2-96B9-F3FA0E6F69E3}"/>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670" name="【庁舎】&#10;有形固定資産減価償却率最大値テキスト">
          <a:extLst>
            <a:ext uri="{FF2B5EF4-FFF2-40B4-BE49-F238E27FC236}">
              <a16:creationId xmlns:a16="http://schemas.microsoft.com/office/drawing/2014/main" id="{E57D4323-7D57-4A7E-8647-FD5FBB66EAE0}"/>
            </a:ext>
          </a:extLst>
        </xdr:cNvPr>
        <xdr:cNvSpPr txBox="1"/>
      </xdr:nvSpPr>
      <xdr:spPr>
        <a:xfrm>
          <a:off x="16357600" y="169164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671" name="直線コネクタ 670">
          <a:extLst>
            <a:ext uri="{FF2B5EF4-FFF2-40B4-BE49-F238E27FC236}">
              <a16:creationId xmlns:a16="http://schemas.microsoft.com/office/drawing/2014/main" id="{ABAED17E-1F04-4F44-95FD-1021D77410A4}"/>
            </a:ext>
          </a:extLst>
        </xdr:cNvPr>
        <xdr:cNvCxnSpPr/>
      </xdr:nvCxnSpPr>
      <xdr:spPr>
        <a:xfrm>
          <a:off x="16230600" y="17141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672" name="【庁舎】&#10;有形固定資産減価償却率平均値テキスト">
          <a:extLst>
            <a:ext uri="{FF2B5EF4-FFF2-40B4-BE49-F238E27FC236}">
              <a16:creationId xmlns:a16="http://schemas.microsoft.com/office/drawing/2014/main" id="{3FAA77F3-7312-4B4F-B5B5-3D53567F3D16}"/>
            </a:ext>
          </a:extLst>
        </xdr:cNvPr>
        <xdr:cNvSpPr txBox="1"/>
      </xdr:nvSpPr>
      <xdr:spPr>
        <a:xfrm>
          <a:off x="16357600" y="1770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673" name="フローチャート: 判断 672">
          <a:extLst>
            <a:ext uri="{FF2B5EF4-FFF2-40B4-BE49-F238E27FC236}">
              <a16:creationId xmlns:a16="http://schemas.microsoft.com/office/drawing/2014/main" id="{BEB3DB16-0FF4-47C7-BBA3-4EBD37AE85DD}"/>
            </a:ext>
          </a:extLst>
        </xdr:cNvPr>
        <xdr:cNvSpPr/>
      </xdr:nvSpPr>
      <xdr:spPr>
        <a:xfrm>
          <a:off x="162687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674" name="フローチャート: 判断 673">
          <a:extLst>
            <a:ext uri="{FF2B5EF4-FFF2-40B4-BE49-F238E27FC236}">
              <a16:creationId xmlns:a16="http://schemas.microsoft.com/office/drawing/2014/main" id="{D38CDA90-5612-459D-AE69-DF3C66342A36}"/>
            </a:ext>
          </a:extLst>
        </xdr:cNvPr>
        <xdr:cNvSpPr/>
      </xdr:nvSpPr>
      <xdr:spPr>
        <a:xfrm>
          <a:off x="15430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675" name="フローチャート: 判断 674">
          <a:extLst>
            <a:ext uri="{FF2B5EF4-FFF2-40B4-BE49-F238E27FC236}">
              <a16:creationId xmlns:a16="http://schemas.microsoft.com/office/drawing/2014/main" id="{FFB1E334-F451-4CF3-AB7F-1193CE12BDF7}"/>
            </a:ext>
          </a:extLst>
        </xdr:cNvPr>
        <xdr:cNvSpPr/>
      </xdr:nvSpPr>
      <xdr:spPr>
        <a:xfrm>
          <a:off x="14541500" y="1789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676" name="フローチャート: 判断 675">
          <a:extLst>
            <a:ext uri="{FF2B5EF4-FFF2-40B4-BE49-F238E27FC236}">
              <a16:creationId xmlns:a16="http://schemas.microsoft.com/office/drawing/2014/main" id="{D35C137D-EED0-4046-A7AD-1800B2984FEA}"/>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677" name="フローチャート: 判断 676">
          <a:extLst>
            <a:ext uri="{FF2B5EF4-FFF2-40B4-BE49-F238E27FC236}">
              <a16:creationId xmlns:a16="http://schemas.microsoft.com/office/drawing/2014/main" id="{906A8AFA-B996-4879-9B07-AD05843E891A}"/>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D9FBDC11-6485-4836-A919-8B2337F49D4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1B92BD4B-9CFB-467D-BCFF-A74950835F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C8E4EB2-DA9E-4C62-8F2A-6377C082E4B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85A82BE-CB89-4D04-B2A3-574C60C2180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0164B779-C627-409D-B928-0873D05326A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125005</xdr:rowOff>
    </xdr:from>
    <xdr:to>
      <xdr:col>85</xdr:col>
      <xdr:colOff>177800</xdr:colOff>
      <xdr:row>106</xdr:row>
      <xdr:rowOff>55155</xdr:rowOff>
    </xdr:to>
    <xdr:sp macro="" textlink="">
      <xdr:nvSpPr>
        <xdr:cNvPr id="683" name="楕円 682">
          <a:extLst>
            <a:ext uri="{FF2B5EF4-FFF2-40B4-BE49-F238E27FC236}">
              <a16:creationId xmlns:a16="http://schemas.microsoft.com/office/drawing/2014/main" id="{67275552-F461-45D0-A164-940D804F8B0A}"/>
            </a:ext>
          </a:extLst>
        </xdr:cNvPr>
        <xdr:cNvSpPr/>
      </xdr:nvSpPr>
      <xdr:spPr>
        <a:xfrm>
          <a:off x="162687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103432</xdr:rowOff>
    </xdr:from>
    <xdr:ext cx="405111" cy="259045"/>
    <xdr:sp macro="" textlink="">
      <xdr:nvSpPr>
        <xdr:cNvPr id="684" name="【庁舎】&#10;有形固定資産減価償却率該当値テキスト">
          <a:extLst>
            <a:ext uri="{FF2B5EF4-FFF2-40B4-BE49-F238E27FC236}">
              <a16:creationId xmlns:a16="http://schemas.microsoft.com/office/drawing/2014/main" id="{816F9250-6776-435C-B116-FEAB244CE9ED}"/>
            </a:ext>
          </a:extLst>
        </xdr:cNvPr>
        <xdr:cNvSpPr txBox="1"/>
      </xdr:nvSpPr>
      <xdr:spPr>
        <a:xfrm>
          <a:off x="16357600"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77651</xdr:rowOff>
    </xdr:from>
    <xdr:to>
      <xdr:col>81</xdr:col>
      <xdr:colOff>101600</xdr:colOff>
      <xdr:row>106</xdr:row>
      <xdr:rowOff>7801</xdr:rowOff>
    </xdr:to>
    <xdr:sp macro="" textlink="">
      <xdr:nvSpPr>
        <xdr:cNvPr id="685" name="楕円 684">
          <a:extLst>
            <a:ext uri="{FF2B5EF4-FFF2-40B4-BE49-F238E27FC236}">
              <a16:creationId xmlns:a16="http://schemas.microsoft.com/office/drawing/2014/main" id="{C85CDA17-59A3-4025-9C2C-E4200B4EDB66}"/>
            </a:ext>
          </a:extLst>
        </xdr:cNvPr>
        <xdr:cNvSpPr/>
      </xdr:nvSpPr>
      <xdr:spPr>
        <a:xfrm>
          <a:off x="15430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128451</xdr:rowOff>
    </xdr:from>
    <xdr:to>
      <xdr:col>85</xdr:col>
      <xdr:colOff>127000</xdr:colOff>
      <xdr:row>106</xdr:row>
      <xdr:rowOff>4355</xdr:rowOff>
    </xdr:to>
    <xdr:cxnSp macro="">
      <xdr:nvCxnSpPr>
        <xdr:cNvPr id="686" name="直線コネクタ 685">
          <a:extLst>
            <a:ext uri="{FF2B5EF4-FFF2-40B4-BE49-F238E27FC236}">
              <a16:creationId xmlns:a16="http://schemas.microsoft.com/office/drawing/2014/main" id="{83CEA57D-48A2-4773-AD4E-9DF5D2D926A9}"/>
            </a:ext>
          </a:extLst>
        </xdr:cNvPr>
        <xdr:cNvCxnSpPr/>
      </xdr:nvCxnSpPr>
      <xdr:spPr>
        <a:xfrm>
          <a:off x="15481300" y="18130701"/>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66221</xdr:rowOff>
    </xdr:from>
    <xdr:to>
      <xdr:col>76</xdr:col>
      <xdr:colOff>165100</xdr:colOff>
      <xdr:row>105</xdr:row>
      <xdr:rowOff>167821</xdr:rowOff>
    </xdr:to>
    <xdr:sp macro="" textlink="">
      <xdr:nvSpPr>
        <xdr:cNvPr id="687" name="楕円 686">
          <a:extLst>
            <a:ext uri="{FF2B5EF4-FFF2-40B4-BE49-F238E27FC236}">
              <a16:creationId xmlns:a16="http://schemas.microsoft.com/office/drawing/2014/main" id="{83E06E47-ADD0-4D2F-B76B-376CCE4B8AEE}"/>
            </a:ext>
          </a:extLst>
        </xdr:cNvPr>
        <xdr:cNvSpPr/>
      </xdr:nvSpPr>
      <xdr:spPr>
        <a:xfrm>
          <a:off x="14541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117021</xdr:rowOff>
    </xdr:from>
    <xdr:to>
      <xdr:col>81</xdr:col>
      <xdr:colOff>50800</xdr:colOff>
      <xdr:row>105</xdr:row>
      <xdr:rowOff>128451</xdr:rowOff>
    </xdr:to>
    <xdr:cxnSp macro="">
      <xdr:nvCxnSpPr>
        <xdr:cNvPr id="688" name="直線コネクタ 687">
          <a:extLst>
            <a:ext uri="{FF2B5EF4-FFF2-40B4-BE49-F238E27FC236}">
              <a16:creationId xmlns:a16="http://schemas.microsoft.com/office/drawing/2014/main" id="{BF82AD90-FF47-446C-86BE-464E64FC9B4A}"/>
            </a:ext>
          </a:extLst>
        </xdr:cNvPr>
        <xdr:cNvCxnSpPr/>
      </xdr:nvCxnSpPr>
      <xdr:spPr>
        <a:xfrm>
          <a:off x="14592300" y="1811927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103777</xdr:rowOff>
    </xdr:from>
    <xdr:to>
      <xdr:col>72</xdr:col>
      <xdr:colOff>38100</xdr:colOff>
      <xdr:row>106</xdr:row>
      <xdr:rowOff>33927</xdr:rowOff>
    </xdr:to>
    <xdr:sp macro="" textlink="">
      <xdr:nvSpPr>
        <xdr:cNvPr id="689" name="楕円 688">
          <a:extLst>
            <a:ext uri="{FF2B5EF4-FFF2-40B4-BE49-F238E27FC236}">
              <a16:creationId xmlns:a16="http://schemas.microsoft.com/office/drawing/2014/main" id="{E726A87D-56A1-4772-A3EE-A6F3513067BD}"/>
            </a:ext>
          </a:extLst>
        </xdr:cNvPr>
        <xdr:cNvSpPr/>
      </xdr:nvSpPr>
      <xdr:spPr>
        <a:xfrm>
          <a:off x="13652500" y="1810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105</xdr:row>
      <xdr:rowOff>154577</xdr:rowOff>
    </xdr:to>
    <xdr:cxnSp macro="">
      <xdr:nvCxnSpPr>
        <xdr:cNvPr id="690" name="直線コネクタ 689">
          <a:extLst>
            <a:ext uri="{FF2B5EF4-FFF2-40B4-BE49-F238E27FC236}">
              <a16:creationId xmlns:a16="http://schemas.microsoft.com/office/drawing/2014/main" id="{8A113586-E65F-4255-80A0-F13B44DB27FF}"/>
            </a:ext>
          </a:extLst>
        </xdr:cNvPr>
        <xdr:cNvCxnSpPr/>
      </xdr:nvCxnSpPr>
      <xdr:spPr>
        <a:xfrm flipV="1">
          <a:off x="13703300" y="181192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100512</xdr:rowOff>
    </xdr:from>
    <xdr:to>
      <xdr:col>67</xdr:col>
      <xdr:colOff>101600</xdr:colOff>
      <xdr:row>106</xdr:row>
      <xdr:rowOff>30662</xdr:rowOff>
    </xdr:to>
    <xdr:sp macro="" textlink="">
      <xdr:nvSpPr>
        <xdr:cNvPr id="691" name="楕円 690">
          <a:extLst>
            <a:ext uri="{FF2B5EF4-FFF2-40B4-BE49-F238E27FC236}">
              <a16:creationId xmlns:a16="http://schemas.microsoft.com/office/drawing/2014/main" id="{F0014054-D3F3-48DB-B3A3-75F375F9148B}"/>
            </a:ext>
          </a:extLst>
        </xdr:cNvPr>
        <xdr:cNvSpPr/>
      </xdr:nvSpPr>
      <xdr:spPr>
        <a:xfrm>
          <a:off x="12763500" y="1810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151312</xdr:rowOff>
    </xdr:from>
    <xdr:to>
      <xdr:col>71</xdr:col>
      <xdr:colOff>177800</xdr:colOff>
      <xdr:row>105</xdr:row>
      <xdr:rowOff>154577</xdr:rowOff>
    </xdr:to>
    <xdr:cxnSp macro="">
      <xdr:nvCxnSpPr>
        <xdr:cNvPr id="692" name="直線コネクタ 691">
          <a:extLst>
            <a:ext uri="{FF2B5EF4-FFF2-40B4-BE49-F238E27FC236}">
              <a16:creationId xmlns:a16="http://schemas.microsoft.com/office/drawing/2014/main" id="{81EC0710-8061-419D-9607-B0CF83549EFE}"/>
            </a:ext>
          </a:extLst>
        </xdr:cNvPr>
        <xdr:cNvCxnSpPr/>
      </xdr:nvCxnSpPr>
      <xdr:spPr>
        <a:xfrm>
          <a:off x="12814300" y="181535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130464</xdr:rowOff>
    </xdr:from>
    <xdr:ext cx="405111" cy="259045"/>
    <xdr:sp macro="" textlink="">
      <xdr:nvSpPr>
        <xdr:cNvPr id="693" name="n_1aveValue【庁舎】&#10;有形固定資産減価償却率">
          <a:extLst>
            <a:ext uri="{FF2B5EF4-FFF2-40B4-BE49-F238E27FC236}">
              <a16:creationId xmlns:a16="http://schemas.microsoft.com/office/drawing/2014/main" id="{A72895A5-7769-43DF-B7D0-4B8BD1B2F3EA}"/>
            </a:ext>
          </a:extLst>
        </xdr:cNvPr>
        <xdr:cNvSpPr txBox="1"/>
      </xdr:nvSpPr>
      <xdr:spPr>
        <a:xfrm>
          <a:off x="15266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694" name="n_2aveValue【庁舎】&#10;有形固定資産減価償却率">
          <a:extLst>
            <a:ext uri="{FF2B5EF4-FFF2-40B4-BE49-F238E27FC236}">
              <a16:creationId xmlns:a16="http://schemas.microsoft.com/office/drawing/2014/main" id="{FB03D39C-A4A2-468E-A0E7-812A6C309E1D}"/>
            </a:ext>
          </a:extLst>
        </xdr:cNvPr>
        <xdr:cNvSpPr txBox="1"/>
      </xdr:nvSpPr>
      <xdr:spPr>
        <a:xfrm>
          <a:off x="14389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158222</xdr:rowOff>
    </xdr:from>
    <xdr:ext cx="405111" cy="259045"/>
    <xdr:sp macro="" textlink="">
      <xdr:nvSpPr>
        <xdr:cNvPr id="695" name="n_3aveValue【庁舎】&#10;有形固定資産減価償却率">
          <a:extLst>
            <a:ext uri="{FF2B5EF4-FFF2-40B4-BE49-F238E27FC236}">
              <a16:creationId xmlns:a16="http://schemas.microsoft.com/office/drawing/2014/main" id="{D3D576AB-3493-486D-BF5B-C0DADE01A5A1}"/>
            </a:ext>
          </a:extLst>
        </xdr:cNvPr>
        <xdr:cNvSpPr txBox="1"/>
      </xdr:nvSpPr>
      <xdr:spPr>
        <a:xfrm>
          <a:off x="13500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696" name="n_4aveValue【庁舎】&#10;有形固定資産減価償却率">
          <a:extLst>
            <a:ext uri="{FF2B5EF4-FFF2-40B4-BE49-F238E27FC236}">
              <a16:creationId xmlns:a16="http://schemas.microsoft.com/office/drawing/2014/main" id="{F4C69A3D-18C6-4B79-A68E-9E970D3EF7AD}"/>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170378</xdr:rowOff>
    </xdr:from>
    <xdr:ext cx="405111" cy="259045"/>
    <xdr:sp macro="" textlink="">
      <xdr:nvSpPr>
        <xdr:cNvPr id="697" name="n_1mainValue【庁舎】&#10;有形固定資産減価償却率">
          <a:extLst>
            <a:ext uri="{FF2B5EF4-FFF2-40B4-BE49-F238E27FC236}">
              <a16:creationId xmlns:a16="http://schemas.microsoft.com/office/drawing/2014/main" id="{27A0D31F-E8C9-45EB-9916-3C1D1731F9C9}"/>
            </a:ext>
          </a:extLst>
        </xdr:cNvPr>
        <xdr:cNvSpPr txBox="1"/>
      </xdr:nvSpPr>
      <xdr:spPr>
        <a:xfrm>
          <a:off x="152660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158948</xdr:rowOff>
    </xdr:from>
    <xdr:ext cx="405111" cy="259045"/>
    <xdr:sp macro="" textlink="">
      <xdr:nvSpPr>
        <xdr:cNvPr id="698" name="n_2mainValue【庁舎】&#10;有形固定資産減価償却率">
          <a:extLst>
            <a:ext uri="{FF2B5EF4-FFF2-40B4-BE49-F238E27FC236}">
              <a16:creationId xmlns:a16="http://schemas.microsoft.com/office/drawing/2014/main" id="{1273AE2A-4E4A-40DE-8A3C-469C7909368B}"/>
            </a:ext>
          </a:extLst>
        </xdr:cNvPr>
        <xdr:cNvSpPr txBox="1"/>
      </xdr:nvSpPr>
      <xdr:spPr>
        <a:xfrm>
          <a:off x="14389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25054</xdr:rowOff>
    </xdr:from>
    <xdr:ext cx="405111" cy="259045"/>
    <xdr:sp macro="" textlink="">
      <xdr:nvSpPr>
        <xdr:cNvPr id="699" name="n_3mainValue【庁舎】&#10;有形固定資産減価償却率">
          <a:extLst>
            <a:ext uri="{FF2B5EF4-FFF2-40B4-BE49-F238E27FC236}">
              <a16:creationId xmlns:a16="http://schemas.microsoft.com/office/drawing/2014/main" id="{FF4FF251-D385-46A1-8972-457EE5FF6DFB}"/>
            </a:ext>
          </a:extLst>
        </xdr:cNvPr>
        <xdr:cNvSpPr txBox="1"/>
      </xdr:nvSpPr>
      <xdr:spPr>
        <a:xfrm>
          <a:off x="13500744" y="1819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47189</xdr:rowOff>
    </xdr:from>
    <xdr:ext cx="405111" cy="259045"/>
    <xdr:sp macro="" textlink="">
      <xdr:nvSpPr>
        <xdr:cNvPr id="700" name="n_4mainValue【庁舎】&#10;有形固定資産減価償却率">
          <a:extLst>
            <a:ext uri="{FF2B5EF4-FFF2-40B4-BE49-F238E27FC236}">
              <a16:creationId xmlns:a16="http://schemas.microsoft.com/office/drawing/2014/main" id="{74B2796E-6AC3-4623-A2EB-B2FC7B539DE1}"/>
            </a:ext>
          </a:extLst>
        </xdr:cNvPr>
        <xdr:cNvSpPr txBox="1"/>
      </xdr:nvSpPr>
      <xdr:spPr>
        <a:xfrm>
          <a:off x="12611744" y="17877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1" name="正方形/長方形 700">
          <a:extLst>
            <a:ext uri="{FF2B5EF4-FFF2-40B4-BE49-F238E27FC236}">
              <a16:creationId xmlns:a16="http://schemas.microsoft.com/office/drawing/2014/main" id="{31B6C5E5-65C1-462D-A056-A194BA2D2EE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2" name="正方形/長方形 701">
          <a:extLst>
            <a:ext uri="{FF2B5EF4-FFF2-40B4-BE49-F238E27FC236}">
              <a16:creationId xmlns:a16="http://schemas.microsoft.com/office/drawing/2014/main" id="{119107D8-32B2-4C6E-980E-23168E510E8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3" name="正方形/長方形 702">
          <a:extLst>
            <a:ext uri="{FF2B5EF4-FFF2-40B4-BE49-F238E27FC236}">
              <a16:creationId xmlns:a16="http://schemas.microsoft.com/office/drawing/2014/main" id="{F357FA09-C201-4622-8969-AA6BE1C3DFE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4" name="正方形/長方形 703">
          <a:extLst>
            <a:ext uri="{FF2B5EF4-FFF2-40B4-BE49-F238E27FC236}">
              <a16:creationId xmlns:a16="http://schemas.microsoft.com/office/drawing/2014/main" id="{A997728E-2A10-41A7-B206-057A9BA0C10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5" name="正方形/長方形 704">
          <a:extLst>
            <a:ext uri="{FF2B5EF4-FFF2-40B4-BE49-F238E27FC236}">
              <a16:creationId xmlns:a16="http://schemas.microsoft.com/office/drawing/2014/main" id="{563A50FB-E3CF-4D88-A260-4A26E461823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6" name="正方形/長方形 705">
          <a:extLst>
            <a:ext uri="{FF2B5EF4-FFF2-40B4-BE49-F238E27FC236}">
              <a16:creationId xmlns:a16="http://schemas.microsoft.com/office/drawing/2014/main" id="{35F9CDAA-72A2-457A-B999-7ED2E19539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7" name="正方形/長方形 706">
          <a:extLst>
            <a:ext uri="{FF2B5EF4-FFF2-40B4-BE49-F238E27FC236}">
              <a16:creationId xmlns:a16="http://schemas.microsoft.com/office/drawing/2014/main" id="{6BA597AF-87C4-4826-8C0E-F1DB6F053F3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8" name="正方形/長方形 707">
          <a:extLst>
            <a:ext uri="{FF2B5EF4-FFF2-40B4-BE49-F238E27FC236}">
              <a16:creationId xmlns:a16="http://schemas.microsoft.com/office/drawing/2014/main" id="{C40DABFD-C7AA-44D0-B45F-2D8A7C91575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9" name="テキスト ボックス 708">
          <a:extLst>
            <a:ext uri="{FF2B5EF4-FFF2-40B4-BE49-F238E27FC236}">
              <a16:creationId xmlns:a16="http://schemas.microsoft.com/office/drawing/2014/main" id="{79B5A7D5-1EC9-4B38-8386-B9870BAF663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0" name="直線コネクタ 709">
          <a:extLst>
            <a:ext uri="{FF2B5EF4-FFF2-40B4-BE49-F238E27FC236}">
              <a16:creationId xmlns:a16="http://schemas.microsoft.com/office/drawing/2014/main" id="{A01F3EF1-9864-4657-8C9E-771AC90EF85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1" name="直線コネクタ 710">
          <a:extLst>
            <a:ext uri="{FF2B5EF4-FFF2-40B4-BE49-F238E27FC236}">
              <a16:creationId xmlns:a16="http://schemas.microsoft.com/office/drawing/2014/main" id="{8B7A6F4A-C83C-474D-A96F-2A19E43095A2}"/>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2" name="テキスト ボックス 711">
          <a:extLst>
            <a:ext uri="{FF2B5EF4-FFF2-40B4-BE49-F238E27FC236}">
              <a16:creationId xmlns:a16="http://schemas.microsoft.com/office/drawing/2014/main" id="{03213700-B712-4147-9A02-F2EDCA503F15}"/>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3" name="直線コネクタ 712">
          <a:extLst>
            <a:ext uri="{FF2B5EF4-FFF2-40B4-BE49-F238E27FC236}">
              <a16:creationId xmlns:a16="http://schemas.microsoft.com/office/drawing/2014/main" id="{65CD0806-8EA2-498D-9D71-1761DB392C73}"/>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4" name="テキスト ボックス 713">
          <a:extLst>
            <a:ext uri="{FF2B5EF4-FFF2-40B4-BE49-F238E27FC236}">
              <a16:creationId xmlns:a16="http://schemas.microsoft.com/office/drawing/2014/main" id="{4870D09F-2FE5-4D5F-B6CD-E2A22E4EC02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5" name="直線コネクタ 714">
          <a:extLst>
            <a:ext uri="{FF2B5EF4-FFF2-40B4-BE49-F238E27FC236}">
              <a16:creationId xmlns:a16="http://schemas.microsoft.com/office/drawing/2014/main" id="{CA4056D3-6202-4737-9262-448B95D0166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6" name="テキスト ボックス 715">
          <a:extLst>
            <a:ext uri="{FF2B5EF4-FFF2-40B4-BE49-F238E27FC236}">
              <a16:creationId xmlns:a16="http://schemas.microsoft.com/office/drawing/2014/main" id="{9F43CD3F-D015-4FF2-B45E-538863D6C5AB}"/>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7" name="直線コネクタ 716">
          <a:extLst>
            <a:ext uri="{FF2B5EF4-FFF2-40B4-BE49-F238E27FC236}">
              <a16:creationId xmlns:a16="http://schemas.microsoft.com/office/drawing/2014/main" id="{F6711B0F-1312-4482-A096-A55CD971444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8" name="テキスト ボックス 717">
          <a:extLst>
            <a:ext uri="{FF2B5EF4-FFF2-40B4-BE49-F238E27FC236}">
              <a16:creationId xmlns:a16="http://schemas.microsoft.com/office/drawing/2014/main" id="{B278D36D-67C1-4754-88E9-0A1F41A112B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9" name="直線コネクタ 718">
          <a:extLst>
            <a:ext uri="{FF2B5EF4-FFF2-40B4-BE49-F238E27FC236}">
              <a16:creationId xmlns:a16="http://schemas.microsoft.com/office/drawing/2014/main" id="{8453246E-FAAE-40EA-9FA7-98714FC6209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0" name="テキスト ボックス 719">
          <a:extLst>
            <a:ext uri="{FF2B5EF4-FFF2-40B4-BE49-F238E27FC236}">
              <a16:creationId xmlns:a16="http://schemas.microsoft.com/office/drawing/2014/main" id="{59B6FB25-2776-49B4-A9B6-D1FDE6DAB142}"/>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1" name="直線コネクタ 720">
          <a:extLst>
            <a:ext uri="{FF2B5EF4-FFF2-40B4-BE49-F238E27FC236}">
              <a16:creationId xmlns:a16="http://schemas.microsoft.com/office/drawing/2014/main" id="{02863BD8-4465-4DB9-9773-80B01E9D42D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2" name="テキスト ボックス 721">
          <a:extLst>
            <a:ext uri="{FF2B5EF4-FFF2-40B4-BE49-F238E27FC236}">
              <a16:creationId xmlns:a16="http://schemas.microsoft.com/office/drawing/2014/main" id="{09554BE3-CAA8-485A-89D5-C85C54C2941D}"/>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3" name="【庁舎】&#10;一人当たり面積グラフ枠">
          <a:extLst>
            <a:ext uri="{FF2B5EF4-FFF2-40B4-BE49-F238E27FC236}">
              <a16:creationId xmlns:a16="http://schemas.microsoft.com/office/drawing/2014/main" id="{81980709-B14B-4894-919E-AEBF6D8378D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724" name="直線コネクタ 723">
          <a:extLst>
            <a:ext uri="{FF2B5EF4-FFF2-40B4-BE49-F238E27FC236}">
              <a16:creationId xmlns:a16="http://schemas.microsoft.com/office/drawing/2014/main" id="{8E6F02CC-C9CE-4615-A248-70A27738A347}"/>
            </a:ext>
          </a:extLst>
        </xdr:cNvPr>
        <xdr:cNvCxnSpPr/>
      </xdr:nvCxnSpPr>
      <xdr:spPr>
        <a:xfrm flipV="1">
          <a:off x="22160864" y="17264507"/>
          <a:ext cx="0" cy="137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725" name="【庁舎】&#10;一人当たり面積最小値テキスト">
          <a:extLst>
            <a:ext uri="{FF2B5EF4-FFF2-40B4-BE49-F238E27FC236}">
              <a16:creationId xmlns:a16="http://schemas.microsoft.com/office/drawing/2014/main" id="{E9C6EFE8-F8E1-4FFD-80A2-41D9160A8070}"/>
            </a:ext>
          </a:extLst>
        </xdr:cNvPr>
        <xdr:cNvSpPr txBox="1"/>
      </xdr:nvSpPr>
      <xdr:spPr>
        <a:xfrm>
          <a:off x="22199600" y="18647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726" name="直線コネクタ 725">
          <a:extLst>
            <a:ext uri="{FF2B5EF4-FFF2-40B4-BE49-F238E27FC236}">
              <a16:creationId xmlns:a16="http://schemas.microsoft.com/office/drawing/2014/main" id="{C934791F-EC72-4863-8077-98DD1A5CE194}"/>
            </a:ext>
          </a:extLst>
        </xdr:cNvPr>
        <xdr:cNvCxnSpPr/>
      </xdr:nvCxnSpPr>
      <xdr:spPr>
        <a:xfrm>
          <a:off x="22072600" y="18643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727" name="【庁舎】&#10;一人当たり面積最大値テキスト">
          <a:extLst>
            <a:ext uri="{FF2B5EF4-FFF2-40B4-BE49-F238E27FC236}">
              <a16:creationId xmlns:a16="http://schemas.microsoft.com/office/drawing/2014/main" id="{1F2B89ED-4A93-489C-A514-765239A67D9C}"/>
            </a:ext>
          </a:extLst>
        </xdr:cNvPr>
        <xdr:cNvSpPr txBox="1"/>
      </xdr:nvSpPr>
      <xdr:spPr>
        <a:xfrm>
          <a:off x="22199600" y="1703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728" name="直線コネクタ 727">
          <a:extLst>
            <a:ext uri="{FF2B5EF4-FFF2-40B4-BE49-F238E27FC236}">
              <a16:creationId xmlns:a16="http://schemas.microsoft.com/office/drawing/2014/main" id="{23AEED11-70FB-4B68-BD43-C42A15FFF7C7}"/>
            </a:ext>
          </a:extLst>
        </xdr:cNvPr>
        <xdr:cNvCxnSpPr/>
      </xdr:nvCxnSpPr>
      <xdr:spPr>
        <a:xfrm>
          <a:off x="22072600" y="17264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729" name="【庁舎】&#10;一人当たり面積平均値テキスト">
          <a:extLst>
            <a:ext uri="{FF2B5EF4-FFF2-40B4-BE49-F238E27FC236}">
              <a16:creationId xmlns:a16="http://schemas.microsoft.com/office/drawing/2014/main" id="{C7BCB03C-B8EE-4700-8358-59E45094EA53}"/>
            </a:ext>
          </a:extLst>
        </xdr:cNvPr>
        <xdr:cNvSpPr txBox="1"/>
      </xdr:nvSpPr>
      <xdr:spPr>
        <a:xfrm>
          <a:off x="22199600" y="183385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730" name="フローチャート: 判断 729">
          <a:extLst>
            <a:ext uri="{FF2B5EF4-FFF2-40B4-BE49-F238E27FC236}">
              <a16:creationId xmlns:a16="http://schemas.microsoft.com/office/drawing/2014/main" id="{81664203-EA0C-4833-894F-FB59C187C8FB}"/>
            </a:ext>
          </a:extLst>
        </xdr:cNvPr>
        <xdr:cNvSpPr/>
      </xdr:nvSpPr>
      <xdr:spPr>
        <a:xfrm>
          <a:off x="22110700" y="18487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731" name="フローチャート: 判断 730">
          <a:extLst>
            <a:ext uri="{FF2B5EF4-FFF2-40B4-BE49-F238E27FC236}">
              <a16:creationId xmlns:a16="http://schemas.microsoft.com/office/drawing/2014/main" id="{489141E0-F44E-4581-9D5C-9A9B688AE6F3}"/>
            </a:ext>
          </a:extLst>
        </xdr:cNvPr>
        <xdr:cNvSpPr/>
      </xdr:nvSpPr>
      <xdr:spPr>
        <a:xfrm>
          <a:off x="21272500" y="1849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732" name="フローチャート: 判断 731">
          <a:extLst>
            <a:ext uri="{FF2B5EF4-FFF2-40B4-BE49-F238E27FC236}">
              <a16:creationId xmlns:a16="http://schemas.microsoft.com/office/drawing/2014/main" id="{0EB5F051-7CD0-42EC-8694-AEF1667FDCAD}"/>
            </a:ext>
          </a:extLst>
        </xdr:cNvPr>
        <xdr:cNvSpPr/>
      </xdr:nvSpPr>
      <xdr:spPr>
        <a:xfrm>
          <a:off x="20383500" y="184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167387</xdr:rowOff>
    </xdr:from>
    <xdr:to>
      <xdr:col>102</xdr:col>
      <xdr:colOff>165100</xdr:colOff>
      <xdr:row>108</xdr:row>
      <xdr:rowOff>97537</xdr:rowOff>
    </xdr:to>
    <xdr:sp macro="" textlink="">
      <xdr:nvSpPr>
        <xdr:cNvPr id="733" name="フローチャート: 判断 732">
          <a:extLst>
            <a:ext uri="{FF2B5EF4-FFF2-40B4-BE49-F238E27FC236}">
              <a16:creationId xmlns:a16="http://schemas.microsoft.com/office/drawing/2014/main" id="{7A11D0E2-627A-4CC8-8CA1-3FA6B095A000}"/>
            </a:ext>
          </a:extLst>
        </xdr:cNvPr>
        <xdr:cNvSpPr/>
      </xdr:nvSpPr>
      <xdr:spPr>
        <a:xfrm>
          <a:off x="19494500" y="18512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2287</xdr:rowOff>
    </xdr:from>
    <xdr:to>
      <xdr:col>98</xdr:col>
      <xdr:colOff>38100</xdr:colOff>
      <xdr:row>108</xdr:row>
      <xdr:rowOff>103887</xdr:rowOff>
    </xdr:to>
    <xdr:sp macro="" textlink="">
      <xdr:nvSpPr>
        <xdr:cNvPr id="734" name="フローチャート: 判断 733">
          <a:extLst>
            <a:ext uri="{FF2B5EF4-FFF2-40B4-BE49-F238E27FC236}">
              <a16:creationId xmlns:a16="http://schemas.microsoft.com/office/drawing/2014/main" id="{85D4D72C-51E6-4745-8A84-1C2174E385EC}"/>
            </a:ext>
          </a:extLst>
        </xdr:cNvPr>
        <xdr:cNvSpPr/>
      </xdr:nvSpPr>
      <xdr:spPr>
        <a:xfrm>
          <a:off x="18605500" y="1851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7BAD49B2-B42E-43A0-8B06-09C31A529C7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A1E43B69-1D41-476F-B14B-F06B60D72E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96EF5DF6-FA65-4F5C-B873-8A5C01E0568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536E1E17-4F37-4EA2-997B-09A1328B01A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9" name="テキスト ボックス 738">
          <a:extLst>
            <a:ext uri="{FF2B5EF4-FFF2-40B4-BE49-F238E27FC236}">
              <a16:creationId xmlns:a16="http://schemas.microsoft.com/office/drawing/2014/main" id="{F0382B48-1070-4C19-8635-095EA36960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169545</xdr:rowOff>
    </xdr:from>
    <xdr:to>
      <xdr:col>116</xdr:col>
      <xdr:colOff>114300</xdr:colOff>
      <xdr:row>108</xdr:row>
      <xdr:rowOff>99695</xdr:rowOff>
    </xdr:to>
    <xdr:sp macro="" textlink="">
      <xdr:nvSpPr>
        <xdr:cNvPr id="740" name="楕円 739">
          <a:extLst>
            <a:ext uri="{FF2B5EF4-FFF2-40B4-BE49-F238E27FC236}">
              <a16:creationId xmlns:a16="http://schemas.microsoft.com/office/drawing/2014/main" id="{3BBB65E1-A834-4D41-85E7-1F2121793DC0}"/>
            </a:ext>
          </a:extLst>
        </xdr:cNvPr>
        <xdr:cNvSpPr/>
      </xdr:nvSpPr>
      <xdr:spPr>
        <a:xfrm>
          <a:off x="22110700" y="1851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120413</xdr:rowOff>
    </xdr:from>
    <xdr:ext cx="469744" cy="259045"/>
    <xdr:sp macro="" textlink="">
      <xdr:nvSpPr>
        <xdr:cNvPr id="741" name="【庁舎】&#10;一人当たり面積該当値テキスト">
          <a:extLst>
            <a:ext uri="{FF2B5EF4-FFF2-40B4-BE49-F238E27FC236}">
              <a16:creationId xmlns:a16="http://schemas.microsoft.com/office/drawing/2014/main" id="{E9C39F04-206F-4110-9D68-352CE18F0A26}"/>
            </a:ext>
          </a:extLst>
        </xdr:cNvPr>
        <xdr:cNvSpPr txBox="1"/>
      </xdr:nvSpPr>
      <xdr:spPr>
        <a:xfrm>
          <a:off x="22199600" y="1846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636</xdr:rowOff>
    </xdr:from>
    <xdr:to>
      <xdr:col>112</xdr:col>
      <xdr:colOff>38100</xdr:colOff>
      <xdr:row>108</xdr:row>
      <xdr:rowOff>102236</xdr:rowOff>
    </xdr:to>
    <xdr:sp macro="" textlink="">
      <xdr:nvSpPr>
        <xdr:cNvPr id="742" name="楕円 741">
          <a:extLst>
            <a:ext uri="{FF2B5EF4-FFF2-40B4-BE49-F238E27FC236}">
              <a16:creationId xmlns:a16="http://schemas.microsoft.com/office/drawing/2014/main" id="{810FCB87-8C2F-49AC-99B2-28CC23A96AFE}"/>
            </a:ext>
          </a:extLst>
        </xdr:cNvPr>
        <xdr:cNvSpPr/>
      </xdr:nvSpPr>
      <xdr:spPr>
        <a:xfrm>
          <a:off x="21272500" y="1851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48895</xdr:rowOff>
    </xdr:from>
    <xdr:to>
      <xdr:col>116</xdr:col>
      <xdr:colOff>63500</xdr:colOff>
      <xdr:row>108</xdr:row>
      <xdr:rowOff>51436</xdr:rowOff>
    </xdr:to>
    <xdr:cxnSp macro="">
      <xdr:nvCxnSpPr>
        <xdr:cNvPr id="743" name="直線コネクタ 742">
          <a:extLst>
            <a:ext uri="{FF2B5EF4-FFF2-40B4-BE49-F238E27FC236}">
              <a16:creationId xmlns:a16="http://schemas.microsoft.com/office/drawing/2014/main" id="{2CDF8618-6A55-4EBC-87CB-65F7F656C9E8}"/>
            </a:ext>
          </a:extLst>
        </xdr:cNvPr>
        <xdr:cNvCxnSpPr/>
      </xdr:nvCxnSpPr>
      <xdr:spPr>
        <a:xfrm flipV="1">
          <a:off x="21323300" y="18565495"/>
          <a:ext cx="8382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2667</xdr:rowOff>
    </xdr:from>
    <xdr:to>
      <xdr:col>107</xdr:col>
      <xdr:colOff>101600</xdr:colOff>
      <xdr:row>108</xdr:row>
      <xdr:rowOff>104267</xdr:rowOff>
    </xdr:to>
    <xdr:sp macro="" textlink="">
      <xdr:nvSpPr>
        <xdr:cNvPr id="744" name="楕円 743">
          <a:extLst>
            <a:ext uri="{FF2B5EF4-FFF2-40B4-BE49-F238E27FC236}">
              <a16:creationId xmlns:a16="http://schemas.microsoft.com/office/drawing/2014/main" id="{ED10EB6B-0BB3-4711-B383-AC5B5CCFF497}"/>
            </a:ext>
          </a:extLst>
        </xdr:cNvPr>
        <xdr:cNvSpPr/>
      </xdr:nvSpPr>
      <xdr:spPr>
        <a:xfrm>
          <a:off x="20383500" y="1851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51436</xdr:rowOff>
    </xdr:from>
    <xdr:to>
      <xdr:col>111</xdr:col>
      <xdr:colOff>177800</xdr:colOff>
      <xdr:row>108</xdr:row>
      <xdr:rowOff>53467</xdr:rowOff>
    </xdr:to>
    <xdr:cxnSp macro="">
      <xdr:nvCxnSpPr>
        <xdr:cNvPr id="745" name="直線コネクタ 744">
          <a:extLst>
            <a:ext uri="{FF2B5EF4-FFF2-40B4-BE49-F238E27FC236}">
              <a16:creationId xmlns:a16="http://schemas.microsoft.com/office/drawing/2014/main" id="{8DA526B1-1A9E-40BC-AFA4-E19637968034}"/>
            </a:ext>
          </a:extLst>
        </xdr:cNvPr>
        <xdr:cNvCxnSpPr/>
      </xdr:nvCxnSpPr>
      <xdr:spPr>
        <a:xfrm flipV="1">
          <a:off x="20434300" y="18568036"/>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3811</xdr:rowOff>
    </xdr:from>
    <xdr:to>
      <xdr:col>102</xdr:col>
      <xdr:colOff>165100</xdr:colOff>
      <xdr:row>108</xdr:row>
      <xdr:rowOff>105411</xdr:rowOff>
    </xdr:to>
    <xdr:sp macro="" textlink="">
      <xdr:nvSpPr>
        <xdr:cNvPr id="746" name="楕円 745">
          <a:extLst>
            <a:ext uri="{FF2B5EF4-FFF2-40B4-BE49-F238E27FC236}">
              <a16:creationId xmlns:a16="http://schemas.microsoft.com/office/drawing/2014/main" id="{B8F34AFB-D649-45A8-99AB-96BF6105ADB6}"/>
            </a:ext>
          </a:extLst>
        </xdr:cNvPr>
        <xdr:cNvSpPr/>
      </xdr:nvSpPr>
      <xdr:spPr>
        <a:xfrm>
          <a:off x="19494500" y="1852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53467</xdr:rowOff>
    </xdr:from>
    <xdr:to>
      <xdr:col>107</xdr:col>
      <xdr:colOff>50800</xdr:colOff>
      <xdr:row>108</xdr:row>
      <xdr:rowOff>54611</xdr:rowOff>
    </xdr:to>
    <xdr:cxnSp macro="">
      <xdr:nvCxnSpPr>
        <xdr:cNvPr id="747" name="直線コネクタ 746">
          <a:extLst>
            <a:ext uri="{FF2B5EF4-FFF2-40B4-BE49-F238E27FC236}">
              <a16:creationId xmlns:a16="http://schemas.microsoft.com/office/drawing/2014/main" id="{4CBE6514-8AA0-465D-82EC-1583A06435AF}"/>
            </a:ext>
          </a:extLst>
        </xdr:cNvPr>
        <xdr:cNvCxnSpPr/>
      </xdr:nvCxnSpPr>
      <xdr:spPr>
        <a:xfrm flipV="1">
          <a:off x="19545300" y="1857006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5587</xdr:rowOff>
    </xdr:from>
    <xdr:to>
      <xdr:col>98</xdr:col>
      <xdr:colOff>38100</xdr:colOff>
      <xdr:row>108</xdr:row>
      <xdr:rowOff>107187</xdr:rowOff>
    </xdr:to>
    <xdr:sp macro="" textlink="">
      <xdr:nvSpPr>
        <xdr:cNvPr id="748" name="楕円 747">
          <a:extLst>
            <a:ext uri="{FF2B5EF4-FFF2-40B4-BE49-F238E27FC236}">
              <a16:creationId xmlns:a16="http://schemas.microsoft.com/office/drawing/2014/main" id="{11C1AACA-5D69-4D91-A0D8-4AD9D79E5C52}"/>
            </a:ext>
          </a:extLst>
        </xdr:cNvPr>
        <xdr:cNvSpPr/>
      </xdr:nvSpPr>
      <xdr:spPr>
        <a:xfrm>
          <a:off x="18605500" y="185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54611</xdr:rowOff>
    </xdr:from>
    <xdr:to>
      <xdr:col>102</xdr:col>
      <xdr:colOff>114300</xdr:colOff>
      <xdr:row>108</xdr:row>
      <xdr:rowOff>56387</xdr:rowOff>
    </xdr:to>
    <xdr:cxnSp macro="">
      <xdr:nvCxnSpPr>
        <xdr:cNvPr id="749" name="直線コネクタ 748">
          <a:extLst>
            <a:ext uri="{FF2B5EF4-FFF2-40B4-BE49-F238E27FC236}">
              <a16:creationId xmlns:a16="http://schemas.microsoft.com/office/drawing/2014/main" id="{15EA5EE6-EECA-4C70-BBB3-D1C947625B2D}"/>
            </a:ext>
          </a:extLst>
        </xdr:cNvPr>
        <xdr:cNvCxnSpPr/>
      </xdr:nvCxnSpPr>
      <xdr:spPr>
        <a:xfrm flipV="1">
          <a:off x="18656300" y="18571211"/>
          <a:ext cx="889000" cy="1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91839</xdr:rowOff>
    </xdr:from>
    <xdr:ext cx="469744" cy="259045"/>
    <xdr:sp macro="" textlink="">
      <xdr:nvSpPr>
        <xdr:cNvPr id="750" name="n_1aveValue【庁舎】&#10;一人当たり面積">
          <a:extLst>
            <a:ext uri="{FF2B5EF4-FFF2-40B4-BE49-F238E27FC236}">
              <a16:creationId xmlns:a16="http://schemas.microsoft.com/office/drawing/2014/main" id="{6AB1101E-0BE4-4233-8C19-7CECF0C619F7}"/>
            </a:ext>
          </a:extLst>
        </xdr:cNvPr>
        <xdr:cNvSpPr txBox="1"/>
      </xdr:nvSpPr>
      <xdr:spPr>
        <a:xfrm>
          <a:off x="210757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751" name="n_2aveValue【庁舎】&#10;一人当たり面積">
          <a:extLst>
            <a:ext uri="{FF2B5EF4-FFF2-40B4-BE49-F238E27FC236}">
              <a16:creationId xmlns:a16="http://schemas.microsoft.com/office/drawing/2014/main" id="{FE9698D5-8F51-49CA-A93A-382A1BAC8D44}"/>
            </a:ext>
          </a:extLst>
        </xdr:cNvPr>
        <xdr:cNvSpPr txBox="1"/>
      </xdr:nvSpPr>
      <xdr:spPr>
        <a:xfrm>
          <a:off x="20199427" y="1827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114064</xdr:rowOff>
    </xdr:from>
    <xdr:ext cx="469744" cy="259045"/>
    <xdr:sp macro="" textlink="">
      <xdr:nvSpPr>
        <xdr:cNvPr id="752" name="n_3aveValue【庁舎】&#10;一人当たり面積">
          <a:extLst>
            <a:ext uri="{FF2B5EF4-FFF2-40B4-BE49-F238E27FC236}">
              <a16:creationId xmlns:a16="http://schemas.microsoft.com/office/drawing/2014/main" id="{F1730059-9929-41D6-ACC0-111729C043B7}"/>
            </a:ext>
          </a:extLst>
        </xdr:cNvPr>
        <xdr:cNvSpPr txBox="1"/>
      </xdr:nvSpPr>
      <xdr:spPr>
        <a:xfrm>
          <a:off x="19310427" y="1828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120414</xdr:rowOff>
    </xdr:from>
    <xdr:ext cx="469744" cy="259045"/>
    <xdr:sp macro="" textlink="">
      <xdr:nvSpPr>
        <xdr:cNvPr id="753" name="n_4aveValue【庁舎】&#10;一人当たり面積">
          <a:extLst>
            <a:ext uri="{FF2B5EF4-FFF2-40B4-BE49-F238E27FC236}">
              <a16:creationId xmlns:a16="http://schemas.microsoft.com/office/drawing/2014/main" id="{3887D6AB-E4AC-4D9F-B23E-132D23D63C4E}"/>
            </a:ext>
          </a:extLst>
        </xdr:cNvPr>
        <xdr:cNvSpPr txBox="1"/>
      </xdr:nvSpPr>
      <xdr:spPr>
        <a:xfrm>
          <a:off x="18421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93363</xdr:rowOff>
    </xdr:from>
    <xdr:ext cx="469744" cy="259045"/>
    <xdr:sp macro="" textlink="">
      <xdr:nvSpPr>
        <xdr:cNvPr id="754" name="n_1mainValue【庁舎】&#10;一人当たり面積">
          <a:extLst>
            <a:ext uri="{FF2B5EF4-FFF2-40B4-BE49-F238E27FC236}">
              <a16:creationId xmlns:a16="http://schemas.microsoft.com/office/drawing/2014/main" id="{8EE24FF9-A3EF-4AB6-A608-8AA8A521124F}"/>
            </a:ext>
          </a:extLst>
        </xdr:cNvPr>
        <xdr:cNvSpPr txBox="1"/>
      </xdr:nvSpPr>
      <xdr:spPr>
        <a:xfrm>
          <a:off x="21075727" y="1860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95394</xdr:rowOff>
    </xdr:from>
    <xdr:ext cx="469744" cy="259045"/>
    <xdr:sp macro="" textlink="">
      <xdr:nvSpPr>
        <xdr:cNvPr id="755" name="n_2mainValue【庁舎】&#10;一人当たり面積">
          <a:extLst>
            <a:ext uri="{FF2B5EF4-FFF2-40B4-BE49-F238E27FC236}">
              <a16:creationId xmlns:a16="http://schemas.microsoft.com/office/drawing/2014/main" id="{5C388889-9B41-4292-9964-E0F5721DC933}"/>
            </a:ext>
          </a:extLst>
        </xdr:cNvPr>
        <xdr:cNvSpPr txBox="1"/>
      </xdr:nvSpPr>
      <xdr:spPr>
        <a:xfrm>
          <a:off x="20199427" y="18611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96538</xdr:rowOff>
    </xdr:from>
    <xdr:ext cx="469744" cy="259045"/>
    <xdr:sp macro="" textlink="">
      <xdr:nvSpPr>
        <xdr:cNvPr id="756" name="n_3mainValue【庁舎】&#10;一人当たり面積">
          <a:extLst>
            <a:ext uri="{FF2B5EF4-FFF2-40B4-BE49-F238E27FC236}">
              <a16:creationId xmlns:a16="http://schemas.microsoft.com/office/drawing/2014/main" id="{9909212A-95DD-482A-80A7-C285BB359EA9}"/>
            </a:ext>
          </a:extLst>
        </xdr:cNvPr>
        <xdr:cNvSpPr txBox="1"/>
      </xdr:nvSpPr>
      <xdr:spPr>
        <a:xfrm>
          <a:off x="19310427" y="18613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98314</xdr:rowOff>
    </xdr:from>
    <xdr:ext cx="469744" cy="259045"/>
    <xdr:sp macro="" textlink="">
      <xdr:nvSpPr>
        <xdr:cNvPr id="757" name="n_4mainValue【庁舎】&#10;一人当たり面積">
          <a:extLst>
            <a:ext uri="{FF2B5EF4-FFF2-40B4-BE49-F238E27FC236}">
              <a16:creationId xmlns:a16="http://schemas.microsoft.com/office/drawing/2014/main" id="{741BE7CB-CA83-4D09-A9A0-8D3801F76120}"/>
            </a:ext>
          </a:extLst>
        </xdr:cNvPr>
        <xdr:cNvSpPr txBox="1"/>
      </xdr:nvSpPr>
      <xdr:spPr>
        <a:xfrm>
          <a:off x="18421427" y="1861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8" name="正方形/長方形 757">
          <a:extLst>
            <a:ext uri="{FF2B5EF4-FFF2-40B4-BE49-F238E27FC236}">
              <a16:creationId xmlns:a16="http://schemas.microsoft.com/office/drawing/2014/main" id="{882C326B-6B5B-4E8B-B057-287599AB43D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9" name="正方形/長方形 758">
          <a:extLst>
            <a:ext uri="{FF2B5EF4-FFF2-40B4-BE49-F238E27FC236}">
              <a16:creationId xmlns:a16="http://schemas.microsoft.com/office/drawing/2014/main" id="{DC9B9920-6538-434D-8344-E97857A37DC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0" name="テキスト ボックス 759">
          <a:extLst>
            <a:ext uri="{FF2B5EF4-FFF2-40B4-BE49-F238E27FC236}">
              <a16:creationId xmlns:a16="http://schemas.microsoft.com/office/drawing/2014/main" id="{4EAEC15D-90C6-4EA2-B4E5-A64872BAAE5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ysClr val="windowText" lastClr="000000"/>
              </a:solidFill>
              <a:effectLst/>
              <a:latin typeface="+mn-lt"/>
              <a:ea typeface="+mn-ea"/>
              <a:cs typeface="+mn-cs"/>
            </a:rPr>
            <a:t>類似団体と比較して、有形固定資産減価償却率が特に高くなっている施設は</a:t>
          </a:r>
          <a:r>
            <a:rPr kumimoji="1" lang="en-US" altLang="ja-JP" sz="1050">
              <a:solidFill>
                <a:sysClr val="windowText" lastClr="000000"/>
              </a:solidFill>
              <a:effectLst/>
              <a:latin typeface="+mn-lt"/>
              <a:ea typeface="+mn-ea"/>
              <a:cs typeface="+mn-cs"/>
            </a:rPr>
            <a:t>【</a:t>
          </a:r>
          <a:r>
            <a:rPr kumimoji="1" lang="ja-JP" altLang="en-US" sz="1050">
              <a:solidFill>
                <a:sysClr val="windowText" lastClr="000000"/>
              </a:solidFill>
              <a:effectLst/>
              <a:latin typeface="+mn-lt"/>
              <a:ea typeface="+mn-ea"/>
              <a:cs typeface="+mn-cs"/>
            </a:rPr>
            <a:t>庁舎</a:t>
          </a: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及び</a:t>
          </a: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福祉施設</a:t>
          </a:r>
          <a:r>
            <a:rPr kumimoji="1" lang="en-US" altLang="ja-JP" sz="1050">
              <a:solidFill>
                <a:sysClr val="windowText" lastClr="000000"/>
              </a:solidFill>
              <a:effectLst/>
              <a:latin typeface="+mn-lt"/>
              <a:ea typeface="+mn-ea"/>
              <a:cs typeface="+mn-cs"/>
            </a:rPr>
            <a:t>】</a:t>
          </a:r>
          <a:r>
            <a:rPr kumimoji="1" lang="ja-JP" altLang="ja-JP" sz="1050">
              <a:solidFill>
                <a:sysClr val="windowText" lastClr="000000"/>
              </a:solidFill>
              <a:effectLst/>
              <a:latin typeface="+mn-lt"/>
              <a:ea typeface="+mn-ea"/>
              <a:cs typeface="+mn-cs"/>
            </a:rPr>
            <a:t>となっている。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特に減価償却率が１００％となっている福祉施設については、各施設が耐用年数を経過しているため、今後施設をどのように維持していくのか検討を進めていく必要がある。</a:t>
          </a:r>
          <a:endParaRPr kumimoji="1" lang="en-US" altLang="ja-JP" sz="105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050">
              <a:solidFill>
                <a:sysClr val="windowText" lastClr="000000"/>
              </a:solidFill>
              <a:effectLst/>
              <a:latin typeface="+mn-lt"/>
              <a:ea typeface="+mn-ea"/>
              <a:cs typeface="+mn-cs"/>
            </a:rPr>
            <a:t>庁舎について</a:t>
          </a:r>
          <a:r>
            <a:rPr lang="ja-JP" altLang="en-US" sz="1050">
              <a:solidFill>
                <a:sysClr val="windowText" lastClr="000000"/>
              </a:solidFill>
              <a:effectLst/>
              <a:latin typeface="+mn-lt"/>
              <a:ea typeface="+mn-ea"/>
              <a:cs typeface="+mn-cs"/>
            </a:rPr>
            <a:t>は</a:t>
          </a:r>
          <a:r>
            <a:rPr lang="ja-JP" altLang="ja-JP" sz="1050">
              <a:solidFill>
                <a:sysClr val="windowText" lastClr="000000"/>
              </a:solidFill>
              <a:effectLst/>
              <a:latin typeface="+mn-lt"/>
              <a:ea typeface="+mn-ea"/>
              <a:cs typeface="+mn-cs"/>
            </a:rPr>
            <a:t>、耐用年数を経過しているため有形固定資産減価償却率が高くなっている</a:t>
          </a:r>
          <a:r>
            <a:rPr lang="ja-JP" altLang="en-US" sz="1050">
              <a:solidFill>
                <a:sysClr val="windowText" lastClr="000000"/>
              </a:solidFill>
              <a:effectLst/>
              <a:latin typeface="+mn-lt"/>
              <a:ea typeface="+mn-ea"/>
              <a:cs typeface="+mn-cs"/>
            </a:rPr>
            <a:t>。</a:t>
          </a:r>
          <a:r>
            <a:rPr lang="ja-JP" altLang="ja-JP" sz="1050">
              <a:solidFill>
                <a:sysClr val="windowText" lastClr="000000"/>
              </a:solidFill>
              <a:effectLst/>
              <a:latin typeface="+mn-lt"/>
              <a:ea typeface="+mn-ea"/>
              <a:cs typeface="+mn-cs"/>
            </a:rPr>
            <a:t>災害時の防災拠点機能維持の観点からも大規模改修等の検討を進めていく必要がある。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体育館・プールについて</a:t>
          </a:r>
          <a:r>
            <a:rPr kumimoji="1" lang="ja-JP" altLang="en-US" sz="1050">
              <a:solidFill>
                <a:sysClr val="windowText" lastClr="000000"/>
              </a:solidFill>
              <a:effectLst/>
              <a:latin typeface="+mn-lt"/>
              <a:ea typeface="+mn-ea"/>
              <a:cs typeface="+mn-cs"/>
            </a:rPr>
            <a:t>は</a:t>
          </a:r>
          <a:r>
            <a:rPr kumimoji="1" lang="ja-JP" altLang="ja-JP" sz="1050">
              <a:solidFill>
                <a:sysClr val="windowText" lastClr="000000"/>
              </a:solidFill>
              <a:effectLst/>
              <a:latin typeface="+mn-lt"/>
              <a:ea typeface="+mn-ea"/>
              <a:cs typeface="+mn-cs"/>
            </a:rPr>
            <a:t>、津奈木町海洋センターをはじめ、</a:t>
          </a:r>
          <a:r>
            <a:rPr kumimoji="1" lang="ja-JP" altLang="en-US" sz="1050">
              <a:solidFill>
                <a:sysClr val="windowText" lastClr="000000"/>
              </a:solidFill>
              <a:effectLst/>
              <a:latin typeface="+mn-lt"/>
              <a:ea typeface="+mn-ea"/>
              <a:cs typeface="+mn-cs"/>
            </a:rPr>
            <a:t>庁舎同様に</a:t>
          </a:r>
          <a:r>
            <a:rPr kumimoji="1" lang="ja-JP" altLang="ja-JP" sz="1050">
              <a:solidFill>
                <a:sysClr val="windowText" lastClr="000000"/>
              </a:solidFill>
              <a:effectLst/>
              <a:latin typeface="+mn-lt"/>
              <a:ea typeface="+mn-ea"/>
              <a:cs typeface="+mn-cs"/>
            </a:rPr>
            <a:t>耐用年数を経過している施設が多いため有形固定資産減価償却率</a:t>
          </a:r>
          <a:r>
            <a:rPr kumimoji="1" lang="ja-JP" altLang="en-US" sz="1050">
              <a:solidFill>
                <a:sysClr val="windowText" lastClr="000000"/>
              </a:solidFill>
              <a:effectLst/>
              <a:latin typeface="+mn-lt"/>
              <a:ea typeface="+mn-ea"/>
              <a:cs typeface="+mn-cs"/>
            </a:rPr>
            <a:t>が高くなっているが、計画的に各施設の大規模修繕を実施しており、令和５年度は類似団体内平均値と近い率となった。今後も引き続いて計画的に</a:t>
          </a:r>
          <a:r>
            <a:rPr kumimoji="1" lang="ja-JP" altLang="ja-JP" sz="1050">
              <a:solidFill>
                <a:sysClr val="windowText" lastClr="000000"/>
              </a:solidFill>
              <a:effectLst/>
              <a:latin typeface="+mn-lt"/>
              <a:ea typeface="+mn-ea"/>
              <a:cs typeface="+mn-cs"/>
            </a:rPr>
            <a:t>老朽化対策を進めていく必要がある。</a:t>
          </a:r>
          <a:endParaRPr lang="ja-JP" altLang="ja-JP" sz="1050">
            <a:solidFill>
              <a:sysClr val="windowText" lastClr="000000"/>
            </a:solidFill>
            <a:effectLst/>
          </a:endParaRPr>
        </a:p>
        <a:p>
          <a:r>
            <a:rPr kumimoji="1" lang="ja-JP" altLang="ja-JP" sz="1050">
              <a:solidFill>
                <a:sysClr val="windowText" lastClr="000000"/>
              </a:solidFill>
              <a:effectLst/>
              <a:latin typeface="+mn-lt"/>
              <a:ea typeface="+mn-ea"/>
              <a:cs typeface="+mn-cs"/>
            </a:rPr>
            <a:t>消防施設については、一部事務組合である水俣芦北広域行政事務組合にて管理運営されているが、水俣消防署及び芦北消防署は築</a:t>
          </a:r>
          <a:r>
            <a:rPr kumimoji="1" lang="en-US" altLang="ja-JP" sz="1050">
              <a:solidFill>
                <a:sysClr val="windowText" lastClr="000000"/>
              </a:solidFill>
              <a:effectLst/>
              <a:latin typeface="+mn-lt"/>
              <a:ea typeface="+mn-ea"/>
              <a:cs typeface="+mn-cs"/>
            </a:rPr>
            <a:t>10</a:t>
          </a:r>
          <a:r>
            <a:rPr kumimoji="1" lang="ja-JP" altLang="ja-JP" sz="1050">
              <a:solidFill>
                <a:sysClr val="windowText" lastClr="000000"/>
              </a:solidFill>
              <a:effectLst/>
              <a:latin typeface="+mn-lt"/>
              <a:ea typeface="+mn-ea"/>
              <a:cs typeface="+mn-cs"/>
            </a:rPr>
            <a:t>年以内の新しい施設であるため、有形固定資産減価償却率が低くなっている。</a:t>
          </a:r>
          <a:endParaRPr lang="ja-JP" altLang="ja-JP" sz="105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財政力指数は前年度から横ばいで推移し、類似団体平均値と</a:t>
          </a:r>
          <a:r>
            <a:rPr kumimoji="1" lang="ja-JP" altLang="en-US" sz="1100">
              <a:solidFill>
                <a:sysClr val="windowText" lastClr="000000"/>
              </a:solidFill>
              <a:effectLst/>
              <a:latin typeface="+mn-lt"/>
              <a:ea typeface="+mn-ea"/>
              <a:cs typeface="+mn-cs"/>
            </a:rPr>
            <a:t>ほぼ</a:t>
          </a:r>
          <a:r>
            <a:rPr kumimoji="1" lang="ja-JP" altLang="ja-JP" sz="1100">
              <a:solidFill>
                <a:sysClr val="windowText" lastClr="000000"/>
              </a:solidFill>
              <a:effectLst/>
              <a:latin typeface="+mn-lt"/>
              <a:ea typeface="+mn-ea"/>
              <a:cs typeface="+mn-cs"/>
            </a:rPr>
            <a:t>同じであったが、人口の減少や全国平均を上回る高齢化（</a:t>
          </a:r>
          <a:r>
            <a:rPr kumimoji="1" lang="en-US" altLang="ja-JP" sz="1100">
              <a:solidFill>
                <a:sysClr val="windowText" lastClr="000000"/>
              </a:solidFill>
              <a:effectLst/>
              <a:latin typeface="+mn-lt"/>
              <a:ea typeface="+mn-ea"/>
              <a:cs typeface="+mn-cs"/>
            </a:rPr>
            <a:t>R5</a:t>
          </a:r>
          <a:r>
            <a:rPr kumimoji="1" lang="ja-JP" altLang="ja-JP" sz="1100">
              <a:solidFill>
                <a:sysClr val="windowText" lastClr="000000"/>
              </a:solidFill>
              <a:effectLst/>
              <a:latin typeface="+mn-lt"/>
              <a:ea typeface="+mn-ea"/>
              <a:cs typeface="+mn-cs"/>
            </a:rPr>
            <a:t>年度末　高齢化率</a:t>
          </a:r>
          <a:r>
            <a:rPr kumimoji="1" lang="en-US" altLang="ja-JP" sz="1100">
              <a:solidFill>
                <a:sysClr val="windowText" lastClr="000000"/>
              </a:solidFill>
              <a:effectLst/>
              <a:latin typeface="+mn-lt"/>
              <a:ea typeface="+mn-ea"/>
              <a:cs typeface="+mn-cs"/>
            </a:rPr>
            <a:t>45.0</a:t>
          </a:r>
          <a:r>
            <a:rPr kumimoji="1" lang="ja-JP" altLang="ja-JP" sz="1100">
              <a:solidFill>
                <a:sysClr val="windowText" lastClr="000000"/>
              </a:solidFill>
              <a:effectLst/>
              <a:latin typeface="+mn-lt"/>
              <a:ea typeface="+mn-ea"/>
              <a:cs typeface="+mn-cs"/>
            </a:rPr>
            <a:t>％）に加え、基幹産業である農業の衰退や町内に中心となる産業がないこと等により財政基盤が弱い状況が続いている。</a:t>
          </a:r>
          <a:r>
            <a:rPr kumimoji="1" lang="ja-JP" altLang="ja-JP" sz="1100" baseline="0">
              <a:solidFill>
                <a:sysClr val="windowText" lastClr="000000"/>
              </a:solidFill>
              <a:effectLst/>
              <a:latin typeface="+mn-lt"/>
              <a:ea typeface="+mn-ea"/>
              <a:cs typeface="+mn-cs"/>
            </a:rPr>
            <a:t>今後は新たに策定される第１０期津奈木町振興計画前期基本計画（</a:t>
          </a:r>
          <a:r>
            <a:rPr kumimoji="1" lang="en-US" altLang="ja-JP" sz="1100" baseline="0">
              <a:solidFill>
                <a:sysClr val="windowText" lastClr="000000"/>
              </a:solidFill>
              <a:effectLst/>
              <a:latin typeface="+mn-lt"/>
              <a:ea typeface="+mn-ea"/>
              <a:cs typeface="+mn-cs"/>
            </a:rPr>
            <a:t>R6</a:t>
          </a:r>
          <a:r>
            <a:rPr kumimoji="1" lang="ja-JP" altLang="ja-JP" sz="1100" baseline="0">
              <a:solidFill>
                <a:sysClr val="windowText" lastClr="000000"/>
              </a:solidFill>
              <a:effectLst/>
              <a:latin typeface="+mn-lt"/>
              <a:ea typeface="+mn-ea"/>
              <a:cs typeface="+mn-cs"/>
            </a:rPr>
            <a:t>～</a:t>
          </a:r>
          <a:r>
            <a:rPr kumimoji="1" lang="en-US" altLang="ja-JP" sz="1100" baseline="0">
              <a:solidFill>
                <a:sysClr val="windowText" lastClr="000000"/>
              </a:solidFill>
              <a:effectLst/>
              <a:latin typeface="+mn-lt"/>
              <a:ea typeface="+mn-ea"/>
              <a:cs typeface="+mn-cs"/>
            </a:rPr>
            <a:t>R11</a:t>
          </a:r>
          <a:r>
            <a:rPr kumimoji="1" lang="ja-JP" altLang="ja-JP" sz="1100" baseline="0">
              <a:solidFill>
                <a:sysClr val="windowText" lastClr="000000"/>
              </a:solidFill>
              <a:effectLst/>
              <a:latin typeface="+mn-lt"/>
              <a:ea typeface="+mn-ea"/>
              <a:cs typeface="+mn-cs"/>
            </a:rPr>
            <a:t>）に基づき基幹産業の振興や企業誘致を進めるとともに、行政の効率化や歳出の抑制に向けた取組みを引き続き実行し財政の健全化に努める。</a:t>
          </a:r>
          <a:endParaRPr lang="ja-JP" altLang="ja-JP" sz="1400">
            <a:solidFill>
              <a:sysClr val="windowText" lastClr="000000"/>
            </a:solidFill>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38705</xdr:rowOff>
    </xdr:from>
    <xdr:to>
      <xdr:col>23</xdr:col>
      <xdr:colOff>133350</xdr:colOff>
      <xdr:row>44</xdr:row>
      <xdr:rowOff>38705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8250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38705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90412</xdr:rowOff>
    </xdr:from>
    <xdr:to>
      <xdr:col>11</xdr:col>
      <xdr:colOff>82550</xdr:colOff>
      <xdr:row>44</xdr:row>
      <xdr:rowOff>20562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6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30739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4432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159355</xdr:rowOff>
    </xdr:from>
    <xdr:to>
      <xdr:col>19</xdr:col>
      <xdr:colOff>184150</xdr:colOff>
      <xdr:row>44</xdr:row>
      <xdr:rowOff>89505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99682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300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99682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300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a:solidFill>
                <a:srgbClr val="FF0000"/>
              </a:solidFill>
              <a:effectLst/>
              <a:latin typeface="+mn-lt"/>
              <a:ea typeface="+mn-ea"/>
              <a:cs typeface="+mn-cs"/>
            </a:rPr>
            <a:t>　</a:t>
          </a:r>
          <a:r>
            <a:rPr lang="ja-JP" altLang="ja-JP" sz="1100" b="0" i="0">
              <a:solidFill>
                <a:sysClr val="windowText" lastClr="000000"/>
              </a:solidFill>
              <a:effectLst/>
              <a:latin typeface="+mn-lt"/>
              <a:ea typeface="+mn-ea"/>
              <a:cs typeface="+mn-cs"/>
            </a:rPr>
            <a:t>扶助費や人件費の増加により経常経費は上昇。さらに地方交付税や臨時財政対策債などの経常一般財源が減額したことにより経常収支比率は</a:t>
          </a:r>
          <a:r>
            <a:rPr lang="en-US" altLang="ja-JP" sz="1100" b="0" i="0">
              <a:solidFill>
                <a:sysClr val="windowText" lastClr="000000"/>
              </a:solidFill>
              <a:effectLst/>
              <a:latin typeface="+mn-lt"/>
              <a:ea typeface="+mn-ea"/>
              <a:cs typeface="+mn-cs"/>
            </a:rPr>
            <a:t>2.6</a:t>
          </a:r>
          <a:r>
            <a:rPr lang="ja-JP" altLang="ja-JP" sz="1100" b="0" i="0">
              <a:solidFill>
                <a:sysClr val="windowText" lastClr="000000"/>
              </a:solidFill>
              <a:effectLst/>
              <a:latin typeface="+mn-lt"/>
              <a:ea typeface="+mn-ea"/>
              <a:cs typeface="+mn-cs"/>
            </a:rPr>
            <a:t>ポイント増加したものの類似団体平均を</a:t>
          </a:r>
          <a:r>
            <a:rPr lang="en-US" altLang="ja-JP" sz="1100" b="0" i="0">
              <a:solidFill>
                <a:sysClr val="windowText" lastClr="000000"/>
              </a:solidFill>
              <a:effectLst/>
              <a:latin typeface="+mn-lt"/>
              <a:ea typeface="+mn-ea"/>
              <a:cs typeface="+mn-cs"/>
            </a:rPr>
            <a:t>0.6</a:t>
          </a:r>
          <a:r>
            <a:rPr lang="ja-JP" altLang="ja-JP" sz="1100" b="0" i="0">
              <a:solidFill>
                <a:sysClr val="windowText" lastClr="000000"/>
              </a:solidFill>
              <a:effectLst/>
              <a:latin typeface="+mn-lt"/>
              <a:ea typeface="+mn-ea"/>
              <a:cs typeface="+mn-cs"/>
            </a:rPr>
            <a:t>ポイント下回った。今後も、後期高齢者医療特別会計をはじめとした公営事業への繰出金や人件費の増加に伴い上昇する見込みであるため、物件費、補助費等の削減や事務事業の更なる見直しを進め、義務的経費の削減に努め、経常収支比率の改善に努める。</a:t>
          </a:r>
          <a:endParaRPr lang="ja-JP" altLang="ja-JP" sz="1400">
            <a:solidFill>
              <a:sysClr val="windowText" lastClr="000000"/>
            </a:solidFill>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116586</xdr:rowOff>
    </xdr:from>
    <xdr:to>
      <xdr:col>23</xdr:col>
      <xdr:colOff>133350</xdr:colOff>
      <xdr:row>65</xdr:row>
      <xdr:rowOff>7874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089386"/>
          <a:ext cx="8382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115079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1087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109347</xdr:rowOff>
    </xdr:from>
    <xdr:to>
      <xdr:col>19</xdr:col>
      <xdr:colOff>133350</xdr:colOff>
      <xdr:row>64</xdr:row>
      <xdr:rowOff>116586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082147"/>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109347</xdr:rowOff>
    </xdr:from>
    <xdr:to>
      <xdr:col>15</xdr:col>
      <xdr:colOff>82550</xdr:colOff>
      <xdr:row>65</xdr:row>
      <xdr:rowOff>65786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082147"/>
          <a:ext cx="889000" cy="1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117238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74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65786</xdr:rowOff>
    </xdr:from>
    <xdr:to>
      <xdr:col>11</xdr:col>
      <xdr:colOff>31750</xdr:colOff>
      <xdr:row>65</xdr:row>
      <xdr:rowOff>80264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210036"/>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92329</xdr:rowOff>
    </xdr:from>
    <xdr:to>
      <xdr:col>11</xdr:col>
      <xdr:colOff>82550</xdr:colOff>
      <xdr:row>65</xdr:row>
      <xdr:rowOff>22479</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06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32656</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4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116459</xdr:rowOff>
    </xdr:from>
    <xdr:to>
      <xdr:col>7</xdr:col>
      <xdr:colOff>31750</xdr:colOff>
      <xdr:row>65</xdr:row>
      <xdr:rowOff>46609</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089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56786</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58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128524</xdr:rowOff>
    </xdr:from>
    <xdr:to>
      <xdr:col>23</xdr:col>
      <xdr:colOff>184150</xdr:colOff>
      <xdr:row>65</xdr:row>
      <xdr:rowOff>58674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0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145051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4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65786</xdr:rowOff>
    </xdr:from>
    <xdr:to>
      <xdr:col>19</xdr:col>
      <xdr:colOff>184150</xdr:colOff>
      <xdr:row>64</xdr:row>
      <xdr:rowOff>167386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6113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07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58547</xdr:rowOff>
    </xdr:from>
    <xdr:to>
      <xdr:col>15</xdr:col>
      <xdr:colOff>133350</xdr:colOff>
      <xdr:row>64</xdr:row>
      <xdr:rowOff>160147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31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144924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17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14986</xdr:rowOff>
    </xdr:from>
    <xdr:to>
      <xdr:col>11</xdr:col>
      <xdr:colOff>82550</xdr:colOff>
      <xdr:row>65</xdr:row>
      <xdr:rowOff>116586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15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115841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6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[299,667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類似団体平均より</a:t>
          </a:r>
          <a:r>
            <a:rPr kumimoji="1" lang="en-US" altLang="ja-JP" sz="1100">
              <a:solidFill>
                <a:sysClr val="windowText" lastClr="000000"/>
              </a:solidFill>
              <a:effectLst/>
              <a:latin typeface="+mn-lt"/>
              <a:ea typeface="+mn-ea"/>
              <a:cs typeface="+mn-cs"/>
            </a:rPr>
            <a:t>292,401</a:t>
          </a:r>
          <a:r>
            <a:rPr kumimoji="1" lang="ja-JP" altLang="ja-JP" sz="1100">
              <a:solidFill>
                <a:sysClr val="windowText" lastClr="000000"/>
              </a:solidFill>
              <a:effectLst/>
              <a:latin typeface="+mn-lt"/>
              <a:ea typeface="+mn-ea"/>
              <a:cs typeface="+mn-cs"/>
            </a:rPr>
            <a:t>円低くなっており、類似団体内順位は上位にあるものの、熊本県平均より上回っている。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今後は公立保育園の民営化により、会計年度職員の採用を抑制するとともに、定員管理による職員数の適正化や給与水準の適正化に努め、併せて物件費についても引き続き抑制に努める。</a:t>
          </a:r>
          <a:endParaRPr lang="ja-JP" altLang="ja-JP" sz="1400">
            <a:solidFill>
              <a:sysClr val="windowText" lastClr="000000"/>
            </a:solidFill>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33733</xdr:rowOff>
    </xdr:from>
    <xdr:to>
      <xdr:col>23</xdr:col>
      <xdr:colOff>133350</xdr:colOff>
      <xdr:row>81</xdr:row>
      <xdr:rowOff>37974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21183"/>
          <a:ext cx="838200" cy="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24969</xdr:rowOff>
    </xdr:from>
    <xdr:to>
      <xdr:col>19</xdr:col>
      <xdr:colOff>133350</xdr:colOff>
      <xdr:row>81</xdr:row>
      <xdr:rowOff>37974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912419"/>
          <a:ext cx="889000" cy="1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18193</xdr:rowOff>
    </xdr:from>
    <xdr:to>
      <xdr:col>15</xdr:col>
      <xdr:colOff>82550</xdr:colOff>
      <xdr:row>81</xdr:row>
      <xdr:rowOff>24969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05643"/>
          <a:ext cx="8890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5144</xdr:rowOff>
    </xdr:from>
    <xdr:to>
      <xdr:col>11</xdr:col>
      <xdr:colOff>31750</xdr:colOff>
      <xdr:row>81</xdr:row>
      <xdr:rowOff>18193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92594"/>
          <a:ext cx="889000" cy="1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30873</xdr:rowOff>
    </xdr:from>
    <xdr:to>
      <xdr:col>11</xdr:col>
      <xdr:colOff>82550</xdr:colOff>
      <xdr:row>81</xdr:row>
      <xdr:rowOff>132473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1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10726</xdr:rowOff>
    </xdr:from>
    <xdr:to>
      <xdr:col>7</xdr:col>
      <xdr:colOff>31750</xdr:colOff>
      <xdr:row>81</xdr:row>
      <xdr:rowOff>112326</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98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97103</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84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154383</xdr:rowOff>
    </xdr:from>
    <xdr:to>
      <xdr:col>23</xdr:col>
      <xdr:colOff>184150</xdr:colOff>
      <xdr:row>81</xdr:row>
      <xdr:rowOff>84533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70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75660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9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158624</xdr:rowOff>
    </xdr:from>
    <xdr:to>
      <xdr:col>19</xdr:col>
      <xdr:colOff>184150</xdr:colOff>
      <xdr:row>81</xdr:row>
      <xdr:rowOff>88774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7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98951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43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145619</xdr:rowOff>
    </xdr:from>
    <xdr:to>
      <xdr:col>15</xdr:col>
      <xdr:colOff>133350</xdr:colOff>
      <xdr:row>81</xdr:row>
      <xdr:rowOff>75769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85946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30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138843</xdr:rowOff>
    </xdr:from>
    <xdr:to>
      <xdr:col>11</xdr:col>
      <xdr:colOff>82550</xdr:colOff>
      <xdr:row>81</xdr:row>
      <xdr:rowOff>68993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5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79170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23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125794</xdr:rowOff>
    </xdr:from>
    <xdr:to>
      <xdr:col>7</xdr:col>
      <xdr:colOff>31750</xdr:colOff>
      <xdr:row>81</xdr:row>
      <xdr:rowOff>55944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4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66121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10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給与体系の運用により類似団体平均を若干上回ったものの、機構改革により他自治体と比較すると管理職のポストが少ないこと等が影響し、類似団体のなか</a:t>
          </a:r>
          <a:r>
            <a:rPr kumimoji="1" lang="ja-JP" altLang="en-US" sz="1100">
              <a:solidFill>
                <a:sysClr val="windowText" lastClr="000000"/>
              </a:solidFill>
              <a:effectLst/>
              <a:latin typeface="+mn-lt"/>
              <a:ea typeface="+mn-ea"/>
              <a:cs typeface="+mn-cs"/>
            </a:rPr>
            <a:t>ではちょうど中間の</a:t>
          </a:r>
          <a:r>
            <a:rPr kumimoji="1" lang="ja-JP" altLang="ja-JP" sz="1100">
              <a:solidFill>
                <a:sysClr val="windowText" lastClr="000000"/>
              </a:solidFill>
              <a:effectLst/>
              <a:latin typeface="+mn-lt"/>
              <a:ea typeface="+mn-ea"/>
              <a:cs typeface="+mn-cs"/>
            </a:rPr>
            <a:t>水準で推移している。今後も国人事院勧告及び県人事委員会勧告を踏まえ、適正な給与水準に努める。</a:t>
          </a:r>
          <a:endParaRPr lang="ja-JP" altLang="ja-JP" sz="1400">
            <a:solidFill>
              <a:sysClr val="windowText" lastClr="000000"/>
            </a:solidFill>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156972</xdr:rowOff>
    </xdr:from>
    <xdr:to>
      <xdr:col>81</xdr:col>
      <xdr:colOff>44450</xdr:colOff>
      <xdr:row>87</xdr:row>
      <xdr:rowOff>156972</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507312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84090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828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147320</xdr:rowOff>
    </xdr:from>
    <xdr:to>
      <xdr:col>77</xdr:col>
      <xdr:colOff>44450</xdr:colOff>
      <xdr:row>87</xdr:row>
      <xdr:rowOff>156972</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50634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36847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8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132842</xdr:rowOff>
    </xdr:from>
    <xdr:to>
      <xdr:col>72</xdr:col>
      <xdr:colOff>203200</xdr:colOff>
      <xdr:row>87</xdr:row>
      <xdr:rowOff>147320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04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79756</xdr:rowOff>
    </xdr:from>
    <xdr:to>
      <xdr:col>68</xdr:col>
      <xdr:colOff>152400</xdr:colOff>
      <xdr:row>87</xdr:row>
      <xdr:rowOff>132842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99590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125476</xdr:rowOff>
    </xdr:from>
    <xdr:to>
      <xdr:col>68</xdr:col>
      <xdr:colOff>203200</xdr:colOff>
      <xdr:row>88</xdr:row>
      <xdr:rowOff>55626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4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40403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12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120650</xdr:rowOff>
    </xdr:from>
    <xdr:to>
      <xdr:col>64</xdr:col>
      <xdr:colOff>152400</xdr:colOff>
      <xdr:row>88</xdr:row>
      <xdr:rowOff>50800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3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106172</xdr:rowOff>
    </xdr:from>
    <xdr:to>
      <xdr:col>81</xdr:col>
      <xdr:colOff>95250</xdr:colOff>
      <xdr:row>88</xdr:row>
      <xdr:rowOff>36322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78249</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99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106172</xdr:rowOff>
    </xdr:from>
    <xdr:to>
      <xdr:col>77</xdr:col>
      <xdr:colOff>95250</xdr:colOff>
      <xdr:row>88</xdr:row>
      <xdr:rowOff>36322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2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21099</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08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96520</xdr:rowOff>
    </xdr:from>
    <xdr:to>
      <xdr:col>73</xdr:col>
      <xdr:colOff>44450</xdr:colOff>
      <xdr:row>88</xdr:row>
      <xdr:rowOff>26670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36847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82042</xdr:rowOff>
    </xdr:from>
    <xdr:to>
      <xdr:col>68</xdr:col>
      <xdr:colOff>203200</xdr:colOff>
      <xdr:row>88</xdr:row>
      <xdr:rowOff>12192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99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22369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7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28956</xdr:rowOff>
    </xdr:from>
    <xdr:to>
      <xdr:col>64</xdr:col>
      <xdr:colOff>152400</xdr:colOff>
      <xdr:row>87</xdr:row>
      <xdr:rowOff>130556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140733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713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これまで第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次行政改革大綱による定員管理計画により平成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年度まで職員数を抑制してきた結果、類似団体平均を</a:t>
          </a:r>
          <a:r>
            <a:rPr kumimoji="1" lang="en-US" altLang="ja-JP" sz="1100">
              <a:solidFill>
                <a:sysClr val="windowText" lastClr="000000"/>
              </a:solidFill>
              <a:effectLst/>
              <a:latin typeface="+mn-lt"/>
              <a:ea typeface="+mn-ea"/>
              <a:cs typeface="+mn-cs"/>
            </a:rPr>
            <a:t>10.17</a:t>
          </a:r>
          <a:r>
            <a:rPr kumimoji="1" lang="ja-JP" altLang="ja-JP" sz="1100">
              <a:solidFill>
                <a:sysClr val="windowText" lastClr="000000"/>
              </a:solidFill>
              <a:effectLst/>
              <a:latin typeface="+mn-lt"/>
              <a:ea typeface="+mn-ea"/>
              <a:cs typeface="+mn-cs"/>
            </a:rPr>
            <a:t>人下回る職員数となっている。類似団体内順位も高い水準にあるが、今後は高齢者医療対策での保健師採用や定年延長などにより、職員数の増加が見込まれ、人口も減少するため、人口に占める職員数は増加する見込みである。今後も定員管理により、計画的な職員採用を行い、職員数の適正化に努める。</a:t>
          </a:r>
          <a:endParaRPr lang="ja-JP" altLang="ja-JP" sz="1400">
            <a:solidFill>
              <a:sysClr val="windowText" lastClr="000000"/>
            </a:solidFill>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1053</xdr:rowOff>
    </xdr:from>
    <xdr:to>
      <xdr:col>81</xdr:col>
      <xdr:colOff>44450</xdr:colOff>
      <xdr:row>59</xdr:row>
      <xdr:rowOff>5763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116603"/>
          <a:ext cx="838200" cy="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163770</xdr:rowOff>
    </xdr:from>
    <xdr:to>
      <xdr:col>77</xdr:col>
      <xdr:colOff>44450</xdr:colOff>
      <xdr:row>59</xdr:row>
      <xdr:rowOff>1053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107870"/>
          <a:ext cx="889000" cy="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161701</xdr:rowOff>
    </xdr:from>
    <xdr:to>
      <xdr:col>72</xdr:col>
      <xdr:colOff>203200</xdr:colOff>
      <xdr:row>58</xdr:row>
      <xdr:rowOff>163770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105801"/>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150900</xdr:rowOff>
    </xdr:from>
    <xdr:to>
      <xdr:col>68</xdr:col>
      <xdr:colOff>152400</xdr:colOff>
      <xdr:row>58</xdr:row>
      <xdr:rowOff>161701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095000"/>
          <a:ext cx="889000" cy="10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58</xdr:row>
      <xdr:rowOff>170766</xdr:rowOff>
    </xdr:from>
    <xdr:to>
      <xdr:col>68</xdr:col>
      <xdr:colOff>203200</xdr:colOff>
      <xdr:row>59</xdr:row>
      <xdr:rowOff>100916</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1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85693</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0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163528</xdr:rowOff>
    </xdr:from>
    <xdr:to>
      <xdr:col>64</xdr:col>
      <xdr:colOff>152400</xdr:colOff>
      <xdr:row>59</xdr:row>
      <xdr:rowOff>93678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0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78455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126413</xdr:rowOff>
    </xdr:from>
    <xdr:to>
      <xdr:col>81</xdr:col>
      <xdr:colOff>95250</xdr:colOff>
      <xdr:row>59</xdr:row>
      <xdr:rowOff>56563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07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47690</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9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121703</xdr:rowOff>
    </xdr:from>
    <xdr:to>
      <xdr:col>77</xdr:col>
      <xdr:colOff>95250</xdr:colOff>
      <xdr:row>59</xdr:row>
      <xdr:rowOff>51853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06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62030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8346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112970</xdr:rowOff>
    </xdr:from>
    <xdr:to>
      <xdr:col>73</xdr:col>
      <xdr:colOff>44450</xdr:colOff>
      <xdr:row>59</xdr:row>
      <xdr:rowOff>43120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05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53297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825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110901</xdr:rowOff>
    </xdr:from>
    <xdr:to>
      <xdr:col>68</xdr:col>
      <xdr:colOff>203200</xdr:colOff>
      <xdr:row>59</xdr:row>
      <xdr:rowOff>41051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055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51228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823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100100</xdr:rowOff>
    </xdr:from>
    <xdr:to>
      <xdr:col>64</xdr:col>
      <xdr:colOff>152400</xdr:colOff>
      <xdr:row>59</xdr:row>
      <xdr:rowOff>30250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0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40427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8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これまでの起債発行抑制策により全国平均、熊本県平均及び類似団体平均共に大きく下回っている。今後は、公共施設の老朽化による大規模修繕</a:t>
          </a:r>
          <a:r>
            <a:rPr kumimoji="1" lang="ja-JP" altLang="en-US" sz="1100">
              <a:solidFill>
                <a:sysClr val="windowText" lastClr="000000"/>
              </a:solidFill>
              <a:effectLst/>
              <a:latin typeface="+mn-lt"/>
              <a:ea typeface="+mn-ea"/>
              <a:cs typeface="+mn-cs"/>
            </a:rPr>
            <a:t>や町振興計画における主要プロジェクト</a:t>
          </a:r>
          <a:r>
            <a:rPr kumimoji="1" lang="ja-JP" altLang="ja-JP" sz="1100">
              <a:solidFill>
                <a:sysClr val="windowText" lastClr="000000"/>
              </a:solidFill>
              <a:effectLst/>
              <a:latin typeface="+mn-lt"/>
              <a:ea typeface="+mn-ea"/>
              <a:cs typeface="+mn-cs"/>
            </a:rPr>
            <a:t>等の起債借入が予想されるため、起債発行額の調整を行いながら、後年負担増加につながらないよう引き続き低水準の維持に努める。</a:t>
          </a:r>
          <a:endParaRPr lang="ja-JP" altLang="ja-JP" sz="1400">
            <a:solidFill>
              <a:sysClr val="windowText" lastClr="000000"/>
            </a:solidFill>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40</xdr:row>
      <xdr:rowOff>6350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1609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61823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9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105410</xdr:rowOff>
    </xdr:from>
    <xdr:to>
      <xdr:col>77</xdr:col>
      <xdr:colOff>44450</xdr:colOff>
      <xdr:row>39</xdr:row>
      <xdr:rowOff>129540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919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135907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6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105410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35656"/>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41063</xdr:rowOff>
    </xdr:from>
    <xdr:to>
      <xdr:col>68</xdr:col>
      <xdr:colOff>152400</xdr:colOff>
      <xdr:row>39</xdr:row>
      <xdr:rowOff>49106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67276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55473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78740</xdr:rowOff>
    </xdr:from>
    <xdr:to>
      <xdr:col>77</xdr:col>
      <xdr:colOff>95250</xdr:colOff>
      <xdr:row>40</xdr:row>
      <xdr:rowOff>8890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19067</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34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54610</xdr:rowOff>
    </xdr:from>
    <xdr:to>
      <xdr:col>73</xdr:col>
      <xdr:colOff>44450</xdr:colOff>
      <xdr:row>39</xdr:row>
      <xdr:rowOff>156210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166387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161713</xdr:rowOff>
    </xdr:from>
    <xdr:to>
      <xdr:col>64</xdr:col>
      <xdr:colOff>152400</xdr:colOff>
      <xdr:row>39</xdr:row>
      <xdr:rowOff>91863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102040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4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令和２年７月豪雨災害等の新規起債発行により将来負担額は増加するも、基金の適正運用により充当可能額も増加したため、将来負担比率はなく、類似団体内でも上位に位置する。今後も起債発行額の抑制や基金運用の適正化に努め、マイナス比率の確保を図る。</a:t>
          </a:r>
          <a:endParaRPr lang="ja-JP" altLang="ja-JP" sz="1400">
            <a:solidFill>
              <a:sysClr val="windowText" lastClr="000000"/>
            </a:solidFill>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人件費に係る経常収支比率は</a:t>
          </a:r>
          <a:r>
            <a:rPr kumimoji="1" lang="en-US" altLang="ja-JP" sz="1100">
              <a:solidFill>
                <a:sysClr val="windowText" lastClr="000000"/>
              </a:solidFill>
              <a:effectLst/>
              <a:latin typeface="+mn-lt"/>
              <a:ea typeface="+mn-ea"/>
              <a:cs typeface="+mn-cs"/>
            </a:rPr>
            <a:t>1.2</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し、類似団体平均と比較すると、</a:t>
          </a:r>
          <a:r>
            <a:rPr kumimoji="1" lang="en-US" altLang="ja-JP" sz="1100">
              <a:solidFill>
                <a:sysClr val="windowText" lastClr="000000"/>
              </a:solidFill>
              <a:effectLst/>
              <a:latin typeface="+mn-lt"/>
              <a:ea typeface="+mn-ea"/>
              <a:cs typeface="+mn-cs"/>
            </a:rPr>
            <a:t>0.6</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下</a:t>
          </a:r>
          <a:r>
            <a:rPr kumimoji="1" lang="ja-JP" altLang="ja-JP" sz="1100">
              <a:solidFill>
                <a:sysClr val="windowText" lastClr="000000"/>
              </a:solidFill>
              <a:effectLst/>
              <a:latin typeface="+mn-lt"/>
              <a:ea typeface="+mn-ea"/>
              <a:cs typeface="+mn-cs"/>
            </a:rPr>
            <a:t>回っている。</a:t>
          </a:r>
          <a:r>
            <a:rPr kumimoji="1" lang="ja-JP" altLang="en-US" sz="1100">
              <a:solidFill>
                <a:sysClr val="windowText" lastClr="000000"/>
              </a:solidFill>
              <a:effectLst/>
              <a:latin typeface="+mn-lt"/>
              <a:ea typeface="+mn-ea"/>
              <a:cs typeface="+mn-cs"/>
            </a:rPr>
            <a:t>減少の要因として、幼稚園の閉園や退職手当の減少が挙げられる。</a:t>
          </a:r>
          <a:r>
            <a:rPr kumimoji="1" lang="ja-JP" altLang="ja-JP" sz="1100">
              <a:solidFill>
                <a:sysClr val="windowText" lastClr="000000"/>
              </a:solidFill>
              <a:effectLst/>
              <a:latin typeface="+mn-lt"/>
              <a:ea typeface="+mn-ea"/>
              <a:cs typeface="+mn-cs"/>
            </a:rPr>
            <a:t>今後は、民間での実施可能な部分については民営化や指定管理者制度の導入などにより委託化を進めるとともに、定員管理に基づく職員数や給与水準の適正化を図り、人件費の削減に努める。</a:t>
          </a:r>
          <a:endParaRPr lang="ja-JP" altLang="ja-JP" sz="1400">
            <a:solidFill>
              <a:sysClr val="windowText" lastClr="000000"/>
            </a:solidFill>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85090</xdr:rowOff>
    </xdr:from>
    <xdr:to>
      <xdr:col>24</xdr:col>
      <xdr:colOff>25400</xdr:colOff>
      <xdr:row>36</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5729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92710</xdr:rowOff>
    </xdr:from>
    <xdr:to>
      <xdr:col>19</xdr:col>
      <xdr:colOff>187325</xdr:colOff>
      <xdr:row>36</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491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138447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6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92710</xdr:rowOff>
    </xdr:from>
    <xdr:to>
      <xdr:col>15</xdr:col>
      <xdr:colOff>98425</xdr:colOff>
      <xdr:row>37</xdr:row>
      <xdr:rowOff>20320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491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20320</xdr:rowOff>
    </xdr:from>
    <xdr:to>
      <xdr:col>11</xdr:col>
      <xdr:colOff>9525</xdr:colOff>
      <xdr:row>37</xdr:row>
      <xdr:rowOff>62230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39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156210</xdr:rowOff>
    </xdr:from>
    <xdr:to>
      <xdr:col>11</xdr:col>
      <xdr:colOff>60325</xdr:colOff>
      <xdr:row>36</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114300</xdr:rowOff>
    </xdr:from>
    <xdr:to>
      <xdr:col>6</xdr:col>
      <xdr:colOff>171450</xdr:colOff>
      <xdr:row>36</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34290</xdr:rowOff>
    </xdr:from>
    <xdr:to>
      <xdr:col>24</xdr:col>
      <xdr:colOff>76200</xdr:colOff>
      <xdr:row>36</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50817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80010</xdr:rowOff>
    </xdr:from>
    <xdr:to>
      <xdr:col>20</xdr:col>
      <xdr:colOff>38100</xdr:colOff>
      <xdr:row>37</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52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8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41910</xdr:rowOff>
    </xdr:from>
    <xdr:to>
      <xdr:col>15</xdr:col>
      <xdr:colOff>149225</xdr:colOff>
      <xdr:row>36</xdr:row>
      <xdr:rowOff>143510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128287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0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140970</xdr:rowOff>
    </xdr:from>
    <xdr:to>
      <xdr:col>11</xdr:col>
      <xdr:colOff>60325</xdr:colOff>
      <xdr:row>37</xdr:row>
      <xdr:rowOff>71120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55897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9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物件費に係る経常収支比率は類似団体平均を</a:t>
          </a:r>
          <a:r>
            <a:rPr kumimoji="1" lang="en-US" altLang="ja-JP" sz="1100">
              <a:solidFill>
                <a:sysClr val="windowText" lastClr="000000"/>
              </a:solidFill>
              <a:effectLst/>
              <a:latin typeface="+mn-lt"/>
              <a:ea typeface="+mn-ea"/>
              <a:cs typeface="+mn-cs"/>
            </a:rPr>
            <a:t>2.3</a:t>
          </a:r>
          <a:r>
            <a:rPr kumimoji="1" lang="ja-JP" altLang="ja-JP" sz="1100">
              <a:solidFill>
                <a:sysClr val="windowText" lastClr="000000"/>
              </a:solidFill>
              <a:effectLst/>
              <a:latin typeface="+mn-lt"/>
              <a:ea typeface="+mn-ea"/>
              <a:cs typeface="+mn-cs"/>
            </a:rPr>
            <a:t>ポイント下回っているが、今後も電算システムリース経費等の増加が懸念されるため、委託料を中心に事業廃止等を含めた見直しを行い、物件費の削減に努める。</a:t>
          </a:r>
          <a:endParaRPr lang="ja-JP" altLang="ja-JP" sz="1400">
            <a:solidFill>
              <a:sysClr val="windowText" lastClr="000000"/>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76708</xdr:rowOff>
    </xdr:from>
    <xdr:to>
      <xdr:col>82</xdr:col>
      <xdr:colOff>107950</xdr:colOff>
      <xdr:row>16</xdr:row>
      <xdr:rowOff>117856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1990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144289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87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90424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199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73423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8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90424</xdr:rowOff>
    </xdr:from>
    <xdr:to>
      <xdr:col>73</xdr:col>
      <xdr:colOff>180975</xdr:colOff>
      <xdr:row>16</xdr:row>
      <xdr:rowOff>113284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8336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18559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113284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829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158496</xdr:rowOff>
    </xdr:from>
    <xdr:to>
      <xdr:col>69</xdr:col>
      <xdr:colOff>142875</xdr:colOff>
      <xdr:row>17</xdr:row>
      <xdr:rowOff>88646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73423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64770</xdr:rowOff>
    </xdr:from>
    <xdr:to>
      <xdr:col>65</xdr:col>
      <xdr:colOff>53975</xdr:colOff>
      <xdr:row>17</xdr:row>
      <xdr:rowOff>166370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151147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67056</xdr:rowOff>
    </xdr:from>
    <xdr:to>
      <xdr:col>82</xdr:col>
      <xdr:colOff>158750</xdr:colOff>
      <xdr:row>16</xdr:row>
      <xdr:rowOff>168656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10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83583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5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25908</xdr:rowOff>
    </xdr:from>
    <xdr:to>
      <xdr:col>78</xdr:col>
      <xdr:colOff>120650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137685</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37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39624</xdr:rowOff>
    </xdr:from>
    <xdr:to>
      <xdr:col>74</xdr:col>
      <xdr:colOff>31750</xdr:colOff>
      <xdr:row>16</xdr:row>
      <xdr:rowOff>141224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8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151401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551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62484</xdr:rowOff>
    </xdr:from>
    <xdr:to>
      <xdr:col>69</xdr:col>
      <xdr:colOff>142875</xdr:colOff>
      <xdr:row>16</xdr:row>
      <xdr:rowOff>164084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2811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35052</xdr:rowOff>
    </xdr:from>
    <xdr:to>
      <xdr:col>65</xdr:col>
      <xdr:colOff>53975</xdr:colOff>
      <xdr:row>16</xdr:row>
      <xdr:rowOff>136652</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146829</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扶助費に係る経常収支比率は、類似団体平均を</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ポイント上回っている。一因として、障害福祉サービス費や保育所運営費の負担が増加していることが挙げられる。急激な少子高齢化に対応しつつ、財政を圧迫する上昇傾向に歯止めをかけるよう努める。</a:t>
          </a:r>
          <a:endParaRPr lang="ja-JP" altLang="ja-JP" sz="1400">
            <a:solidFill>
              <a:sysClr val="windowText" lastClr="000000"/>
            </a:solidFill>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50800</xdr:rowOff>
    </xdr:from>
    <xdr:to>
      <xdr:col>24</xdr:col>
      <xdr:colOff>25400</xdr:colOff>
      <xdr:row>59</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101663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165100</xdr:rowOff>
    </xdr:from>
    <xdr:to>
      <xdr:col>19</xdr:col>
      <xdr:colOff>187325</xdr:colOff>
      <xdr:row>59</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165100</xdr:rowOff>
    </xdr:from>
    <xdr:to>
      <xdr:col>15</xdr:col>
      <xdr:colOff>98425</xdr:colOff>
      <xdr:row>59</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10109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50800</xdr:rowOff>
    </xdr:from>
    <xdr:to>
      <xdr:col>11</xdr:col>
      <xdr:colOff>9525</xdr:colOff>
      <xdr:row>60</xdr:row>
      <xdr:rowOff>31750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16635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0</xdr:rowOff>
    </xdr:from>
    <xdr:to>
      <xdr:col>20</xdr:col>
      <xdr:colOff>38100</xdr:colOff>
      <xdr:row>59</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86377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114300</xdr:rowOff>
    </xdr:from>
    <xdr:to>
      <xdr:col>15</xdr:col>
      <xdr:colOff>149225</xdr:colOff>
      <xdr:row>59</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29227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0</xdr:rowOff>
    </xdr:from>
    <xdr:to>
      <xdr:col>11</xdr:col>
      <xdr:colOff>60325</xdr:colOff>
      <xdr:row>59</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86377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152400</xdr:rowOff>
    </xdr:from>
    <xdr:to>
      <xdr:col>6</xdr:col>
      <xdr:colOff>171450</xdr:colOff>
      <xdr:row>60</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26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ysClr val="windowText" lastClr="000000"/>
              </a:solidFill>
              <a:effectLst/>
              <a:latin typeface="+mn-lt"/>
              <a:ea typeface="+mn-ea"/>
              <a:cs typeface="+mn-cs"/>
            </a:rPr>
            <a:t>その他に係る経常収支比率は、類似団体平均を</a:t>
          </a:r>
          <a:r>
            <a:rPr kumimoji="1" lang="en-US" altLang="ja-JP" sz="1100">
              <a:solidFill>
                <a:sysClr val="windowText" lastClr="000000"/>
              </a:solidFill>
              <a:effectLst/>
              <a:latin typeface="+mn-lt"/>
              <a:ea typeface="+mn-ea"/>
              <a:cs typeface="+mn-cs"/>
            </a:rPr>
            <a:t>4.5</a:t>
          </a:r>
          <a:r>
            <a:rPr kumimoji="1" lang="ja-JP" altLang="ja-JP" sz="1100">
              <a:solidFill>
                <a:sysClr val="windowText" lastClr="000000"/>
              </a:solidFill>
              <a:effectLst/>
              <a:latin typeface="+mn-lt"/>
              <a:ea typeface="+mn-ea"/>
              <a:cs typeface="+mn-cs"/>
            </a:rPr>
            <a:t>ポイント上回っている。主な要因としては、特別会計繰出金の増加が挙げられる。特に高齢化に伴う介護保険や後期高齢者医療への繰出金が増加傾向にあり、今後ますます大きな負担となることが危惧される。今後も国民健康保険事業特別会計においても保険税の適正化により財政基盤の強化を図り、普通会計の負担額を減らしていくよう努め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157480</xdr:rowOff>
    </xdr:from>
    <xdr:to>
      <xdr:col>82</xdr:col>
      <xdr:colOff>107950</xdr:colOff>
      <xdr:row>59</xdr:row>
      <xdr:rowOff>39370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015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06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157480</xdr:rowOff>
    </xdr:from>
    <xdr:to>
      <xdr:col>78</xdr:col>
      <xdr:colOff>69850</xdr:colOff>
      <xdr:row>58</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0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101092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153687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138430</xdr:rowOff>
    </xdr:from>
    <xdr:to>
      <xdr:col>69</xdr:col>
      <xdr:colOff>92075</xdr:colOff>
      <xdr:row>59</xdr:row>
      <xdr:rowOff>146050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10253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160020</xdr:rowOff>
    </xdr:from>
    <xdr:to>
      <xdr:col>82</xdr:col>
      <xdr:colOff>158750</xdr:colOff>
      <xdr:row>59</xdr:row>
      <xdr:rowOff>90170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132097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106680</xdr:rowOff>
    </xdr:from>
    <xdr:to>
      <xdr:col>78</xdr:col>
      <xdr:colOff>120650</xdr:colOff>
      <xdr:row>59</xdr:row>
      <xdr:rowOff>36830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21607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3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87630</xdr:rowOff>
    </xdr:from>
    <xdr:to>
      <xdr:col>69</xdr:col>
      <xdr:colOff>142875</xdr:colOff>
      <xdr:row>60</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8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95250</xdr:rowOff>
    </xdr:from>
    <xdr:to>
      <xdr:col>65</xdr:col>
      <xdr:colOff>53975</xdr:colOff>
      <xdr:row>60</xdr:row>
      <xdr:rowOff>25400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2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29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補助費等に係る経常収支比率は、類似団体平均を</a:t>
          </a:r>
          <a:r>
            <a:rPr kumimoji="1" lang="en-US" altLang="ja-JP" sz="1100">
              <a:solidFill>
                <a:sysClr val="windowText" lastClr="000000"/>
              </a:solidFill>
              <a:effectLst/>
              <a:latin typeface="+mn-lt"/>
              <a:ea typeface="+mn-ea"/>
              <a:cs typeface="+mn-cs"/>
            </a:rPr>
            <a:t>0.7</a:t>
          </a:r>
          <a:r>
            <a:rPr kumimoji="1" lang="ja-JP" altLang="ja-JP" sz="1100">
              <a:solidFill>
                <a:sysClr val="windowText" lastClr="000000"/>
              </a:solidFill>
              <a:effectLst/>
              <a:latin typeface="+mn-lt"/>
              <a:ea typeface="+mn-ea"/>
              <a:cs typeface="+mn-cs"/>
            </a:rPr>
            <a:t>ポイント上回っており、これは、広域行政事務組合への負担金の増加や有償ボランティア制度による報償費の増加が主な要因とし考えられる。今後は、広域行政事務組合のごみ処理施設更新事業も予定されているため、その動向に注視するとともに、各種補助金についても明確な基準を設けて、必要性の低い補助金は見直しを行っていく。</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145288</xdr:rowOff>
    </xdr:from>
    <xdr:to>
      <xdr:col>82</xdr:col>
      <xdr:colOff>107950</xdr:colOff>
      <xdr:row>37</xdr:row>
      <xdr:rowOff>19558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31748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145288</xdr:rowOff>
    </xdr:from>
    <xdr:to>
      <xdr:col>78</xdr:col>
      <xdr:colOff>69850</xdr:colOff>
      <xdr:row>36</xdr:row>
      <xdr:rowOff>149860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3174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149860</xdr:rowOff>
    </xdr:from>
    <xdr:to>
      <xdr:col>73</xdr:col>
      <xdr:colOff>180975</xdr:colOff>
      <xdr:row>37</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893800" y="632206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76708</xdr:rowOff>
    </xdr:from>
    <xdr:to>
      <xdr:col>69</xdr:col>
      <xdr:colOff>92075</xdr:colOff>
      <xdr:row>37</xdr:row>
      <xdr:rowOff>5842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24890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11955</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112285</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94488</xdr:rowOff>
    </xdr:from>
    <xdr:to>
      <xdr:col>78</xdr:col>
      <xdr:colOff>120650</xdr:colOff>
      <xdr:row>37</xdr:row>
      <xdr:rowOff>24638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99060</xdr:rowOff>
    </xdr:from>
    <xdr:to>
      <xdr:col>74</xdr:col>
      <xdr:colOff>31750</xdr:colOff>
      <xdr:row>37</xdr:row>
      <xdr:rowOff>29210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126492</xdr:rowOff>
    </xdr:from>
    <xdr:to>
      <xdr:col>69</xdr:col>
      <xdr:colOff>142875</xdr:colOff>
      <xdr:row>37</xdr:row>
      <xdr:rowOff>56642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41419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25908</xdr:rowOff>
    </xdr:from>
    <xdr:to>
      <xdr:col>65</xdr:col>
      <xdr:colOff>53975</xdr:colOff>
      <xdr:row>36</xdr:row>
      <xdr:rowOff>127508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137685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これまでの起債発行抑制政策により類似団体平均より</a:t>
          </a:r>
          <a:r>
            <a:rPr kumimoji="1" lang="en-US" altLang="ja-JP" sz="1100">
              <a:solidFill>
                <a:sysClr val="windowText" lastClr="000000"/>
              </a:solidFill>
              <a:effectLst/>
              <a:latin typeface="+mn-lt"/>
              <a:ea typeface="+mn-ea"/>
              <a:cs typeface="+mn-cs"/>
            </a:rPr>
            <a:t>6.2</a:t>
          </a:r>
          <a:r>
            <a:rPr kumimoji="1" lang="ja-JP" altLang="ja-JP" sz="1100">
              <a:solidFill>
                <a:sysClr val="windowText" lastClr="000000"/>
              </a:solidFill>
              <a:effectLst/>
              <a:latin typeface="+mn-lt"/>
              <a:ea typeface="+mn-ea"/>
              <a:cs typeface="+mn-cs"/>
            </a:rPr>
            <a:t>ポイント下回っているが、今後は令和２年７月豪雨災害に</a:t>
          </a:r>
          <a:r>
            <a:rPr kumimoji="1" lang="ja-JP" altLang="en-US" sz="1100">
              <a:solidFill>
                <a:sysClr val="windowText" lastClr="000000"/>
              </a:solidFill>
              <a:effectLst/>
              <a:latin typeface="+mn-lt"/>
              <a:ea typeface="+mn-ea"/>
              <a:cs typeface="+mn-cs"/>
            </a:rPr>
            <a:t>係る起債の償還や</a:t>
          </a:r>
          <a:r>
            <a:rPr kumimoji="1" lang="ja-JP" altLang="ja-JP" sz="1100">
              <a:solidFill>
                <a:sysClr val="windowText" lastClr="000000"/>
              </a:solidFill>
              <a:effectLst/>
              <a:latin typeface="+mn-lt"/>
              <a:ea typeface="+mn-ea"/>
              <a:cs typeface="+mn-cs"/>
            </a:rPr>
            <a:t>公共施設の老朽化による大規模修繕</a:t>
          </a:r>
          <a:r>
            <a:rPr kumimoji="1" lang="ja-JP" altLang="en-US" sz="1100">
              <a:solidFill>
                <a:sysClr val="windowText" lastClr="000000"/>
              </a:solidFill>
              <a:effectLst/>
              <a:latin typeface="+mn-lt"/>
              <a:ea typeface="+mn-ea"/>
              <a:cs typeface="+mn-cs"/>
            </a:rPr>
            <a:t>における新規起債発行など</a:t>
          </a:r>
          <a:r>
            <a:rPr kumimoji="1" lang="ja-JP" altLang="ja-JP" sz="1100">
              <a:solidFill>
                <a:sysClr val="windowText" lastClr="000000"/>
              </a:solidFill>
              <a:effectLst/>
              <a:latin typeface="+mn-lt"/>
              <a:ea typeface="+mn-ea"/>
              <a:cs typeface="+mn-cs"/>
            </a:rPr>
            <a:t>将来的な財政負担に十分留意しながら、過度に起債に依存することのない財政運営を行い、低水準の維持に努める。</a:t>
          </a:r>
          <a:endParaRPr lang="ja-JP" altLang="ja-JP" sz="140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552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96520</xdr:rowOff>
    </xdr:from>
    <xdr:to>
      <xdr:col>19</xdr:col>
      <xdr:colOff>187325</xdr:colOff>
      <xdr:row>75</xdr:row>
      <xdr:rowOff>115570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552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92710</xdr:rowOff>
    </xdr:from>
    <xdr:to>
      <xdr:col>15</xdr:col>
      <xdr:colOff>98425</xdr:colOff>
      <xdr:row>75</xdr:row>
      <xdr:rowOff>115570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514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92710</xdr:rowOff>
    </xdr:from>
    <xdr:to>
      <xdr:col>11</xdr:col>
      <xdr:colOff>9525</xdr:colOff>
      <xdr:row>75</xdr:row>
      <xdr:rowOff>146050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514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139716</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132097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45720</xdr:rowOff>
    </xdr:from>
    <xdr:to>
      <xdr:col>20</xdr:col>
      <xdr:colOff>38100</xdr:colOff>
      <xdr:row>75</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157497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673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64770</xdr:rowOff>
    </xdr:from>
    <xdr:to>
      <xdr:col>15</xdr:col>
      <xdr:colOff>149225</xdr:colOff>
      <xdr:row>75</xdr:row>
      <xdr:rowOff>166370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5097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41910</xdr:rowOff>
    </xdr:from>
    <xdr:to>
      <xdr:col>11</xdr:col>
      <xdr:colOff>60325</xdr:colOff>
      <xdr:row>75</xdr:row>
      <xdr:rowOff>143510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153687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95250</xdr:rowOff>
    </xdr:from>
    <xdr:to>
      <xdr:col>6</xdr:col>
      <xdr:colOff>171450</xdr:colOff>
      <xdr:row>76</xdr:row>
      <xdr:rowOff>25400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35577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公債費以外に係る経常収支比率は、類似団体平均を</a:t>
          </a:r>
          <a:r>
            <a:rPr kumimoji="1" lang="en-US" altLang="ja-JP" sz="1100">
              <a:solidFill>
                <a:sysClr val="windowText" lastClr="000000"/>
              </a:solidFill>
              <a:effectLst/>
              <a:latin typeface="+mn-lt"/>
              <a:ea typeface="+mn-ea"/>
              <a:cs typeface="+mn-cs"/>
            </a:rPr>
            <a:t>5.6</a:t>
          </a:r>
          <a:r>
            <a:rPr kumimoji="1" lang="ja-JP" altLang="ja-JP" sz="1100">
              <a:solidFill>
                <a:sysClr val="windowText" lastClr="000000"/>
              </a:solidFill>
              <a:effectLst/>
              <a:latin typeface="+mn-lt"/>
              <a:ea typeface="+mn-ea"/>
              <a:cs typeface="+mn-cs"/>
            </a:rPr>
            <a:t>ポイント上回っている。主に繰出金、人件費がその要因となっている。第</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次行政改革大綱及び中期財政計画に基づく財政運営に努めるとともに、定員管理による人件費の抑制など、各費目の歳出削減を図る。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78014</xdr:rowOff>
    </xdr:from>
    <xdr:to>
      <xdr:col>82</xdr:col>
      <xdr:colOff>107950</xdr:colOff>
      <xdr:row>78</xdr:row>
      <xdr:rowOff>136798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51114"/>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51888</xdr:rowOff>
    </xdr:from>
    <xdr:to>
      <xdr:col>78</xdr:col>
      <xdr:colOff>69850</xdr:colOff>
      <xdr:row>78</xdr:row>
      <xdr:rowOff>78014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42498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51888</xdr:rowOff>
    </xdr:from>
    <xdr:to>
      <xdr:col>73</xdr:col>
      <xdr:colOff>180975</xdr:colOff>
      <xdr:row>79</xdr:row>
      <xdr:rowOff>73116</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42498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46989</xdr:rowOff>
    </xdr:from>
    <xdr:to>
      <xdr:col>69</xdr:col>
      <xdr:colOff>92075</xdr:colOff>
      <xdr:row>79</xdr:row>
      <xdr:rowOff>73116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591539"/>
          <a:ext cx="8890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81099</xdr:rowOff>
    </xdr:from>
    <xdr:to>
      <xdr:col>69</xdr:col>
      <xdr:colOff>142875</xdr:colOff>
      <xdr:row>78</xdr:row>
      <xdr:rowOff>11249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8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21426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51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120287</xdr:rowOff>
    </xdr:from>
    <xdr:to>
      <xdr:col>65</xdr:col>
      <xdr:colOff>53975</xdr:colOff>
      <xdr:row>78</xdr:row>
      <xdr:rowOff>50437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32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60614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9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85998</xdr:rowOff>
    </xdr:from>
    <xdr:to>
      <xdr:col>82</xdr:col>
      <xdr:colOff>158750</xdr:colOff>
      <xdr:row>79</xdr:row>
      <xdr:rowOff>16148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4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58075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27214</xdr:rowOff>
    </xdr:from>
    <xdr:to>
      <xdr:col>78</xdr:col>
      <xdr:colOff>120650</xdr:colOff>
      <xdr:row>78</xdr:row>
      <xdr:rowOff>128814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113591</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8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1088</xdr:rowOff>
    </xdr:from>
    <xdr:to>
      <xdr:col>74</xdr:col>
      <xdr:colOff>31750</xdr:colOff>
      <xdr:row>78</xdr:row>
      <xdr:rowOff>102688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3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87465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460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22316</xdr:rowOff>
    </xdr:from>
    <xdr:to>
      <xdr:col>69</xdr:col>
      <xdr:colOff>142875</xdr:colOff>
      <xdr:row>79</xdr:row>
      <xdr:rowOff>123916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56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108693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653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167639</xdr:rowOff>
    </xdr:from>
    <xdr:to>
      <xdr:col>65</xdr:col>
      <xdr:colOff>53975</xdr:colOff>
      <xdr:row>79</xdr:row>
      <xdr:rowOff>97789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82566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164793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469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65886</xdr:rowOff>
    </xdr:from>
    <xdr:to>
      <xdr:col>29</xdr:col>
      <xdr:colOff>127000</xdr:colOff>
      <xdr:row>19</xdr:row>
      <xdr:rowOff>76415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371061"/>
          <a:ext cx="647700" cy="105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76415</xdr:rowOff>
    </xdr:from>
    <xdr:to>
      <xdr:col>26</xdr:col>
      <xdr:colOff>50800</xdr:colOff>
      <xdr:row>19</xdr:row>
      <xdr:rowOff>90644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381590"/>
          <a:ext cx="698500" cy="142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90644</xdr:rowOff>
    </xdr:from>
    <xdr:to>
      <xdr:col>22</xdr:col>
      <xdr:colOff>114300</xdr:colOff>
      <xdr:row>19</xdr:row>
      <xdr:rowOff>100163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3606800" y="3395819"/>
          <a:ext cx="698500" cy="95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100163</xdr:rowOff>
    </xdr:from>
    <xdr:to>
      <xdr:col>18</xdr:col>
      <xdr:colOff>177800</xdr:colOff>
      <xdr:row>19</xdr:row>
      <xdr:rowOff>107147</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05338"/>
          <a:ext cx="698500" cy="6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145991</xdr:rowOff>
    </xdr:from>
    <xdr:to>
      <xdr:col>19</xdr:col>
      <xdr:colOff>38100</xdr:colOff>
      <xdr:row>19</xdr:row>
      <xdr:rowOff>76141</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797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86318</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304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155686</xdr:rowOff>
    </xdr:from>
    <xdr:to>
      <xdr:col>15</xdr:col>
      <xdr:colOff>101600</xdr:colOff>
      <xdr:row>19</xdr:row>
      <xdr:rowOff>85836</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894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96013</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3058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15086</xdr:rowOff>
    </xdr:from>
    <xdr:to>
      <xdr:col>29</xdr:col>
      <xdr:colOff>177800</xdr:colOff>
      <xdr:row>19</xdr:row>
      <xdr:rowOff>116686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320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95113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22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25615</xdr:rowOff>
    </xdr:from>
    <xdr:to>
      <xdr:col>26</xdr:col>
      <xdr:colOff>101600</xdr:colOff>
      <xdr:row>19</xdr:row>
      <xdr:rowOff>127215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3307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111992</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41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39844</xdr:rowOff>
    </xdr:from>
    <xdr:to>
      <xdr:col>22</xdr:col>
      <xdr:colOff>165100</xdr:colOff>
      <xdr:row>19</xdr:row>
      <xdr:rowOff>141444</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3450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126221</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43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49363</xdr:rowOff>
    </xdr:from>
    <xdr:to>
      <xdr:col>19</xdr:col>
      <xdr:colOff>38100</xdr:colOff>
      <xdr:row>19</xdr:row>
      <xdr:rowOff>150963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3545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135740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44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56347</xdr:rowOff>
    </xdr:from>
    <xdr:to>
      <xdr:col>15</xdr:col>
      <xdr:colOff>101600</xdr:colOff>
      <xdr:row>19</xdr:row>
      <xdr:rowOff>157947</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3615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142724</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447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156585</xdr:rowOff>
    </xdr:from>
    <xdr:to>
      <xdr:col>29</xdr:col>
      <xdr:colOff>127000</xdr:colOff>
      <xdr:row>36</xdr:row>
      <xdr:rowOff>163389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109835"/>
          <a:ext cx="647700" cy="68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158428</xdr:rowOff>
    </xdr:from>
    <xdr:to>
      <xdr:col>26</xdr:col>
      <xdr:colOff>50800</xdr:colOff>
      <xdr:row>36</xdr:row>
      <xdr:rowOff>163389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111678"/>
          <a:ext cx="698500" cy="49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158428</xdr:rowOff>
    </xdr:from>
    <xdr:to>
      <xdr:col>22</xdr:col>
      <xdr:colOff>114300</xdr:colOff>
      <xdr:row>37</xdr:row>
      <xdr:rowOff>19859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11678"/>
          <a:ext cx="698500" cy="328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18788</xdr:rowOff>
    </xdr:from>
    <xdr:to>
      <xdr:col>18</xdr:col>
      <xdr:colOff>177800</xdr:colOff>
      <xdr:row>37</xdr:row>
      <xdr:rowOff>19859</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143488"/>
          <a:ext cx="698500" cy="1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37986</xdr:rowOff>
    </xdr:from>
    <xdr:to>
      <xdr:col>19</xdr:col>
      <xdr:colOff>38100</xdr:colOff>
      <xdr:row>36</xdr:row>
      <xdr:rowOff>139586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912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149763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6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46044</xdr:rowOff>
    </xdr:from>
    <xdr:to>
      <xdr:col>15</xdr:col>
      <xdr:colOff>101600</xdr:colOff>
      <xdr:row>36</xdr:row>
      <xdr:rowOff>147644</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992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157821</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6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105785</xdr:rowOff>
    </xdr:from>
    <xdr:to>
      <xdr:col>29</xdr:col>
      <xdr:colOff>177800</xdr:colOff>
      <xdr:row>37</xdr:row>
      <xdr:rowOff>35935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59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77862</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03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112589</xdr:rowOff>
    </xdr:from>
    <xdr:to>
      <xdr:col>26</xdr:col>
      <xdr:colOff>101600</xdr:colOff>
      <xdr:row>37</xdr:row>
      <xdr:rowOff>42739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65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27516</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52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107628</xdr:rowOff>
    </xdr:from>
    <xdr:to>
      <xdr:col>22</xdr:col>
      <xdr:colOff>165100</xdr:colOff>
      <xdr:row>37</xdr:row>
      <xdr:rowOff>37778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6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22555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47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140509</xdr:rowOff>
    </xdr:from>
    <xdr:to>
      <xdr:col>19</xdr:col>
      <xdr:colOff>38100</xdr:colOff>
      <xdr:row>37</xdr:row>
      <xdr:rowOff>70659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093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55436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80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139438</xdr:rowOff>
    </xdr:from>
    <xdr:to>
      <xdr:col>15</xdr:col>
      <xdr:colOff>101600</xdr:colOff>
      <xdr:row>37</xdr:row>
      <xdr:rowOff>69588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092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54365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179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8033</xdr:rowOff>
    </xdr:from>
    <xdr:to>
      <xdr:col>24</xdr:col>
      <xdr:colOff>63500</xdr:colOff>
      <xdr:row>38</xdr:row>
      <xdr:rowOff>11642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6523133"/>
          <a:ext cx="838200" cy="3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8033</xdr:rowOff>
    </xdr:from>
    <xdr:to>
      <xdr:col>19</xdr:col>
      <xdr:colOff>177800</xdr:colOff>
      <xdr:row>38</xdr:row>
      <xdr:rowOff>14560</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523133"/>
          <a:ext cx="889000" cy="6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14560</xdr:rowOff>
    </xdr:from>
    <xdr:to>
      <xdr:col>15</xdr:col>
      <xdr:colOff>50800</xdr:colOff>
      <xdr:row>38</xdr:row>
      <xdr:rowOff>20572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529660"/>
          <a:ext cx="889000" cy="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20572</xdr:rowOff>
    </xdr:from>
    <xdr:to>
      <xdr:col>10</xdr:col>
      <xdr:colOff>114300</xdr:colOff>
      <xdr:row>38</xdr:row>
      <xdr:rowOff>28501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535672"/>
          <a:ext cx="889000" cy="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64860</xdr:rowOff>
    </xdr:from>
    <xdr:to>
      <xdr:col>10</xdr:col>
      <xdr:colOff>165100</xdr:colOff>
      <xdr:row>37</xdr:row>
      <xdr:rowOff>166460</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408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11537</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8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109794</xdr:rowOff>
    </xdr:from>
    <xdr:to>
      <xdr:col>6</xdr:col>
      <xdr:colOff>38100</xdr:colOff>
      <xdr:row>38</xdr:row>
      <xdr:rowOff>39944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53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56471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22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132292</xdr:rowOff>
    </xdr:from>
    <xdr:to>
      <xdr:col>24</xdr:col>
      <xdr:colOff>114300</xdr:colOff>
      <xdr:row>38</xdr:row>
      <xdr:rowOff>62441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475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47219</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39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128683</xdr:rowOff>
    </xdr:from>
    <xdr:to>
      <xdr:col>20</xdr:col>
      <xdr:colOff>38100</xdr:colOff>
      <xdr:row>38</xdr:row>
      <xdr:rowOff>58833</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472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49960</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56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135210</xdr:rowOff>
    </xdr:from>
    <xdr:to>
      <xdr:col>15</xdr:col>
      <xdr:colOff>101600</xdr:colOff>
      <xdr:row>38</xdr:row>
      <xdr:rowOff>65360</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47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56487</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571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141222</xdr:rowOff>
    </xdr:from>
    <xdr:to>
      <xdr:col>10</xdr:col>
      <xdr:colOff>165100</xdr:colOff>
      <xdr:row>38</xdr:row>
      <xdr:rowOff>71372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4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62499</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57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149151</xdr:rowOff>
    </xdr:from>
    <xdr:to>
      <xdr:col>6</xdr:col>
      <xdr:colOff>38100</xdr:colOff>
      <xdr:row>38</xdr:row>
      <xdr:rowOff>79301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49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70428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58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115870</xdr:rowOff>
    </xdr:from>
    <xdr:to>
      <xdr:col>24</xdr:col>
      <xdr:colOff>63500</xdr:colOff>
      <xdr:row>57</xdr:row>
      <xdr:rowOff>125044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88520"/>
          <a:ext cx="838200" cy="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115870</xdr:rowOff>
    </xdr:from>
    <xdr:to>
      <xdr:col>19</xdr:col>
      <xdr:colOff>177800</xdr:colOff>
      <xdr:row>57</xdr:row>
      <xdr:rowOff>130725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88520"/>
          <a:ext cx="8890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130725</xdr:rowOff>
    </xdr:from>
    <xdr:to>
      <xdr:col>15</xdr:col>
      <xdr:colOff>50800</xdr:colOff>
      <xdr:row>57</xdr:row>
      <xdr:rowOff>135701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03375"/>
          <a:ext cx="889000" cy="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135701</xdr:rowOff>
    </xdr:from>
    <xdr:to>
      <xdr:col>10</xdr:col>
      <xdr:colOff>114300</xdr:colOff>
      <xdr:row>57</xdr:row>
      <xdr:rowOff>150569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908351"/>
          <a:ext cx="889000" cy="14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30222</xdr:rowOff>
    </xdr:from>
    <xdr:to>
      <xdr:col>10</xdr:col>
      <xdr:colOff>165100</xdr:colOff>
      <xdr:row>57</xdr:row>
      <xdr:rowOff>131822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80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148349</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78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38112</xdr:rowOff>
    </xdr:from>
    <xdr:to>
      <xdr:col>6</xdr:col>
      <xdr:colOff>38100</xdr:colOff>
      <xdr:row>57</xdr:row>
      <xdr:rowOff>139712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81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156239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85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74244</xdr:rowOff>
    </xdr:from>
    <xdr:to>
      <xdr:col>24</xdr:col>
      <xdr:colOff>114300</xdr:colOff>
      <xdr:row>58</xdr:row>
      <xdr:rowOff>4394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4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160621</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61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65070</xdr:rowOff>
    </xdr:from>
    <xdr:to>
      <xdr:col>20</xdr:col>
      <xdr:colOff>38100</xdr:colOff>
      <xdr:row>57</xdr:row>
      <xdr:rowOff>166670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3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157797</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30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79925</xdr:rowOff>
    </xdr:from>
    <xdr:to>
      <xdr:col>15</xdr:col>
      <xdr:colOff>101600</xdr:colOff>
      <xdr:row>58</xdr:row>
      <xdr:rowOff>10075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5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1202</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4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84901</xdr:rowOff>
    </xdr:from>
    <xdr:to>
      <xdr:col>10</xdr:col>
      <xdr:colOff>165100</xdr:colOff>
      <xdr:row>58</xdr:row>
      <xdr:rowOff>15051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5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6178</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5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99769</xdr:rowOff>
    </xdr:from>
    <xdr:to>
      <xdr:col>6</xdr:col>
      <xdr:colOff>38100</xdr:colOff>
      <xdr:row>58</xdr:row>
      <xdr:rowOff>29919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7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21046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96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90870</xdr:rowOff>
    </xdr:from>
    <xdr:to>
      <xdr:col>24</xdr:col>
      <xdr:colOff>63500</xdr:colOff>
      <xdr:row>78</xdr:row>
      <xdr:rowOff>91639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63970"/>
          <a:ext cx="8382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90870</xdr:rowOff>
    </xdr:from>
    <xdr:to>
      <xdr:col>19</xdr:col>
      <xdr:colOff>177800</xdr:colOff>
      <xdr:row>78</xdr:row>
      <xdr:rowOff>95055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63970"/>
          <a:ext cx="889000" cy="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95055</xdr:rowOff>
    </xdr:from>
    <xdr:to>
      <xdr:col>15</xdr:col>
      <xdr:colOff>50800</xdr:colOff>
      <xdr:row>78</xdr:row>
      <xdr:rowOff>97583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68155"/>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96042</xdr:rowOff>
    </xdr:from>
    <xdr:to>
      <xdr:col>10</xdr:col>
      <xdr:colOff>114300</xdr:colOff>
      <xdr:row>78</xdr:row>
      <xdr:rowOff>97583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469142"/>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135708</xdr:rowOff>
    </xdr:from>
    <xdr:to>
      <xdr:col>10</xdr:col>
      <xdr:colOff>165100</xdr:colOff>
      <xdr:row>78</xdr:row>
      <xdr:rowOff>65858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3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82385</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12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2704</xdr:rowOff>
    </xdr:from>
    <xdr:to>
      <xdr:col>6</xdr:col>
      <xdr:colOff>38100</xdr:colOff>
      <xdr:row>78</xdr:row>
      <xdr:rowOff>104304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7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120831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5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40839</xdr:rowOff>
    </xdr:from>
    <xdr:to>
      <xdr:col>24</xdr:col>
      <xdr:colOff>114300</xdr:colOff>
      <xdr:row>78</xdr:row>
      <xdr:rowOff>142439</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1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127216</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28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40070</xdr:rowOff>
    </xdr:from>
    <xdr:to>
      <xdr:col>20</xdr:col>
      <xdr:colOff>38100</xdr:colOff>
      <xdr:row>78</xdr:row>
      <xdr:rowOff>141670</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132797</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350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44255</xdr:rowOff>
    </xdr:from>
    <xdr:to>
      <xdr:col>15</xdr:col>
      <xdr:colOff>101600</xdr:colOff>
      <xdr:row>78</xdr:row>
      <xdr:rowOff>145855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1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136982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46783</xdr:rowOff>
    </xdr:from>
    <xdr:to>
      <xdr:col>10</xdr:col>
      <xdr:colOff>165100</xdr:colOff>
      <xdr:row>78</xdr:row>
      <xdr:rowOff>148383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19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139510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45242</xdr:rowOff>
    </xdr:from>
    <xdr:to>
      <xdr:col>6</xdr:col>
      <xdr:colOff>38100</xdr:colOff>
      <xdr:row>78</xdr:row>
      <xdr:rowOff>146842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1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137969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1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136950</xdr:rowOff>
    </xdr:from>
    <xdr:to>
      <xdr:col>24</xdr:col>
      <xdr:colOff>63500</xdr:colOff>
      <xdr:row>94</xdr:row>
      <xdr:rowOff>159040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53250"/>
          <a:ext cx="838200" cy="2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150566</xdr:rowOff>
    </xdr:from>
    <xdr:to>
      <xdr:col>19</xdr:col>
      <xdr:colOff>177800</xdr:colOff>
      <xdr:row>94</xdr:row>
      <xdr:rowOff>159040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095416"/>
          <a:ext cx="889000" cy="179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150566</xdr:rowOff>
    </xdr:from>
    <xdr:to>
      <xdr:col>15</xdr:col>
      <xdr:colOff>50800</xdr:colOff>
      <xdr:row>95</xdr:row>
      <xdr:rowOff>59675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095416"/>
          <a:ext cx="889000" cy="25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59675</xdr:rowOff>
    </xdr:from>
    <xdr:to>
      <xdr:col>10</xdr:col>
      <xdr:colOff>114300</xdr:colOff>
      <xdr:row>95</xdr:row>
      <xdr:rowOff>74847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347425"/>
          <a:ext cx="889000" cy="1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164224</xdr:rowOff>
    </xdr:from>
    <xdr:to>
      <xdr:col>10</xdr:col>
      <xdr:colOff>165100</xdr:colOff>
      <xdr:row>96</xdr:row>
      <xdr:rowOff>94374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451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85501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54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166129</xdr:rowOff>
    </xdr:from>
    <xdr:to>
      <xdr:col>6</xdr:col>
      <xdr:colOff>38100</xdr:colOff>
      <xdr:row>96</xdr:row>
      <xdr:rowOff>96279</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5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87406</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46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86150</xdr:rowOff>
    </xdr:from>
    <xdr:to>
      <xdr:col>24</xdr:col>
      <xdr:colOff>114300</xdr:colOff>
      <xdr:row>95</xdr:row>
      <xdr:rowOff>16300</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109027</xdr:rowOff>
    </xdr:from>
    <xdr:ext cx="599010"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53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108240</xdr:rowOff>
    </xdr:from>
    <xdr:to>
      <xdr:col>20</xdr:col>
      <xdr:colOff>38100</xdr:colOff>
      <xdr:row>95</xdr:row>
      <xdr:rowOff>38390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54917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599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99766</xdr:rowOff>
    </xdr:from>
    <xdr:to>
      <xdr:col>15</xdr:col>
      <xdr:colOff>101600</xdr:colOff>
      <xdr:row>94</xdr:row>
      <xdr:rowOff>29916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4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46443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19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8875</xdr:rowOff>
    </xdr:from>
    <xdr:to>
      <xdr:col>10</xdr:col>
      <xdr:colOff>165100</xdr:colOff>
      <xdr:row>95</xdr:row>
      <xdr:rowOff>110475</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9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127002</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07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24047</xdr:rowOff>
    </xdr:from>
    <xdr:to>
      <xdr:col>6</xdr:col>
      <xdr:colOff>38100</xdr:colOff>
      <xdr:row>95</xdr:row>
      <xdr:rowOff>125647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1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142174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0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154056</xdr:rowOff>
    </xdr:from>
    <xdr:to>
      <xdr:col>55</xdr:col>
      <xdr:colOff>0</xdr:colOff>
      <xdr:row>37</xdr:row>
      <xdr:rowOff>168763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9639300" y="6497706"/>
          <a:ext cx="8382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168763</xdr:rowOff>
    </xdr:from>
    <xdr:to>
      <xdr:col>50</xdr:col>
      <xdr:colOff>114300</xdr:colOff>
      <xdr:row>38</xdr:row>
      <xdr:rowOff>38596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12413"/>
          <a:ext cx="889000" cy="4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121261</xdr:rowOff>
    </xdr:from>
    <xdr:to>
      <xdr:col>45</xdr:col>
      <xdr:colOff>177800</xdr:colOff>
      <xdr:row>38</xdr:row>
      <xdr:rowOff>38596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464911"/>
          <a:ext cx="889000" cy="88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121261</xdr:rowOff>
    </xdr:from>
    <xdr:to>
      <xdr:col>41</xdr:col>
      <xdr:colOff>50800</xdr:colOff>
      <xdr:row>38</xdr:row>
      <xdr:rowOff>60664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464911"/>
          <a:ext cx="889000" cy="1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169737</xdr:rowOff>
    </xdr:from>
    <xdr:to>
      <xdr:col>41</xdr:col>
      <xdr:colOff>101600</xdr:colOff>
      <xdr:row>37</xdr:row>
      <xdr:rowOff>99887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4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116414</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1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133936</xdr:rowOff>
    </xdr:from>
    <xdr:to>
      <xdr:col>36</xdr:col>
      <xdr:colOff>165100</xdr:colOff>
      <xdr:row>38</xdr:row>
      <xdr:rowOff>64086</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7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80613</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52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103256</xdr:rowOff>
    </xdr:from>
    <xdr:to>
      <xdr:col>55</xdr:col>
      <xdr:colOff>50800</xdr:colOff>
      <xdr:row>38</xdr:row>
      <xdr:rowOff>33406</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44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18183</xdr:rowOff>
    </xdr:from>
    <xdr:ext cx="599010"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361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117963</xdr:rowOff>
    </xdr:from>
    <xdr:to>
      <xdr:col>50</xdr:col>
      <xdr:colOff>165100</xdr:colOff>
      <xdr:row>38</xdr:row>
      <xdr:rowOff>48113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4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39240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39795" y="6554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159246</xdr:rowOff>
    </xdr:from>
    <xdr:to>
      <xdr:col>46</xdr:col>
      <xdr:colOff>38100</xdr:colOff>
      <xdr:row>38</xdr:row>
      <xdr:rowOff>89396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50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80523</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659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70461</xdr:rowOff>
    </xdr:from>
    <xdr:to>
      <xdr:col>41</xdr:col>
      <xdr:colOff>101600</xdr:colOff>
      <xdr:row>38</xdr:row>
      <xdr:rowOff>611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1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163188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06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9864</xdr:rowOff>
    </xdr:from>
    <xdr:to>
      <xdr:col>36</xdr:col>
      <xdr:colOff>165100</xdr:colOff>
      <xdr:row>38</xdr:row>
      <xdr:rowOff>111464</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102591</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1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101084</xdr:rowOff>
    </xdr:from>
    <xdr:to>
      <xdr:col>55</xdr:col>
      <xdr:colOff>0</xdr:colOff>
      <xdr:row>58</xdr:row>
      <xdr:rowOff>117983</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45184"/>
          <a:ext cx="838200" cy="1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106718</xdr:rowOff>
    </xdr:from>
    <xdr:to>
      <xdr:col>50</xdr:col>
      <xdr:colOff>114300</xdr:colOff>
      <xdr:row>58</xdr:row>
      <xdr:rowOff>117983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50818"/>
          <a:ext cx="889000" cy="1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106718</xdr:rowOff>
    </xdr:from>
    <xdr:to>
      <xdr:col>45</xdr:col>
      <xdr:colOff>177800</xdr:colOff>
      <xdr:row>58</xdr:row>
      <xdr:rowOff>116100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7861300" y="10050818"/>
          <a:ext cx="889000" cy="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108677</xdr:rowOff>
    </xdr:from>
    <xdr:to>
      <xdr:col>41</xdr:col>
      <xdr:colOff>50800</xdr:colOff>
      <xdr:row>58</xdr:row>
      <xdr:rowOff>116100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52777"/>
          <a:ext cx="889000" cy="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28638</xdr:rowOff>
    </xdr:from>
    <xdr:to>
      <xdr:col>41</xdr:col>
      <xdr:colOff>101600</xdr:colOff>
      <xdr:row>58</xdr:row>
      <xdr:rowOff>130238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7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146765</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47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28497</xdr:rowOff>
    </xdr:from>
    <xdr:to>
      <xdr:col>36</xdr:col>
      <xdr:colOff>165100</xdr:colOff>
      <xdr:row>58</xdr:row>
      <xdr:rowOff>130097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7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146624</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47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50284</xdr:rowOff>
    </xdr:from>
    <xdr:to>
      <xdr:col>55</xdr:col>
      <xdr:colOff>50800</xdr:colOff>
      <xdr:row>58</xdr:row>
      <xdr:rowOff>151884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99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168219</xdr:rowOff>
    </xdr:from>
    <xdr:ext cx="599010"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67183</xdr:rowOff>
    </xdr:from>
    <xdr:to>
      <xdr:col>50</xdr:col>
      <xdr:colOff>165100</xdr:colOff>
      <xdr:row>58</xdr:row>
      <xdr:rowOff>168783</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159910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55918</xdr:rowOff>
    </xdr:from>
    <xdr:to>
      <xdr:col>46</xdr:col>
      <xdr:colOff>38100</xdr:colOff>
      <xdr:row>58</xdr:row>
      <xdr:rowOff>157518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148645</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50795" y="10092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65300</xdr:rowOff>
    </xdr:from>
    <xdr:to>
      <xdr:col>41</xdr:col>
      <xdr:colOff>101600</xdr:colOff>
      <xdr:row>58</xdr:row>
      <xdr:rowOff>166900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0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158027</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61795" y="10102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57877</xdr:rowOff>
    </xdr:from>
    <xdr:to>
      <xdr:col>36</xdr:col>
      <xdr:colOff>165100</xdr:colOff>
      <xdr:row>58</xdr:row>
      <xdr:rowOff>159477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10001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150604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9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116360</xdr:rowOff>
    </xdr:from>
    <xdr:to>
      <xdr:col>55</xdr:col>
      <xdr:colOff>0</xdr:colOff>
      <xdr:row>78</xdr:row>
      <xdr:rowOff>134815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89460"/>
          <a:ext cx="838200" cy="1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134815</xdr:rowOff>
    </xdr:from>
    <xdr:to>
      <xdr:col>50</xdr:col>
      <xdr:colOff>114300</xdr:colOff>
      <xdr:row>78</xdr:row>
      <xdr:rowOff>137193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8750300" y="13507915"/>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129389</xdr:rowOff>
    </xdr:from>
    <xdr:to>
      <xdr:col>45</xdr:col>
      <xdr:colOff>177800</xdr:colOff>
      <xdr:row>78</xdr:row>
      <xdr:rowOff>137193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502489"/>
          <a:ext cx="889000" cy="7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99755</xdr:rowOff>
    </xdr:from>
    <xdr:to>
      <xdr:col>41</xdr:col>
      <xdr:colOff>50800</xdr:colOff>
      <xdr:row>78</xdr:row>
      <xdr:rowOff>129389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72855"/>
          <a:ext cx="889000" cy="2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19360</xdr:rowOff>
    </xdr:from>
    <xdr:to>
      <xdr:col>41</xdr:col>
      <xdr:colOff>101600</xdr:colOff>
      <xdr:row>78</xdr:row>
      <xdr:rowOff>120960</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137487</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16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21272</xdr:rowOff>
    </xdr:from>
    <xdr:to>
      <xdr:col>36</xdr:col>
      <xdr:colOff>165100</xdr:colOff>
      <xdr:row>78</xdr:row>
      <xdr:rowOff>122872</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139399</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1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65560</xdr:rowOff>
    </xdr:from>
    <xdr:to>
      <xdr:col>55</xdr:col>
      <xdr:colOff>50800</xdr:colOff>
      <xdr:row>78</xdr:row>
      <xdr:rowOff>167160</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3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151937</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5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84015</xdr:rowOff>
    </xdr:from>
    <xdr:to>
      <xdr:col>50</xdr:col>
      <xdr:colOff>165100</xdr:colOff>
      <xdr:row>79</xdr:row>
      <xdr:rowOff>14165</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5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5292</xdr:rowOff>
    </xdr:from>
    <xdr:ext cx="469744"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04428" y="1354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86393</xdr:rowOff>
    </xdr:from>
    <xdr:to>
      <xdr:col>46</xdr:col>
      <xdr:colOff>38100</xdr:colOff>
      <xdr:row>79</xdr:row>
      <xdr:rowOff>16543</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7670</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52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78589</xdr:rowOff>
    </xdr:from>
    <xdr:to>
      <xdr:col>41</xdr:col>
      <xdr:colOff>101600</xdr:colOff>
      <xdr:row>79</xdr:row>
      <xdr:rowOff>8739</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5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171316</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48955</xdr:rowOff>
    </xdr:from>
    <xdr:to>
      <xdr:col>36</xdr:col>
      <xdr:colOff>165100</xdr:colOff>
      <xdr:row>78</xdr:row>
      <xdr:rowOff>150555</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42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141682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51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108303</xdr:rowOff>
    </xdr:from>
    <xdr:to>
      <xdr:col>55</xdr:col>
      <xdr:colOff>0</xdr:colOff>
      <xdr:row>98</xdr:row>
      <xdr:rowOff>121354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9639300" y="16910403"/>
          <a:ext cx="838200" cy="1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109189</xdr:rowOff>
    </xdr:from>
    <xdr:to>
      <xdr:col>50</xdr:col>
      <xdr:colOff>114300</xdr:colOff>
      <xdr:row>98</xdr:row>
      <xdr:rowOff>121354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11289"/>
          <a:ext cx="889000" cy="1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109189</xdr:rowOff>
    </xdr:from>
    <xdr:to>
      <xdr:col>45</xdr:col>
      <xdr:colOff>177800</xdr:colOff>
      <xdr:row>98</xdr:row>
      <xdr:rowOff>122230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11289"/>
          <a:ext cx="889000" cy="1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121816</xdr:rowOff>
    </xdr:from>
    <xdr:to>
      <xdr:col>41</xdr:col>
      <xdr:colOff>50800</xdr:colOff>
      <xdr:row>98</xdr:row>
      <xdr:rowOff>122230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972300" y="16923916"/>
          <a:ext cx="889000" cy="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52519</xdr:rowOff>
    </xdr:from>
    <xdr:to>
      <xdr:col>41</xdr:col>
      <xdr:colOff>101600</xdr:colOff>
      <xdr:row>98</xdr:row>
      <xdr:rowOff>154119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170646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50490</xdr:rowOff>
    </xdr:from>
    <xdr:to>
      <xdr:col>36</xdr:col>
      <xdr:colOff>165100</xdr:colOff>
      <xdr:row>98</xdr:row>
      <xdr:rowOff>152090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168617</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57503</xdr:rowOff>
    </xdr:from>
    <xdr:to>
      <xdr:col>55</xdr:col>
      <xdr:colOff>50800</xdr:colOff>
      <xdr:row>98</xdr:row>
      <xdr:rowOff>159103</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5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99010"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70554</xdr:rowOff>
    </xdr:from>
    <xdr:to>
      <xdr:col>50</xdr:col>
      <xdr:colOff>165100</xdr:colOff>
      <xdr:row>99</xdr:row>
      <xdr:rowOff>704</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7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163281</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65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58389</xdr:rowOff>
    </xdr:from>
    <xdr:to>
      <xdr:col>46</xdr:col>
      <xdr:colOff>38100</xdr:colOff>
      <xdr:row>98</xdr:row>
      <xdr:rowOff>159989</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6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151116</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50795" y="1695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71430</xdr:rowOff>
    </xdr:from>
    <xdr:to>
      <xdr:col>41</xdr:col>
      <xdr:colOff>101600</xdr:colOff>
      <xdr:row>99</xdr:row>
      <xdr:rowOff>1580</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7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164157</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6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71016</xdr:rowOff>
    </xdr:from>
    <xdr:to>
      <xdr:col>36</xdr:col>
      <xdr:colOff>165100</xdr:colOff>
      <xdr:row>99</xdr:row>
      <xdr:rowOff>1166</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7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163743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137147</xdr:rowOff>
    </xdr:from>
    <xdr:to>
      <xdr:col>85</xdr:col>
      <xdr:colOff>127000</xdr:colOff>
      <xdr:row>37</xdr:row>
      <xdr:rowOff>142295</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137897"/>
          <a:ext cx="838200" cy="3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68527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583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137147</xdr:rowOff>
    </xdr:from>
    <xdr:to>
      <xdr:col>81</xdr:col>
      <xdr:colOff>50800</xdr:colOff>
      <xdr:row>35</xdr:row>
      <xdr:rowOff>145209</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4592300" y="6137897"/>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9499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145209</xdr:rowOff>
    </xdr:from>
    <xdr:to>
      <xdr:col>76</xdr:col>
      <xdr:colOff>114300</xdr:colOff>
      <xdr:row>37</xdr:row>
      <xdr:rowOff>47151</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3703300" y="6145959"/>
          <a:ext cx="889000" cy="2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47151</xdr:rowOff>
    </xdr:from>
    <xdr:to>
      <xdr:col>71</xdr:col>
      <xdr:colOff>177800</xdr:colOff>
      <xdr:row>39</xdr:row>
      <xdr:rowOff>39512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2814300" y="6390801"/>
          <a:ext cx="889000" cy="3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44361</xdr:rowOff>
    </xdr:from>
    <xdr:to>
      <xdr:col>72</xdr:col>
      <xdr:colOff>38100</xdr:colOff>
      <xdr:row>38</xdr:row>
      <xdr:rowOff>145961</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5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137088</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65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111562</xdr:rowOff>
    </xdr:from>
    <xdr:to>
      <xdr:col>67</xdr:col>
      <xdr:colOff>101600</xdr:colOff>
      <xdr:row>39</xdr:row>
      <xdr:rowOff>41712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2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58239</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40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91495</xdr:rowOff>
    </xdr:from>
    <xdr:to>
      <xdr:col>85</xdr:col>
      <xdr:colOff>177800</xdr:colOff>
      <xdr:row>38</xdr:row>
      <xdr:rowOff>21645</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43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114372</xdr:rowOff>
    </xdr:from>
    <xdr:ext cx="534377"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28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86347</xdr:rowOff>
    </xdr:from>
    <xdr:to>
      <xdr:col>81</xdr:col>
      <xdr:colOff>101600</xdr:colOff>
      <xdr:row>36</xdr:row>
      <xdr:rowOff>16497</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08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33024</xdr:rowOff>
    </xdr:from>
    <xdr:ext cx="59901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181795" y="5862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94409</xdr:rowOff>
    </xdr:from>
    <xdr:to>
      <xdr:col>76</xdr:col>
      <xdr:colOff>165100</xdr:colOff>
      <xdr:row>36</xdr:row>
      <xdr:rowOff>24559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09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41086</xdr:rowOff>
    </xdr:from>
    <xdr:ext cx="59901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292795" y="5870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167801</xdr:rowOff>
    </xdr:from>
    <xdr:to>
      <xdr:col>72</xdr:col>
      <xdr:colOff>38100</xdr:colOff>
      <xdr:row>37</xdr:row>
      <xdr:rowOff>97951</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34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114478</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11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160162</xdr:rowOff>
    </xdr:from>
    <xdr:to>
      <xdr:col>67</xdr:col>
      <xdr:colOff>101600</xdr:colOff>
      <xdr:row>39</xdr:row>
      <xdr:rowOff>90312</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7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81439</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767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89616</xdr:rowOff>
    </xdr:from>
    <xdr:to>
      <xdr:col>85</xdr:col>
      <xdr:colOff>127000</xdr:colOff>
      <xdr:row>78</xdr:row>
      <xdr:rowOff>99960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62716"/>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95583</xdr:rowOff>
    </xdr:from>
    <xdr:to>
      <xdr:col>81</xdr:col>
      <xdr:colOff>50800</xdr:colOff>
      <xdr:row>78</xdr:row>
      <xdr:rowOff>99960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46868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95583</xdr:rowOff>
    </xdr:from>
    <xdr:to>
      <xdr:col>76</xdr:col>
      <xdr:colOff>114300</xdr:colOff>
      <xdr:row>78</xdr:row>
      <xdr:rowOff>113742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3703300" y="13468683"/>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108291</xdr:rowOff>
    </xdr:from>
    <xdr:to>
      <xdr:col>71</xdr:col>
      <xdr:colOff>177800</xdr:colOff>
      <xdr:row>78</xdr:row>
      <xdr:rowOff>113742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814300" y="13481391"/>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102062</xdr:rowOff>
    </xdr:from>
    <xdr:to>
      <xdr:col>72</xdr:col>
      <xdr:colOff>38100</xdr:colOff>
      <xdr:row>78</xdr:row>
      <xdr:rowOff>32212</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303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48739</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117799</xdr:rowOff>
    </xdr:from>
    <xdr:to>
      <xdr:col>67</xdr:col>
      <xdr:colOff>101600</xdr:colOff>
      <xdr:row>78</xdr:row>
      <xdr:rowOff>47949</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319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64476</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309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38816</xdr:rowOff>
    </xdr:from>
    <xdr:to>
      <xdr:col>85</xdr:col>
      <xdr:colOff>177800</xdr:colOff>
      <xdr:row>78</xdr:row>
      <xdr:rowOff>140416</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1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125193</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26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49160</xdr:rowOff>
    </xdr:from>
    <xdr:to>
      <xdr:col>81</xdr:col>
      <xdr:colOff>101600</xdr:colOff>
      <xdr:row>78</xdr:row>
      <xdr:rowOff>150760</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2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141887</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1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44783</xdr:rowOff>
    </xdr:from>
    <xdr:to>
      <xdr:col>76</xdr:col>
      <xdr:colOff>165100</xdr:colOff>
      <xdr:row>78</xdr:row>
      <xdr:rowOff>146383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137510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1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62942</xdr:rowOff>
    </xdr:from>
    <xdr:to>
      <xdr:col>72</xdr:col>
      <xdr:colOff>38100</xdr:colOff>
      <xdr:row>78</xdr:row>
      <xdr:rowOff>164542</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3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155669</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28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57491</xdr:rowOff>
    </xdr:from>
    <xdr:to>
      <xdr:col>67</xdr:col>
      <xdr:colOff>101600</xdr:colOff>
      <xdr:row>78</xdr:row>
      <xdr:rowOff>159091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3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150218</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2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144917</xdr:rowOff>
    </xdr:from>
    <xdr:to>
      <xdr:col>85</xdr:col>
      <xdr:colOff>127000</xdr:colOff>
      <xdr:row>98</xdr:row>
      <xdr:rowOff>158607</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6947017"/>
          <a:ext cx="838200" cy="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121314</xdr:rowOff>
    </xdr:from>
    <xdr:to>
      <xdr:col>81</xdr:col>
      <xdr:colOff>50800</xdr:colOff>
      <xdr:row>98</xdr:row>
      <xdr:rowOff>158607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23414"/>
          <a:ext cx="889000" cy="37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121314</xdr:rowOff>
    </xdr:from>
    <xdr:to>
      <xdr:col>76</xdr:col>
      <xdr:colOff>114300</xdr:colOff>
      <xdr:row>99</xdr:row>
      <xdr:rowOff>35052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23414"/>
          <a:ext cx="889000" cy="8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35052</xdr:rowOff>
    </xdr:from>
    <xdr:to>
      <xdr:col>71</xdr:col>
      <xdr:colOff>177800</xdr:colOff>
      <xdr:row>99</xdr:row>
      <xdr:rowOff>41005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08602"/>
          <a:ext cx="889000" cy="5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17678</xdr:rowOff>
    </xdr:from>
    <xdr:to>
      <xdr:col>72</xdr:col>
      <xdr:colOff>38100</xdr:colOff>
      <xdr:row>98</xdr:row>
      <xdr:rowOff>119278</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1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135805</xdr:rowOff>
    </xdr:from>
    <xdr:ext cx="599010"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03795" y="16595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93980</xdr:rowOff>
    </xdr:from>
    <xdr:to>
      <xdr:col>67</xdr:col>
      <xdr:colOff>101600</xdr:colOff>
      <xdr:row>99</xdr:row>
      <xdr:rowOff>24130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9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40657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94117</xdr:rowOff>
    </xdr:from>
    <xdr:to>
      <xdr:col>85</xdr:col>
      <xdr:colOff>177800</xdr:colOff>
      <xdr:row>99</xdr:row>
      <xdr:rowOff>24267</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89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9044</xdr:rowOff>
    </xdr:from>
    <xdr:ext cx="534377"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1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107807</xdr:rowOff>
    </xdr:from>
    <xdr:to>
      <xdr:col>81</xdr:col>
      <xdr:colOff>101600</xdr:colOff>
      <xdr:row>99</xdr:row>
      <xdr:rowOff>37957</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0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29084</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7002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70514</xdr:rowOff>
    </xdr:from>
    <xdr:to>
      <xdr:col>76</xdr:col>
      <xdr:colOff>165100</xdr:colOff>
      <xdr:row>99</xdr:row>
      <xdr:rowOff>664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87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163241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965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155702</xdr:rowOff>
    </xdr:from>
    <xdr:to>
      <xdr:col>72</xdr:col>
      <xdr:colOff>38100</xdr:colOff>
      <xdr:row>99</xdr:row>
      <xdr:rowOff>85852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5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76979</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161655</xdr:rowOff>
    </xdr:from>
    <xdr:to>
      <xdr:col>67</xdr:col>
      <xdr:colOff>101600</xdr:colOff>
      <xdr:row>99</xdr:row>
      <xdr:rowOff>91805</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82932</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5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155875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4995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151140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4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37955</xdr:rowOff>
    </xdr:from>
    <xdr:to>
      <xdr:col>102</xdr:col>
      <xdr:colOff>165100</xdr:colOff>
      <xdr:row>39</xdr:row>
      <xdr:rowOff>139555</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2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156082</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56017" y="64997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45640</xdr:rowOff>
    </xdr:from>
    <xdr:to>
      <xdr:col>98</xdr:col>
      <xdr:colOff>38100</xdr:colOff>
      <xdr:row>39</xdr:row>
      <xdr:rowOff>147240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3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163767</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67017" y="6507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49609</xdr:rowOff>
    </xdr:from>
    <xdr:to>
      <xdr:col>102</xdr:col>
      <xdr:colOff>165100</xdr:colOff>
      <xdr:row>58</xdr:row>
      <xdr:rowOff>151209</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9993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167736</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6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38869</xdr:rowOff>
    </xdr:from>
    <xdr:to>
      <xdr:col>98</xdr:col>
      <xdr:colOff>38100</xdr:colOff>
      <xdr:row>58</xdr:row>
      <xdr:rowOff>140469</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998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156996</xdr:rowOff>
    </xdr:from>
    <xdr:ext cx="534377"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389111" y="975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41358</xdr:rowOff>
    </xdr:from>
    <xdr:ext cx="249299"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166391</xdr:rowOff>
    </xdr:from>
    <xdr:to>
      <xdr:col>116</xdr:col>
      <xdr:colOff>63500</xdr:colOff>
      <xdr:row>78</xdr:row>
      <xdr:rowOff>10855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1323300" y="13368041"/>
          <a:ext cx="838200" cy="1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10855</xdr:rowOff>
    </xdr:from>
    <xdr:to>
      <xdr:col>111</xdr:col>
      <xdr:colOff>177800</xdr:colOff>
      <xdr:row>78</xdr:row>
      <xdr:rowOff>11517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383955"/>
          <a:ext cx="889000" cy="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9561</xdr:rowOff>
    </xdr:from>
    <xdr:to>
      <xdr:col>107</xdr:col>
      <xdr:colOff>50800</xdr:colOff>
      <xdr:row>78</xdr:row>
      <xdr:rowOff>11517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382661"/>
          <a:ext cx="889000" cy="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9561</xdr:rowOff>
    </xdr:from>
    <xdr:to>
      <xdr:col>102</xdr:col>
      <xdr:colOff>114300</xdr:colOff>
      <xdr:row>78</xdr:row>
      <xdr:rowOff>14943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382661"/>
          <a:ext cx="889000" cy="5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32762</xdr:rowOff>
    </xdr:from>
    <xdr:to>
      <xdr:col>102</xdr:col>
      <xdr:colOff>165100</xdr:colOff>
      <xdr:row>77</xdr:row>
      <xdr:rowOff>134362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23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150889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300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39949</xdr:rowOff>
    </xdr:from>
    <xdr:to>
      <xdr:col>98</xdr:col>
      <xdr:colOff>38100</xdr:colOff>
      <xdr:row>77</xdr:row>
      <xdr:rowOff>141549</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24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158076</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301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115591</xdr:rowOff>
    </xdr:from>
    <xdr:to>
      <xdr:col>116</xdr:col>
      <xdr:colOff>114300</xdr:colOff>
      <xdr:row>78</xdr:row>
      <xdr:rowOff>45741</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31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94018</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295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131505</xdr:rowOff>
    </xdr:from>
    <xdr:to>
      <xdr:col>112</xdr:col>
      <xdr:colOff>38100</xdr:colOff>
      <xdr:row>78</xdr:row>
      <xdr:rowOff>61655</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333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52782</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42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132167</xdr:rowOff>
    </xdr:from>
    <xdr:to>
      <xdr:col>107</xdr:col>
      <xdr:colOff>101600</xdr:colOff>
      <xdr:row>78</xdr:row>
      <xdr:rowOff>62317</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3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53444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42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130211</xdr:rowOff>
    </xdr:from>
    <xdr:to>
      <xdr:col>102</xdr:col>
      <xdr:colOff>165100</xdr:colOff>
      <xdr:row>78</xdr:row>
      <xdr:rowOff>60361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3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51488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42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135593</xdr:rowOff>
    </xdr:from>
    <xdr:to>
      <xdr:col>98</xdr:col>
      <xdr:colOff>38100</xdr:colOff>
      <xdr:row>78</xdr:row>
      <xdr:rowOff>65743</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33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56870</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429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歳出決算総額から見た住民一人当たりのコストは、昨年から</a:t>
          </a:r>
          <a:r>
            <a:rPr kumimoji="1" lang="en-US" altLang="ja-JP" sz="1100">
              <a:solidFill>
                <a:sysClr val="windowText" lastClr="000000"/>
              </a:solidFill>
              <a:effectLst/>
              <a:latin typeface="+mn-lt"/>
              <a:ea typeface="+mn-ea"/>
              <a:cs typeface="+mn-cs"/>
            </a:rPr>
            <a:t>4,213</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a:t>
          </a:r>
          <a:r>
            <a:rPr kumimoji="1" lang="en-US" altLang="ja-JP" sz="1100">
              <a:solidFill>
                <a:sysClr val="windowText" lastClr="000000"/>
              </a:solidFill>
              <a:effectLst/>
              <a:latin typeface="+mn-lt"/>
              <a:ea typeface="+mn-ea"/>
              <a:cs typeface="+mn-cs"/>
            </a:rPr>
            <a:t>1,006,498</a:t>
          </a:r>
          <a:r>
            <a:rPr kumimoji="1" lang="ja-JP" altLang="ja-JP" sz="1100">
              <a:solidFill>
                <a:sysClr val="windowText" lastClr="000000"/>
              </a:solidFill>
              <a:effectLst/>
              <a:latin typeface="+mn-lt"/>
              <a:ea typeface="+mn-ea"/>
              <a:cs typeface="+mn-cs"/>
            </a:rPr>
            <a:t>円となった。性質別歳出の各経費は、扶助費に加え、</a:t>
          </a:r>
          <a:r>
            <a:rPr kumimoji="1" lang="ja-JP" altLang="en-US" sz="1100">
              <a:solidFill>
                <a:sysClr val="windowText" lastClr="000000"/>
              </a:solidFill>
              <a:effectLst/>
              <a:latin typeface="+mn-lt"/>
              <a:ea typeface="+mn-ea"/>
              <a:cs typeface="+mn-cs"/>
            </a:rPr>
            <a:t>令和２年度</a:t>
          </a:r>
          <a:r>
            <a:rPr kumimoji="1" lang="ja-JP" altLang="ja-JP" sz="1100">
              <a:solidFill>
                <a:sysClr val="windowText" lastClr="000000"/>
              </a:solidFill>
              <a:effectLst/>
              <a:latin typeface="+mn-lt"/>
              <a:ea typeface="+mn-ea"/>
              <a:cs typeface="+mn-cs"/>
            </a:rPr>
            <a:t>から新たに令和２年７月豪雨災害により災害復旧事業費が増加し、類似団体平均を上回った。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主な構成項目である人件費は、住民一人当たりのコストが</a:t>
          </a:r>
          <a:r>
            <a:rPr kumimoji="1" lang="en-US" altLang="ja-JP" sz="1100">
              <a:solidFill>
                <a:sysClr val="windowText" lastClr="000000"/>
              </a:solidFill>
              <a:effectLst/>
              <a:latin typeface="+mn-lt"/>
              <a:ea typeface="+mn-ea"/>
              <a:cs typeface="+mn-cs"/>
            </a:rPr>
            <a:t>158,426</a:t>
          </a:r>
          <a:r>
            <a:rPr kumimoji="1" lang="ja-JP" altLang="ja-JP" sz="1100">
              <a:solidFill>
                <a:sysClr val="windowText" lastClr="000000"/>
              </a:solidFill>
              <a:effectLst/>
              <a:latin typeface="+mn-lt"/>
              <a:ea typeface="+mn-ea"/>
              <a:cs typeface="+mn-cs"/>
            </a:rPr>
            <a:t>円となり、平成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年から微増で推移しているが、類似団体平均と比較してもなお低い水準にある。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扶助費は、住民一人当たりのコストが</a:t>
          </a:r>
          <a:r>
            <a:rPr kumimoji="1" lang="en-US" altLang="ja-JP" sz="1100">
              <a:solidFill>
                <a:sysClr val="windowText" lastClr="000000"/>
              </a:solidFill>
              <a:effectLst/>
              <a:latin typeface="+mn-lt"/>
              <a:ea typeface="+mn-ea"/>
              <a:cs typeface="+mn-cs"/>
            </a:rPr>
            <a:t>100,361</a:t>
          </a:r>
          <a:r>
            <a:rPr kumimoji="1" lang="ja-JP" altLang="ja-JP" sz="1100">
              <a:solidFill>
                <a:sysClr val="windowText" lastClr="000000"/>
              </a:solidFill>
              <a:effectLst/>
              <a:latin typeface="+mn-lt"/>
              <a:ea typeface="+mn-ea"/>
              <a:cs typeface="+mn-cs"/>
            </a:rPr>
            <a:t>円で前年度から</a:t>
          </a:r>
          <a:r>
            <a:rPr kumimoji="1" lang="en-US" altLang="ja-JP" sz="1100">
              <a:solidFill>
                <a:sysClr val="windowText" lastClr="000000"/>
              </a:solidFill>
              <a:effectLst/>
              <a:latin typeface="+mn-lt"/>
              <a:ea typeface="+mn-ea"/>
              <a:cs typeface="+mn-cs"/>
            </a:rPr>
            <a:t>2,899</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微増</a:t>
          </a:r>
          <a:r>
            <a:rPr kumimoji="1" lang="ja-JP" altLang="ja-JP" sz="1100">
              <a:solidFill>
                <a:sysClr val="windowText" lastClr="000000"/>
              </a:solidFill>
              <a:effectLst/>
              <a:latin typeface="+mn-lt"/>
              <a:ea typeface="+mn-ea"/>
              <a:cs typeface="+mn-cs"/>
            </a:rPr>
            <a:t>しており、平年並みに戻ったものの類似団体平均を上回っている。主な要因は、障害福祉サービス費や保育所運営費の負担が大きなウエイトを占めている。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普通建設事業費は、住民一人当たりコストが</a:t>
          </a:r>
          <a:r>
            <a:rPr kumimoji="1" lang="en-US" altLang="ja-JP" sz="1100">
              <a:solidFill>
                <a:sysClr val="windowText" lastClr="000000"/>
              </a:solidFill>
              <a:effectLst/>
              <a:latin typeface="+mn-lt"/>
              <a:ea typeface="+mn-ea"/>
              <a:cs typeface="+mn-cs"/>
            </a:rPr>
            <a:t>168,925</a:t>
          </a:r>
          <a:r>
            <a:rPr kumimoji="1" lang="ja-JP" altLang="ja-JP" sz="1100">
              <a:solidFill>
                <a:sysClr val="windowText" lastClr="000000"/>
              </a:solidFill>
              <a:effectLst/>
              <a:latin typeface="+mn-lt"/>
              <a:ea typeface="+mn-ea"/>
              <a:cs typeface="+mn-cs"/>
            </a:rPr>
            <a:t>円で前年度から</a:t>
          </a:r>
          <a:r>
            <a:rPr kumimoji="1" lang="en-US" altLang="ja-JP" sz="1100">
              <a:solidFill>
                <a:sysClr val="windowText" lastClr="000000"/>
              </a:solidFill>
              <a:effectLst/>
              <a:latin typeface="+mn-lt"/>
              <a:ea typeface="+mn-ea"/>
              <a:cs typeface="+mn-cs"/>
            </a:rPr>
            <a:t>73,927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している。要因は、</a:t>
          </a:r>
          <a:r>
            <a:rPr kumimoji="1" lang="ja-JP" altLang="en-US" sz="1100">
              <a:solidFill>
                <a:sysClr val="windowText" lastClr="000000"/>
              </a:solidFill>
              <a:effectLst/>
              <a:latin typeface="+mn-lt"/>
              <a:ea typeface="+mn-ea"/>
              <a:cs typeface="+mn-cs"/>
            </a:rPr>
            <a:t>旧平国小学校の改修工事や防災行政無線整備工事など大きな建設事業が実施</a:t>
          </a:r>
          <a:r>
            <a:rPr kumimoji="1" lang="ja-JP" altLang="ja-JP" sz="1100">
              <a:solidFill>
                <a:sysClr val="windowText" lastClr="000000"/>
              </a:solidFill>
              <a:effectLst/>
              <a:latin typeface="+mn-lt"/>
              <a:ea typeface="+mn-ea"/>
              <a:cs typeface="+mn-cs"/>
            </a:rPr>
            <a:t>されたためである。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積立金は、住民一人当たりコストが</a:t>
          </a:r>
          <a:r>
            <a:rPr kumimoji="1" lang="en-US" altLang="ja-JP" sz="1100">
              <a:solidFill>
                <a:sysClr val="windowText" lastClr="000000"/>
              </a:solidFill>
              <a:effectLst/>
              <a:latin typeface="+mn-lt"/>
              <a:ea typeface="+mn-ea"/>
              <a:cs typeface="+mn-cs"/>
            </a:rPr>
            <a:t>55,892</a:t>
          </a:r>
          <a:r>
            <a:rPr kumimoji="1" lang="ja-JP" altLang="ja-JP" sz="1100">
              <a:solidFill>
                <a:sysClr val="windowText" lastClr="000000"/>
              </a:solidFill>
              <a:effectLst/>
              <a:latin typeface="+mn-lt"/>
              <a:ea typeface="+mn-ea"/>
              <a:cs typeface="+mn-cs"/>
            </a:rPr>
            <a:t>円で、前年度から</a:t>
          </a:r>
          <a:r>
            <a:rPr kumimoji="1" lang="en-US" altLang="ja-JP" sz="1100">
              <a:solidFill>
                <a:sysClr val="windowText" lastClr="000000"/>
              </a:solidFill>
              <a:effectLst/>
              <a:latin typeface="+mn-lt"/>
              <a:ea typeface="+mn-ea"/>
              <a:cs typeface="+mn-cs"/>
            </a:rPr>
            <a:t>10,780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している。類似団体平均と比較しても大きく下回っており、これは大きな基金積立を行わなかったためである。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熊本県津奈木町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4,216
4,205
34.08
4,474,822
4,243,394
159,137
2,241,021
2,626,098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20142</xdr:rowOff>
    </xdr:from>
    <xdr:to>
      <xdr:col>24</xdr:col>
      <xdr:colOff>63500</xdr:colOff>
      <xdr:row>38</xdr:row>
      <xdr:rowOff>29528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35242"/>
          <a:ext cx="8382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29528</xdr:rowOff>
    </xdr:from>
    <xdr:to>
      <xdr:col>19</xdr:col>
      <xdr:colOff>177800</xdr:colOff>
      <xdr:row>38</xdr:row>
      <xdr:rowOff>40818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544628"/>
          <a:ext cx="889000" cy="11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40818</xdr:rowOff>
    </xdr:from>
    <xdr:to>
      <xdr:col>15</xdr:col>
      <xdr:colOff>50800</xdr:colOff>
      <xdr:row>38</xdr:row>
      <xdr:rowOff>56261</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555918"/>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53518</xdr:rowOff>
    </xdr:from>
    <xdr:to>
      <xdr:col>10</xdr:col>
      <xdr:colOff>114300</xdr:colOff>
      <xdr:row>38</xdr:row>
      <xdr:rowOff>56261</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68618"/>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128156</xdr:rowOff>
    </xdr:from>
    <xdr:to>
      <xdr:col>10</xdr:col>
      <xdr:colOff>165100</xdr:colOff>
      <xdr:row>38</xdr:row>
      <xdr:rowOff>58306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71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74833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47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120828</xdr:rowOff>
    </xdr:from>
    <xdr:to>
      <xdr:col>6</xdr:col>
      <xdr:colOff>38100</xdr:colOff>
      <xdr:row>38</xdr:row>
      <xdr:rowOff>50978</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64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67505</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39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140792</xdr:rowOff>
    </xdr:from>
    <xdr:to>
      <xdr:col>24</xdr:col>
      <xdr:colOff>114300</xdr:colOff>
      <xdr:row>38</xdr:row>
      <xdr:rowOff>70942</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55719</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99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150178</xdr:rowOff>
    </xdr:from>
    <xdr:to>
      <xdr:col>20</xdr:col>
      <xdr:colOff>38100</xdr:colOff>
      <xdr:row>38</xdr:row>
      <xdr:rowOff>80328</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71455</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8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161468</xdr:rowOff>
    </xdr:from>
    <xdr:to>
      <xdr:col>15</xdr:col>
      <xdr:colOff>101600</xdr:colOff>
      <xdr:row>38</xdr:row>
      <xdr:rowOff>91618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82745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5461</xdr:rowOff>
    </xdr:from>
    <xdr:to>
      <xdr:col>10</xdr:col>
      <xdr:colOff>165100</xdr:colOff>
      <xdr:row>38</xdr:row>
      <xdr:rowOff>107061</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2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98188</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1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2718</xdr:rowOff>
    </xdr:from>
    <xdr:to>
      <xdr:col>6</xdr:col>
      <xdr:colOff>38100</xdr:colOff>
      <xdr:row>38</xdr:row>
      <xdr:rowOff>104318</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1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95445</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1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76514</xdr:rowOff>
    </xdr:from>
    <xdr:to>
      <xdr:col>24</xdr:col>
      <xdr:colOff>63500</xdr:colOff>
      <xdr:row>58</xdr:row>
      <xdr:rowOff>82959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20614"/>
          <a:ext cx="838200" cy="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82959</xdr:rowOff>
    </xdr:from>
    <xdr:to>
      <xdr:col>19</xdr:col>
      <xdr:colOff>177800</xdr:colOff>
      <xdr:row>58</xdr:row>
      <xdr:rowOff>83513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10027059"/>
          <a:ext cx="889000" cy="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83389</xdr:rowOff>
    </xdr:from>
    <xdr:to>
      <xdr:col>15</xdr:col>
      <xdr:colOff>50800</xdr:colOff>
      <xdr:row>58</xdr:row>
      <xdr:rowOff>83513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27489"/>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83389</xdr:rowOff>
    </xdr:from>
    <xdr:to>
      <xdr:col>10</xdr:col>
      <xdr:colOff>114300</xdr:colOff>
      <xdr:row>58</xdr:row>
      <xdr:rowOff>110059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27489"/>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163547</xdr:rowOff>
    </xdr:from>
    <xdr:to>
      <xdr:col>10</xdr:col>
      <xdr:colOff>165100</xdr:colOff>
      <xdr:row>58</xdr:row>
      <xdr:rowOff>93697</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3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110224</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1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33286</xdr:rowOff>
    </xdr:from>
    <xdr:to>
      <xdr:col>6</xdr:col>
      <xdr:colOff>38100</xdr:colOff>
      <xdr:row>58</xdr:row>
      <xdr:rowOff>134886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7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151413</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5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25714</xdr:rowOff>
    </xdr:from>
    <xdr:to>
      <xdr:col>24</xdr:col>
      <xdr:colOff>114300</xdr:colOff>
      <xdr:row>58</xdr:row>
      <xdr:rowOff>127314</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96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139035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11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32159</xdr:rowOff>
    </xdr:from>
    <xdr:to>
      <xdr:col>20</xdr:col>
      <xdr:colOff>38100</xdr:colOff>
      <xdr:row>58</xdr:row>
      <xdr:rowOff>133759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97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124886</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068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32713</xdr:rowOff>
    </xdr:from>
    <xdr:to>
      <xdr:col>15</xdr:col>
      <xdr:colOff>101600</xdr:colOff>
      <xdr:row>58</xdr:row>
      <xdr:rowOff>134313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125440</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69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32589</xdr:rowOff>
    </xdr:from>
    <xdr:to>
      <xdr:col>10</xdr:col>
      <xdr:colOff>165100</xdr:colOff>
      <xdr:row>58</xdr:row>
      <xdr:rowOff>134189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7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125316</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6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59259</xdr:rowOff>
    </xdr:from>
    <xdr:to>
      <xdr:col>6</xdr:col>
      <xdr:colOff>38100</xdr:colOff>
      <xdr:row>58</xdr:row>
      <xdr:rowOff>160859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03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151986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96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61173</xdr:rowOff>
    </xdr:from>
    <xdr:to>
      <xdr:col>24</xdr:col>
      <xdr:colOff>63500</xdr:colOff>
      <xdr:row>77</xdr:row>
      <xdr:rowOff>61773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3797300" y="13262823"/>
          <a:ext cx="838200" cy="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27657</xdr:rowOff>
    </xdr:from>
    <xdr:to>
      <xdr:col>19</xdr:col>
      <xdr:colOff>177800</xdr:colOff>
      <xdr:row>77</xdr:row>
      <xdr:rowOff>61173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29307"/>
          <a:ext cx="889000" cy="3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27657</xdr:rowOff>
    </xdr:from>
    <xdr:to>
      <xdr:col>15</xdr:col>
      <xdr:colOff>50800</xdr:colOff>
      <xdr:row>77</xdr:row>
      <xdr:rowOff>99887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29307"/>
          <a:ext cx="889000" cy="7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99887</xdr:rowOff>
    </xdr:from>
    <xdr:to>
      <xdr:col>10</xdr:col>
      <xdr:colOff>114300</xdr:colOff>
      <xdr:row>78</xdr:row>
      <xdr:rowOff>8141</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01537"/>
          <a:ext cx="889000" cy="79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158038</xdr:rowOff>
    </xdr:from>
    <xdr:to>
      <xdr:col>10</xdr:col>
      <xdr:colOff>165100</xdr:colOff>
      <xdr:row>77</xdr:row>
      <xdr:rowOff>88188</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104715</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9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48298</xdr:rowOff>
    </xdr:from>
    <xdr:to>
      <xdr:col>6</xdr:col>
      <xdr:colOff>38100</xdr:colOff>
      <xdr:row>77</xdr:row>
      <xdr:rowOff>149898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4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166425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025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10973</xdr:rowOff>
    </xdr:from>
    <xdr:to>
      <xdr:col>24</xdr:col>
      <xdr:colOff>114300</xdr:colOff>
      <xdr:row>77</xdr:row>
      <xdr:rowOff>112573</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21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160850</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91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10373</xdr:rowOff>
    </xdr:from>
    <xdr:to>
      <xdr:col>20</xdr:col>
      <xdr:colOff>38100</xdr:colOff>
      <xdr:row>77</xdr:row>
      <xdr:rowOff>111973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1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103100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0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148307</xdr:rowOff>
    </xdr:from>
    <xdr:to>
      <xdr:col>15</xdr:col>
      <xdr:colOff>101600</xdr:colOff>
      <xdr:row>77</xdr:row>
      <xdr:rowOff>78457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17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69584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271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49087</xdr:rowOff>
    </xdr:from>
    <xdr:to>
      <xdr:col>10</xdr:col>
      <xdr:colOff>165100</xdr:colOff>
      <xdr:row>77</xdr:row>
      <xdr:rowOff>150687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50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141814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43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128791</xdr:rowOff>
    </xdr:from>
    <xdr:to>
      <xdr:col>6</xdr:col>
      <xdr:colOff>38100</xdr:colOff>
      <xdr:row>78</xdr:row>
      <xdr:rowOff>58941</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3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50068</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167663</xdr:rowOff>
    </xdr:from>
    <xdr:to>
      <xdr:col>24</xdr:col>
      <xdr:colOff>63500</xdr:colOff>
      <xdr:row>98</xdr:row>
      <xdr:rowOff>2211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798313"/>
          <a:ext cx="83820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168796</xdr:rowOff>
    </xdr:from>
    <xdr:to>
      <xdr:col>19</xdr:col>
      <xdr:colOff>177800</xdr:colOff>
      <xdr:row>98</xdr:row>
      <xdr:rowOff>2211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799446"/>
          <a:ext cx="889000" cy="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168796</xdr:rowOff>
    </xdr:from>
    <xdr:to>
      <xdr:col>15</xdr:col>
      <xdr:colOff>50800</xdr:colOff>
      <xdr:row>98</xdr:row>
      <xdr:rowOff>20929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799446"/>
          <a:ext cx="889000" cy="2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16983</xdr:rowOff>
    </xdr:from>
    <xdr:to>
      <xdr:col>10</xdr:col>
      <xdr:colOff>114300</xdr:colOff>
      <xdr:row>98</xdr:row>
      <xdr:rowOff>20929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819083"/>
          <a:ext cx="889000" cy="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16139</xdr:rowOff>
    </xdr:from>
    <xdr:to>
      <xdr:col>10</xdr:col>
      <xdr:colOff>165100</xdr:colOff>
      <xdr:row>97</xdr:row>
      <xdr:rowOff>117739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64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134266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422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48552</xdr:rowOff>
    </xdr:from>
    <xdr:to>
      <xdr:col>6</xdr:col>
      <xdr:colOff>38100</xdr:colOff>
      <xdr:row>97</xdr:row>
      <xdr:rowOff>150152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6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166679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4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116863</xdr:rowOff>
    </xdr:from>
    <xdr:to>
      <xdr:col>24</xdr:col>
      <xdr:colOff>114300</xdr:colOff>
      <xdr:row>98</xdr:row>
      <xdr:rowOff>47013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74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31790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662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122861</xdr:rowOff>
    </xdr:from>
    <xdr:to>
      <xdr:col>20</xdr:col>
      <xdr:colOff>38100</xdr:colOff>
      <xdr:row>98</xdr:row>
      <xdr:rowOff>53011</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7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44138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46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117996</xdr:rowOff>
    </xdr:from>
    <xdr:to>
      <xdr:col>15</xdr:col>
      <xdr:colOff>101600</xdr:colOff>
      <xdr:row>98</xdr:row>
      <xdr:rowOff>48146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74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39273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141579</xdr:rowOff>
    </xdr:from>
    <xdr:to>
      <xdr:col>10</xdr:col>
      <xdr:colOff>165100</xdr:colOff>
      <xdr:row>98</xdr:row>
      <xdr:rowOff>71729</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77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62856</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86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137633</xdr:rowOff>
    </xdr:from>
    <xdr:to>
      <xdr:col>6</xdr:col>
      <xdr:colOff>38100</xdr:colOff>
      <xdr:row>98</xdr:row>
      <xdr:rowOff>67783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76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58910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861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141154</xdr:rowOff>
    </xdr:from>
    <xdr:to>
      <xdr:col>41</xdr:col>
      <xdr:colOff>101600</xdr:colOff>
      <xdr:row>39</xdr:row>
      <xdr:rowOff>71304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56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87831</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431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145117</xdr:rowOff>
    </xdr:from>
    <xdr:to>
      <xdr:col>36</xdr:col>
      <xdr:colOff>165100</xdr:colOff>
      <xdr:row>39</xdr:row>
      <xdr:rowOff>75267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60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91794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43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43273</xdr:rowOff>
    </xdr:from>
    <xdr:to>
      <xdr:col>55</xdr:col>
      <xdr:colOff>0</xdr:colOff>
      <xdr:row>59</xdr:row>
      <xdr:rowOff>49633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58823"/>
          <a:ext cx="838200" cy="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32931</xdr:rowOff>
    </xdr:from>
    <xdr:to>
      <xdr:col>50</xdr:col>
      <xdr:colOff>114300</xdr:colOff>
      <xdr:row>59</xdr:row>
      <xdr:rowOff>49633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48481"/>
          <a:ext cx="889000" cy="1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32931</xdr:rowOff>
    </xdr:from>
    <xdr:to>
      <xdr:col>45</xdr:col>
      <xdr:colOff>177800</xdr:colOff>
      <xdr:row>59</xdr:row>
      <xdr:rowOff>42913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48481"/>
          <a:ext cx="889000" cy="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34029</xdr:rowOff>
    </xdr:from>
    <xdr:to>
      <xdr:col>41</xdr:col>
      <xdr:colOff>50800</xdr:colOff>
      <xdr:row>59</xdr:row>
      <xdr:rowOff>42913</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10149579"/>
          <a:ext cx="8890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73349</xdr:rowOff>
    </xdr:from>
    <xdr:to>
      <xdr:col>41</xdr:col>
      <xdr:colOff>101600</xdr:colOff>
      <xdr:row>59</xdr:row>
      <xdr:rowOff>3499</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1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20026</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89727</xdr:rowOff>
    </xdr:from>
    <xdr:to>
      <xdr:col>36</xdr:col>
      <xdr:colOff>165100</xdr:colOff>
      <xdr:row>59</xdr:row>
      <xdr:rowOff>19877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36404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0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163923</xdr:rowOff>
    </xdr:from>
    <xdr:to>
      <xdr:col>55</xdr:col>
      <xdr:colOff>50800</xdr:colOff>
      <xdr:row>59</xdr:row>
      <xdr:rowOff>94073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0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78850</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2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170283</xdr:rowOff>
    </xdr:from>
    <xdr:to>
      <xdr:col>50</xdr:col>
      <xdr:colOff>165100</xdr:colOff>
      <xdr:row>59</xdr:row>
      <xdr:rowOff>100433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1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91560</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0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153581</xdr:rowOff>
    </xdr:from>
    <xdr:to>
      <xdr:col>46</xdr:col>
      <xdr:colOff>38100</xdr:colOff>
      <xdr:row>59</xdr:row>
      <xdr:rowOff>83731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09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74858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1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163563</xdr:rowOff>
    </xdr:from>
    <xdr:to>
      <xdr:col>41</xdr:col>
      <xdr:colOff>101600</xdr:colOff>
      <xdr:row>59</xdr:row>
      <xdr:rowOff>93713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07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84840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0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154679</xdr:rowOff>
    </xdr:from>
    <xdr:to>
      <xdr:col>36</xdr:col>
      <xdr:colOff>165100</xdr:colOff>
      <xdr:row>59</xdr:row>
      <xdr:rowOff>84829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0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75956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19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103350</xdr:rowOff>
    </xdr:from>
    <xdr:to>
      <xdr:col>55</xdr:col>
      <xdr:colOff>0</xdr:colOff>
      <xdr:row>78</xdr:row>
      <xdr:rowOff>105110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476450"/>
          <a:ext cx="8382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105110</xdr:rowOff>
    </xdr:from>
    <xdr:to>
      <xdr:col>50</xdr:col>
      <xdr:colOff>114300</xdr:colOff>
      <xdr:row>78</xdr:row>
      <xdr:rowOff>114782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478210"/>
          <a:ext cx="889000" cy="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111122</xdr:rowOff>
    </xdr:from>
    <xdr:to>
      <xdr:col>45</xdr:col>
      <xdr:colOff>177800</xdr:colOff>
      <xdr:row>78</xdr:row>
      <xdr:rowOff>114782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84222"/>
          <a:ext cx="889000" cy="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110424</xdr:rowOff>
    </xdr:from>
    <xdr:to>
      <xdr:col>41</xdr:col>
      <xdr:colOff>50800</xdr:colOff>
      <xdr:row>78</xdr:row>
      <xdr:rowOff>111122</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83524"/>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30367</xdr:rowOff>
    </xdr:from>
    <xdr:to>
      <xdr:col>41</xdr:col>
      <xdr:colOff>101600</xdr:colOff>
      <xdr:row>78</xdr:row>
      <xdr:rowOff>131967</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40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148494</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17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47394</xdr:rowOff>
    </xdr:from>
    <xdr:to>
      <xdr:col>36</xdr:col>
      <xdr:colOff>165100</xdr:colOff>
      <xdr:row>78</xdr:row>
      <xdr:rowOff>148994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42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165521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9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52550</xdr:rowOff>
    </xdr:from>
    <xdr:to>
      <xdr:col>55</xdr:col>
      <xdr:colOff>50800</xdr:colOff>
      <xdr:row>78</xdr:row>
      <xdr:rowOff>154150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2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156979</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5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54310</xdr:rowOff>
    </xdr:from>
    <xdr:to>
      <xdr:col>50</xdr:col>
      <xdr:colOff>165100</xdr:colOff>
      <xdr:row>78</xdr:row>
      <xdr:rowOff>155910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2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147037</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352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63982</xdr:rowOff>
    </xdr:from>
    <xdr:to>
      <xdr:col>46</xdr:col>
      <xdr:colOff>38100</xdr:colOff>
      <xdr:row>78</xdr:row>
      <xdr:rowOff>165582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3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156709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352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60322</xdr:rowOff>
    </xdr:from>
    <xdr:to>
      <xdr:col>41</xdr:col>
      <xdr:colOff>101600</xdr:colOff>
      <xdr:row>78</xdr:row>
      <xdr:rowOff>161922</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3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153049</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352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59624</xdr:rowOff>
    </xdr:from>
    <xdr:to>
      <xdr:col>36</xdr:col>
      <xdr:colOff>165100</xdr:colOff>
      <xdr:row>78</xdr:row>
      <xdr:rowOff>161224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3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152351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352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162756</xdr:rowOff>
    </xdr:from>
    <xdr:to>
      <xdr:col>55</xdr:col>
      <xdr:colOff>0</xdr:colOff>
      <xdr:row>99</xdr:row>
      <xdr:rowOff>1042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9639300" y="16964856"/>
          <a:ext cx="838200" cy="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153929</xdr:rowOff>
    </xdr:from>
    <xdr:to>
      <xdr:col>50</xdr:col>
      <xdr:colOff>114300</xdr:colOff>
      <xdr:row>99</xdr:row>
      <xdr:rowOff>1042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56029"/>
          <a:ext cx="889000" cy="1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153929</xdr:rowOff>
    </xdr:from>
    <xdr:to>
      <xdr:col>45</xdr:col>
      <xdr:colOff>177800</xdr:colOff>
      <xdr:row>99</xdr:row>
      <xdr:rowOff>3533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956029"/>
          <a:ext cx="889000" cy="2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631</xdr:rowOff>
    </xdr:from>
    <xdr:to>
      <xdr:col>41</xdr:col>
      <xdr:colOff>50800</xdr:colOff>
      <xdr:row>99</xdr:row>
      <xdr:rowOff>3533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974181"/>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58471</xdr:rowOff>
    </xdr:from>
    <xdr:to>
      <xdr:col>41</xdr:col>
      <xdr:colOff>101600</xdr:colOff>
      <xdr:row>98</xdr:row>
      <xdr:rowOff>160071</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60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5148</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3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73013</xdr:rowOff>
    </xdr:from>
    <xdr:to>
      <xdr:col>36</xdr:col>
      <xdr:colOff>165100</xdr:colOff>
      <xdr:row>99</xdr:row>
      <xdr:rowOff>3163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7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19690</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65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111956</xdr:rowOff>
    </xdr:from>
    <xdr:to>
      <xdr:col>55</xdr:col>
      <xdr:colOff>50800</xdr:colOff>
      <xdr:row>99</xdr:row>
      <xdr:rowOff>42106</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1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26883</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2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121692</xdr:rowOff>
    </xdr:from>
    <xdr:to>
      <xdr:col>50</xdr:col>
      <xdr:colOff>165100</xdr:colOff>
      <xdr:row>99</xdr:row>
      <xdr:rowOff>51842</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2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42969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1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103129</xdr:rowOff>
    </xdr:from>
    <xdr:to>
      <xdr:col>46</xdr:col>
      <xdr:colOff>38100</xdr:colOff>
      <xdr:row>99</xdr:row>
      <xdr:rowOff>33279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05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24406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997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124183</xdr:rowOff>
    </xdr:from>
    <xdr:to>
      <xdr:col>41</xdr:col>
      <xdr:colOff>101600</xdr:colOff>
      <xdr:row>99</xdr:row>
      <xdr:rowOff>54333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92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45460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701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121281</xdr:rowOff>
    </xdr:from>
    <xdr:to>
      <xdr:col>36</xdr:col>
      <xdr:colOff>165100</xdr:colOff>
      <xdr:row>99</xdr:row>
      <xdr:rowOff>51431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92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42558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701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161696</xdr:rowOff>
    </xdr:from>
    <xdr:to>
      <xdr:col>85</xdr:col>
      <xdr:colOff>127000</xdr:colOff>
      <xdr:row>37</xdr:row>
      <xdr:rowOff>151221</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333896"/>
          <a:ext cx="838200" cy="16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108562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280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151221</xdr:rowOff>
    </xdr:from>
    <xdr:to>
      <xdr:col>81</xdr:col>
      <xdr:colOff>50800</xdr:colOff>
      <xdr:row>38</xdr:row>
      <xdr:rowOff>8369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494871"/>
          <a:ext cx="889000" cy="2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163159</xdr:rowOff>
    </xdr:from>
    <xdr:to>
      <xdr:col>76</xdr:col>
      <xdr:colOff>114300</xdr:colOff>
      <xdr:row>38</xdr:row>
      <xdr:rowOff>8369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06809"/>
          <a:ext cx="889000" cy="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160324</xdr:rowOff>
    </xdr:from>
    <xdr:to>
      <xdr:col>71</xdr:col>
      <xdr:colOff>177800</xdr:colOff>
      <xdr:row>37</xdr:row>
      <xdr:rowOff>163159</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503974"/>
          <a:ext cx="889000" cy="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156031</xdr:rowOff>
    </xdr:from>
    <xdr:to>
      <xdr:col>72</xdr:col>
      <xdr:colOff>38100</xdr:colOff>
      <xdr:row>37</xdr:row>
      <xdr:rowOff>86181</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328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102708</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10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114220</xdr:rowOff>
    </xdr:from>
    <xdr:to>
      <xdr:col>67</xdr:col>
      <xdr:colOff>101600</xdr:colOff>
      <xdr:row>37</xdr:row>
      <xdr:rowOff>44370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8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60897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6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110896</xdr:rowOff>
    </xdr:from>
    <xdr:to>
      <xdr:col>85</xdr:col>
      <xdr:colOff>177800</xdr:colOff>
      <xdr:row>37</xdr:row>
      <xdr:rowOff>41046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28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133773</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1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100421</xdr:rowOff>
    </xdr:from>
    <xdr:to>
      <xdr:col>81</xdr:col>
      <xdr:colOff>101600</xdr:colOff>
      <xdr:row>38</xdr:row>
      <xdr:rowOff>30572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4440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21699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53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129019</xdr:rowOff>
    </xdr:from>
    <xdr:to>
      <xdr:col>76</xdr:col>
      <xdr:colOff>165100</xdr:colOff>
      <xdr:row>38</xdr:row>
      <xdr:rowOff>59169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47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50296</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56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112359</xdr:rowOff>
    </xdr:from>
    <xdr:to>
      <xdr:col>72</xdr:col>
      <xdr:colOff>38100</xdr:colOff>
      <xdr:row>38</xdr:row>
      <xdr:rowOff>42509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5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33636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54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109524</xdr:rowOff>
    </xdr:from>
    <xdr:to>
      <xdr:col>67</xdr:col>
      <xdr:colOff>101600</xdr:colOff>
      <xdr:row>38</xdr:row>
      <xdr:rowOff>39674</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45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30801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545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159377</xdr:rowOff>
    </xdr:from>
    <xdr:to>
      <xdr:col>85</xdr:col>
      <xdr:colOff>127000</xdr:colOff>
      <xdr:row>58</xdr:row>
      <xdr:rowOff>161673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10103477"/>
          <a:ext cx="838200" cy="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161673</xdr:rowOff>
    </xdr:from>
    <xdr:to>
      <xdr:col>81</xdr:col>
      <xdr:colOff>50800</xdr:colOff>
      <xdr:row>58</xdr:row>
      <xdr:rowOff>166208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05773"/>
          <a:ext cx="889000" cy="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161767</xdr:rowOff>
    </xdr:from>
    <xdr:to>
      <xdr:col>76</xdr:col>
      <xdr:colOff>114300</xdr:colOff>
      <xdr:row>58</xdr:row>
      <xdr:rowOff>166208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5867"/>
          <a:ext cx="8890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161767</xdr:rowOff>
    </xdr:from>
    <xdr:to>
      <xdr:col>71</xdr:col>
      <xdr:colOff>177800</xdr:colOff>
      <xdr:row>58</xdr:row>
      <xdr:rowOff>163168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5867"/>
          <a:ext cx="889000" cy="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79622</xdr:rowOff>
    </xdr:from>
    <xdr:to>
      <xdr:col>72</xdr:col>
      <xdr:colOff>38100</xdr:colOff>
      <xdr:row>59</xdr:row>
      <xdr:rowOff>9772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23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26299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98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80838</xdr:rowOff>
    </xdr:from>
    <xdr:to>
      <xdr:col>67</xdr:col>
      <xdr:colOff>101600</xdr:colOff>
      <xdr:row>59</xdr:row>
      <xdr:rowOff>10988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1002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27515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108577</xdr:rowOff>
    </xdr:from>
    <xdr:to>
      <xdr:col>85</xdr:col>
      <xdr:colOff>177800</xdr:colOff>
      <xdr:row>59</xdr:row>
      <xdr:rowOff>38727</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23504</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110873</xdr:rowOff>
    </xdr:from>
    <xdr:to>
      <xdr:col>81</xdr:col>
      <xdr:colOff>101600</xdr:colOff>
      <xdr:row>59</xdr:row>
      <xdr:rowOff>41023</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32150</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115408</xdr:rowOff>
    </xdr:from>
    <xdr:to>
      <xdr:col>76</xdr:col>
      <xdr:colOff>165100</xdr:colOff>
      <xdr:row>59</xdr:row>
      <xdr:rowOff>45558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36685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2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110967</xdr:rowOff>
    </xdr:from>
    <xdr:to>
      <xdr:col>72</xdr:col>
      <xdr:colOff>38100</xdr:colOff>
      <xdr:row>59</xdr:row>
      <xdr:rowOff>41117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32244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7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112368</xdr:rowOff>
    </xdr:from>
    <xdr:to>
      <xdr:col>67</xdr:col>
      <xdr:colOff>101600</xdr:colOff>
      <xdr:row>59</xdr:row>
      <xdr:rowOff>42518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56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33645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49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137147</xdr:rowOff>
    </xdr:from>
    <xdr:to>
      <xdr:col>85</xdr:col>
      <xdr:colOff>127000</xdr:colOff>
      <xdr:row>77</xdr:row>
      <xdr:rowOff>142295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2995897"/>
          <a:ext cx="838200" cy="34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68527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441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137147</xdr:rowOff>
    </xdr:from>
    <xdr:to>
      <xdr:col>81</xdr:col>
      <xdr:colOff>50800</xdr:colOff>
      <xdr:row>75</xdr:row>
      <xdr:rowOff>145209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2995897"/>
          <a:ext cx="889000" cy="8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9422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145209</xdr:rowOff>
    </xdr:from>
    <xdr:to>
      <xdr:col>76</xdr:col>
      <xdr:colOff>114300</xdr:colOff>
      <xdr:row>77</xdr:row>
      <xdr:rowOff>47151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3703300" y="13003959"/>
          <a:ext cx="889000" cy="2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5370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47151</xdr:rowOff>
    </xdr:from>
    <xdr:to>
      <xdr:col>71</xdr:col>
      <xdr:colOff>177800</xdr:colOff>
      <xdr:row>79</xdr:row>
      <xdr:rowOff>39512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2814300" y="13248801"/>
          <a:ext cx="889000" cy="33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44362</xdr:rowOff>
    </xdr:from>
    <xdr:to>
      <xdr:col>72</xdr:col>
      <xdr:colOff>38100</xdr:colOff>
      <xdr:row>78</xdr:row>
      <xdr:rowOff>145962</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137089</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51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111562</xdr:rowOff>
    </xdr:from>
    <xdr:to>
      <xdr:col>67</xdr:col>
      <xdr:colOff>101600</xdr:colOff>
      <xdr:row>79</xdr:row>
      <xdr:rowOff>41712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84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58239</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5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91495</xdr:rowOff>
    </xdr:from>
    <xdr:to>
      <xdr:col>85</xdr:col>
      <xdr:colOff>177800</xdr:colOff>
      <xdr:row>78</xdr:row>
      <xdr:rowOff>21645</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29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114372</xdr:rowOff>
    </xdr:from>
    <xdr:ext cx="534377"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14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86347</xdr:rowOff>
    </xdr:from>
    <xdr:to>
      <xdr:col>81</xdr:col>
      <xdr:colOff>101600</xdr:colOff>
      <xdr:row>76</xdr:row>
      <xdr:rowOff>16498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29450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33024</xdr:rowOff>
    </xdr:from>
    <xdr:ext cx="59901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181795" y="127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94409</xdr:rowOff>
    </xdr:from>
    <xdr:to>
      <xdr:col>76</xdr:col>
      <xdr:colOff>165100</xdr:colOff>
      <xdr:row>76</xdr:row>
      <xdr:rowOff>24560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29531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41086</xdr:rowOff>
    </xdr:from>
    <xdr:ext cx="59901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292795" y="1272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167801</xdr:rowOff>
    </xdr:from>
    <xdr:to>
      <xdr:col>72</xdr:col>
      <xdr:colOff>38100</xdr:colOff>
      <xdr:row>77</xdr:row>
      <xdr:rowOff>97951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1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114478</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297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160162</xdr:rowOff>
    </xdr:from>
    <xdr:to>
      <xdr:col>67</xdr:col>
      <xdr:colOff>101600</xdr:colOff>
      <xdr:row>79</xdr:row>
      <xdr:rowOff>90312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81439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25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89616</xdr:rowOff>
    </xdr:from>
    <xdr:to>
      <xdr:col>85</xdr:col>
      <xdr:colOff>127000</xdr:colOff>
      <xdr:row>98</xdr:row>
      <xdr:rowOff>99960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891716"/>
          <a:ext cx="838200" cy="1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95583</xdr:rowOff>
    </xdr:from>
    <xdr:to>
      <xdr:col>81</xdr:col>
      <xdr:colOff>50800</xdr:colOff>
      <xdr:row>98</xdr:row>
      <xdr:rowOff>99960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897683"/>
          <a:ext cx="8890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95583</xdr:rowOff>
    </xdr:from>
    <xdr:to>
      <xdr:col>76</xdr:col>
      <xdr:colOff>114300</xdr:colOff>
      <xdr:row>98</xdr:row>
      <xdr:rowOff>113742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6897683"/>
          <a:ext cx="889000" cy="1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108291</xdr:rowOff>
    </xdr:from>
    <xdr:to>
      <xdr:col>71</xdr:col>
      <xdr:colOff>177800</xdr:colOff>
      <xdr:row>98</xdr:row>
      <xdr:rowOff>113742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910391"/>
          <a:ext cx="889000" cy="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102062</xdr:rowOff>
    </xdr:from>
    <xdr:to>
      <xdr:col>72</xdr:col>
      <xdr:colOff>38100</xdr:colOff>
      <xdr:row>98</xdr:row>
      <xdr:rowOff>32212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732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48739</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507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117799</xdr:rowOff>
    </xdr:from>
    <xdr:to>
      <xdr:col>67</xdr:col>
      <xdr:colOff>101600</xdr:colOff>
      <xdr:row>98</xdr:row>
      <xdr:rowOff>47949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74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64476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52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38816</xdr:rowOff>
    </xdr:from>
    <xdr:to>
      <xdr:col>85</xdr:col>
      <xdr:colOff>177800</xdr:colOff>
      <xdr:row>98</xdr:row>
      <xdr:rowOff>140416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4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125193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5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49160</xdr:rowOff>
    </xdr:from>
    <xdr:to>
      <xdr:col>81</xdr:col>
      <xdr:colOff>101600</xdr:colOff>
      <xdr:row>98</xdr:row>
      <xdr:rowOff>150760</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5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141887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44783</xdr:rowOff>
    </xdr:from>
    <xdr:to>
      <xdr:col>76</xdr:col>
      <xdr:colOff>165100</xdr:colOff>
      <xdr:row>98</xdr:row>
      <xdr:rowOff>146383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46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137510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3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62942</xdr:rowOff>
    </xdr:from>
    <xdr:to>
      <xdr:col>72</xdr:col>
      <xdr:colOff>38100</xdr:colOff>
      <xdr:row>98</xdr:row>
      <xdr:rowOff>164542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155669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5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57491</xdr:rowOff>
    </xdr:from>
    <xdr:to>
      <xdr:col>67</xdr:col>
      <xdr:colOff>101600</xdr:colOff>
      <xdr:row>98</xdr:row>
      <xdr:rowOff>159091</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5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150218</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5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87665</xdr:rowOff>
    </xdr:from>
    <xdr:to>
      <xdr:col>102</xdr:col>
      <xdr:colOff>165100</xdr:colOff>
      <xdr:row>39</xdr:row>
      <xdr:rowOff>17815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60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34343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377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目的別歳出の各経費は、</a:t>
          </a:r>
          <a:r>
            <a:rPr kumimoji="1" lang="ja-JP" altLang="en-US" sz="1100">
              <a:solidFill>
                <a:sysClr val="windowText" lastClr="000000"/>
              </a:solidFill>
              <a:effectLst/>
              <a:latin typeface="+mn-lt"/>
              <a:ea typeface="+mn-ea"/>
              <a:cs typeface="+mn-cs"/>
            </a:rPr>
            <a:t>令和</a:t>
          </a:r>
          <a:r>
            <a:rPr kumimoji="1" lang="en-US" altLang="ja-JP" sz="1100">
              <a:solidFill>
                <a:sysClr val="windowText" lastClr="000000"/>
              </a:solidFill>
              <a:effectLst/>
              <a:latin typeface="+mn-lt"/>
              <a:ea typeface="+mn-ea"/>
              <a:cs typeface="+mn-cs"/>
            </a:rPr>
            <a:t>3</a:t>
          </a:r>
          <a:r>
            <a:rPr kumimoji="1" lang="ja-JP" altLang="en-US" sz="1100">
              <a:solidFill>
                <a:sysClr val="windowText" lastClr="000000"/>
              </a:solidFill>
              <a:effectLst/>
              <a:latin typeface="+mn-lt"/>
              <a:ea typeface="+mn-ea"/>
              <a:cs typeface="+mn-cs"/>
            </a:rPr>
            <a:t>年度まで</a:t>
          </a:r>
          <a:r>
            <a:rPr kumimoji="1" lang="ja-JP" altLang="ja-JP" sz="1100">
              <a:solidFill>
                <a:sysClr val="windowText" lastClr="000000"/>
              </a:solidFill>
              <a:effectLst/>
              <a:latin typeface="+mn-lt"/>
              <a:ea typeface="+mn-ea"/>
              <a:cs typeface="+mn-cs"/>
            </a:rPr>
            <a:t>全費目で類似団体を下回っていたが、</a:t>
          </a:r>
          <a:r>
            <a:rPr kumimoji="1" lang="ja-JP" altLang="en-US" sz="1100">
              <a:solidFill>
                <a:sysClr val="windowText" lastClr="000000"/>
              </a:solidFill>
              <a:effectLst/>
              <a:latin typeface="+mn-lt"/>
              <a:ea typeface="+mn-ea"/>
              <a:cs typeface="+mn-cs"/>
            </a:rPr>
            <a:t>令和４年度から</a:t>
          </a:r>
          <a:r>
            <a:rPr kumimoji="1" lang="ja-JP" altLang="ja-JP" sz="1100">
              <a:solidFill>
                <a:sysClr val="windowText" lastClr="000000"/>
              </a:solidFill>
              <a:effectLst/>
              <a:latin typeface="+mn-lt"/>
              <a:ea typeface="+mn-ea"/>
              <a:cs typeface="+mn-cs"/>
            </a:rPr>
            <a:t>災害復旧費</a:t>
          </a:r>
          <a:r>
            <a:rPr kumimoji="1" lang="ja-JP" altLang="en-US" sz="1100">
              <a:solidFill>
                <a:sysClr val="windowText" lastClr="000000"/>
              </a:solidFill>
              <a:effectLst/>
              <a:latin typeface="+mn-lt"/>
              <a:ea typeface="+mn-ea"/>
              <a:cs typeface="+mn-cs"/>
            </a:rPr>
            <a:t>及び消防費が</a:t>
          </a:r>
          <a:r>
            <a:rPr kumimoji="1" lang="ja-JP" altLang="ja-JP" sz="1100">
              <a:solidFill>
                <a:sysClr val="windowText" lastClr="000000"/>
              </a:solidFill>
              <a:effectLst/>
              <a:latin typeface="+mn-lt"/>
              <a:ea typeface="+mn-ea"/>
              <a:cs typeface="+mn-cs"/>
            </a:rPr>
            <a:t>類似団体を上回っ</a:t>
          </a:r>
          <a:r>
            <a:rPr kumimoji="1" lang="ja-JP" altLang="en-US" sz="1100">
              <a:solidFill>
                <a:sysClr val="windowText" lastClr="000000"/>
              </a:solidFill>
              <a:effectLst/>
              <a:latin typeface="+mn-lt"/>
              <a:ea typeface="+mn-ea"/>
              <a:cs typeface="+mn-cs"/>
            </a:rPr>
            <a:t>ている</a:t>
          </a:r>
          <a:r>
            <a:rPr kumimoji="1" lang="ja-JP" altLang="ja-JP"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総務費は、</a:t>
          </a:r>
          <a:r>
            <a:rPr kumimoji="1" lang="ja-JP" altLang="ja-JP" sz="1100">
              <a:solidFill>
                <a:sysClr val="windowText" lastClr="000000"/>
              </a:solidFill>
              <a:effectLst/>
              <a:latin typeface="+mn-lt"/>
              <a:ea typeface="+mn-ea"/>
              <a:cs typeface="+mn-cs"/>
            </a:rPr>
            <a:t>住民一人当たりコストが</a:t>
          </a:r>
          <a:r>
            <a:rPr kumimoji="1" lang="en-US" altLang="ja-JP" sz="1100">
              <a:solidFill>
                <a:sysClr val="windowText" lastClr="000000"/>
              </a:solidFill>
              <a:effectLst/>
              <a:latin typeface="+mn-lt"/>
              <a:ea typeface="+mn-ea"/>
              <a:cs typeface="+mn-cs"/>
            </a:rPr>
            <a:t>28,191</a:t>
          </a:r>
          <a:r>
            <a:rPr kumimoji="1" lang="ja-JP" altLang="ja-JP" sz="1100">
              <a:solidFill>
                <a:sysClr val="windowText" lastClr="000000"/>
              </a:solidFill>
              <a:effectLst/>
              <a:latin typeface="+mn-lt"/>
              <a:ea typeface="+mn-ea"/>
              <a:cs typeface="+mn-cs"/>
            </a:rPr>
            <a:t>円増加している。これは、</a:t>
          </a:r>
          <a:r>
            <a:rPr kumimoji="1" lang="ja-JP" altLang="en-US" sz="1100">
              <a:solidFill>
                <a:sysClr val="windowText" lastClr="000000"/>
              </a:solidFill>
              <a:effectLst/>
              <a:latin typeface="+mn-lt"/>
              <a:ea typeface="+mn-ea"/>
              <a:cs typeface="+mn-cs"/>
            </a:rPr>
            <a:t>旧平国小学校屋内改修事業</a:t>
          </a:r>
          <a:r>
            <a:rPr kumimoji="1" lang="ja-JP" altLang="ja-JP" sz="1100">
              <a:solidFill>
                <a:sysClr val="windowText" lastClr="000000"/>
              </a:solidFill>
              <a:effectLst/>
              <a:latin typeface="+mn-lt"/>
              <a:ea typeface="+mn-ea"/>
              <a:cs typeface="+mn-cs"/>
            </a:rPr>
            <a:t>や</a:t>
          </a:r>
          <a:r>
            <a:rPr kumimoji="1" lang="ja-JP" altLang="en-US" sz="1100">
              <a:solidFill>
                <a:sysClr val="windowText" lastClr="000000"/>
              </a:solidFill>
              <a:effectLst/>
              <a:latin typeface="+mn-lt"/>
              <a:ea typeface="+mn-ea"/>
              <a:cs typeface="+mn-cs"/>
            </a:rPr>
            <a:t>県からの熊本地震復興基金交付金を基金に積立てたことによる増で</a:t>
          </a:r>
          <a:r>
            <a:rPr kumimoji="1" lang="ja-JP" altLang="ja-JP" sz="1100">
              <a:solidFill>
                <a:sysClr val="windowText" lastClr="000000"/>
              </a:solidFill>
              <a:effectLst/>
              <a:latin typeface="+mn-lt"/>
              <a:ea typeface="+mn-ea"/>
              <a:cs typeface="+mn-cs"/>
            </a:rPr>
            <a:t>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土木費は、住民一人当たりコストが</a:t>
          </a:r>
          <a:r>
            <a:rPr kumimoji="1" lang="en-US" altLang="ja-JP" sz="1100">
              <a:solidFill>
                <a:sysClr val="windowText" lastClr="000000"/>
              </a:solidFill>
              <a:effectLst/>
              <a:latin typeface="+mn-lt"/>
              <a:ea typeface="+mn-ea"/>
              <a:cs typeface="+mn-cs"/>
            </a:rPr>
            <a:t>12,776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している。これは、</a:t>
          </a:r>
          <a:r>
            <a:rPr kumimoji="1" lang="ja-JP" altLang="en-US" sz="1100">
              <a:solidFill>
                <a:sysClr val="windowText" lastClr="000000"/>
              </a:solidFill>
              <a:effectLst/>
              <a:latin typeface="+mn-lt"/>
              <a:ea typeface="+mn-ea"/>
              <a:cs typeface="+mn-cs"/>
            </a:rPr>
            <a:t>繰越事業の京泊地区急傾斜地崩壊対策工事や公営住宅上原団地の解体工事</a:t>
          </a:r>
          <a:r>
            <a:rPr kumimoji="1" lang="ja-JP" altLang="ja-JP" sz="1100">
              <a:solidFill>
                <a:sysClr val="windowText" lastClr="000000"/>
              </a:solidFill>
              <a:effectLst/>
              <a:latin typeface="+mn-lt"/>
              <a:ea typeface="+mn-ea"/>
              <a:cs typeface="+mn-cs"/>
            </a:rPr>
            <a:t>の</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によるものである。</a:t>
          </a:r>
          <a:endParaRPr lang="ja-JP" altLang="ja-JP" sz="1400">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消防費は、</a:t>
          </a:r>
          <a:r>
            <a:rPr kumimoji="1" lang="ja-JP" altLang="ja-JP" sz="1100">
              <a:solidFill>
                <a:sysClr val="windowText" lastClr="000000"/>
              </a:solidFill>
              <a:effectLst/>
              <a:latin typeface="+mn-lt"/>
              <a:ea typeface="+mn-ea"/>
              <a:cs typeface="+mn-cs"/>
            </a:rPr>
            <a:t>住民一人当たりコストが</a:t>
          </a:r>
          <a:r>
            <a:rPr kumimoji="1" lang="en-US" altLang="ja-JP" sz="1100">
              <a:solidFill>
                <a:sysClr val="windowText" lastClr="000000"/>
              </a:solidFill>
              <a:effectLst/>
              <a:latin typeface="+mn-lt"/>
              <a:ea typeface="+mn-ea"/>
              <a:cs typeface="+mn-cs"/>
            </a:rPr>
            <a:t>35,209</a:t>
          </a:r>
          <a:r>
            <a:rPr kumimoji="1" lang="ja-JP" altLang="en-US" sz="1100">
              <a:solidFill>
                <a:sysClr val="windowText" lastClr="000000"/>
              </a:solidFill>
              <a:effectLst/>
              <a:latin typeface="+mn-lt"/>
              <a:ea typeface="+mn-ea"/>
              <a:cs typeface="+mn-cs"/>
            </a:rPr>
            <a:t>円増加している。</a:t>
          </a:r>
          <a:r>
            <a:rPr kumimoji="1" lang="ja-JP" altLang="ja-JP" sz="1100">
              <a:solidFill>
                <a:sysClr val="windowText" lastClr="000000"/>
              </a:solidFill>
              <a:effectLst/>
              <a:latin typeface="+mn-lt"/>
              <a:ea typeface="+mn-ea"/>
              <a:cs typeface="+mn-cs"/>
            </a:rPr>
            <a:t>これは、</a:t>
          </a:r>
          <a:r>
            <a:rPr kumimoji="1" lang="ja-JP" altLang="en-US" sz="1100">
              <a:solidFill>
                <a:sysClr val="windowText" lastClr="000000"/>
              </a:solidFill>
              <a:effectLst/>
              <a:latin typeface="+mn-lt"/>
              <a:ea typeface="+mn-ea"/>
              <a:cs typeface="+mn-cs"/>
            </a:rPr>
            <a:t>防災行政無線設置工事の増</a:t>
          </a:r>
          <a:r>
            <a:rPr kumimoji="1" lang="ja-JP" altLang="ja-JP" sz="1100">
              <a:solidFill>
                <a:sysClr val="windowText" lastClr="000000"/>
              </a:solidFill>
              <a:effectLst/>
              <a:latin typeface="+mn-lt"/>
              <a:ea typeface="+mn-ea"/>
              <a:cs typeface="+mn-cs"/>
            </a:rPr>
            <a:t>によるものである。</a:t>
          </a:r>
          <a:endParaRPr kumimoji="1" lang="en-US" altLang="ja-JP" sz="110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災害復旧費は、住民一人当たりコストが</a:t>
          </a:r>
          <a:r>
            <a:rPr kumimoji="1" lang="en-US" altLang="ja-JP" sz="1100">
              <a:solidFill>
                <a:sysClr val="windowText" lastClr="000000"/>
              </a:solidFill>
              <a:effectLst/>
              <a:latin typeface="+mn-lt"/>
              <a:ea typeface="+mn-ea"/>
              <a:cs typeface="+mn-cs"/>
            </a:rPr>
            <a:t>91,351</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減少</a:t>
          </a:r>
          <a:r>
            <a:rPr kumimoji="1" lang="ja-JP" altLang="ja-JP" sz="1100">
              <a:solidFill>
                <a:sysClr val="windowText" lastClr="000000"/>
              </a:solidFill>
              <a:effectLst/>
              <a:latin typeface="+mn-lt"/>
              <a:ea typeface="+mn-ea"/>
              <a:cs typeface="+mn-cs"/>
            </a:rPr>
            <a:t>している。これは、令和２年７月豪雨災害により被害を受けた道路橋りょう、河川、農業施設等に係る復旧事業の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によるものである。</a:t>
          </a:r>
          <a:endParaRPr kumimoji="1" lang="en-US" altLang="ja-JP" sz="1100">
            <a:solidFill>
              <a:sysClr val="windowText" lastClr="000000"/>
            </a:solidFill>
            <a:effectLst/>
            <a:latin typeface="+mn-lt"/>
            <a:ea typeface="+mn-ea"/>
            <a:cs typeface="+mn-cs"/>
          </a:endParaRPr>
        </a:p>
        <a:p>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令和２年７月豪雨災害に係る災害復旧事業や老朽した公共施設の改修事業の工事費等の影響により歳出総額が増加し、実質収支額は</a:t>
          </a:r>
          <a:r>
            <a:rPr kumimoji="1" lang="en-US" altLang="ja-JP" sz="1100">
              <a:solidFill>
                <a:sysClr val="windowText" lastClr="000000"/>
              </a:solidFill>
              <a:effectLst/>
              <a:latin typeface="+mn-lt"/>
              <a:ea typeface="+mn-ea"/>
              <a:cs typeface="+mn-cs"/>
            </a:rPr>
            <a:t>21,303</a:t>
          </a:r>
          <a:r>
            <a:rPr kumimoji="1" lang="ja-JP" altLang="ja-JP" sz="1100">
              <a:solidFill>
                <a:sysClr val="windowText" lastClr="000000"/>
              </a:solidFill>
              <a:effectLst/>
              <a:latin typeface="+mn-lt"/>
              <a:ea typeface="+mn-ea"/>
              <a:cs typeface="+mn-cs"/>
            </a:rPr>
            <a:t>千円増加し、標準財政規模比は</a:t>
          </a:r>
          <a:r>
            <a:rPr kumimoji="1" lang="en-US" altLang="ja-JP" sz="1100">
              <a:solidFill>
                <a:sysClr val="windowText" lastClr="000000"/>
              </a:solidFill>
              <a:effectLst/>
              <a:latin typeface="+mn-lt"/>
              <a:ea typeface="+mn-ea"/>
              <a:cs typeface="+mn-cs"/>
            </a:rPr>
            <a:t>0.9</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実質収支比率の調整と単年度収支の黒字化を基本として財政運営を図っていくものの、財政調整基金は緊急の災害対応や公共施設等の維持補修費の財源補填として取崩し、基金取り崩しの抑制にも努めていくため、実質単年度収支はマイナスで推移する見込みである。</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熊本県津奈木町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a:solidFill>
                <a:sysClr val="windowText" lastClr="000000"/>
              </a:solidFill>
              <a:effectLst/>
              <a:latin typeface="+mn-lt"/>
              <a:ea typeface="+mn-ea"/>
              <a:cs typeface="+mn-cs"/>
            </a:rPr>
            <a:t>連結実質赤字比率については、全会計において黒字であり赤字比率はない。簡易水道事業においては今後は元利償還金の増加等が見込まれるため水道料金の改定を行い、健全な財政運営を行う必要がある。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また、一般会計においても実質収支比率同様に、今後は町税や各種交付金を含めた一般財源の確保が難しい状況であり、財政調整基金を始めとする各種基金の運用による財政運営が求められるため注視していく必要がある。</a:t>
          </a:r>
          <a:endParaRPr lang="ja-JP" altLang="ja-JP" sz="1400">
            <a:solidFill>
              <a:sysClr val="windowText" lastClr="000000"/>
            </a:solidFill>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F1" workbookViewId="0">
      <selection activeCell="DJ1" sqref="DJ1"/>
    </sheetView>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392" t="s">
        <v>76</v>
      </c>
      <c r="C1" s="392"/>
      <c r="D1" s="392"/>
      <c r="E1" s="392"/>
      <c r="F1" s="392"/>
      <c r="G1" s="392"/>
      <c r="H1" s="392"/>
      <c r="I1" s="392"/>
      <c r="J1" s="392"/>
      <c r="K1" s="392"/>
      <c r="L1" s="392"/>
      <c r="M1" s="392"/>
      <c r="N1" s="392"/>
      <c r="O1" s="392"/>
      <c r="P1" s="392"/>
      <c r="Q1" s="392"/>
      <c r="R1" s="392"/>
      <c r="S1" s="392"/>
      <c r="T1" s="392"/>
      <c r="U1" s="392"/>
      <c r="V1" s="392"/>
      <c r="W1" s="392"/>
      <c r="X1" s="392"/>
      <c r="Y1" s="392"/>
      <c r="Z1" s="392"/>
      <c r="AA1" s="392"/>
      <c r="AB1" s="392"/>
      <c r="AC1" s="392"/>
      <c r="AD1" s="392"/>
      <c r="AE1" s="392"/>
      <c r="AF1" s="392"/>
      <c r="AG1" s="392"/>
      <c r="AH1" s="392"/>
      <c r="AI1" s="392"/>
      <c r="AJ1" s="392"/>
      <c r="AK1" s="392"/>
      <c r="AL1" s="392"/>
      <c r="AM1" s="392"/>
      <c r="AN1" s="392"/>
      <c r="AO1" s="392"/>
      <c r="AP1" s="392"/>
      <c r="AQ1" s="392"/>
      <c r="AR1" s="392"/>
      <c r="AS1" s="392"/>
      <c r="AT1" s="392"/>
      <c r="AU1" s="392"/>
      <c r="AV1" s="392"/>
      <c r="AW1" s="392"/>
      <c r="AX1" s="392"/>
      <c r="AY1" s="392"/>
      <c r="AZ1" s="392"/>
      <c r="BA1" s="392"/>
      <c r="BB1" s="392"/>
      <c r="BC1" s="392"/>
      <c r="BD1" s="392"/>
      <c r="BE1" s="392"/>
      <c r="BF1" s="392"/>
      <c r="BG1" s="392"/>
      <c r="BH1" s="392"/>
      <c r="BI1" s="392"/>
      <c r="BJ1" s="392"/>
      <c r="BK1" s="392"/>
      <c r="BL1" s="392"/>
      <c r="BM1" s="392"/>
      <c r="BN1" s="392"/>
      <c r="BO1" s="392"/>
      <c r="BP1" s="392"/>
      <c r="BQ1" s="392"/>
      <c r="BR1" s="392"/>
      <c r="BS1" s="392"/>
      <c r="BT1" s="392"/>
      <c r="BU1" s="392"/>
      <c r="BV1" s="392"/>
      <c r="BW1" s="392"/>
      <c r="BX1" s="392"/>
      <c r="BY1" s="392"/>
      <c r="BZ1" s="392"/>
      <c r="CA1" s="392"/>
      <c r="CB1" s="392"/>
      <c r="CC1" s="392"/>
      <c r="CD1" s="392"/>
      <c r="CE1" s="392"/>
      <c r="CF1" s="392"/>
      <c r="CG1" s="392"/>
      <c r="CH1" s="392"/>
      <c r="CI1" s="392"/>
      <c r="CJ1" s="392"/>
      <c r="CK1" s="392"/>
      <c r="CL1" s="392"/>
      <c r="CM1" s="392"/>
      <c r="CN1" s="392"/>
      <c r="CO1" s="392"/>
      <c r="CP1" s="392"/>
      <c r="CQ1" s="392"/>
      <c r="CR1" s="392"/>
      <c r="CS1" s="392"/>
      <c r="CT1" s="392"/>
      <c r="CU1" s="392"/>
      <c r="CV1" s="392"/>
      <c r="CW1" s="392"/>
      <c r="CX1" s="392"/>
      <c r="CY1" s="392"/>
      <c r="CZ1" s="392"/>
      <c r="DA1" s="392"/>
      <c r="DB1" s="392"/>
      <c r="DC1" s="392"/>
      <c r="DD1" s="392"/>
      <c r="DE1" s="392"/>
      <c r="DF1" s="392"/>
      <c r="DG1" s="392"/>
      <c r="DH1" s="392"/>
      <c r="DI1" s="392"/>
      <c r="DJ1" s="175"/>
      <c r="DK1" s="175"/>
      <c r="DL1" s="175"/>
      <c r="DM1" s="175"/>
      <c r="DN1" s="175"/>
      <c r="DO1" s="175"/>
    </row>
    <row r="2" spans="1:119" ht="24" thickBot="1" x14ac:dyDescent="0.25">
      <c r="B2" s="176" t="s">
        <v>77</v>
      </c>
      <c r="C2" s="176"/>
      <c r="D2" s="177"/>
    </row>
    <row r="3" spans="1:119" ht="18.75" customHeight="1" thickBot="1" x14ac:dyDescent="0.25">
      <c r="A3" s="175"/>
      <c r="B3" s="393" t="s">
        <v>78</v>
      </c>
      <c r="C3" s="394"/>
      <c r="D3" s="394"/>
      <c r="E3" s="395"/>
      <c r="F3" s="395"/>
      <c r="G3" s="395"/>
      <c r="H3" s="395"/>
      <c r="I3" s="395"/>
      <c r="J3" s="395"/>
      <c r="K3" s="395"/>
      <c r="L3" s="395" t="s">
        <v>79</v>
      </c>
      <c r="M3" s="395"/>
      <c r="N3" s="395"/>
      <c r="O3" s="395"/>
      <c r="P3" s="395"/>
      <c r="Q3" s="395"/>
      <c r="R3" s="402"/>
      <c r="S3" s="402"/>
      <c r="T3" s="402"/>
      <c r="U3" s="402"/>
      <c r="V3" s="403"/>
      <c r="W3" s="377" t="s">
        <v>80</v>
      </c>
      <c r="X3" s="378"/>
      <c r="Y3" s="378"/>
      <c r="Z3" s="378"/>
      <c r="AA3" s="378"/>
      <c r="AB3" s="394"/>
      <c r="AC3" s="402" t="s">
        <v>81</v>
      </c>
      <c r="AD3" s="378"/>
      <c r="AE3" s="378"/>
      <c r="AF3" s="378"/>
      <c r="AG3" s="378"/>
      <c r="AH3" s="378"/>
      <c r="AI3" s="378"/>
      <c r="AJ3" s="378"/>
      <c r="AK3" s="378"/>
      <c r="AL3" s="379"/>
      <c r="AM3" s="377" t="s">
        <v>82</v>
      </c>
      <c r="AN3" s="378"/>
      <c r="AO3" s="378"/>
      <c r="AP3" s="378"/>
      <c r="AQ3" s="378"/>
      <c r="AR3" s="378"/>
      <c r="AS3" s="378"/>
      <c r="AT3" s="378"/>
      <c r="AU3" s="378"/>
      <c r="AV3" s="378"/>
      <c r="AW3" s="378"/>
      <c r="AX3" s="379"/>
      <c r="AY3" s="414" t="s">
        <v>1</v>
      </c>
      <c r="AZ3" s="415"/>
      <c r="BA3" s="415"/>
      <c r="BB3" s="415"/>
      <c r="BC3" s="415"/>
      <c r="BD3" s="415"/>
      <c r="BE3" s="415"/>
      <c r="BF3" s="415"/>
      <c r="BG3" s="415"/>
      <c r="BH3" s="415"/>
      <c r="BI3" s="415"/>
      <c r="BJ3" s="415"/>
      <c r="BK3" s="415"/>
      <c r="BL3" s="415"/>
      <c r="BM3" s="416"/>
      <c r="BN3" s="377" t="s">
        <v>83</v>
      </c>
      <c r="BO3" s="378"/>
      <c r="BP3" s="378"/>
      <c r="BQ3" s="378"/>
      <c r="BR3" s="378"/>
      <c r="BS3" s="378"/>
      <c r="BT3" s="378"/>
      <c r="BU3" s="379"/>
      <c r="BV3" s="377" t="s">
        <v>84</v>
      </c>
      <c r="BW3" s="378"/>
      <c r="BX3" s="378"/>
      <c r="BY3" s="378"/>
      <c r="BZ3" s="378"/>
      <c r="CA3" s="378"/>
      <c r="CB3" s="378"/>
      <c r="CC3" s="379"/>
      <c r="CD3" s="414" t="s">
        <v>1</v>
      </c>
      <c r="CE3" s="415"/>
      <c r="CF3" s="415"/>
      <c r="CG3" s="415"/>
      <c r="CH3" s="415"/>
      <c r="CI3" s="415"/>
      <c r="CJ3" s="415"/>
      <c r="CK3" s="415"/>
      <c r="CL3" s="415"/>
      <c r="CM3" s="415"/>
      <c r="CN3" s="415"/>
      <c r="CO3" s="415"/>
      <c r="CP3" s="415"/>
      <c r="CQ3" s="415"/>
      <c r="CR3" s="415"/>
      <c r="CS3" s="416"/>
      <c r="CT3" s="377" t="s">
        <v>85</v>
      </c>
      <c r="CU3" s="378"/>
      <c r="CV3" s="378"/>
      <c r="CW3" s="378"/>
      <c r="CX3" s="378"/>
      <c r="CY3" s="378"/>
      <c r="CZ3" s="378"/>
      <c r="DA3" s="379"/>
      <c r="DB3" s="377" t="s">
        <v>86</v>
      </c>
      <c r="DC3" s="378"/>
      <c r="DD3" s="378"/>
      <c r="DE3" s="378"/>
      <c r="DF3" s="378"/>
      <c r="DG3" s="378"/>
      <c r="DH3" s="378"/>
      <c r="DI3" s="379"/>
    </row>
    <row r="4" spans="1:119" ht="18.75" customHeight="1" x14ac:dyDescent="0.2">
      <c r="A4" s="175"/>
      <c r="B4" s="396"/>
      <c r="C4" s="397"/>
      <c r="D4" s="397"/>
      <c r="E4" s="398"/>
      <c r="F4" s="398"/>
      <c r="G4" s="398"/>
      <c r="H4" s="398"/>
      <c r="I4" s="398"/>
      <c r="J4" s="398"/>
      <c r="K4" s="398"/>
      <c r="L4" s="398"/>
      <c r="M4" s="398"/>
      <c r="N4" s="398"/>
      <c r="O4" s="398"/>
      <c r="P4" s="398"/>
      <c r="Q4" s="398"/>
      <c r="R4" s="404"/>
      <c r="S4" s="404"/>
      <c r="T4" s="404"/>
      <c r="U4" s="404"/>
      <c r="V4" s="405"/>
      <c r="W4" s="408"/>
      <c r="X4" s="409"/>
      <c r="Y4" s="409"/>
      <c r="Z4" s="409"/>
      <c r="AA4" s="409"/>
      <c r="AB4" s="397"/>
      <c r="AC4" s="404"/>
      <c r="AD4" s="409"/>
      <c r="AE4" s="409"/>
      <c r="AF4" s="409"/>
      <c r="AG4" s="409"/>
      <c r="AH4" s="409"/>
      <c r="AI4" s="409"/>
      <c r="AJ4" s="409"/>
      <c r="AK4" s="409"/>
      <c r="AL4" s="412"/>
      <c r="AM4" s="410"/>
      <c r="AN4" s="411"/>
      <c r="AO4" s="411"/>
      <c r="AP4" s="411"/>
      <c r="AQ4" s="411"/>
      <c r="AR4" s="411"/>
      <c r="AS4" s="411"/>
      <c r="AT4" s="411"/>
      <c r="AU4" s="411"/>
      <c r="AV4" s="411"/>
      <c r="AW4" s="411"/>
      <c r="AX4" s="413"/>
      <c r="AY4" s="380" t="s">
        <v>87</v>
      </c>
      <c r="AZ4" s="381"/>
      <c r="BA4" s="381"/>
      <c r="BB4" s="381"/>
      <c r="BC4" s="381"/>
      <c r="BD4" s="381"/>
      <c r="BE4" s="381"/>
      <c r="BF4" s="381"/>
      <c r="BG4" s="381"/>
      <c r="BH4" s="381"/>
      <c r="BI4" s="381"/>
      <c r="BJ4" s="381"/>
      <c r="BK4" s="381"/>
      <c r="BL4" s="381"/>
      <c r="BM4" s="382"/>
      <c r="BN4" s="383">
        <v>4474822</v>
      </c>
      <c r="BO4" s="384"/>
      <c r="BP4" s="384"/>
      <c r="BQ4" s="384"/>
      <c r="BR4" s="384"/>
      <c r="BS4" s="384"/>
      <c r="BT4" s="384"/>
      <c r="BU4" s="385"/>
      <c r="BV4" s="383">
        <v>4580735</v>
      </c>
      <c r="BW4" s="384"/>
      <c r="BX4" s="384"/>
      <c r="BY4" s="384"/>
      <c r="BZ4" s="384"/>
      <c r="CA4" s="384"/>
      <c r="CB4" s="384"/>
      <c r="CC4" s="385"/>
      <c r="CD4" s="386" t="s">
        <v>88</v>
      </c>
      <c r="CE4" s="387"/>
      <c r="CF4" s="387"/>
      <c r="CG4" s="387"/>
      <c r="CH4" s="387"/>
      <c r="CI4" s="387"/>
      <c r="CJ4" s="387"/>
      <c r="CK4" s="387"/>
      <c r="CL4" s="387"/>
      <c r="CM4" s="387"/>
      <c r="CN4" s="387"/>
      <c r="CO4" s="387"/>
      <c r="CP4" s="387"/>
      <c r="CQ4" s="387"/>
      <c r="CR4" s="387"/>
      <c r="CS4" s="388"/>
      <c r="CT4" s="389">
        <v>7.1</v>
      </c>
      <c r="CU4" s="390"/>
      <c r="CV4" s="390"/>
      <c r="CW4" s="390"/>
      <c r="CX4" s="390"/>
      <c r="CY4" s="390"/>
      <c r="CZ4" s="390"/>
      <c r="DA4" s="391"/>
      <c r="DB4" s="389">
        <v>6.2</v>
      </c>
      <c r="DC4" s="390"/>
      <c r="DD4" s="390"/>
      <c r="DE4" s="390"/>
      <c r="DF4" s="390"/>
      <c r="DG4" s="390"/>
      <c r="DH4" s="390"/>
      <c r="DI4" s="391"/>
    </row>
    <row r="5" spans="1:119" ht="18.75" customHeight="1" x14ac:dyDescent="0.2">
      <c r="A5" s="175"/>
      <c r="B5" s="399"/>
      <c r="C5" s="400"/>
      <c r="D5" s="400"/>
      <c r="E5" s="401"/>
      <c r="F5" s="401"/>
      <c r="G5" s="401"/>
      <c r="H5" s="401"/>
      <c r="I5" s="401"/>
      <c r="J5" s="401"/>
      <c r="K5" s="401"/>
      <c r="L5" s="401"/>
      <c r="M5" s="401"/>
      <c r="N5" s="401"/>
      <c r="O5" s="401"/>
      <c r="P5" s="401"/>
      <c r="Q5" s="401"/>
      <c r="R5" s="406"/>
      <c r="S5" s="406"/>
      <c r="T5" s="406"/>
      <c r="U5" s="406"/>
      <c r="V5" s="407"/>
      <c r="W5" s="410"/>
      <c r="X5" s="411"/>
      <c r="Y5" s="411"/>
      <c r="Z5" s="411"/>
      <c r="AA5" s="411"/>
      <c r="AB5" s="400"/>
      <c r="AC5" s="406"/>
      <c r="AD5" s="411"/>
      <c r="AE5" s="411"/>
      <c r="AF5" s="411"/>
      <c r="AG5" s="411"/>
      <c r="AH5" s="411"/>
      <c r="AI5" s="411"/>
      <c r="AJ5" s="411"/>
      <c r="AK5" s="411"/>
      <c r="AL5" s="413"/>
      <c r="AM5" s="449" t="s">
        <v>89</v>
      </c>
      <c r="AN5" s="450"/>
      <c r="AO5" s="450"/>
      <c r="AP5" s="450"/>
      <c r="AQ5" s="450"/>
      <c r="AR5" s="450"/>
      <c r="AS5" s="450"/>
      <c r="AT5" s="451"/>
      <c r="AU5" s="452" t="s">
        <v>90</v>
      </c>
      <c r="AV5" s="453"/>
      <c r="AW5" s="453"/>
      <c r="AX5" s="453"/>
      <c r="AY5" s="454" t="s">
        <v>91</v>
      </c>
      <c r="AZ5" s="455"/>
      <c r="BA5" s="455"/>
      <c r="BB5" s="455"/>
      <c r="BC5" s="455"/>
      <c r="BD5" s="455"/>
      <c r="BE5" s="455"/>
      <c r="BF5" s="455"/>
      <c r="BG5" s="455"/>
      <c r="BH5" s="455"/>
      <c r="BI5" s="455"/>
      <c r="BJ5" s="455"/>
      <c r="BK5" s="455"/>
      <c r="BL5" s="455"/>
      <c r="BM5" s="456"/>
      <c r="BN5" s="420">
        <v>4243394</v>
      </c>
      <c r="BO5" s="421"/>
      <c r="BP5" s="421"/>
      <c r="BQ5" s="421"/>
      <c r="BR5" s="421"/>
      <c r="BS5" s="421"/>
      <c r="BT5" s="421"/>
      <c r="BU5" s="422"/>
      <c r="BV5" s="420">
        <v>4333879</v>
      </c>
      <c r="BW5" s="421"/>
      <c r="BX5" s="421"/>
      <c r="BY5" s="421"/>
      <c r="BZ5" s="421"/>
      <c r="CA5" s="421"/>
      <c r="CB5" s="421"/>
      <c r="CC5" s="422"/>
      <c r="CD5" s="423" t="s">
        <v>92</v>
      </c>
      <c r="CE5" s="424"/>
      <c r="CF5" s="424"/>
      <c r="CG5" s="424"/>
      <c r="CH5" s="424"/>
      <c r="CI5" s="424"/>
      <c r="CJ5" s="424"/>
      <c r="CK5" s="424"/>
      <c r="CL5" s="424"/>
      <c r="CM5" s="424"/>
      <c r="CN5" s="424"/>
      <c r="CO5" s="424"/>
      <c r="CP5" s="424"/>
      <c r="CQ5" s="424"/>
      <c r="CR5" s="424"/>
      <c r="CS5" s="425"/>
      <c r="CT5" s="417">
        <v>84.8</v>
      </c>
      <c r="CU5" s="418"/>
      <c r="CV5" s="418"/>
      <c r="CW5" s="418"/>
      <c r="CX5" s="418"/>
      <c r="CY5" s="418"/>
      <c r="CZ5" s="418"/>
      <c r="DA5" s="419"/>
      <c r="DB5" s="417">
        <v>82.2</v>
      </c>
      <c r="DC5" s="418"/>
      <c r="DD5" s="418"/>
      <c r="DE5" s="418"/>
      <c r="DF5" s="418"/>
      <c r="DG5" s="418"/>
      <c r="DH5" s="418"/>
      <c r="DI5" s="419"/>
    </row>
    <row r="6" spans="1:119" ht="18.75" customHeight="1" x14ac:dyDescent="0.2">
      <c r="A6" s="175"/>
      <c r="B6" s="426" t="s">
        <v>93</v>
      </c>
      <c r="C6" s="427"/>
      <c r="D6" s="427"/>
      <c r="E6" s="428"/>
      <c r="F6" s="428"/>
      <c r="G6" s="428"/>
      <c r="H6" s="428"/>
      <c r="I6" s="428"/>
      <c r="J6" s="428"/>
      <c r="K6" s="428"/>
      <c r="L6" s="428" t="s">
        <v>94</v>
      </c>
      <c r="M6" s="428"/>
      <c r="N6" s="428"/>
      <c r="O6" s="428"/>
      <c r="P6" s="428"/>
      <c r="Q6" s="428"/>
      <c r="R6" s="432"/>
      <c r="S6" s="432"/>
      <c r="T6" s="432"/>
      <c r="U6" s="432"/>
      <c r="V6" s="433"/>
      <c r="W6" s="436" t="s">
        <v>95</v>
      </c>
      <c r="X6" s="437"/>
      <c r="Y6" s="437"/>
      <c r="Z6" s="437"/>
      <c r="AA6" s="437"/>
      <c r="AB6" s="427"/>
      <c r="AC6" s="440" t="s">
        <v>96</v>
      </c>
      <c r="AD6" s="441"/>
      <c r="AE6" s="441"/>
      <c r="AF6" s="441"/>
      <c r="AG6" s="441"/>
      <c r="AH6" s="441"/>
      <c r="AI6" s="441"/>
      <c r="AJ6" s="441"/>
      <c r="AK6" s="441"/>
      <c r="AL6" s="442"/>
      <c r="AM6" s="449" t="s">
        <v>97</v>
      </c>
      <c r="AN6" s="450"/>
      <c r="AO6" s="450"/>
      <c r="AP6" s="450"/>
      <c r="AQ6" s="450"/>
      <c r="AR6" s="450"/>
      <c r="AS6" s="450"/>
      <c r="AT6" s="451"/>
      <c r="AU6" s="452" t="s">
        <v>90</v>
      </c>
      <c r="AV6" s="453"/>
      <c r="AW6" s="453"/>
      <c r="AX6" s="453"/>
      <c r="AY6" s="454" t="s">
        <v>98</v>
      </c>
      <c r="AZ6" s="455"/>
      <c r="BA6" s="455"/>
      <c r="BB6" s="455"/>
      <c r="BC6" s="455"/>
      <c r="BD6" s="455"/>
      <c r="BE6" s="455"/>
      <c r="BF6" s="455"/>
      <c r="BG6" s="455"/>
      <c r="BH6" s="455"/>
      <c r="BI6" s="455"/>
      <c r="BJ6" s="455"/>
      <c r="BK6" s="455"/>
      <c r="BL6" s="455"/>
      <c r="BM6" s="456"/>
      <c r="BN6" s="420">
        <v>231428</v>
      </c>
      <c r="BO6" s="421"/>
      <c r="BP6" s="421"/>
      <c r="BQ6" s="421"/>
      <c r="BR6" s="421"/>
      <c r="BS6" s="421"/>
      <c r="BT6" s="421"/>
      <c r="BU6" s="422"/>
      <c r="BV6" s="420">
        <v>246856</v>
      </c>
      <c r="BW6" s="421"/>
      <c r="BX6" s="421"/>
      <c r="BY6" s="421"/>
      <c r="BZ6" s="421"/>
      <c r="CA6" s="421"/>
      <c r="CB6" s="421"/>
      <c r="CC6" s="422"/>
      <c r="CD6" s="423" t="s">
        <v>99</v>
      </c>
      <c r="CE6" s="424"/>
      <c r="CF6" s="424"/>
      <c r="CG6" s="424"/>
      <c r="CH6" s="424"/>
      <c r="CI6" s="424"/>
      <c r="CJ6" s="424"/>
      <c r="CK6" s="424"/>
      <c r="CL6" s="424"/>
      <c r="CM6" s="424"/>
      <c r="CN6" s="424"/>
      <c r="CO6" s="424"/>
      <c r="CP6" s="424"/>
      <c r="CQ6" s="424"/>
      <c r="CR6" s="424"/>
      <c r="CS6" s="425"/>
      <c r="CT6" s="457">
        <v>84.8</v>
      </c>
      <c r="CU6" s="458"/>
      <c r="CV6" s="458"/>
      <c r="CW6" s="458"/>
      <c r="CX6" s="458"/>
      <c r="CY6" s="458"/>
      <c r="CZ6" s="458"/>
      <c r="DA6" s="459"/>
      <c r="DB6" s="457">
        <v>82.9</v>
      </c>
      <c r="DC6" s="458"/>
      <c r="DD6" s="458"/>
      <c r="DE6" s="458"/>
      <c r="DF6" s="458"/>
      <c r="DG6" s="458"/>
      <c r="DH6" s="458"/>
      <c r="DI6" s="459"/>
    </row>
    <row r="7" spans="1:119" ht="18.75" customHeight="1" x14ac:dyDescent="0.2">
      <c r="A7" s="175"/>
      <c r="B7" s="396"/>
      <c r="C7" s="397"/>
      <c r="D7" s="397"/>
      <c r="E7" s="398"/>
      <c r="F7" s="398"/>
      <c r="G7" s="398"/>
      <c r="H7" s="398"/>
      <c r="I7" s="398"/>
      <c r="J7" s="398"/>
      <c r="K7" s="398"/>
      <c r="L7" s="398"/>
      <c r="M7" s="398"/>
      <c r="N7" s="398"/>
      <c r="O7" s="398"/>
      <c r="P7" s="398"/>
      <c r="Q7" s="398"/>
      <c r="R7" s="404"/>
      <c r="S7" s="404"/>
      <c r="T7" s="404"/>
      <c r="U7" s="404"/>
      <c r="V7" s="405"/>
      <c r="W7" s="408"/>
      <c r="X7" s="409"/>
      <c r="Y7" s="409"/>
      <c r="Z7" s="409"/>
      <c r="AA7" s="409"/>
      <c r="AB7" s="397"/>
      <c r="AC7" s="443"/>
      <c r="AD7" s="444"/>
      <c r="AE7" s="444"/>
      <c r="AF7" s="444"/>
      <c r="AG7" s="444"/>
      <c r="AH7" s="444"/>
      <c r="AI7" s="444"/>
      <c r="AJ7" s="444"/>
      <c r="AK7" s="444"/>
      <c r="AL7" s="445"/>
      <c r="AM7" s="449" t="s">
        <v>100</v>
      </c>
      <c r="AN7" s="450"/>
      <c r="AO7" s="450"/>
      <c r="AP7" s="450"/>
      <c r="AQ7" s="450"/>
      <c r="AR7" s="450"/>
      <c r="AS7" s="450"/>
      <c r="AT7" s="451"/>
      <c r="AU7" s="452" t="s">
        <v>90</v>
      </c>
      <c r="AV7" s="453"/>
      <c r="AW7" s="453"/>
      <c r="AX7" s="453"/>
      <c r="AY7" s="454" t="s">
        <v>101</v>
      </c>
      <c r="AZ7" s="455"/>
      <c r="BA7" s="455"/>
      <c r="BB7" s="455"/>
      <c r="BC7" s="455"/>
      <c r="BD7" s="455"/>
      <c r="BE7" s="455"/>
      <c r="BF7" s="455"/>
      <c r="BG7" s="455"/>
      <c r="BH7" s="455"/>
      <c r="BI7" s="455"/>
      <c r="BJ7" s="455"/>
      <c r="BK7" s="455"/>
      <c r="BL7" s="455"/>
      <c r="BM7" s="456"/>
      <c r="BN7" s="420">
        <v>72291</v>
      </c>
      <c r="BO7" s="421"/>
      <c r="BP7" s="421"/>
      <c r="BQ7" s="421"/>
      <c r="BR7" s="421"/>
      <c r="BS7" s="421"/>
      <c r="BT7" s="421"/>
      <c r="BU7" s="422"/>
      <c r="BV7" s="420">
        <v>109022</v>
      </c>
      <c r="BW7" s="421"/>
      <c r="BX7" s="421"/>
      <c r="BY7" s="421"/>
      <c r="BZ7" s="421"/>
      <c r="CA7" s="421"/>
      <c r="CB7" s="421"/>
      <c r="CC7" s="422"/>
      <c r="CD7" s="423" t="s">
        <v>102</v>
      </c>
      <c r="CE7" s="424"/>
      <c r="CF7" s="424"/>
      <c r="CG7" s="424"/>
      <c r="CH7" s="424"/>
      <c r="CI7" s="424"/>
      <c r="CJ7" s="424"/>
      <c r="CK7" s="424"/>
      <c r="CL7" s="424"/>
      <c r="CM7" s="424"/>
      <c r="CN7" s="424"/>
      <c r="CO7" s="424"/>
      <c r="CP7" s="424"/>
      <c r="CQ7" s="424"/>
      <c r="CR7" s="424"/>
      <c r="CS7" s="425"/>
      <c r="CT7" s="420">
        <v>2241021</v>
      </c>
      <c r="CU7" s="421"/>
      <c r="CV7" s="421"/>
      <c r="CW7" s="421"/>
      <c r="CX7" s="421"/>
      <c r="CY7" s="421"/>
      <c r="CZ7" s="421"/>
      <c r="DA7" s="422"/>
      <c r="DB7" s="420">
        <v>2223951</v>
      </c>
      <c r="DC7" s="421"/>
      <c r="DD7" s="421"/>
      <c r="DE7" s="421"/>
      <c r="DF7" s="421"/>
      <c r="DG7" s="421"/>
      <c r="DH7" s="421"/>
      <c r="DI7" s="422"/>
    </row>
    <row r="8" spans="1:119" ht="18.75" customHeight="1" thickBot="1" x14ac:dyDescent="0.25">
      <c r="A8" s="175"/>
      <c r="B8" s="429"/>
      <c r="C8" s="430"/>
      <c r="D8" s="430"/>
      <c r="E8" s="431"/>
      <c r="F8" s="431"/>
      <c r="G8" s="431"/>
      <c r="H8" s="431"/>
      <c r="I8" s="431"/>
      <c r="J8" s="431"/>
      <c r="K8" s="431"/>
      <c r="L8" s="431"/>
      <c r="M8" s="431"/>
      <c r="N8" s="431"/>
      <c r="O8" s="431"/>
      <c r="P8" s="431"/>
      <c r="Q8" s="431"/>
      <c r="R8" s="434"/>
      <c r="S8" s="434"/>
      <c r="T8" s="434"/>
      <c r="U8" s="434"/>
      <c r="V8" s="435"/>
      <c r="W8" s="438"/>
      <c r="X8" s="439"/>
      <c r="Y8" s="439"/>
      <c r="Z8" s="439"/>
      <c r="AA8" s="439"/>
      <c r="AB8" s="430"/>
      <c r="AC8" s="446"/>
      <c r="AD8" s="447"/>
      <c r="AE8" s="447"/>
      <c r="AF8" s="447"/>
      <c r="AG8" s="447"/>
      <c r="AH8" s="447"/>
      <c r="AI8" s="447"/>
      <c r="AJ8" s="447"/>
      <c r="AK8" s="447"/>
      <c r="AL8" s="448"/>
      <c r="AM8" s="449" t="s">
        <v>103</v>
      </c>
      <c r="AN8" s="450"/>
      <c r="AO8" s="450"/>
      <c r="AP8" s="450"/>
      <c r="AQ8" s="450"/>
      <c r="AR8" s="450"/>
      <c r="AS8" s="450"/>
      <c r="AT8" s="451"/>
      <c r="AU8" s="452" t="s">
        <v>90</v>
      </c>
      <c r="AV8" s="453"/>
      <c r="AW8" s="453"/>
      <c r="AX8" s="453"/>
      <c r="AY8" s="454" t="s">
        <v>104</v>
      </c>
      <c r="AZ8" s="455"/>
      <c r="BA8" s="455"/>
      <c r="BB8" s="455"/>
      <c r="BC8" s="455"/>
      <c r="BD8" s="455"/>
      <c r="BE8" s="455"/>
      <c r="BF8" s="455"/>
      <c r="BG8" s="455"/>
      <c r="BH8" s="455"/>
      <c r="BI8" s="455"/>
      <c r="BJ8" s="455"/>
      <c r="BK8" s="455"/>
      <c r="BL8" s="455"/>
      <c r="BM8" s="456"/>
      <c r="BN8" s="420">
        <v>159137</v>
      </c>
      <c r="BO8" s="421"/>
      <c r="BP8" s="421"/>
      <c r="BQ8" s="421"/>
      <c r="BR8" s="421"/>
      <c r="BS8" s="421"/>
      <c r="BT8" s="421"/>
      <c r="BU8" s="422"/>
      <c r="BV8" s="420">
        <v>137834</v>
      </c>
      <c r="BW8" s="421"/>
      <c r="BX8" s="421"/>
      <c r="BY8" s="421"/>
      <c r="BZ8" s="421"/>
      <c r="CA8" s="421"/>
      <c r="CB8" s="421"/>
      <c r="CC8" s="422"/>
      <c r="CD8" s="423" t="s">
        <v>105</v>
      </c>
      <c r="CE8" s="424"/>
      <c r="CF8" s="424"/>
      <c r="CG8" s="424"/>
      <c r="CH8" s="424"/>
      <c r="CI8" s="424"/>
      <c r="CJ8" s="424"/>
      <c r="CK8" s="424"/>
      <c r="CL8" s="424"/>
      <c r="CM8" s="424"/>
      <c r="CN8" s="424"/>
      <c r="CO8" s="424"/>
      <c r="CP8" s="424"/>
      <c r="CQ8" s="424"/>
      <c r="CR8" s="424"/>
      <c r="CS8" s="425"/>
      <c r="CT8" s="460">
        <v>0.23</v>
      </c>
      <c r="CU8" s="461"/>
      <c r="CV8" s="461"/>
      <c r="CW8" s="461"/>
      <c r="CX8" s="461"/>
      <c r="CY8" s="461"/>
      <c r="CZ8" s="461"/>
      <c r="DA8" s="462"/>
      <c r="DB8" s="460">
        <v>0.23</v>
      </c>
      <c r="DC8" s="461"/>
      <c r="DD8" s="461"/>
      <c r="DE8" s="461"/>
      <c r="DF8" s="461"/>
      <c r="DG8" s="461"/>
      <c r="DH8" s="461"/>
      <c r="DI8" s="462"/>
    </row>
    <row r="9" spans="1:119" ht="18.75" customHeight="1" thickBot="1" x14ac:dyDescent="0.25">
      <c r="A9" s="175"/>
      <c r="B9" s="414" t="s">
        <v>106</v>
      </c>
      <c r="C9" s="415"/>
      <c r="D9" s="415"/>
      <c r="E9" s="415"/>
      <c r="F9" s="415"/>
      <c r="G9" s="415"/>
      <c r="H9" s="415"/>
      <c r="I9" s="415"/>
      <c r="J9" s="415"/>
      <c r="K9" s="463"/>
      <c r="L9" s="464" t="s">
        <v>107</v>
      </c>
      <c r="M9" s="465"/>
      <c r="N9" s="465"/>
      <c r="O9" s="465"/>
      <c r="P9" s="465"/>
      <c r="Q9" s="466"/>
      <c r="R9" s="467">
        <v>4254</v>
      </c>
      <c r="S9" s="468"/>
      <c r="T9" s="468"/>
      <c r="U9" s="468"/>
      <c r="V9" s="469"/>
      <c r="W9" s="377" t="s">
        <v>108</v>
      </c>
      <c r="X9" s="378"/>
      <c r="Y9" s="378"/>
      <c r="Z9" s="378"/>
      <c r="AA9" s="378"/>
      <c r="AB9" s="378"/>
      <c r="AC9" s="378"/>
      <c r="AD9" s="378"/>
      <c r="AE9" s="378"/>
      <c r="AF9" s="378"/>
      <c r="AG9" s="378"/>
      <c r="AH9" s="378"/>
      <c r="AI9" s="378"/>
      <c r="AJ9" s="378"/>
      <c r="AK9" s="378"/>
      <c r="AL9" s="379"/>
      <c r="AM9" s="449" t="s">
        <v>109</v>
      </c>
      <c r="AN9" s="450"/>
      <c r="AO9" s="450"/>
      <c r="AP9" s="450"/>
      <c r="AQ9" s="450"/>
      <c r="AR9" s="450"/>
      <c r="AS9" s="450"/>
      <c r="AT9" s="451"/>
      <c r="AU9" s="452" t="s">
        <v>90</v>
      </c>
      <c r="AV9" s="453"/>
      <c r="AW9" s="453"/>
      <c r="AX9" s="453"/>
      <c r="AY9" s="454" t="s">
        <v>110</v>
      </c>
      <c r="AZ9" s="455"/>
      <c r="BA9" s="455"/>
      <c r="BB9" s="455"/>
      <c r="BC9" s="455"/>
      <c r="BD9" s="455"/>
      <c r="BE9" s="455"/>
      <c r="BF9" s="455"/>
      <c r="BG9" s="455"/>
      <c r="BH9" s="455"/>
      <c r="BI9" s="455"/>
      <c r="BJ9" s="455"/>
      <c r="BK9" s="455"/>
      <c r="BL9" s="455"/>
      <c r="BM9" s="456"/>
      <c r="BN9" s="420">
        <v>21303</v>
      </c>
      <c r="BO9" s="421"/>
      <c r="BP9" s="421"/>
      <c r="BQ9" s="421"/>
      <c r="BR9" s="421"/>
      <c r="BS9" s="421"/>
      <c r="BT9" s="421"/>
      <c r="BU9" s="422"/>
      <c r="BV9" s="420">
        <v>30775</v>
      </c>
      <c r="BW9" s="421"/>
      <c r="BX9" s="421"/>
      <c r="BY9" s="421"/>
      <c r="BZ9" s="421"/>
      <c r="CA9" s="421"/>
      <c r="CB9" s="421"/>
      <c r="CC9" s="422"/>
      <c r="CD9" s="423" t="s">
        <v>111</v>
      </c>
      <c r="CE9" s="424"/>
      <c r="CF9" s="424"/>
      <c r="CG9" s="424"/>
      <c r="CH9" s="424"/>
      <c r="CI9" s="424"/>
      <c r="CJ9" s="424"/>
      <c r="CK9" s="424"/>
      <c r="CL9" s="424"/>
      <c r="CM9" s="424"/>
      <c r="CN9" s="424"/>
      <c r="CO9" s="424"/>
      <c r="CP9" s="424"/>
      <c r="CQ9" s="424"/>
      <c r="CR9" s="424"/>
      <c r="CS9" s="425"/>
      <c r="CT9" s="417">
        <v>10</v>
      </c>
      <c r="CU9" s="418"/>
      <c r="CV9" s="418"/>
      <c r="CW9" s="418"/>
      <c r="CX9" s="418"/>
      <c r="CY9" s="418"/>
      <c r="CZ9" s="418"/>
      <c r="DA9" s="419"/>
      <c r="DB9" s="417">
        <v>9.4</v>
      </c>
      <c r="DC9" s="418"/>
      <c r="DD9" s="418"/>
      <c r="DE9" s="418"/>
      <c r="DF9" s="418"/>
      <c r="DG9" s="418"/>
      <c r="DH9" s="418"/>
      <c r="DI9" s="419"/>
    </row>
    <row r="10" spans="1:119" ht="18.75" customHeight="1" thickBot="1" x14ac:dyDescent="0.25">
      <c r="A10" s="175"/>
      <c r="B10" s="414"/>
      <c r="C10" s="415"/>
      <c r="D10" s="415"/>
      <c r="E10" s="415"/>
      <c r="F10" s="415"/>
      <c r="G10" s="415"/>
      <c r="H10" s="415"/>
      <c r="I10" s="415"/>
      <c r="J10" s="415"/>
      <c r="K10" s="463"/>
      <c r="L10" s="470" t="s">
        <v>112</v>
      </c>
      <c r="M10" s="450"/>
      <c r="N10" s="450"/>
      <c r="O10" s="450"/>
      <c r="P10" s="450"/>
      <c r="Q10" s="451"/>
      <c r="R10" s="471">
        <v>4673</v>
      </c>
      <c r="S10" s="472"/>
      <c r="T10" s="472"/>
      <c r="U10" s="472"/>
      <c r="V10" s="473"/>
      <c r="W10" s="408"/>
      <c r="X10" s="409"/>
      <c r="Y10" s="409"/>
      <c r="Z10" s="409"/>
      <c r="AA10" s="409"/>
      <c r="AB10" s="409"/>
      <c r="AC10" s="409"/>
      <c r="AD10" s="409"/>
      <c r="AE10" s="409"/>
      <c r="AF10" s="409"/>
      <c r="AG10" s="409"/>
      <c r="AH10" s="409"/>
      <c r="AI10" s="409"/>
      <c r="AJ10" s="409"/>
      <c r="AK10" s="409"/>
      <c r="AL10" s="412"/>
      <c r="AM10" s="449" t="s">
        <v>113</v>
      </c>
      <c r="AN10" s="450"/>
      <c r="AO10" s="450"/>
      <c r="AP10" s="450"/>
      <c r="AQ10" s="450"/>
      <c r="AR10" s="450"/>
      <c r="AS10" s="450"/>
      <c r="AT10" s="451"/>
      <c r="AU10" s="452" t="s">
        <v>114</v>
      </c>
      <c r="AV10" s="453"/>
      <c r="AW10" s="453"/>
      <c r="AX10" s="453"/>
      <c r="AY10" s="454" t="s">
        <v>115</v>
      </c>
      <c r="AZ10" s="455"/>
      <c r="BA10" s="455"/>
      <c r="BB10" s="455"/>
      <c r="BC10" s="455"/>
      <c r="BD10" s="455"/>
      <c r="BE10" s="455"/>
      <c r="BF10" s="455"/>
      <c r="BG10" s="455"/>
      <c r="BH10" s="455"/>
      <c r="BI10" s="455"/>
      <c r="BJ10" s="455"/>
      <c r="BK10" s="455"/>
      <c r="BL10" s="455"/>
      <c r="BM10" s="456"/>
      <c r="BN10" s="420">
        <v>2244</v>
      </c>
      <c r="BO10" s="421"/>
      <c r="BP10" s="421"/>
      <c r="BQ10" s="421"/>
      <c r="BR10" s="421"/>
      <c r="BS10" s="421"/>
      <c r="BT10" s="421"/>
      <c r="BU10" s="422"/>
      <c r="BV10" s="420">
        <v>1966</v>
      </c>
      <c r="BW10" s="421"/>
      <c r="BX10" s="421"/>
      <c r="BY10" s="421"/>
      <c r="BZ10" s="421"/>
      <c r="CA10" s="421"/>
      <c r="CB10" s="421"/>
      <c r="CC10" s="422"/>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414"/>
      <c r="C11" s="415"/>
      <c r="D11" s="415"/>
      <c r="E11" s="415"/>
      <c r="F11" s="415"/>
      <c r="G11" s="415"/>
      <c r="H11" s="415"/>
      <c r="I11" s="415"/>
      <c r="J11" s="415"/>
      <c r="K11" s="463"/>
      <c r="L11" s="474" t="s">
        <v>117</v>
      </c>
      <c r="M11" s="475"/>
      <c r="N11" s="475"/>
      <c r="O11" s="475"/>
      <c r="P11" s="475"/>
      <c r="Q11" s="476"/>
      <c r="R11" s="477" t="s">
        <v>118</v>
      </c>
      <c r="S11" s="478"/>
      <c r="T11" s="478"/>
      <c r="U11" s="478"/>
      <c r="V11" s="479"/>
      <c r="W11" s="408"/>
      <c r="X11" s="409"/>
      <c r="Y11" s="409"/>
      <c r="Z11" s="409"/>
      <c r="AA11" s="409"/>
      <c r="AB11" s="409"/>
      <c r="AC11" s="409"/>
      <c r="AD11" s="409"/>
      <c r="AE11" s="409"/>
      <c r="AF11" s="409"/>
      <c r="AG11" s="409"/>
      <c r="AH11" s="409"/>
      <c r="AI11" s="409"/>
      <c r="AJ11" s="409"/>
      <c r="AK11" s="409"/>
      <c r="AL11" s="412"/>
      <c r="AM11" s="449" t="s">
        <v>119</v>
      </c>
      <c r="AN11" s="450"/>
      <c r="AO11" s="450"/>
      <c r="AP11" s="450"/>
      <c r="AQ11" s="450"/>
      <c r="AR11" s="450"/>
      <c r="AS11" s="450"/>
      <c r="AT11" s="451"/>
      <c r="AU11" s="452" t="s">
        <v>90</v>
      </c>
      <c r="AV11" s="453"/>
      <c r="AW11" s="453"/>
      <c r="AX11" s="453"/>
      <c r="AY11" s="454" t="s">
        <v>120</v>
      </c>
      <c r="AZ11" s="455"/>
      <c r="BA11" s="455"/>
      <c r="BB11" s="455"/>
      <c r="BC11" s="455"/>
      <c r="BD11" s="455"/>
      <c r="BE11" s="455"/>
      <c r="BF11" s="455"/>
      <c r="BG11" s="455"/>
      <c r="BH11" s="455"/>
      <c r="BI11" s="455"/>
      <c r="BJ11" s="455"/>
      <c r="BK11" s="455"/>
      <c r="BL11" s="455"/>
      <c r="BM11" s="456"/>
      <c r="BN11" s="420">
        <v>0</v>
      </c>
      <c r="BO11" s="421"/>
      <c r="BP11" s="421"/>
      <c r="BQ11" s="421"/>
      <c r="BR11" s="421"/>
      <c r="BS11" s="421"/>
      <c r="BT11" s="421"/>
      <c r="BU11" s="422"/>
      <c r="BV11" s="420">
        <v>0</v>
      </c>
      <c r="BW11" s="421"/>
      <c r="BX11" s="421"/>
      <c r="BY11" s="421"/>
      <c r="BZ11" s="421"/>
      <c r="CA11" s="421"/>
      <c r="CB11" s="421"/>
      <c r="CC11" s="422"/>
      <c r="CD11" s="423" t="s">
        <v>121</v>
      </c>
      <c r="CE11" s="424"/>
      <c r="CF11" s="424"/>
      <c r="CG11" s="424"/>
      <c r="CH11" s="424"/>
      <c r="CI11" s="424"/>
      <c r="CJ11" s="424"/>
      <c r="CK11" s="424"/>
      <c r="CL11" s="424"/>
      <c r="CM11" s="424"/>
      <c r="CN11" s="424"/>
      <c r="CO11" s="424"/>
      <c r="CP11" s="424"/>
      <c r="CQ11" s="424"/>
      <c r="CR11" s="424"/>
      <c r="CS11" s="425"/>
      <c r="CT11" s="460" t="s">
        <v>122</v>
      </c>
      <c r="CU11" s="461"/>
      <c r="CV11" s="461"/>
      <c r="CW11" s="461"/>
      <c r="CX11" s="461"/>
      <c r="CY11" s="461"/>
      <c r="CZ11" s="461"/>
      <c r="DA11" s="462"/>
      <c r="DB11" s="460" t="s">
        <v>122</v>
      </c>
      <c r="DC11" s="461"/>
      <c r="DD11" s="461"/>
      <c r="DE11" s="461"/>
      <c r="DF11" s="461"/>
      <c r="DG11" s="461"/>
      <c r="DH11" s="461"/>
      <c r="DI11" s="462"/>
    </row>
    <row r="12" spans="1:119" ht="18.75" customHeight="1" x14ac:dyDescent="0.2">
      <c r="A12" s="175"/>
      <c r="B12" s="480" t="s">
        <v>123</v>
      </c>
      <c r="C12" s="481"/>
      <c r="D12" s="481"/>
      <c r="E12" s="481"/>
      <c r="F12" s="481"/>
      <c r="G12" s="481"/>
      <c r="H12" s="481"/>
      <c r="I12" s="481"/>
      <c r="J12" s="481"/>
      <c r="K12" s="482"/>
      <c r="L12" s="489" t="s">
        <v>124</v>
      </c>
      <c r="M12" s="490"/>
      <c r="N12" s="490"/>
      <c r="O12" s="490"/>
      <c r="P12" s="490"/>
      <c r="Q12" s="491"/>
      <c r="R12" s="492">
        <v>4216</v>
      </c>
      <c r="S12" s="493"/>
      <c r="T12" s="493"/>
      <c r="U12" s="493"/>
      <c r="V12" s="494"/>
      <c r="W12" s="495" t="s">
        <v>1</v>
      </c>
      <c r="X12" s="453"/>
      <c r="Y12" s="453"/>
      <c r="Z12" s="453"/>
      <c r="AA12" s="453"/>
      <c r="AB12" s="496"/>
      <c r="AC12" s="497" t="s">
        <v>125</v>
      </c>
      <c r="AD12" s="498"/>
      <c r="AE12" s="498"/>
      <c r="AF12" s="498"/>
      <c r="AG12" s="499"/>
      <c r="AH12" s="497" t="s">
        <v>126</v>
      </c>
      <c r="AI12" s="498"/>
      <c r="AJ12" s="498"/>
      <c r="AK12" s="498"/>
      <c r="AL12" s="500"/>
      <c r="AM12" s="449" t="s">
        <v>127</v>
      </c>
      <c r="AN12" s="450"/>
      <c r="AO12" s="450"/>
      <c r="AP12" s="450"/>
      <c r="AQ12" s="450"/>
      <c r="AR12" s="450"/>
      <c r="AS12" s="450"/>
      <c r="AT12" s="451"/>
      <c r="AU12" s="452" t="s">
        <v>90</v>
      </c>
      <c r="AV12" s="453"/>
      <c r="AW12" s="453"/>
      <c r="AX12" s="453"/>
      <c r="AY12" s="454" t="s">
        <v>128</v>
      </c>
      <c r="AZ12" s="455"/>
      <c r="BA12" s="455"/>
      <c r="BB12" s="455"/>
      <c r="BC12" s="455"/>
      <c r="BD12" s="455"/>
      <c r="BE12" s="455"/>
      <c r="BF12" s="455"/>
      <c r="BG12" s="455"/>
      <c r="BH12" s="455"/>
      <c r="BI12" s="455"/>
      <c r="BJ12" s="455"/>
      <c r="BK12" s="455"/>
      <c r="BL12" s="455"/>
      <c r="BM12" s="456"/>
      <c r="BN12" s="420">
        <v>0</v>
      </c>
      <c r="BO12" s="421"/>
      <c r="BP12" s="421"/>
      <c r="BQ12" s="421"/>
      <c r="BR12" s="421"/>
      <c r="BS12" s="421"/>
      <c r="BT12" s="421"/>
      <c r="BU12" s="422"/>
      <c r="BV12" s="420">
        <v>0</v>
      </c>
      <c r="BW12" s="421"/>
      <c r="BX12" s="421"/>
      <c r="BY12" s="421"/>
      <c r="BZ12" s="421"/>
      <c r="CA12" s="421"/>
      <c r="CB12" s="421"/>
      <c r="CC12" s="422"/>
      <c r="CD12" s="423" t="s">
        <v>129</v>
      </c>
      <c r="CE12" s="424"/>
      <c r="CF12" s="424"/>
      <c r="CG12" s="424"/>
      <c r="CH12" s="424"/>
      <c r="CI12" s="424"/>
      <c r="CJ12" s="424"/>
      <c r="CK12" s="424"/>
      <c r="CL12" s="424"/>
      <c r="CM12" s="424"/>
      <c r="CN12" s="424"/>
      <c r="CO12" s="424"/>
      <c r="CP12" s="424"/>
      <c r="CQ12" s="424"/>
      <c r="CR12" s="424"/>
      <c r="CS12" s="425"/>
      <c r="CT12" s="460" t="s">
        <v>122</v>
      </c>
      <c r="CU12" s="461"/>
      <c r="CV12" s="461"/>
      <c r="CW12" s="461"/>
      <c r="CX12" s="461"/>
      <c r="CY12" s="461"/>
      <c r="CZ12" s="461"/>
      <c r="DA12" s="462"/>
      <c r="DB12" s="460" t="s">
        <v>122</v>
      </c>
      <c r="DC12" s="461"/>
      <c r="DD12" s="461"/>
      <c r="DE12" s="461"/>
      <c r="DF12" s="461"/>
      <c r="DG12" s="461"/>
      <c r="DH12" s="461"/>
      <c r="DI12" s="462"/>
    </row>
    <row r="13" spans="1:119" ht="18.75" customHeight="1" x14ac:dyDescent="0.2">
      <c r="A13" s="175"/>
      <c r="B13" s="483"/>
      <c r="C13" s="484"/>
      <c r="D13" s="484"/>
      <c r="E13" s="484"/>
      <c r="F13" s="484"/>
      <c r="G13" s="484"/>
      <c r="H13" s="484"/>
      <c r="I13" s="484"/>
      <c r="J13" s="484"/>
      <c r="K13" s="485"/>
      <c r="L13" s="184"/>
      <c r="M13" s="511" t="s">
        <v>130</v>
      </c>
      <c r="N13" s="512"/>
      <c r="O13" s="512"/>
      <c r="P13" s="512"/>
      <c r="Q13" s="513"/>
      <c r="R13" s="504">
        <v>4205</v>
      </c>
      <c r="S13" s="505"/>
      <c r="T13" s="505"/>
      <c r="U13" s="505"/>
      <c r="V13" s="506"/>
      <c r="W13" s="436" t="s">
        <v>131</v>
      </c>
      <c r="X13" s="437"/>
      <c r="Y13" s="437"/>
      <c r="Z13" s="437"/>
      <c r="AA13" s="437"/>
      <c r="AB13" s="427"/>
      <c r="AC13" s="471">
        <v>323</v>
      </c>
      <c r="AD13" s="472"/>
      <c r="AE13" s="472"/>
      <c r="AF13" s="472"/>
      <c r="AG13" s="514"/>
      <c r="AH13" s="471">
        <v>395</v>
      </c>
      <c r="AI13" s="472"/>
      <c r="AJ13" s="472"/>
      <c r="AK13" s="472"/>
      <c r="AL13" s="473"/>
      <c r="AM13" s="449" t="s">
        <v>132</v>
      </c>
      <c r="AN13" s="450"/>
      <c r="AO13" s="450"/>
      <c r="AP13" s="450"/>
      <c r="AQ13" s="450"/>
      <c r="AR13" s="450"/>
      <c r="AS13" s="450"/>
      <c r="AT13" s="451"/>
      <c r="AU13" s="452" t="s">
        <v>114</v>
      </c>
      <c r="AV13" s="453"/>
      <c r="AW13" s="453"/>
      <c r="AX13" s="453"/>
      <c r="AY13" s="454" t="s">
        <v>133</v>
      </c>
      <c r="AZ13" s="455"/>
      <c r="BA13" s="455"/>
      <c r="BB13" s="455"/>
      <c r="BC13" s="455"/>
      <c r="BD13" s="455"/>
      <c r="BE13" s="455"/>
      <c r="BF13" s="455"/>
      <c r="BG13" s="455"/>
      <c r="BH13" s="455"/>
      <c r="BI13" s="455"/>
      <c r="BJ13" s="455"/>
      <c r="BK13" s="455"/>
      <c r="BL13" s="455"/>
      <c r="BM13" s="456"/>
      <c r="BN13" s="420">
        <v>23547</v>
      </c>
      <c r="BO13" s="421"/>
      <c r="BP13" s="421"/>
      <c r="BQ13" s="421"/>
      <c r="BR13" s="421"/>
      <c r="BS13" s="421"/>
      <c r="BT13" s="421"/>
      <c r="BU13" s="422"/>
      <c r="BV13" s="420">
        <v>32741</v>
      </c>
      <c r="BW13" s="421"/>
      <c r="BX13" s="421"/>
      <c r="BY13" s="421"/>
      <c r="BZ13" s="421"/>
      <c r="CA13" s="421"/>
      <c r="CB13" s="421"/>
      <c r="CC13" s="422"/>
      <c r="CD13" s="423" t="s">
        <v>134</v>
      </c>
      <c r="CE13" s="424"/>
      <c r="CF13" s="424"/>
      <c r="CG13" s="424"/>
      <c r="CH13" s="424"/>
      <c r="CI13" s="424"/>
      <c r="CJ13" s="424"/>
      <c r="CK13" s="424"/>
      <c r="CL13" s="424"/>
      <c r="CM13" s="424"/>
      <c r="CN13" s="424"/>
      <c r="CO13" s="424"/>
      <c r="CP13" s="424"/>
      <c r="CQ13" s="424"/>
      <c r="CR13" s="424"/>
      <c r="CS13" s="425"/>
      <c r="CT13" s="417">
        <v>3.5</v>
      </c>
      <c r="CU13" s="418"/>
      <c r="CV13" s="418"/>
      <c r="CW13" s="418"/>
      <c r="CX13" s="418"/>
      <c r="CY13" s="418"/>
      <c r="CZ13" s="418"/>
      <c r="DA13" s="419"/>
      <c r="DB13" s="417">
        <v>2.9</v>
      </c>
      <c r="DC13" s="418"/>
      <c r="DD13" s="418"/>
      <c r="DE13" s="418"/>
      <c r="DF13" s="418"/>
      <c r="DG13" s="418"/>
      <c r="DH13" s="418"/>
      <c r="DI13" s="419"/>
    </row>
    <row r="14" spans="1:119" ht="18.75" customHeight="1" thickBot="1" x14ac:dyDescent="0.25">
      <c r="A14" s="175"/>
      <c r="B14" s="483"/>
      <c r="C14" s="484"/>
      <c r="D14" s="484"/>
      <c r="E14" s="484"/>
      <c r="F14" s="484"/>
      <c r="G14" s="484"/>
      <c r="H14" s="484"/>
      <c r="I14" s="484"/>
      <c r="J14" s="484"/>
      <c r="K14" s="485"/>
      <c r="L14" s="501" t="s">
        <v>135</v>
      </c>
      <c r="M14" s="502"/>
      <c r="N14" s="502"/>
      <c r="O14" s="502"/>
      <c r="P14" s="502"/>
      <c r="Q14" s="503"/>
      <c r="R14" s="504">
        <v>4324</v>
      </c>
      <c r="S14" s="505"/>
      <c r="T14" s="505"/>
      <c r="U14" s="505"/>
      <c r="V14" s="506"/>
      <c r="W14" s="410"/>
      <c r="X14" s="411"/>
      <c r="Y14" s="411"/>
      <c r="Z14" s="411"/>
      <c r="AA14" s="411"/>
      <c r="AB14" s="400"/>
      <c r="AC14" s="507">
        <v>16.399999999999999</v>
      </c>
      <c r="AD14" s="508"/>
      <c r="AE14" s="508"/>
      <c r="AF14" s="508"/>
      <c r="AG14" s="509"/>
      <c r="AH14" s="507">
        <v>18.3</v>
      </c>
      <c r="AI14" s="508"/>
      <c r="AJ14" s="508"/>
      <c r="AK14" s="508"/>
      <c r="AL14" s="510"/>
      <c r="AM14" s="449"/>
      <c r="AN14" s="450"/>
      <c r="AO14" s="450"/>
      <c r="AP14" s="450"/>
      <c r="AQ14" s="450"/>
      <c r="AR14" s="450"/>
      <c r="AS14" s="450"/>
      <c r="AT14" s="451"/>
      <c r="AU14" s="452"/>
      <c r="AV14" s="453"/>
      <c r="AW14" s="453"/>
      <c r="AX14" s="453"/>
      <c r="AY14" s="454"/>
      <c r="AZ14" s="455"/>
      <c r="BA14" s="455"/>
      <c r="BB14" s="455"/>
      <c r="BC14" s="455"/>
      <c r="BD14" s="455"/>
      <c r="BE14" s="455"/>
      <c r="BF14" s="455"/>
      <c r="BG14" s="455"/>
      <c r="BH14" s="455"/>
      <c r="BI14" s="455"/>
      <c r="BJ14" s="455"/>
      <c r="BK14" s="455"/>
      <c r="BL14" s="455"/>
      <c r="BM14" s="456"/>
      <c r="BN14" s="420"/>
      <c r="BO14" s="421"/>
      <c r="BP14" s="421"/>
      <c r="BQ14" s="421"/>
      <c r="BR14" s="421"/>
      <c r="BS14" s="421"/>
      <c r="BT14" s="421"/>
      <c r="BU14" s="422"/>
      <c r="BV14" s="420"/>
      <c r="BW14" s="421"/>
      <c r="BX14" s="421"/>
      <c r="BY14" s="421"/>
      <c r="BZ14" s="421"/>
      <c r="CA14" s="421"/>
      <c r="CB14" s="421"/>
      <c r="CC14" s="422"/>
      <c r="CD14" s="515" t="s">
        <v>136</v>
      </c>
      <c r="CE14" s="516"/>
      <c r="CF14" s="516"/>
      <c r="CG14" s="516"/>
      <c r="CH14" s="516"/>
      <c r="CI14" s="516"/>
      <c r="CJ14" s="516"/>
      <c r="CK14" s="516"/>
      <c r="CL14" s="516"/>
      <c r="CM14" s="516"/>
      <c r="CN14" s="516"/>
      <c r="CO14" s="516"/>
      <c r="CP14" s="516"/>
      <c r="CQ14" s="516"/>
      <c r="CR14" s="516"/>
      <c r="CS14" s="517"/>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2">
      <c r="A15" s="175"/>
      <c r="B15" s="483"/>
      <c r="C15" s="484"/>
      <c r="D15" s="484"/>
      <c r="E15" s="484"/>
      <c r="F15" s="484"/>
      <c r="G15" s="484"/>
      <c r="H15" s="484"/>
      <c r="I15" s="484"/>
      <c r="J15" s="484"/>
      <c r="K15" s="485"/>
      <c r="L15" s="184"/>
      <c r="M15" s="511" t="s">
        <v>130</v>
      </c>
      <c r="N15" s="512"/>
      <c r="O15" s="512"/>
      <c r="P15" s="512"/>
      <c r="Q15" s="513"/>
      <c r="R15" s="504">
        <v>4310</v>
      </c>
      <c r="S15" s="505"/>
      <c r="T15" s="505"/>
      <c r="U15" s="505"/>
      <c r="V15" s="506"/>
      <c r="W15" s="436" t="s">
        <v>137</v>
      </c>
      <c r="X15" s="437"/>
      <c r="Y15" s="437"/>
      <c r="Z15" s="437"/>
      <c r="AA15" s="437"/>
      <c r="AB15" s="427"/>
      <c r="AC15" s="471">
        <v>409</v>
      </c>
      <c r="AD15" s="472"/>
      <c r="AE15" s="472"/>
      <c r="AF15" s="472"/>
      <c r="AG15" s="514"/>
      <c r="AH15" s="471">
        <v>485</v>
      </c>
      <c r="AI15" s="472"/>
      <c r="AJ15" s="472"/>
      <c r="AK15" s="472"/>
      <c r="AL15" s="473"/>
      <c r="AM15" s="449"/>
      <c r="AN15" s="450"/>
      <c r="AO15" s="450"/>
      <c r="AP15" s="450"/>
      <c r="AQ15" s="450"/>
      <c r="AR15" s="450"/>
      <c r="AS15" s="450"/>
      <c r="AT15" s="451"/>
      <c r="AU15" s="452"/>
      <c r="AV15" s="453"/>
      <c r="AW15" s="453"/>
      <c r="AX15" s="453"/>
      <c r="AY15" s="380" t="s">
        <v>138</v>
      </c>
      <c r="AZ15" s="381"/>
      <c r="BA15" s="381"/>
      <c r="BB15" s="381"/>
      <c r="BC15" s="381"/>
      <c r="BD15" s="381"/>
      <c r="BE15" s="381"/>
      <c r="BF15" s="381"/>
      <c r="BG15" s="381"/>
      <c r="BH15" s="381"/>
      <c r="BI15" s="381"/>
      <c r="BJ15" s="381"/>
      <c r="BK15" s="381"/>
      <c r="BL15" s="381"/>
      <c r="BM15" s="382"/>
      <c r="BN15" s="383">
        <v>504623</v>
      </c>
      <c r="BO15" s="384"/>
      <c r="BP15" s="384"/>
      <c r="BQ15" s="384"/>
      <c r="BR15" s="384"/>
      <c r="BS15" s="384"/>
      <c r="BT15" s="384"/>
      <c r="BU15" s="385"/>
      <c r="BV15" s="383">
        <v>500918</v>
      </c>
      <c r="BW15" s="384"/>
      <c r="BX15" s="384"/>
      <c r="BY15" s="384"/>
      <c r="BZ15" s="384"/>
      <c r="CA15" s="384"/>
      <c r="CB15" s="384"/>
      <c r="CC15" s="385"/>
      <c r="CD15" s="521" t="s">
        <v>139</v>
      </c>
      <c r="CE15" s="522"/>
      <c r="CF15" s="522"/>
      <c r="CG15" s="522"/>
      <c r="CH15" s="522"/>
      <c r="CI15" s="522"/>
      <c r="CJ15" s="522"/>
      <c r="CK15" s="522"/>
      <c r="CL15" s="522"/>
      <c r="CM15" s="522"/>
      <c r="CN15" s="522"/>
      <c r="CO15" s="522"/>
      <c r="CP15" s="522"/>
      <c r="CQ15" s="522"/>
      <c r="CR15" s="522"/>
      <c r="CS15" s="523"/>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83"/>
      <c r="C16" s="484"/>
      <c r="D16" s="484"/>
      <c r="E16" s="484"/>
      <c r="F16" s="484"/>
      <c r="G16" s="484"/>
      <c r="H16" s="484"/>
      <c r="I16" s="484"/>
      <c r="J16" s="484"/>
      <c r="K16" s="485"/>
      <c r="L16" s="501" t="s">
        <v>140</v>
      </c>
      <c r="M16" s="524"/>
      <c r="N16" s="524"/>
      <c r="O16" s="524"/>
      <c r="P16" s="524"/>
      <c r="Q16" s="525"/>
      <c r="R16" s="526" t="s">
        <v>141</v>
      </c>
      <c r="S16" s="527"/>
      <c r="T16" s="527"/>
      <c r="U16" s="527"/>
      <c r="V16" s="528"/>
      <c r="W16" s="410"/>
      <c r="X16" s="411"/>
      <c r="Y16" s="411"/>
      <c r="Z16" s="411"/>
      <c r="AA16" s="411"/>
      <c r="AB16" s="400"/>
      <c r="AC16" s="507">
        <v>20.8</v>
      </c>
      <c r="AD16" s="508"/>
      <c r="AE16" s="508"/>
      <c r="AF16" s="508"/>
      <c r="AG16" s="509"/>
      <c r="AH16" s="507">
        <v>22.4</v>
      </c>
      <c r="AI16" s="508"/>
      <c r="AJ16" s="508"/>
      <c r="AK16" s="508"/>
      <c r="AL16" s="510"/>
      <c r="AM16" s="449"/>
      <c r="AN16" s="450"/>
      <c r="AO16" s="450"/>
      <c r="AP16" s="450"/>
      <c r="AQ16" s="450"/>
      <c r="AR16" s="450"/>
      <c r="AS16" s="450"/>
      <c r="AT16" s="451"/>
      <c r="AU16" s="452"/>
      <c r="AV16" s="453"/>
      <c r="AW16" s="453"/>
      <c r="AX16" s="453"/>
      <c r="AY16" s="454" t="s">
        <v>142</v>
      </c>
      <c r="AZ16" s="455"/>
      <c r="BA16" s="455"/>
      <c r="BB16" s="455"/>
      <c r="BC16" s="455"/>
      <c r="BD16" s="455"/>
      <c r="BE16" s="455"/>
      <c r="BF16" s="455"/>
      <c r="BG16" s="455"/>
      <c r="BH16" s="455"/>
      <c r="BI16" s="455"/>
      <c r="BJ16" s="455"/>
      <c r="BK16" s="455"/>
      <c r="BL16" s="455"/>
      <c r="BM16" s="456"/>
      <c r="BN16" s="420">
        <v>2107077</v>
      </c>
      <c r="BO16" s="421"/>
      <c r="BP16" s="421"/>
      <c r="BQ16" s="421"/>
      <c r="BR16" s="421"/>
      <c r="BS16" s="421"/>
      <c r="BT16" s="421"/>
      <c r="BU16" s="422"/>
      <c r="BV16" s="420">
        <v>2077829</v>
      </c>
      <c r="BW16" s="421"/>
      <c r="BX16" s="421"/>
      <c r="BY16" s="421"/>
      <c r="BZ16" s="421"/>
      <c r="CA16" s="421"/>
      <c r="CB16" s="421"/>
      <c r="CC16" s="422"/>
      <c r="CD16" s="188"/>
      <c r="CE16" s="534"/>
      <c r="CF16" s="534"/>
      <c r="CG16" s="534"/>
      <c r="CH16" s="534"/>
      <c r="CI16" s="534"/>
      <c r="CJ16" s="534"/>
      <c r="CK16" s="534"/>
      <c r="CL16" s="534"/>
      <c r="CM16" s="534"/>
      <c r="CN16" s="534"/>
      <c r="CO16" s="534"/>
      <c r="CP16" s="534"/>
      <c r="CQ16" s="534"/>
      <c r="CR16" s="534"/>
      <c r="CS16" s="535"/>
      <c r="CT16" s="417"/>
      <c r="CU16" s="418"/>
      <c r="CV16" s="418"/>
      <c r="CW16" s="418"/>
      <c r="CX16" s="418"/>
      <c r="CY16" s="418"/>
      <c r="CZ16" s="418"/>
      <c r="DA16" s="419"/>
      <c r="DB16" s="417"/>
      <c r="DC16" s="418"/>
      <c r="DD16" s="418"/>
      <c r="DE16" s="418"/>
      <c r="DF16" s="418"/>
      <c r="DG16" s="418"/>
      <c r="DH16" s="418"/>
      <c r="DI16" s="419"/>
    </row>
    <row r="17" spans="1:113" ht="18.75" customHeight="1" thickBot="1" x14ac:dyDescent="0.25">
      <c r="A17" s="175"/>
      <c r="B17" s="486"/>
      <c r="C17" s="487"/>
      <c r="D17" s="487"/>
      <c r="E17" s="487"/>
      <c r="F17" s="487"/>
      <c r="G17" s="487"/>
      <c r="H17" s="487"/>
      <c r="I17" s="487"/>
      <c r="J17" s="487"/>
      <c r="K17" s="488"/>
      <c r="L17" s="189"/>
      <c r="M17" s="531" t="s">
        <v>143</v>
      </c>
      <c r="N17" s="532"/>
      <c r="O17" s="532"/>
      <c r="P17" s="532"/>
      <c r="Q17" s="533"/>
      <c r="R17" s="526" t="s">
        <v>144</v>
      </c>
      <c r="S17" s="527"/>
      <c r="T17" s="527"/>
      <c r="U17" s="527"/>
      <c r="V17" s="528"/>
      <c r="W17" s="436" t="s">
        <v>145</v>
      </c>
      <c r="X17" s="437"/>
      <c r="Y17" s="437"/>
      <c r="Z17" s="437"/>
      <c r="AA17" s="437"/>
      <c r="AB17" s="427"/>
      <c r="AC17" s="471">
        <v>1234</v>
      </c>
      <c r="AD17" s="472"/>
      <c r="AE17" s="472"/>
      <c r="AF17" s="472"/>
      <c r="AG17" s="514"/>
      <c r="AH17" s="471">
        <v>1282</v>
      </c>
      <c r="AI17" s="472"/>
      <c r="AJ17" s="472"/>
      <c r="AK17" s="472"/>
      <c r="AL17" s="473"/>
      <c r="AM17" s="449"/>
      <c r="AN17" s="450"/>
      <c r="AO17" s="450"/>
      <c r="AP17" s="450"/>
      <c r="AQ17" s="450"/>
      <c r="AR17" s="450"/>
      <c r="AS17" s="450"/>
      <c r="AT17" s="451"/>
      <c r="AU17" s="452"/>
      <c r="AV17" s="453"/>
      <c r="AW17" s="453"/>
      <c r="AX17" s="453"/>
      <c r="AY17" s="454" t="s">
        <v>146</v>
      </c>
      <c r="AZ17" s="455"/>
      <c r="BA17" s="455"/>
      <c r="BB17" s="455"/>
      <c r="BC17" s="455"/>
      <c r="BD17" s="455"/>
      <c r="BE17" s="455"/>
      <c r="BF17" s="455"/>
      <c r="BG17" s="455"/>
      <c r="BH17" s="455"/>
      <c r="BI17" s="455"/>
      <c r="BJ17" s="455"/>
      <c r="BK17" s="455"/>
      <c r="BL17" s="455"/>
      <c r="BM17" s="456"/>
      <c r="BN17" s="420">
        <v>629376</v>
      </c>
      <c r="BO17" s="421"/>
      <c r="BP17" s="421"/>
      <c r="BQ17" s="421"/>
      <c r="BR17" s="421"/>
      <c r="BS17" s="421"/>
      <c r="BT17" s="421"/>
      <c r="BU17" s="422"/>
      <c r="BV17" s="420">
        <v>627405</v>
      </c>
      <c r="BW17" s="421"/>
      <c r="BX17" s="421"/>
      <c r="BY17" s="421"/>
      <c r="BZ17" s="421"/>
      <c r="CA17" s="421"/>
      <c r="CB17" s="421"/>
      <c r="CC17" s="422"/>
      <c r="CD17" s="188"/>
      <c r="CE17" s="534"/>
      <c r="CF17" s="534"/>
      <c r="CG17" s="534"/>
      <c r="CH17" s="534"/>
      <c r="CI17" s="534"/>
      <c r="CJ17" s="534"/>
      <c r="CK17" s="534"/>
      <c r="CL17" s="534"/>
      <c r="CM17" s="534"/>
      <c r="CN17" s="534"/>
      <c r="CO17" s="534"/>
      <c r="CP17" s="534"/>
      <c r="CQ17" s="534"/>
      <c r="CR17" s="534"/>
      <c r="CS17" s="535"/>
      <c r="CT17" s="417"/>
      <c r="CU17" s="418"/>
      <c r="CV17" s="418"/>
      <c r="CW17" s="418"/>
      <c r="CX17" s="418"/>
      <c r="CY17" s="418"/>
      <c r="CZ17" s="418"/>
      <c r="DA17" s="419"/>
      <c r="DB17" s="417"/>
      <c r="DC17" s="418"/>
      <c r="DD17" s="418"/>
      <c r="DE17" s="418"/>
      <c r="DF17" s="418"/>
      <c r="DG17" s="418"/>
      <c r="DH17" s="418"/>
      <c r="DI17" s="419"/>
    </row>
    <row r="18" spans="1:113" ht="18.75" customHeight="1" thickBot="1" x14ac:dyDescent="0.25">
      <c r="A18" s="175"/>
      <c r="B18" s="542" t="s">
        <v>147</v>
      </c>
      <c r="C18" s="463"/>
      <c r="D18" s="463"/>
      <c r="E18" s="543"/>
      <c r="F18" s="543"/>
      <c r="G18" s="543"/>
      <c r="H18" s="543"/>
      <c r="I18" s="543"/>
      <c r="J18" s="543"/>
      <c r="K18" s="543"/>
      <c r="L18" s="544">
        <v>34.08</v>
      </c>
      <c r="M18" s="544"/>
      <c r="N18" s="544"/>
      <c r="O18" s="544"/>
      <c r="P18" s="544"/>
      <c r="Q18" s="544"/>
      <c r="R18" s="545"/>
      <c r="S18" s="545"/>
      <c r="T18" s="545"/>
      <c r="U18" s="545"/>
      <c r="V18" s="546"/>
      <c r="W18" s="438"/>
      <c r="X18" s="439"/>
      <c r="Y18" s="439"/>
      <c r="Z18" s="439"/>
      <c r="AA18" s="439"/>
      <c r="AB18" s="430"/>
      <c r="AC18" s="547">
        <v>62.8</v>
      </c>
      <c r="AD18" s="548"/>
      <c r="AE18" s="548"/>
      <c r="AF18" s="548"/>
      <c r="AG18" s="549"/>
      <c r="AH18" s="547">
        <v>59.3</v>
      </c>
      <c r="AI18" s="548"/>
      <c r="AJ18" s="548"/>
      <c r="AK18" s="548"/>
      <c r="AL18" s="550"/>
      <c r="AM18" s="449"/>
      <c r="AN18" s="450"/>
      <c r="AO18" s="450"/>
      <c r="AP18" s="450"/>
      <c r="AQ18" s="450"/>
      <c r="AR18" s="450"/>
      <c r="AS18" s="450"/>
      <c r="AT18" s="451"/>
      <c r="AU18" s="452"/>
      <c r="AV18" s="453"/>
      <c r="AW18" s="453"/>
      <c r="AX18" s="453"/>
      <c r="AY18" s="454" t="s">
        <v>148</v>
      </c>
      <c r="AZ18" s="455"/>
      <c r="BA18" s="455"/>
      <c r="BB18" s="455"/>
      <c r="BC18" s="455"/>
      <c r="BD18" s="455"/>
      <c r="BE18" s="455"/>
      <c r="BF18" s="455"/>
      <c r="BG18" s="455"/>
      <c r="BH18" s="455"/>
      <c r="BI18" s="455"/>
      <c r="BJ18" s="455"/>
      <c r="BK18" s="455"/>
      <c r="BL18" s="455"/>
      <c r="BM18" s="456"/>
      <c r="BN18" s="420">
        <v>1899420</v>
      </c>
      <c r="BO18" s="421"/>
      <c r="BP18" s="421"/>
      <c r="BQ18" s="421"/>
      <c r="BR18" s="421"/>
      <c r="BS18" s="421"/>
      <c r="BT18" s="421"/>
      <c r="BU18" s="422"/>
      <c r="BV18" s="420">
        <v>1855375</v>
      </c>
      <c r="BW18" s="421"/>
      <c r="BX18" s="421"/>
      <c r="BY18" s="421"/>
      <c r="BZ18" s="421"/>
      <c r="CA18" s="421"/>
      <c r="CB18" s="421"/>
      <c r="CC18" s="422"/>
      <c r="CD18" s="188"/>
      <c r="CE18" s="534"/>
      <c r="CF18" s="534"/>
      <c r="CG18" s="534"/>
      <c r="CH18" s="534"/>
      <c r="CI18" s="534"/>
      <c r="CJ18" s="534"/>
      <c r="CK18" s="534"/>
      <c r="CL18" s="534"/>
      <c r="CM18" s="534"/>
      <c r="CN18" s="534"/>
      <c r="CO18" s="534"/>
      <c r="CP18" s="534"/>
      <c r="CQ18" s="534"/>
      <c r="CR18" s="534"/>
      <c r="CS18" s="535"/>
      <c r="CT18" s="417"/>
      <c r="CU18" s="418"/>
      <c r="CV18" s="418"/>
      <c r="CW18" s="418"/>
      <c r="CX18" s="418"/>
      <c r="CY18" s="418"/>
      <c r="CZ18" s="418"/>
      <c r="DA18" s="419"/>
      <c r="DB18" s="417"/>
      <c r="DC18" s="418"/>
      <c r="DD18" s="418"/>
      <c r="DE18" s="418"/>
      <c r="DF18" s="418"/>
      <c r="DG18" s="418"/>
      <c r="DH18" s="418"/>
      <c r="DI18" s="419"/>
    </row>
    <row r="19" spans="1:113" ht="18.75" customHeight="1" thickBot="1" x14ac:dyDescent="0.25">
      <c r="A19" s="175"/>
      <c r="B19" s="542" t="s">
        <v>149</v>
      </c>
      <c r="C19" s="463"/>
      <c r="D19" s="463"/>
      <c r="E19" s="543"/>
      <c r="F19" s="543"/>
      <c r="G19" s="543"/>
      <c r="H19" s="543"/>
      <c r="I19" s="543"/>
      <c r="J19" s="543"/>
      <c r="K19" s="543"/>
      <c r="L19" s="551">
        <v>125</v>
      </c>
      <c r="M19" s="551"/>
      <c r="N19" s="551"/>
      <c r="O19" s="551"/>
      <c r="P19" s="551"/>
      <c r="Q19" s="551"/>
      <c r="R19" s="552"/>
      <c r="S19" s="552"/>
      <c r="T19" s="552"/>
      <c r="U19" s="552"/>
      <c r="V19" s="553"/>
      <c r="W19" s="377"/>
      <c r="X19" s="378"/>
      <c r="Y19" s="378"/>
      <c r="Z19" s="378"/>
      <c r="AA19" s="378"/>
      <c r="AB19" s="378"/>
      <c r="AC19" s="529"/>
      <c r="AD19" s="529"/>
      <c r="AE19" s="529"/>
      <c r="AF19" s="529"/>
      <c r="AG19" s="529"/>
      <c r="AH19" s="529"/>
      <c r="AI19" s="529"/>
      <c r="AJ19" s="529"/>
      <c r="AK19" s="529"/>
      <c r="AL19" s="530"/>
      <c r="AM19" s="449"/>
      <c r="AN19" s="450"/>
      <c r="AO19" s="450"/>
      <c r="AP19" s="450"/>
      <c r="AQ19" s="450"/>
      <c r="AR19" s="450"/>
      <c r="AS19" s="450"/>
      <c r="AT19" s="451"/>
      <c r="AU19" s="452"/>
      <c r="AV19" s="453"/>
      <c r="AW19" s="453"/>
      <c r="AX19" s="453"/>
      <c r="AY19" s="454" t="s">
        <v>150</v>
      </c>
      <c r="AZ19" s="455"/>
      <c r="BA19" s="455"/>
      <c r="BB19" s="455"/>
      <c r="BC19" s="455"/>
      <c r="BD19" s="455"/>
      <c r="BE19" s="455"/>
      <c r="BF19" s="455"/>
      <c r="BG19" s="455"/>
      <c r="BH19" s="455"/>
      <c r="BI19" s="455"/>
      <c r="BJ19" s="455"/>
      <c r="BK19" s="455"/>
      <c r="BL19" s="455"/>
      <c r="BM19" s="456"/>
      <c r="BN19" s="420">
        <v>2805698</v>
      </c>
      <c r="BO19" s="421"/>
      <c r="BP19" s="421"/>
      <c r="BQ19" s="421"/>
      <c r="BR19" s="421"/>
      <c r="BS19" s="421"/>
      <c r="BT19" s="421"/>
      <c r="BU19" s="422"/>
      <c r="BV19" s="420">
        <v>2799603</v>
      </c>
      <c r="BW19" s="421"/>
      <c r="BX19" s="421"/>
      <c r="BY19" s="421"/>
      <c r="BZ19" s="421"/>
      <c r="CA19" s="421"/>
      <c r="CB19" s="421"/>
      <c r="CC19" s="422"/>
      <c r="CD19" s="188"/>
      <c r="CE19" s="534"/>
      <c r="CF19" s="534"/>
      <c r="CG19" s="534"/>
      <c r="CH19" s="534"/>
      <c r="CI19" s="534"/>
      <c r="CJ19" s="534"/>
      <c r="CK19" s="534"/>
      <c r="CL19" s="534"/>
      <c r="CM19" s="534"/>
      <c r="CN19" s="534"/>
      <c r="CO19" s="534"/>
      <c r="CP19" s="534"/>
      <c r="CQ19" s="534"/>
      <c r="CR19" s="534"/>
      <c r="CS19" s="535"/>
      <c r="CT19" s="417"/>
      <c r="CU19" s="418"/>
      <c r="CV19" s="418"/>
      <c r="CW19" s="418"/>
      <c r="CX19" s="418"/>
      <c r="CY19" s="418"/>
      <c r="CZ19" s="418"/>
      <c r="DA19" s="419"/>
      <c r="DB19" s="417"/>
      <c r="DC19" s="418"/>
      <c r="DD19" s="418"/>
      <c r="DE19" s="418"/>
      <c r="DF19" s="418"/>
      <c r="DG19" s="418"/>
      <c r="DH19" s="418"/>
      <c r="DI19" s="419"/>
    </row>
    <row r="20" spans="1:113" ht="18.75" customHeight="1" thickBot="1" x14ac:dyDescent="0.25">
      <c r="A20" s="175"/>
      <c r="B20" s="542" t="s">
        <v>151</v>
      </c>
      <c r="C20" s="463"/>
      <c r="D20" s="463"/>
      <c r="E20" s="543"/>
      <c r="F20" s="543"/>
      <c r="G20" s="543"/>
      <c r="H20" s="543"/>
      <c r="I20" s="543"/>
      <c r="J20" s="543"/>
      <c r="K20" s="543"/>
      <c r="L20" s="551">
        <v>1687</v>
      </c>
      <c r="M20" s="551"/>
      <c r="N20" s="551"/>
      <c r="O20" s="551"/>
      <c r="P20" s="551"/>
      <c r="Q20" s="551"/>
      <c r="R20" s="552"/>
      <c r="S20" s="552"/>
      <c r="T20" s="552"/>
      <c r="U20" s="552"/>
      <c r="V20" s="553"/>
      <c r="W20" s="438"/>
      <c r="X20" s="439"/>
      <c r="Y20" s="439"/>
      <c r="Z20" s="439"/>
      <c r="AA20" s="439"/>
      <c r="AB20" s="439"/>
      <c r="AC20" s="554"/>
      <c r="AD20" s="554"/>
      <c r="AE20" s="554"/>
      <c r="AF20" s="554"/>
      <c r="AG20" s="554"/>
      <c r="AH20" s="554"/>
      <c r="AI20" s="554"/>
      <c r="AJ20" s="554"/>
      <c r="AK20" s="554"/>
      <c r="AL20" s="555"/>
      <c r="AM20" s="556"/>
      <c r="AN20" s="475"/>
      <c r="AO20" s="475"/>
      <c r="AP20" s="475"/>
      <c r="AQ20" s="475"/>
      <c r="AR20" s="475"/>
      <c r="AS20" s="475"/>
      <c r="AT20" s="476"/>
      <c r="AU20" s="557"/>
      <c r="AV20" s="558"/>
      <c r="AW20" s="558"/>
      <c r="AX20" s="559"/>
      <c r="AY20" s="454"/>
      <c r="AZ20" s="455"/>
      <c r="BA20" s="455"/>
      <c r="BB20" s="455"/>
      <c r="BC20" s="455"/>
      <c r="BD20" s="455"/>
      <c r="BE20" s="455"/>
      <c r="BF20" s="455"/>
      <c r="BG20" s="455"/>
      <c r="BH20" s="455"/>
      <c r="BI20" s="455"/>
      <c r="BJ20" s="455"/>
      <c r="BK20" s="455"/>
      <c r="BL20" s="455"/>
      <c r="BM20" s="456"/>
      <c r="BN20" s="420"/>
      <c r="BO20" s="421"/>
      <c r="BP20" s="421"/>
      <c r="BQ20" s="421"/>
      <c r="BR20" s="421"/>
      <c r="BS20" s="421"/>
      <c r="BT20" s="421"/>
      <c r="BU20" s="422"/>
      <c r="BV20" s="420"/>
      <c r="BW20" s="421"/>
      <c r="BX20" s="421"/>
      <c r="BY20" s="421"/>
      <c r="BZ20" s="421"/>
      <c r="CA20" s="421"/>
      <c r="CB20" s="421"/>
      <c r="CC20" s="422"/>
      <c r="CD20" s="188"/>
      <c r="CE20" s="534"/>
      <c r="CF20" s="534"/>
      <c r="CG20" s="534"/>
      <c r="CH20" s="534"/>
      <c r="CI20" s="534"/>
      <c r="CJ20" s="534"/>
      <c r="CK20" s="534"/>
      <c r="CL20" s="534"/>
      <c r="CM20" s="534"/>
      <c r="CN20" s="534"/>
      <c r="CO20" s="534"/>
      <c r="CP20" s="534"/>
      <c r="CQ20" s="534"/>
      <c r="CR20" s="534"/>
      <c r="CS20" s="535"/>
      <c r="CT20" s="417"/>
      <c r="CU20" s="418"/>
      <c r="CV20" s="418"/>
      <c r="CW20" s="418"/>
      <c r="CX20" s="418"/>
      <c r="CY20" s="418"/>
      <c r="CZ20" s="418"/>
      <c r="DA20" s="419"/>
      <c r="DB20" s="417"/>
      <c r="DC20" s="418"/>
      <c r="DD20" s="418"/>
      <c r="DE20" s="418"/>
      <c r="DF20" s="418"/>
      <c r="DG20" s="418"/>
      <c r="DH20" s="418"/>
      <c r="DI20" s="419"/>
    </row>
    <row r="21" spans="1:113" ht="18.75" customHeight="1" thickBot="1" x14ac:dyDescent="0.25">
      <c r="A21" s="175"/>
      <c r="B21" s="560" t="s">
        <v>152</v>
      </c>
      <c r="C21" s="561"/>
      <c r="D21" s="561"/>
      <c r="E21" s="561"/>
      <c r="F21" s="561"/>
      <c r="G21" s="561"/>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536"/>
      <c r="AZ21" s="537"/>
      <c r="BA21" s="537"/>
      <c r="BB21" s="537"/>
      <c r="BC21" s="537"/>
      <c r="BD21" s="537"/>
      <c r="BE21" s="537"/>
      <c r="BF21" s="537"/>
      <c r="BG21" s="537"/>
      <c r="BH21" s="537"/>
      <c r="BI21" s="537"/>
      <c r="BJ21" s="537"/>
      <c r="BK21" s="537"/>
      <c r="BL21" s="537"/>
      <c r="BM21" s="538"/>
      <c r="BN21" s="539"/>
      <c r="BO21" s="540"/>
      <c r="BP21" s="540"/>
      <c r="BQ21" s="540"/>
      <c r="BR21" s="540"/>
      <c r="BS21" s="540"/>
      <c r="BT21" s="540"/>
      <c r="BU21" s="541"/>
      <c r="BV21" s="539"/>
      <c r="BW21" s="540"/>
      <c r="BX21" s="540"/>
      <c r="BY21" s="540"/>
      <c r="BZ21" s="540"/>
      <c r="CA21" s="540"/>
      <c r="CB21" s="540"/>
      <c r="CC21" s="541"/>
      <c r="CD21" s="188"/>
      <c r="CE21" s="534"/>
      <c r="CF21" s="534"/>
      <c r="CG21" s="534"/>
      <c r="CH21" s="534"/>
      <c r="CI21" s="534"/>
      <c r="CJ21" s="534"/>
      <c r="CK21" s="534"/>
      <c r="CL21" s="534"/>
      <c r="CM21" s="534"/>
      <c r="CN21" s="534"/>
      <c r="CO21" s="534"/>
      <c r="CP21" s="534"/>
      <c r="CQ21" s="534"/>
      <c r="CR21" s="534"/>
      <c r="CS21" s="535"/>
      <c r="CT21" s="417"/>
      <c r="CU21" s="418"/>
      <c r="CV21" s="418"/>
      <c r="CW21" s="418"/>
      <c r="CX21" s="418"/>
      <c r="CY21" s="418"/>
      <c r="CZ21" s="418"/>
      <c r="DA21" s="419"/>
      <c r="DB21" s="417"/>
      <c r="DC21" s="418"/>
      <c r="DD21" s="418"/>
      <c r="DE21" s="418"/>
      <c r="DF21" s="418"/>
      <c r="DG21" s="418"/>
      <c r="DH21" s="418"/>
      <c r="DI21" s="419"/>
    </row>
    <row r="22" spans="1:113" ht="18.75" customHeight="1" x14ac:dyDescent="0.2">
      <c r="A22" s="175"/>
      <c r="B22" s="590" t="s">
        <v>153</v>
      </c>
      <c r="C22" s="564"/>
      <c r="D22" s="565"/>
      <c r="E22" s="432" t="s">
        <v>1</v>
      </c>
      <c r="F22" s="437"/>
      <c r="G22" s="437"/>
      <c r="H22" s="437"/>
      <c r="I22" s="437"/>
      <c r="J22" s="437"/>
      <c r="K22" s="427"/>
      <c r="L22" s="432" t="s">
        <v>154</v>
      </c>
      <c r="M22" s="437"/>
      <c r="N22" s="437"/>
      <c r="O22" s="437"/>
      <c r="P22" s="427"/>
      <c r="Q22" s="595" t="s">
        <v>155</v>
      </c>
      <c r="R22" s="596"/>
      <c r="S22" s="596"/>
      <c r="T22" s="596"/>
      <c r="U22" s="596"/>
      <c r="V22" s="597"/>
      <c r="W22" s="563" t="s">
        <v>156</v>
      </c>
      <c r="X22" s="564"/>
      <c r="Y22" s="565"/>
      <c r="Z22" s="432" t="s">
        <v>1</v>
      </c>
      <c r="AA22" s="437"/>
      <c r="AB22" s="437"/>
      <c r="AC22" s="437"/>
      <c r="AD22" s="437"/>
      <c r="AE22" s="437"/>
      <c r="AF22" s="437"/>
      <c r="AG22" s="427"/>
      <c r="AH22" s="601" t="s">
        <v>157</v>
      </c>
      <c r="AI22" s="437"/>
      <c r="AJ22" s="437"/>
      <c r="AK22" s="437"/>
      <c r="AL22" s="427"/>
      <c r="AM22" s="601" t="s">
        <v>158</v>
      </c>
      <c r="AN22" s="602"/>
      <c r="AO22" s="602"/>
      <c r="AP22" s="602"/>
      <c r="AQ22" s="602"/>
      <c r="AR22" s="603"/>
      <c r="AS22" s="595" t="s">
        <v>155</v>
      </c>
      <c r="AT22" s="596"/>
      <c r="AU22" s="596"/>
      <c r="AV22" s="596"/>
      <c r="AW22" s="596"/>
      <c r="AX22" s="607"/>
      <c r="AY22" s="380" t="s">
        <v>159</v>
      </c>
      <c r="AZ22" s="381"/>
      <c r="BA22" s="381"/>
      <c r="BB22" s="381"/>
      <c r="BC22" s="381"/>
      <c r="BD22" s="381"/>
      <c r="BE22" s="381"/>
      <c r="BF22" s="381"/>
      <c r="BG22" s="381"/>
      <c r="BH22" s="381"/>
      <c r="BI22" s="381"/>
      <c r="BJ22" s="381"/>
      <c r="BK22" s="381"/>
      <c r="BL22" s="381"/>
      <c r="BM22" s="382"/>
      <c r="BN22" s="383">
        <v>2626098</v>
      </c>
      <c r="BO22" s="384"/>
      <c r="BP22" s="384"/>
      <c r="BQ22" s="384"/>
      <c r="BR22" s="384"/>
      <c r="BS22" s="384"/>
      <c r="BT22" s="384"/>
      <c r="BU22" s="385"/>
      <c r="BV22" s="383">
        <v>2562899</v>
      </c>
      <c r="BW22" s="384"/>
      <c r="BX22" s="384"/>
      <c r="BY22" s="384"/>
      <c r="BZ22" s="384"/>
      <c r="CA22" s="384"/>
      <c r="CB22" s="384"/>
      <c r="CC22" s="385"/>
      <c r="CD22" s="188"/>
      <c r="CE22" s="534"/>
      <c r="CF22" s="534"/>
      <c r="CG22" s="534"/>
      <c r="CH22" s="534"/>
      <c r="CI22" s="534"/>
      <c r="CJ22" s="534"/>
      <c r="CK22" s="534"/>
      <c r="CL22" s="534"/>
      <c r="CM22" s="534"/>
      <c r="CN22" s="534"/>
      <c r="CO22" s="534"/>
      <c r="CP22" s="534"/>
      <c r="CQ22" s="534"/>
      <c r="CR22" s="534"/>
      <c r="CS22" s="535"/>
      <c r="CT22" s="417"/>
      <c r="CU22" s="418"/>
      <c r="CV22" s="418"/>
      <c r="CW22" s="418"/>
      <c r="CX22" s="418"/>
      <c r="CY22" s="418"/>
      <c r="CZ22" s="418"/>
      <c r="DA22" s="419"/>
      <c r="DB22" s="417"/>
      <c r="DC22" s="418"/>
      <c r="DD22" s="418"/>
      <c r="DE22" s="418"/>
      <c r="DF22" s="418"/>
      <c r="DG22" s="418"/>
      <c r="DH22" s="418"/>
      <c r="DI22" s="419"/>
    </row>
    <row r="23" spans="1:113" ht="18.75" customHeight="1" x14ac:dyDescent="0.2">
      <c r="A23" s="175"/>
      <c r="B23" s="591"/>
      <c r="C23" s="567"/>
      <c r="D23" s="568"/>
      <c r="E23" s="406"/>
      <c r="F23" s="411"/>
      <c r="G23" s="411"/>
      <c r="H23" s="411"/>
      <c r="I23" s="411"/>
      <c r="J23" s="411"/>
      <c r="K23" s="400"/>
      <c r="L23" s="406"/>
      <c r="M23" s="411"/>
      <c r="N23" s="411"/>
      <c r="O23" s="411"/>
      <c r="P23" s="400"/>
      <c r="Q23" s="598"/>
      <c r="R23" s="599"/>
      <c r="S23" s="599"/>
      <c r="T23" s="599"/>
      <c r="U23" s="599"/>
      <c r="V23" s="600"/>
      <c r="W23" s="566"/>
      <c r="X23" s="567"/>
      <c r="Y23" s="568"/>
      <c r="Z23" s="406"/>
      <c r="AA23" s="411"/>
      <c r="AB23" s="411"/>
      <c r="AC23" s="411"/>
      <c r="AD23" s="411"/>
      <c r="AE23" s="411"/>
      <c r="AF23" s="411"/>
      <c r="AG23" s="400"/>
      <c r="AH23" s="406"/>
      <c r="AI23" s="411"/>
      <c r="AJ23" s="411"/>
      <c r="AK23" s="411"/>
      <c r="AL23" s="400"/>
      <c r="AM23" s="604"/>
      <c r="AN23" s="605"/>
      <c r="AO23" s="605"/>
      <c r="AP23" s="605"/>
      <c r="AQ23" s="605"/>
      <c r="AR23" s="606"/>
      <c r="AS23" s="598"/>
      <c r="AT23" s="599"/>
      <c r="AU23" s="599"/>
      <c r="AV23" s="599"/>
      <c r="AW23" s="599"/>
      <c r="AX23" s="608"/>
      <c r="AY23" s="454" t="s">
        <v>160</v>
      </c>
      <c r="AZ23" s="455"/>
      <c r="BA23" s="455"/>
      <c r="BB23" s="455"/>
      <c r="BC23" s="455"/>
      <c r="BD23" s="455"/>
      <c r="BE23" s="455"/>
      <c r="BF23" s="455"/>
      <c r="BG23" s="455"/>
      <c r="BH23" s="455"/>
      <c r="BI23" s="455"/>
      <c r="BJ23" s="455"/>
      <c r="BK23" s="455"/>
      <c r="BL23" s="455"/>
      <c r="BM23" s="456"/>
      <c r="BN23" s="420">
        <v>2586218</v>
      </c>
      <c r="BO23" s="421"/>
      <c r="BP23" s="421"/>
      <c r="BQ23" s="421"/>
      <c r="BR23" s="421"/>
      <c r="BS23" s="421"/>
      <c r="BT23" s="421"/>
      <c r="BU23" s="422"/>
      <c r="BV23" s="420">
        <v>2511740</v>
      </c>
      <c r="BW23" s="421"/>
      <c r="BX23" s="421"/>
      <c r="BY23" s="421"/>
      <c r="BZ23" s="421"/>
      <c r="CA23" s="421"/>
      <c r="CB23" s="421"/>
      <c r="CC23" s="422"/>
      <c r="CD23" s="188"/>
      <c r="CE23" s="534"/>
      <c r="CF23" s="534"/>
      <c r="CG23" s="534"/>
      <c r="CH23" s="534"/>
      <c r="CI23" s="534"/>
      <c r="CJ23" s="534"/>
      <c r="CK23" s="534"/>
      <c r="CL23" s="534"/>
      <c r="CM23" s="534"/>
      <c r="CN23" s="534"/>
      <c r="CO23" s="534"/>
      <c r="CP23" s="534"/>
      <c r="CQ23" s="534"/>
      <c r="CR23" s="534"/>
      <c r="CS23" s="535"/>
      <c r="CT23" s="417"/>
      <c r="CU23" s="418"/>
      <c r="CV23" s="418"/>
      <c r="CW23" s="418"/>
      <c r="CX23" s="418"/>
      <c r="CY23" s="418"/>
      <c r="CZ23" s="418"/>
      <c r="DA23" s="419"/>
      <c r="DB23" s="417"/>
      <c r="DC23" s="418"/>
      <c r="DD23" s="418"/>
      <c r="DE23" s="418"/>
      <c r="DF23" s="418"/>
      <c r="DG23" s="418"/>
      <c r="DH23" s="418"/>
      <c r="DI23" s="419"/>
    </row>
    <row r="24" spans="1:113" ht="18.75" customHeight="1" thickBot="1" x14ac:dyDescent="0.25">
      <c r="A24" s="175"/>
      <c r="B24" s="591"/>
      <c r="C24" s="567"/>
      <c r="D24" s="568"/>
      <c r="E24" s="470" t="s">
        <v>161</v>
      </c>
      <c r="F24" s="450"/>
      <c r="G24" s="450"/>
      <c r="H24" s="450"/>
      <c r="I24" s="450"/>
      <c r="J24" s="450"/>
      <c r="K24" s="451"/>
      <c r="L24" s="471">
        <v>1</v>
      </c>
      <c r="M24" s="472"/>
      <c r="N24" s="472"/>
      <c r="O24" s="472"/>
      <c r="P24" s="514"/>
      <c r="Q24" s="471">
        <v>7400</v>
      </c>
      <c r="R24" s="472"/>
      <c r="S24" s="472"/>
      <c r="T24" s="472"/>
      <c r="U24" s="472"/>
      <c r="V24" s="514"/>
      <c r="W24" s="566"/>
      <c r="X24" s="567"/>
      <c r="Y24" s="568"/>
      <c r="Z24" s="470" t="s">
        <v>162</v>
      </c>
      <c r="AA24" s="450"/>
      <c r="AB24" s="450"/>
      <c r="AC24" s="450"/>
      <c r="AD24" s="450"/>
      <c r="AE24" s="450"/>
      <c r="AF24" s="450"/>
      <c r="AG24" s="451"/>
      <c r="AH24" s="471">
        <v>69</v>
      </c>
      <c r="AI24" s="472"/>
      <c r="AJ24" s="472"/>
      <c r="AK24" s="472"/>
      <c r="AL24" s="514"/>
      <c r="AM24" s="471">
        <v>197340</v>
      </c>
      <c r="AN24" s="472"/>
      <c r="AO24" s="472"/>
      <c r="AP24" s="472"/>
      <c r="AQ24" s="472"/>
      <c r="AR24" s="514"/>
      <c r="AS24" s="471">
        <v>2860</v>
      </c>
      <c r="AT24" s="472"/>
      <c r="AU24" s="472"/>
      <c r="AV24" s="472"/>
      <c r="AW24" s="472"/>
      <c r="AX24" s="473"/>
      <c r="AY24" s="536" t="s">
        <v>163</v>
      </c>
      <c r="AZ24" s="537"/>
      <c r="BA24" s="537"/>
      <c r="BB24" s="537"/>
      <c r="BC24" s="537"/>
      <c r="BD24" s="537"/>
      <c r="BE24" s="537"/>
      <c r="BF24" s="537"/>
      <c r="BG24" s="537"/>
      <c r="BH24" s="537"/>
      <c r="BI24" s="537"/>
      <c r="BJ24" s="537"/>
      <c r="BK24" s="537"/>
      <c r="BL24" s="537"/>
      <c r="BM24" s="538"/>
      <c r="BN24" s="420">
        <v>1751494</v>
      </c>
      <c r="BO24" s="421"/>
      <c r="BP24" s="421"/>
      <c r="BQ24" s="421"/>
      <c r="BR24" s="421"/>
      <c r="BS24" s="421"/>
      <c r="BT24" s="421"/>
      <c r="BU24" s="422"/>
      <c r="BV24" s="420">
        <v>1565076</v>
      </c>
      <c r="BW24" s="421"/>
      <c r="BX24" s="421"/>
      <c r="BY24" s="421"/>
      <c r="BZ24" s="421"/>
      <c r="CA24" s="421"/>
      <c r="CB24" s="421"/>
      <c r="CC24" s="422"/>
      <c r="CD24" s="188"/>
      <c r="CE24" s="534"/>
      <c r="CF24" s="534"/>
      <c r="CG24" s="534"/>
      <c r="CH24" s="534"/>
      <c r="CI24" s="534"/>
      <c r="CJ24" s="534"/>
      <c r="CK24" s="534"/>
      <c r="CL24" s="534"/>
      <c r="CM24" s="534"/>
      <c r="CN24" s="534"/>
      <c r="CO24" s="534"/>
      <c r="CP24" s="534"/>
      <c r="CQ24" s="534"/>
      <c r="CR24" s="534"/>
      <c r="CS24" s="535"/>
      <c r="CT24" s="417"/>
      <c r="CU24" s="418"/>
      <c r="CV24" s="418"/>
      <c r="CW24" s="418"/>
      <c r="CX24" s="418"/>
      <c r="CY24" s="418"/>
      <c r="CZ24" s="418"/>
      <c r="DA24" s="419"/>
      <c r="DB24" s="417"/>
      <c r="DC24" s="418"/>
      <c r="DD24" s="418"/>
      <c r="DE24" s="418"/>
      <c r="DF24" s="418"/>
      <c r="DG24" s="418"/>
      <c r="DH24" s="418"/>
      <c r="DI24" s="419"/>
    </row>
    <row r="25" spans="1:113" ht="18.75" customHeight="1" x14ac:dyDescent="0.2">
      <c r="A25" s="175"/>
      <c r="B25" s="591"/>
      <c r="C25" s="567"/>
      <c r="D25" s="568"/>
      <c r="E25" s="470" t="s">
        <v>164</v>
      </c>
      <c r="F25" s="450"/>
      <c r="G25" s="450"/>
      <c r="H25" s="450"/>
      <c r="I25" s="450"/>
      <c r="J25" s="450"/>
      <c r="K25" s="451"/>
      <c r="L25" s="471">
        <v>1</v>
      </c>
      <c r="M25" s="472"/>
      <c r="N25" s="472"/>
      <c r="O25" s="472"/>
      <c r="P25" s="514"/>
      <c r="Q25" s="471">
        <v>5610</v>
      </c>
      <c r="R25" s="472"/>
      <c r="S25" s="472"/>
      <c r="T25" s="472"/>
      <c r="U25" s="472"/>
      <c r="V25" s="514"/>
      <c r="W25" s="566"/>
      <c r="X25" s="567"/>
      <c r="Y25" s="568"/>
      <c r="Z25" s="470" t="s">
        <v>165</v>
      </c>
      <c r="AA25" s="450"/>
      <c r="AB25" s="450"/>
      <c r="AC25" s="450"/>
      <c r="AD25" s="450"/>
      <c r="AE25" s="450"/>
      <c r="AF25" s="450"/>
      <c r="AG25" s="451"/>
      <c r="AH25" s="471" t="s">
        <v>122</v>
      </c>
      <c r="AI25" s="472"/>
      <c r="AJ25" s="472"/>
      <c r="AK25" s="472"/>
      <c r="AL25" s="514"/>
      <c r="AM25" s="471" t="s">
        <v>122</v>
      </c>
      <c r="AN25" s="472"/>
      <c r="AO25" s="472"/>
      <c r="AP25" s="472"/>
      <c r="AQ25" s="472"/>
      <c r="AR25" s="514"/>
      <c r="AS25" s="471" t="s">
        <v>122</v>
      </c>
      <c r="AT25" s="472"/>
      <c r="AU25" s="472"/>
      <c r="AV25" s="472"/>
      <c r="AW25" s="472"/>
      <c r="AX25" s="473"/>
      <c r="AY25" s="380" t="s">
        <v>166</v>
      </c>
      <c r="AZ25" s="381"/>
      <c r="BA25" s="381"/>
      <c r="BB25" s="381"/>
      <c r="BC25" s="381"/>
      <c r="BD25" s="381"/>
      <c r="BE25" s="381"/>
      <c r="BF25" s="381"/>
      <c r="BG25" s="381"/>
      <c r="BH25" s="381"/>
      <c r="BI25" s="381"/>
      <c r="BJ25" s="381"/>
      <c r="BK25" s="381"/>
      <c r="BL25" s="381"/>
      <c r="BM25" s="382"/>
      <c r="BN25" s="383">
        <v>341707</v>
      </c>
      <c r="BO25" s="384"/>
      <c r="BP25" s="384"/>
      <c r="BQ25" s="384"/>
      <c r="BR25" s="384"/>
      <c r="BS25" s="384"/>
      <c r="BT25" s="384"/>
      <c r="BU25" s="385"/>
      <c r="BV25" s="383">
        <v>137919</v>
      </c>
      <c r="BW25" s="384"/>
      <c r="BX25" s="384"/>
      <c r="BY25" s="384"/>
      <c r="BZ25" s="384"/>
      <c r="CA25" s="384"/>
      <c r="CB25" s="384"/>
      <c r="CC25" s="385"/>
      <c r="CD25" s="188"/>
      <c r="CE25" s="534"/>
      <c r="CF25" s="534"/>
      <c r="CG25" s="534"/>
      <c r="CH25" s="534"/>
      <c r="CI25" s="534"/>
      <c r="CJ25" s="534"/>
      <c r="CK25" s="534"/>
      <c r="CL25" s="534"/>
      <c r="CM25" s="534"/>
      <c r="CN25" s="534"/>
      <c r="CO25" s="534"/>
      <c r="CP25" s="534"/>
      <c r="CQ25" s="534"/>
      <c r="CR25" s="534"/>
      <c r="CS25" s="535"/>
      <c r="CT25" s="417"/>
      <c r="CU25" s="418"/>
      <c r="CV25" s="418"/>
      <c r="CW25" s="418"/>
      <c r="CX25" s="418"/>
      <c r="CY25" s="418"/>
      <c r="CZ25" s="418"/>
      <c r="DA25" s="419"/>
      <c r="DB25" s="417"/>
      <c r="DC25" s="418"/>
      <c r="DD25" s="418"/>
      <c r="DE25" s="418"/>
      <c r="DF25" s="418"/>
      <c r="DG25" s="418"/>
      <c r="DH25" s="418"/>
      <c r="DI25" s="419"/>
    </row>
    <row r="26" spans="1:113" ht="18.75" customHeight="1" x14ac:dyDescent="0.2">
      <c r="A26" s="175"/>
      <c r="B26" s="591"/>
      <c r="C26" s="567"/>
      <c r="D26" s="568"/>
      <c r="E26" s="470" t="s">
        <v>167</v>
      </c>
      <c r="F26" s="450"/>
      <c r="G26" s="450"/>
      <c r="H26" s="450"/>
      <c r="I26" s="450"/>
      <c r="J26" s="450"/>
      <c r="K26" s="451"/>
      <c r="L26" s="471">
        <v>1</v>
      </c>
      <c r="M26" s="472"/>
      <c r="N26" s="472"/>
      <c r="O26" s="472"/>
      <c r="P26" s="514"/>
      <c r="Q26" s="471">
        <v>5180</v>
      </c>
      <c r="R26" s="472"/>
      <c r="S26" s="472"/>
      <c r="T26" s="472"/>
      <c r="U26" s="472"/>
      <c r="V26" s="514"/>
      <c r="W26" s="566"/>
      <c r="X26" s="567"/>
      <c r="Y26" s="568"/>
      <c r="Z26" s="470" t="s">
        <v>168</v>
      </c>
      <c r="AA26" s="572"/>
      <c r="AB26" s="572"/>
      <c r="AC26" s="572"/>
      <c r="AD26" s="572"/>
      <c r="AE26" s="572"/>
      <c r="AF26" s="572"/>
      <c r="AG26" s="573"/>
      <c r="AH26" s="471" t="s">
        <v>122</v>
      </c>
      <c r="AI26" s="472"/>
      <c r="AJ26" s="472"/>
      <c r="AK26" s="472"/>
      <c r="AL26" s="514"/>
      <c r="AM26" s="471" t="s">
        <v>122</v>
      </c>
      <c r="AN26" s="472"/>
      <c r="AO26" s="472"/>
      <c r="AP26" s="472"/>
      <c r="AQ26" s="472"/>
      <c r="AR26" s="514"/>
      <c r="AS26" s="471" t="s">
        <v>122</v>
      </c>
      <c r="AT26" s="472"/>
      <c r="AU26" s="472"/>
      <c r="AV26" s="472"/>
      <c r="AW26" s="472"/>
      <c r="AX26" s="473"/>
      <c r="AY26" s="423" t="s">
        <v>169</v>
      </c>
      <c r="AZ26" s="424"/>
      <c r="BA26" s="424"/>
      <c r="BB26" s="424"/>
      <c r="BC26" s="424"/>
      <c r="BD26" s="424"/>
      <c r="BE26" s="424"/>
      <c r="BF26" s="424"/>
      <c r="BG26" s="424"/>
      <c r="BH26" s="424"/>
      <c r="BI26" s="424"/>
      <c r="BJ26" s="424"/>
      <c r="BK26" s="424"/>
      <c r="BL26" s="424"/>
      <c r="BM26" s="425"/>
      <c r="BN26" s="420" t="s">
        <v>122</v>
      </c>
      <c r="BO26" s="421"/>
      <c r="BP26" s="421"/>
      <c r="BQ26" s="421"/>
      <c r="BR26" s="421"/>
      <c r="BS26" s="421"/>
      <c r="BT26" s="421"/>
      <c r="BU26" s="422"/>
      <c r="BV26" s="420" t="s">
        <v>122</v>
      </c>
      <c r="BW26" s="421"/>
      <c r="BX26" s="421"/>
      <c r="BY26" s="421"/>
      <c r="BZ26" s="421"/>
      <c r="CA26" s="421"/>
      <c r="CB26" s="421"/>
      <c r="CC26" s="422"/>
      <c r="CD26" s="188"/>
      <c r="CE26" s="534"/>
      <c r="CF26" s="534"/>
      <c r="CG26" s="534"/>
      <c r="CH26" s="534"/>
      <c r="CI26" s="534"/>
      <c r="CJ26" s="534"/>
      <c r="CK26" s="534"/>
      <c r="CL26" s="534"/>
      <c r="CM26" s="534"/>
      <c r="CN26" s="534"/>
      <c r="CO26" s="534"/>
      <c r="CP26" s="534"/>
      <c r="CQ26" s="534"/>
      <c r="CR26" s="534"/>
      <c r="CS26" s="535"/>
      <c r="CT26" s="417"/>
      <c r="CU26" s="418"/>
      <c r="CV26" s="418"/>
      <c r="CW26" s="418"/>
      <c r="CX26" s="418"/>
      <c r="CY26" s="418"/>
      <c r="CZ26" s="418"/>
      <c r="DA26" s="419"/>
      <c r="DB26" s="417"/>
      <c r="DC26" s="418"/>
      <c r="DD26" s="418"/>
      <c r="DE26" s="418"/>
      <c r="DF26" s="418"/>
      <c r="DG26" s="418"/>
      <c r="DH26" s="418"/>
      <c r="DI26" s="419"/>
    </row>
    <row r="27" spans="1:113" ht="18.75" customHeight="1" thickBot="1" x14ac:dyDescent="0.25">
      <c r="A27" s="175"/>
      <c r="B27" s="591"/>
      <c r="C27" s="567"/>
      <c r="D27" s="568"/>
      <c r="E27" s="470" t="s">
        <v>170</v>
      </c>
      <c r="F27" s="450"/>
      <c r="G27" s="450"/>
      <c r="H27" s="450"/>
      <c r="I27" s="450"/>
      <c r="J27" s="450"/>
      <c r="K27" s="451"/>
      <c r="L27" s="471">
        <v>1</v>
      </c>
      <c r="M27" s="472"/>
      <c r="N27" s="472"/>
      <c r="O27" s="472"/>
      <c r="P27" s="514"/>
      <c r="Q27" s="471">
        <v>3100</v>
      </c>
      <c r="R27" s="472"/>
      <c r="S27" s="472"/>
      <c r="T27" s="472"/>
      <c r="U27" s="472"/>
      <c r="V27" s="514"/>
      <c r="W27" s="566"/>
      <c r="X27" s="567"/>
      <c r="Y27" s="568"/>
      <c r="Z27" s="470" t="s">
        <v>171</v>
      </c>
      <c r="AA27" s="450"/>
      <c r="AB27" s="450"/>
      <c r="AC27" s="450"/>
      <c r="AD27" s="450"/>
      <c r="AE27" s="450"/>
      <c r="AF27" s="450"/>
      <c r="AG27" s="451"/>
      <c r="AH27" s="471" t="s">
        <v>122</v>
      </c>
      <c r="AI27" s="472"/>
      <c r="AJ27" s="472"/>
      <c r="AK27" s="472"/>
      <c r="AL27" s="514"/>
      <c r="AM27" s="471" t="s">
        <v>122</v>
      </c>
      <c r="AN27" s="472"/>
      <c r="AO27" s="472"/>
      <c r="AP27" s="472"/>
      <c r="AQ27" s="472"/>
      <c r="AR27" s="514"/>
      <c r="AS27" s="471" t="s">
        <v>122</v>
      </c>
      <c r="AT27" s="472"/>
      <c r="AU27" s="472"/>
      <c r="AV27" s="472"/>
      <c r="AW27" s="472"/>
      <c r="AX27" s="473"/>
      <c r="AY27" s="515" t="s">
        <v>172</v>
      </c>
      <c r="AZ27" s="516"/>
      <c r="BA27" s="516"/>
      <c r="BB27" s="516"/>
      <c r="BC27" s="516"/>
      <c r="BD27" s="516"/>
      <c r="BE27" s="516"/>
      <c r="BF27" s="516"/>
      <c r="BG27" s="516"/>
      <c r="BH27" s="516"/>
      <c r="BI27" s="516"/>
      <c r="BJ27" s="516"/>
      <c r="BK27" s="516"/>
      <c r="BL27" s="516"/>
      <c r="BM27" s="517"/>
      <c r="BN27" s="539">
        <v>139764</v>
      </c>
      <c r="BO27" s="540"/>
      <c r="BP27" s="540"/>
      <c r="BQ27" s="540"/>
      <c r="BR27" s="540"/>
      <c r="BS27" s="540"/>
      <c r="BT27" s="540"/>
      <c r="BU27" s="541"/>
      <c r="BV27" s="539">
        <v>139758</v>
      </c>
      <c r="BW27" s="540"/>
      <c r="BX27" s="540"/>
      <c r="BY27" s="540"/>
      <c r="BZ27" s="540"/>
      <c r="CA27" s="540"/>
      <c r="CB27" s="540"/>
      <c r="CC27" s="541"/>
      <c r="CD27" s="190"/>
      <c r="CE27" s="534"/>
      <c r="CF27" s="534"/>
      <c r="CG27" s="534"/>
      <c r="CH27" s="534"/>
      <c r="CI27" s="534"/>
      <c r="CJ27" s="534"/>
      <c r="CK27" s="534"/>
      <c r="CL27" s="534"/>
      <c r="CM27" s="534"/>
      <c r="CN27" s="534"/>
      <c r="CO27" s="534"/>
      <c r="CP27" s="534"/>
      <c r="CQ27" s="534"/>
      <c r="CR27" s="534"/>
      <c r="CS27" s="535"/>
      <c r="CT27" s="417"/>
      <c r="CU27" s="418"/>
      <c r="CV27" s="418"/>
      <c r="CW27" s="418"/>
      <c r="CX27" s="418"/>
      <c r="CY27" s="418"/>
      <c r="CZ27" s="418"/>
      <c r="DA27" s="419"/>
      <c r="DB27" s="417"/>
      <c r="DC27" s="418"/>
      <c r="DD27" s="418"/>
      <c r="DE27" s="418"/>
      <c r="DF27" s="418"/>
      <c r="DG27" s="418"/>
      <c r="DH27" s="418"/>
      <c r="DI27" s="419"/>
    </row>
    <row r="28" spans="1:113" ht="18.75" customHeight="1" x14ac:dyDescent="0.2">
      <c r="A28" s="175"/>
      <c r="B28" s="591"/>
      <c r="C28" s="567"/>
      <c r="D28" s="568"/>
      <c r="E28" s="470" t="s">
        <v>173</v>
      </c>
      <c r="F28" s="450"/>
      <c r="G28" s="450"/>
      <c r="H28" s="450"/>
      <c r="I28" s="450"/>
      <c r="J28" s="450"/>
      <c r="K28" s="451"/>
      <c r="L28" s="471">
        <v>1</v>
      </c>
      <c r="M28" s="472"/>
      <c r="N28" s="472"/>
      <c r="O28" s="472"/>
      <c r="P28" s="514"/>
      <c r="Q28" s="471">
        <v>2550</v>
      </c>
      <c r="R28" s="472"/>
      <c r="S28" s="472"/>
      <c r="T28" s="472"/>
      <c r="U28" s="472"/>
      <c r="V28" s="514"/>
      <c r="W28" s="566"/>
      <c r="X28" s="567"/>
      <c r="Y28" s="568"/>
      <c r="Z28" s="470" t="s">
        <v>174</v>
      </c>
      <c r="AA28" s="450"/>
      <c r="AB28" s="450"/>
      <c r="AC28" s="450"/>
      <c r="AD28" s="450"/>
      <c r="AE28" s="450"/>
      <c r="AF28" s="450"/>
      <c r="AG28" s="451"/>
      <c r="AH28" s="471" t="s">
        <v>122</v>
      </c>
      <c r="AI28" s="472"/>
      <c r="AJ28" s="472"/>
      <c r="AK28" s="472"/>
      <c r="AL28" s="514"/>
      <c r="AM28" s="471" t="s">
        <v>122</v>
      </c>
      <c r="AN28" s="472"/>
      <c r="AO28" s="472"/>
      <c r="AP28" s="472"/>
      <c r="AQ28" s="472"/>
      <c r="AR28" s="514"/>
      <c r="AS28" s="471" t="s">
        <v>122</v>
      </c>
      <c r="AT28" s="472"/>
      <c r="AU28" s="472"/>
      <c r="AV28" s="472"/>
      <c r="AW28" s="472"/>
      <c r="AX28" s="473"/>
      <c r="AY28" s="574" t="s">
        <v>175</v>
      </c>
      <c r="AZ28" s="575"/>
      <c r="BA28" s="575"/>
      <c r="BB28" s="576"/>
      <c r="BC28" s="380" t="s">
        <v>46</v>
      </c>
      <c r="BD28" s="381"/>
      <c r="BE28" s="381"/>
      <c r="BF28" s="381"/>
      <c r="BG28" s="381"/>
      <c r="BH28" s="381"/>
      <c r="BI28" s="381"/>
      <c r="BJ28" s="381"/>
      <c r="BK28" s="381"/>
      <c r="BL28" s="381"/>
      <c r="BM28" s="382"/>
      <c r="BN28" s="383">
        <v>857468</v>
      </c>
      <c r="BO28" s="384"/>
      <c r="BP28" s="384"/>
      <c r="BQ28" s="384"/>
      <c r="BR28" s="384"/>
      <c r="BS28" s="384"/>
      <c r="BT28" s="384"/>
      <c r="BU28" s="385"/>
      <c r="BV28" s="383">
        <v>786224</v>
      </c>
      <c r="BW28" s="384"/>
      <c r="BX28" s="384"/>
      <c r="BY28" s="384"/>
      <c r="BZ28" s="384"/>
      <c r="CA28" s="384"/>
      <c r="CB28" s="384"/>
      <c r="CC28" s="385"/>
      <c r="CD28" s="188"/>
      <c r="CE28" s="534"/>
      <c r="CF28" s="534"/>
      <c r="CG28" s="534"/>
      <c r="CH28" s="534"/>
      <c r="CI28" s="534"/>
      <c r="CJ28" s="534"/>
      <c r="CK28" s="534"/>
      <c r="CL28" s="534"/>
      <c r="CM28" s="534"/>
      <c r="CN28" s="534"/>
      <c r="CO28" s="534"/>
      <c r="CP28" s="534"/>
      <c r="CQ28" s="534"/>
      <c r="CR28" s="534"/>
      <c r="CS28" s="535"/>
      <c r="CT28" s="417"/>
      <c r="CU28" s="418"/>
      <c r="CV28" s="418"/>
      <c r="CW28" s="418"/>
      <c r="CX28" s="418"/>
      <c r="CY28" s="418"/>
      <c r="CZ28" s="418"/>
      <c r="DA28" s="419"/>
      <c r="DB28" s="417"/>
      <c r="DC28" s="418"/>
      <c r="DD28" s="418"/>
      <c r="DE28" s="418"/>
      <c r="DF28" s="418"/>
      <c r="DG28" s="418"/>
      <c r="DH28" s="418"/>
      <c r="DI28" s="419"/>
    </row>
    <row r="29" spans="1:113" ht="18.75" customHeight="1" x14ac:dyDescent="0.2">
      <c r="A29" s="175"/>
      <c r="B29" s="591"/>
      <c r="C29" s="567"/>
      <c r="D29" s="568"/>
      <c r="E29" s="470" t="s">
        <v>176</v>
      </c>
      <c r="F29" s="450"/>
      <c r="G29" s="450"/>
      <c r="H29" s="450"/>
      <c r="I29" s="450"/>
      <c r="J29" s="450"/>
      <c r="K29" s="451"/>
      <c r="L29" s="471">
        <v>8</v>
      </c>
      <c r="M29" s="472"/>
      <c r="N29" s="472"/>
      <c r="O29" s="472"/>
      <c r="P29" s="514"/>
      <c r="Q29" s="471">
        <v>2330</v>
      </c>
      <c r="R29" s="472"/>
      <c r="S29" s="472"/>
      <c r="T29" s="472"/>
      <c r="U29" s="472"/>
      <c r="V29" s="514"/>
      <c r="W29" s="569"/>
      <c r="X29" s="570"/>
      <c r="Y29" s="571"/>
      <c r="Z29" s="470" t="s">
        <v>177</v>
      </c>
      <c r="AA29" s="450"/>
      <c r="AB29" s="450"/>
      <c r="AC29" s="450"/>
      <c r="AD29" s="450"/>
      <c r="AE29" s="450"/>
      <c r="AF29" s="450"/>
      <c r="AG29" s="451"/>
      <c r="AH29" s="471">
        <v>69</v>
      </c>
      <c r="AI29" s="472"/>
      <c r="AJ29" s="472"/>
      <c r="AK29" s="472"/>
      <c r="AL29" s="514"/>
      <c r="AM29" s="471">
        <v>197340</v>
      </c>
      <c r="AN29" s="472"/>
      <c r="AO29" s="472"/>
      <c r="AP29" s="472"/>
      <c r="AQ29" s="472"/>
      <c r="AR29" s="514"/>
      <c r="AS29" s="471">
        <v>2860</v>
      </c>
      <c r="AT29" s="472"/>
      <c r="AU29" s="472"/>
      <c r="AV29" s="472"/>
      <c r="AW29" s="472"/>
      <c r="AX29" s="473"/>
      <c r="AY29" s="577"/>
      <c r="AZ29" s="578"/>
      <c r="BA29" s="578"/>
      <c r="BB29" s="579"/>
      <c r="BC29" s="454" t="s">
        <v>178</v>
      </c>
      <c r="BD29" s="455"/>
      <c r="BE29" s="455"/>
      <c r="BF29" s="455"/>
      <c r="BG29" s="455"/>
      <c r="BH29" s="455"/>
      <c r="BI29" s="455"/>
      <c r="BJ29" s="455"/>
      <c r="BK29" s="455"/>
      <c r="BL29" s="455"/>
      <c r="BM29" s="456"/>
      <c r="BN29" s="420">
        <v>633542</v>
      </c>
      <c r="BO29" s="421"/>
      <c r="BP29" s="421"/>
      <c r="BQ29" s="421"/>
      <c r="BR29" s="421"/>
      <c r="BS29" s="421"/>
      <c r="BT29" s="421"/>
      <c r="BU29" s="422"/>
      <c r="BV29" s="420">
        <v>631902</v>
      </c>
      <c r="BW29" s="421"/>
      <c r="BX29" s="421"/>
      <c r="BY29" s="421"/>
      <c r="BZ29" s="421"/>
      <c r="CA29" s="421"/>
      <c r="CB29" s="421"/>
      <c r="CC29" s="422"/>
      <c r="CD29" s="190"/>
      <c r="CE29" s="534"/>
      <c r="CF29" s="534"/>
      <c r="CG29" s="534"/>
      <c r="CH29" s="534"/>
      <c r="CI29" s="534"/>
      <c r="CJ29" s="534"/>
      <c r="CK29" s="534"/>
      <c r="CL29" s="534"/>
      <c r="CM29" s="534"/>
      <c r="CN29" s="534"/>
      <c r="CO29" s="534"/>
      <c r="CP29" s="534"/>
      <c r="CQ29" s="534"/>
      <c r="CR29" s="534"/>
      <c r="CS29" s="535"/>
      <c r="CT29" s="417"/>
      <c r="CU29" s="418"/>
      <c r="CV29" s="418"/>
      <c r="CW29" s="418"/>
      <c r="CX29" s="418"/>
      <c r="CY29" s="418"/>
      <c r="CZ29" s="418"/>
      <c r="DA29" s="419"/>
      <c r="DB29" s="417"/>
      <c r="DC29" s="418"/>
      <c r="DD29" s="418"/>
      <c r="DE29" s="418"/>
      <c r="DF29" s="418"/>
      <c r="DG29" s="418"/>
      <c r="DH29" s="418"/>
      <c r="DI29" s="419"/>
    </row>
    <row r="30" spans="1:113" ht="18.75" customHeight="1" thickBot="1" x14ac:dyDescent="0.25">
      <c r="A30" s="175"/>
      <c r="B30" s="592"/>
      <c r="C30" s="593"/>
      <c r="D30" s="594"/>
      <c r="E30" s="474"/>
      <c r="F30" s="475"/>
      <c r="G30" s="475"/>
      <c r="H30" s="475"/>
      <c r="I30" s="475"/>
      <c r="J30" s="475"/>
      <c r="K30" s="476"/>
      <c r="L30" s="584"/>
      <c r="M30" s="585"/>
      <c r="N30" s="585"/>
      <c r="O30" s="585"/>
      <c r="P30" s="586"/>
      <c r="Q30" s="584"/>
      <c r="R30" s="585"/>
      <c r="S30" s="585"/>
      <c r="T30" s="585"/>
      <c r="U30" s="585"/>
      <c r="V30" s="586"/>
      <c r="W30" s="587" t="s">
        <v>179</v>
      </c>
      <c r="X30" s="588"/>
      <c r="Y30" s="588"/>
      <c r="Z30" s="588"/>
      <c r="AA30" s="588"/>
      <c r="AB30" s="588"/>
      <c r="AC30" s="588"/>
      <c r="AD30" s="588"/>
      <c r="AE30" s="588"/>
      <c r="AF30" s="588"/>
      <c r="AG30" s="589"/>
      <c r="AH30" s="547">
        <v>94.7</v>
      </c>
      <c r="AI30" s="548"/>
      <c r="AJ30" s="548"/>
      <c r="AK30" s="548"/>
      <c r="AL30" s="548"/>
      <c r="AM30" s="548"/>
      <c r="AN30" s="548"/>
      <c r="AO30" s="548"/>
      <c r="AP30" s="548"/>
      <c r="AQ30" s="548"/>
      <c r="AR30" s="548"/>
      <c r="AS30" s="548"/>
      <c r="AT30" s="548"/>
      <c r="AU30" s="548"/>
      <c r="AV30" s="548"/>
      <c r="AW30" s="548"/>
      <c r="AX30" s="550"/>
      <c r="AY30" s="580"/>
      <c r="AZ30" s="581"/>
      <c r="BA30" s="581"/>
      <c r="BB30" s="582"/>
      <c r="BC30" s="536" t="s">
        <v>48</v>
      </c>
      <c r="BD30" s="537"/>
      <c r="BE30" s="537"/>
      <c r="BF30" s="537"/>
      <c r="BG30" s="537"/>
      <c r="BH30" s="537"/>
      <c r="BI30" s="537"/>
      <c r="BJ30" s="537"/>
      <c r="BK30" s="537"/>
      <c r="BL30" s="537"/>
      <c r="BM30" s="538"/>
      <c r="BN30" s="539">
        <v>2408653</v>
      </c>
      <c r="BO30" s="540"/>
      <c r="BP30" s="540"/>
      <c r="BQ30" s="540"/>
      <c r="BR30" s="540"/>
      <c r="BS30" s="540"/>
      <c r="BT30" s="540"/>
      <c r="BU30" s="541"/>
      <c r="BV30" s="539">
        <v>2242245</v>
      </c>
      <c r="BW30" s="540"/>
      <c r="BX30" s="540"/>
      <c r="BY30" s="540"/>
      <c r="BZ30" s="540"/>
      <c r="CA30" s="540"/>
      <c r="CB30" s="540"/>
      <c r="CC30" s="541"/>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83" t="s">
        <v>180</v>
      </c>
      <c r="D32" s="583"/>
      <c r="E32" s="583"/>
      <c r="F32" s="583"/>
      <c r="G32" s="583"/>
      <c r="H32" s="583"/>
      <c r="I32" s="583"/>
      <c r="J32" s="583"/>
      <c r="K32" s="583"/>
      <c r="L32" s="583"/>
      <c r="M32" s="583"/>
      <c r="N32" s="583"/>
      <c r="O32" s="583"/>
      <c r="P32" s="583"/>
      <c r="Q32" s="583"/>
      <c r="R32" s="583"/>
      <c r="S32" s="583"/>
      <c r="U32" s="424" t="s">
        <v>181</v>
      </c>
      <c r="V32" s="424"/>
      <c r="W32" s="424"/>
      <c r="X32" s="424"/>
      <c r="Y32" s="424"/>
      <c r="Z32" s="424"/>
      <c r="AA32" s="424"/>
      <c r="AB32" s="424"/>
      <c r="AC32" s="424"/>
      <c r="AD32" s="424"/>
      <c r="AE32" s="424"/>
      <c r="AF32" s="424"/>
      <c r="AG32" s="424"/>
      <c r="AH32" s="424"/>
      <c r="AI32" s="424"/>
      <c r="AJ32" s="424"/>
      <c r="AK32" s="424"/>
      <c r="AM32" s="424" t="s">
        <v>182</v>
      </c>
      <c r="AN32" s="424"/>
      <c r="AO32" s="424"/>
      <c r="AP32" s="424"/>
      <c r="AQ32" s="424"/>
      <c r="AR32" s="424"/>
      <c r="AS32" s="424"/>
      <c r="AT32" s="424"/>
      <c r="AU32" s="424"/>
      <c r="AV32" s="424"/>
      <c r="AW32" s="424"/>
      <c r="AX32" s="424"/>
      <c r="AY32" s="424"/>
      <c r="AZ32" s="424"/>
      <c r="BA32" s="424"/>
      <c r="BB32" s="424"/>
      <c r="BC32" s="424"/>
      <c r="BE32" s="424" t="s">
        <v>183</v>
      </c>
      <c r="BF32" s="424"/>
      <c r="BG32" s="424"/>
      <c r="BH32" s="424"/>
      <c r="BI32" s="424"/>
      <c r="BJ32" s="424"/>
      <c r="BK32" s="424"/>
      <c r="BL32" s="424"/>
      <c r="BM32" s="424"/>
      <c r="BN32" s="424"/>
      <c r="BO32" s="424"/>
      <c r="BP32" s="424"/>
      <c r="BQ32" s="424"/>
      <c r="BR32" s="424"/>
      <c r="BS32" s="424"/>
      <c r="BT32" s="424"/>
      <c r="BU32" s="424"/>
      <c r="BW32" s="424" t="s">
        <v>184</v>
      </c>
      <c r="BX32" s="424"/>
      <c r="BY32" s="424"/>
      <c r="BZ32" s="424"/>
      <c r="CA32" s="424"/>
      <c r="CB32" s="424"/>
      <c r="CC32" s="424"/>
      <c r="CD32" s="424"/>
      <c r="CE32" s="424"/>
      <c r="CF32" s="424"/>
      <c r="CG32" s="424"/>
      <c r="CH32" s="424"/>
      <c r="CI32" s="424"/>
      <c r="CJ32" s="424"/>
      <c r="CK32" s="424"/>
      <c r="CL32" s="424"/>
      <c r="CM32" s="424"/>
      <c r="CO32" s="424" t="s">
        <v>185</v>
      </c>
      <c r="CP32" s="424"/>
      <c r="CQ32" s="424"/>
      <c r="CR32" s="424"/>
      <c r="CS32" s="424"/>
      <c r="CT32" s="424"/>
      <c r="CU32" s="424"/>
      <c r="CV32" s="424"/>
      <c r="CW32" s="424"/>
      <c r="CX32" s="424"/>
      <c r="CY32" s="424"/>
      <c r="CZ32" s="424"/>
      <c r="DA32" s="424"/>
      <c r="DB32" s="424"/>
      <c r="DC32" s="424"/>
      <c r="DD32" s="424"/>
      <c r="DE32" s="424"/>
      <c r="DI32" s="198"/>
    </row>
    <row r="33" spans="1:113" ht="13.5" customHeight="1" x14ac:dyDescent="0.2">
      <c r="A33" s="175"/>
      <c r="B33" s="199"/>
      <c r="C33" s="444" t="s">
        <v>186</v>
      </c>
      <c r="D33" s="444"/>
      <c r="E33" s="409" t="s">
        <v>187</v>
      </c>
      <c r="F33" s="409"/>
      <c r="G33" s="409"/>
      <c r="H33" s="409"/>
      <c r="I33" s="409"/>
      <c r="J33" s="409"/>
      <c r="K33" s="409"/>
      <c r="L33" s="409"/>
      <c r="M33" s="409"/>
      <c r="N33" s="409"/>
      <c r="O33" s="409"/>
      <c r="P33" s="409"/>
      <c r="Q33" s="409"/>
      <c r="R33" s="409"/>
      <c r="S33" s="409"/>
      <c r="T33" s="200"/>
      <c r="U33" s="444" t="s">
        <v>186</v>
      </c>
      <c r="V33" s="444"/>
      <c r="W33" s="409" t="s">
        <v>187</v>
      </c>
      <c r="X33" s="409"/>
      <c r="Y33" s="409"/>
      <c r="Z33" s="409"/>
      <c r="AA33" s="409"/>
      <c r="AB33" s="409"/>
      <c r="AC33" s="409"/>
      <c r="AD33" s="409"/>
      <c r="AE33" s="409"/>
      <c r="AF33" s="409"/>
      <c r="AG33" s="409"/>
      <c r="AH33" s="409"/>
      <c r="AI33" s="409"/>
      <c r="AJ33" s="409"/>
      <c r="AK33" s="409"/>
      <c r="AL33" s="200"/>
      <c r="AM33" s="444" t="s">
        <v>186</v>
      </c>
      <c r="AN33" s="444"/>
      <c r="AO33" s="409" t="s">
        <v>187</v>
      </c>
      <c r="AP33" s="409"/>
      <c r="AQ33" s="409"/>
      <c r="AR33" s="409"/>
      <c r="AS33" s="409"/>
      <c r="AT33" s="409"/>
      <c r="AU33" s="409"/>
      <c r="AV33" s="409"/>
      <c r="AW33" s="409"/>
      <c r="AX33" s="409"/>
      <c r="AY33" s="409"/>
      <c r="AZ33" s="409"/>
      <c r="BA33" s="409"/>
      <c r="BB33" s="409"/>
      <c r="BC33" s="409"/>
      <c r="BD33" s="201"/>
      <c r="BE33" s="409" t="s">
        <v>188</v>
      </c>
      <c r="BF33" s="409"/>
      <c r="BG33" s="409" t="s">
        <v>189</v>
      </c>
      <c r="BH33" s="409"/>
      <c r="BI33" s="409"/>
      <c r="BJ33" s="409"/>
      <c r="BK33" s="409"/>
      <c r="BL33" s="409"/>
      <c r="BM33" s="409"/>
      <c r="BN33" s="409"/>
      <c r="BO33" s="409"/>
      <c r="BP33" s="409"/>
      <c r="BQ33" s="409"/>
      <c r="BR33" s="409"/>
      <c r="BS33" s="409"/>
      <c r="BT33" s="409"/>
      <c r="BU33" s="409"/>
      <c r="BV33" s="201"/>
      <c r="BW33" s="444" t="s">
        <v>188</v>
      </c>
      <c r="BX33" s="444"/>
      <c r="BY33" s="409" t="s">
        <v>190</v>
      </c>
      <c r="BZ33" s="409"/>
      <c r="CA33" s="409"/>
      <c r="CB33" s="409"/>
      <c r="CC33" s="409"/>
      <c r="CD33" s="409"/>
      <c r="CE33" s="409"/>
      <c r="CF33" s="409"/>
      <c r="CG33" s="409"/>
      <c r="CH33" s="409"/>
      <c r="CI33" s="409"/>
      <c r="CJ33" s="409"/>
      <c r="CK33" s="409"/>
      <c r="CL33" s="409"/>
      <c r="CM33" s="409"/>
      <c r="CN33" s="200"/>
      <c r="CO33" s="444" t="s">
        <v>186</v>
      </c>
      <c r="CP33" s="444"/>
      <c r="CQ33" s="409" t="s">
        <v>191</v>
      </c>
      <c r="CR33" s="409"/>
      <c r="CS33" s="409"/>
      <c r="CT33" s="409"/>
      <c r="CU33" s="409"/>
      <c r="CV33" s="409"/>
      <c r="CW33" s="409"/>
      <c r="CX33" s="409"/>
      <c r="CY33" s="409"/>
      <c r="CZ33" s="409"/>
      <c r="DA33" s="409"/>
      <c r="DB33" s="409"/>
      <c r="DC33" s="409"/>
      <c r="DD33" s="409"/>
      <c r="DE33" s="409"/>
      <c r="DF33" s="200"/>
      <c r="DG33" s="609" t="s">
        <v>192</v>
      </c>
      <c r="DH33" s="609"/>
      <c r="DI33" s="202"/>
    </row>
    <row r="34" spans="1:113" ht="32.25" customHeight="1" x14ac:dyDescent="0.2">
      <c r="A34" s="175"/>
      <c r="B34" s="199"/>
      <c r="C34" s="610">
        <f>IF(E34="","",1)</f>
        <v>1</v>
      </c>
      <c r="D34" s="610"/>
      <c r="E34" s="611" t="str">
        <f>IF('各会計、関係団体の財政状況及び健全化判断比率'!B7="","",'各会計、関係団体の財政状況及び健全化判断比率'!B7)</f>
        <v>一般会計</v>
      </c>
      <c r="F34" s="611"/>
      <c r="G34" s="611"/>
      <c r="H34" s="611"/>
      <c r="I34" s="611"/>
      <c r="J34" s="611"/>
      <c r="K34" s="611"/>
      <c r="L34" s="611"/>
      <c r="M34" s="611"/>
      <c r="N34" s="611"/>
      <c r="O34" s="611"/>
      <c r="P34" s="611"/>
      <c r="Q34" s="611"/>
      <c r="R34" s="611"/>
      <c r="S34" s="611"/>
      <c r="T34" s="175"/>
      <c r="U34" s="610">
        <f>IF(W34="","",MAX(C34:D43)+1)</f>
        <v>3</v>
      </c>
      <c r="V34" s="610"/>
      <c r="W34" s="611" t="str">
        <f>IF('各会計、関係団体の財政状況及び健全化判断比率'!B28="","",'各会計、関係団体の財政状況及び健全化判断比率'!B28)</f>
        <v>国民健康保険事業特別会計</v>
      </c>
      <c r="X34" s="611"/>
      <c r="Y34" s="611"/>
      <c r="Z34" s="611"/>
      <c r="AA34" s="611"/>
      <c r="AB34" s="611"/>
      <c r="AC34" s="611"/>
      <c r="AD34" s="611"/>
      <c r="AE34" s="611"/>
      <c r="AF34" s="611"/>
      <c r="AG34" s="611"/>
      <c r="AH34" s="611"/>
      <c r="AI34" s="611"/>
      <c r="AJ34" s="611"/>
      <c r="AK34" s="611"/>
      <c r="AL34" s="175"/>
      <c r="AM34" s="610" t="str">
        <f>IF(AO34="","",MAX(C34:D43,U34:V43)+1)</f>
        <v/>
      </c>
      <c r="AN34" s="610"/>
      <c r="AO34" s="611"/>
      <c r="AP34" s="611"/>
      <c r="AQ34" s="611"/>
      <c r="AR34" s="611"/>
      <c r="AS34" s="611"/>
      <c r="AT34" s="611"/>
      <c r="AU34" s="611"/>
      <c r="AV34" s="611"/>
      <c r="AW34" s="611"/>
      <c r="AX34" s="611"/>
      <c r="AY34" s="611"/>
      <c r="AZ34" s="611"/>
      <c r="BA34" s="611"/>
      <c r="BB34" s="611"/>
      <c r="BC34" s="611"/>
      <c r="BD34" s="175"/>
      <c r="BE34" s="610">
        <f>IF(BG34="","",MAX(C34:D43,U34:V43,AM34:AN43)+1)</f>
        <v>6</v>
      </c>
      <c r="BF34" s="610"/>
      <c r="BG34" s="611" t="str">
        <f>IF('各会計、関係団体の財政状況及び健全化判断比率'!B31="","",'各会計、関係団体の財政状況及び健全化判断比率'!B31)</f>
        <v>簡易水道事業特別会計</v>
      </c>
      <c r="BH34" s="611"/>
      <c r="BI34" s="611"/>
      <c r="BJ34" s="611"/>
      <c r="BK34" s="611"/>
      <c r="BL34" s="611"/>
      <c r="BM34" s="611"/>
      <c r="BN34" s="611"/>
      <c r="BO34" s="611"/>
      <c r="BP34" s="611"/>
      <c r="BQ34" s="611"/>
      <c r="BR34" s="611"/>
      <c r="BS34" s="611"/>
      <c r="BT34" s="611"/>
      <c r="BU34" s="611"/>
      <c r="BV34" s="175"/>
      <c r="BW34" s="610">
        <f>IF(BY34="","",MAX(C34:D43,U34:V43,AM34:AN43,BE34:BF43)+1)</f>
        <v>8</v>
      </c>
      <c r="BX34" s="610"/>
      <c r="BY34" s="611" t="str">
        <f>IF('各会計、関係団体の財政状況及び健全化判断比率'!B68="","",'各会計、関係団体の財政状況及び健全化判断比率'!B68)</f>
        <v>水俣芦北広域行政事務組合</v>
      </c>
      <c r="BZ34" s="611"/>
      <c r="CA34" s="611"/>
      <c r="CB34" s="611"/>
      <c r="CC34" s="611"/>
      <c r="CD34" s="611"/>
      <c r="CE34" s="611"/>
      <c r="CF34" s="611"/>
      <c r="CG34" s="611"/>
      <c r="CH34" s="611"/>
      <c r="CI34" s="611"/>
      <c r="CJ34" s="611"/>
      <c r="CK34" s="611"/>
      <c r="CL34" s="611"/>
      <c r="CM34" s="611"/>
      <c r="CN34" s="175"/>
      <c r="CO34" s="610">
        <f>IF(CQ34="","",MAX(C34:D43,U34:V43,AM34:AN43,BE34:BF43,BW34:BX43)+1)</f>
        <v>12</v>
      </c>
      <c r="CP34" s="610"/>
      <c r="CQ34" s="611" t="str">
        <f>IF('各会計、関係団体の財政状況及び健全化判断比率'!BS7="","",'各会計、関係団体の財政状況及び健全化判断比率'!BS7)</f>
        <v>一般財団法人津奈木町地域振興公社</v>
      </c>
      <c r="CR34" s="611"/>
      <c r="CS34" s="611"/>
      <c r="CT34" s="611"/>
      <c r="CU34" s="611"/>
      <c r="CV34" s="611"/>
      <c r="CW34" s="611"/>
      <c r="CX34" s="611"/>
      <c r="CY34" s="611"/>
      <c r="CZ34" s="611"/>
      <c r="DA34" s="611"/>
      <c r="DB34" s="611"/>
      <c r="DC34" s="611"/>
      <c r="DD34" s="611"/>
      <c r="DE34" s="611"/>
      <c r="DG34" s="612" t="str">
        <f>IF('各会計、関係団体の財政状況及び健全化判断比率'!BR7="","",'各会計、関係団体の財政状況及び健全化判断比率'!BR7)</f>
        <v/>
      </c>
      <c r="DH34" s="612"/>
      <c r="DI34" s="202"/>
    </row>
    <row r="35" spans="1:113" ht="32.25" customHeight="1" x14ac:dyDescent="0.2">
      <c r="A35" s="175"/>
      <c r="B35" s="199"/>
      <c r="C35" s="610">
        <f>IF(E35="","",C34+1)</f>
        <v>2</v>
      </c>
      <c r="D35" s="610"/>
      <c r="E35" s="611" t="str">
        <f>IF('各会計、関係団体の財政状況及び健全化判断比率'!B8="","",'各会計、関係団体の財政状況及び健全化判断比率'!B8)</f>
        <v>恒久対策事業特別会計</v>
      </c>
      <c r="F35" s="611"/>
      <c r="G35" s="611"/>
      <c r="H35" s="611"/>
      <c r="I35" s="611"/>
      <c r="J35" s="611"/>
      <c r="K35" s="611"/>
      <c r="L35" s="611"/>
      <c r="M35" s="611"/>
      <c r="N35" s="611"/>
      <c r="O35" s="611"/>
      <c r="P35" s="611"/>
      <c r="Q35" s="611"/>
      <c r="R35" s="611"/>
      <c r="S35" s="611"/>
      <c r="T35" s="175"/>
      <c r="U35" s="610">
        <f>IF(W35="","",U34+1)</f>
        <v>4</v>
      </c>
      <c r="V35" s="610"/>
      <c r="W35" s="611" t="str">
        <f>IF('各会計、関係団体の財政状況及び健全化判断比率'!B29="","",'各会計、関係団体の財政状況及び健全化判断比率'!B29)</f>
        <v>後期高齢者医療事業特別会計</v>
      </c>
      <c r="X35" s="611"/>
      <c r="Y35" s="611"/>
      <c r="Z35" s="611"/>
      <c r="AA35" s="611"/>
      <c r="AB35" s="611"/>
      <c r="AC35" s="611"/>
      <c r="AD35" s="611"/>
      <c r="AE35" s="611"/>
      <c r="AF35" s="611"/>
      <c r="AG35" s="611"/>
      <c r="AH35" s="611"/>
      <c r="AI35" s="611"/>
      <c r="AJ35" s="611"/>
      <c r="AK35" s="611"/>
      <c r="AL35" s="175"/>
      <c r="AM35" s="610" t="str">
        <f t="shared" ref="AM35:AM43" si="0">IF(AO35="","",AM34+1)</f>
        <v/>
      </c>
      <c r="AN35" s="610"/>
      <c r="AO35" s="611"/>
      <c r="AP35" s="611"/>
      <c r="AQ35" s="611"/>
      <c r="AR35" s="611"/>
      <c r="AS35" s="611"/>
      <c r="AT35" s="611"/>
      <c r="AU35" s="611"/>
      <c r="AV35" s="611"/>
      <c r="AW35" s="611"/>
      <c r="AX35" s="611"/>
      <c r="AY35" s="611"/>
      <c r="AZ35" s="611"/>
      <c r="BA35" s="611"/>
      <c r="BB35" s="611"/>
      <c r="BC35" s="611"/>
      <c r="BD35" s="175"/>
      <c r="BE35" s="610">
        <f t="shared" ref="BE35:BE43" si="1">IF(BG35="","",BE34+1)</f>
        <v>7</v>
      </c>
      <c r="BF35" s="610"/>
      <c r="BG35" s="611" t="str">
        <f>IF('各会計、関係団体の財政状況及び健全化判断比率'!B32="","",'各会計、関係団体の財政状況及び健全化判断比率'!B32)</f>
        <v>宅地造成事業特別会計</v>
      </c>
      <c r="BH35" s="611"/>
      <c r="BI35" s="611"/>
      <c r="BJ35" s="611"/>
      <c r="BK35" s="611"/>
      <c r="BL35" s="611"/>
      <c r="BM35" s="611"/>
      <c r="BN35" s="611"/>
      <c r="BO35" s="611"/>
      <c r="BP35" s="611"/>
      <c r="BQ35" s="611"/>
      <c r="BR35" s="611"/>
      <c r="BS35" s="611"/>
      <c r="BT35" s="611"/>
      <c r="BU35" s="611"/>
      <c r="BV35" s="175"/>
      <c r="BW35" s="610">
        <f t="shared" ref="BW35:BW43" si="2">IF(BY35="","",BW34+1)</f>
        <v>9</v>
      </c>
      <c r="BX35" s="610"/>
      <c r="BY35" s="611" t="str">
        <f>IF('各会計、関係団体の財政状況及び健全化判断比率'!B69="","",'各会計、関係団体の財政状況及び健全化判断比率'!B69)</f>
        <v>熊本県市町村総合事務組合</v>
      </c>
      <c r="BZ35" s="611"/>
      <c r="CA35" s="611"/>
      <c r="CB35" s="611"/>
      <c r="CC35" s="611"/>
      <c r="CD35" s="611"/>
      <c r="CE35" s="611"/>
      <c r="CF35" s="611"/>
      <c r="CG35" s="611"/>
      <c r="CH35" s="611"/>
      <c r="CI35" s="611"/>
      <c r="CJ35" s="611"/>
      <c r="CK35" s="611"/>
      <c r="CL35" s="611"/>
      <c r="CM35" s="611"/>
      <c r="CN35" s="175"/>
      <c r="CO35" s="610" t="str">
        <f t="shared" ref="CO35:CO43" si="3">IF(CQ35="","",CO34+1)</f>
        <v/>
      </c>
      <c r="CP35" s="610"/>
      <c r="CQ35" s="611" t="str">
        <f>IF('各会計、関係団体の財政状況及び健全化判断比率'!BS8="","",'各会計、関係団体の財政状況及び健全化判断比率'!BS8)</f>
        <v/>
      </c>
      <c r="CR35" s="611"/>
      <c r="CS35" s="611"/>
      <c r="CT35" s="611"/>
      <c r="CU35" s="611"/>
      <c r="CV35" s="611"/>
      <c r="CW35" s="611"/>
      <c r="CX35" s="611"/>
      <c r="CY35" s="611"/>
      <c r="CZ35" s="611"/>
      <c r="DA35" s="611"/>
      <c r="DB35" s="611"/>
      <c r="DC35" s="611"/>
      <c r="DD35" s="611"/>
      <c r="DE35" s="611"/>
      <c r="DG35" s="612" t="str">
        <f>IF('各会計、関係団体の財政状況及び健全化判断比率'!BR8="","",'各会計、関係団体の財政状況及び健全化判断比率'!BR8)</f>
        <v/>
      </c>
      <c r="DH35" s="612"/>
      <c r="DI35" s="202"/>
    </row>
    <row r="36" spans="1:113" ht="32.25" customHeight="1" x14ac:dyDescent="0.2">
      <c r="A36" s="175"/>
      <c r="B36" s="199"/>
      <c r="C36" s="610" t="str">
        <f>IF(E36="","",C35+1)</f>
        <v/>
      </c>
      <c r="D36" s="610"/>
      <c r="E36" s="611" t="str">
        <f>IF('各会計、関係団体の財政状況及び健全化判断比率'!B9="","",'各会計、関係団体の財政状況及び健全化判断比率'!B9)</f>
        <v/>
      </c>
      <c r="F36" s="611"/>
      <c r="G36" s="611"/>
      <c r="H36" s="611"/>
      <c r="I36" s="611"/>
      <c r="J36" s="611"/>
      <c r="K36" s="611"/>
      <c r="L36" s="611"/>
      <c r="M36" s="611"/>
      <c r="N36" s="611"/>
      <c r="O36" s="611"/>
      <c r="P36" s="611"/>
      <c r="Q36" s="611"/>
      <c r="R36" s="611"/>
      <c r="S36" s="611"/>
      <c r="T36" s="175"/>
      <c r="U36" s="610">
        <f t="shared" ref="U36:U43" si="4">IF(W36="","",U35+1)</f>
        <v>5</v>
      </c>
      <c r="V36" s="610"/>
      <c r="W36" s="611" t="str">
        <f>IF('各会計、関係団体の財政状況及び健全化判断比率'!B30="","",'各会計、関係団体の財政状況及び健全化判断比率'!B30)</f>
        <v>介護保険事業特別会計</v>
      </c>
      <c r="X36" s="611"/>
      <c r="Y36" s="611"/>
      <c r="Z36" s="611"/>
      <c r="AA36" s="611"/>
      <c r="AB36" s="611"/>
      <c r="AC36" s="611"/>
      <c r="AD36" s="611"/>
      <c r="AE36" s="611"/>
      <c r="AF36" s="611"/>
      <c r="AG36" s="611"/>
      <c r="AH36" s="611"/>
      <c r="AI36" s="611"/>
      <c r="AJ36" s="611"/>
      <c r="AK36" s="611"/>
      <c r="AL36" s="175"/>
      <c r="AM36" s="610" t="str">
        <f t="shared" si="0"/>
        <v/>
      </c>
      <c r="AN36" s="610"/>
      <c r="AO36" s="611"/>
      <c r="AP36" s="611"/>
      <c r="AQ36" s="611"/>
      <c r="AR36" s="611"/>
      <c r="AS36" s="611"/>
      <c r="AT36" s="611"/>
      <c r="AU36" s="611"/>
      <c r="AV36" s="611"/>
      <c r="AW36" s="611"/>
      <c r="AX36" s="611"/>
      <c r="AY36" s="611"/>
      <c r="AZ36" s="611"/>
      <c r="BA36" s="611"/>
      <c r="BB36" s="611"/>
      <c r="BC36" s="611"/>
      <c r="BD36" s="175"/>
      <c r="BE36" s="610" t="str">
        <f t="shared" si="1"/>
        <v/>
      </c>
      <c r="BF36" s="610"/>
      <c r="BG36" s="611"/>
      <c r="BH36" s="611"/>
      <c r="BI36" s="611"/>
      <c r="BJ36" s="611"/>
      <c r="BK36" s="611"/>
      <c r="BL36" s="611"/>
      <c r="BM36" s="611"/>
      <c r="BN36" s="611"/>
      <c r="BO36" s="611"/>
      <c r="BP36" s="611"/>
      <c r="BQ36" s="611"/>
      <c r="BR36" s="611"/>
      <c r="BS36" s="611"/>
      <c r="BT36" s="611"/>
      <c r="BU36" s="611"/>
      <c r="BV36" s="175"/>
      <c r="BW36" s="610">
        <f t="shared" si="2"/>
        <v>10</v>
      </c>
      <c r="BX36" s="610"/>
      <c r="BY36" s="611" t="str">
        <f>IF('各会計、関係団体の財政状況及び健全化判断比率'!B70="","",'各会計、関係団体の財政状況及び健全化判断比率'!B70)</f>
        <v>熊本県後期高齢者医療広域連合
（一般会計）</v>
      </c>
      <c r="BZ36" s="611"/>
      <c r="CA36" s="611"/>
      <c r="CB36" s="611"/>
      <c r="CC36" s="611"/>
      <c r="CD36" s="611"/>
      <c r="CE36" s="611"/>
      <c r="CF36" s="611"/>
      <c r="CG36" s="611"/>
      <c r="CH36" s="611"/>
      <c r="CI36" s="611"/>
      <c r="CJ36" s="611"/>
      <c r="CK36" s="611"/>
      <c r="CL36" s="611"/>
      <c r="CM36" s="611"/>
      <c r="CN36" s="175"/>
      <c r="CO36" s="610" t="str">
        <f t="shared" si="3"/>
        <v/>
      </c>
      <c r="CP36" s="610"/>
      <c r="CQ36" s="611" t="str">
        <f>IF('各会計、関係団体の財政状況及び健全化判断比率'!BS9="","",'各会計、関係団体の財政状況及び健全化判断比率'!BS9)</f>
        <v/>
      </c>
      <c r="CR36" s="611"/>
      <c r="CS36" s="611"/>
      <c r="CT36" s="611"/>
      <c r="CU36" s="611"/>
      <c r="CV36" s="611"/>
      <c r="CW36" s="611"/>
      <c r="CX36" s="611"/>
      <c r="CY36" s="611"/>
      <c r="CZ36" s="611"/>
      <c r="DA36" s="611"/>
      <c r="DB36" s="611"/>
      <c r="DC36" s="611"/>
      <c r="DD36" s="611"/>
      <c r="DE36" s="611"/>
      <c r="DG36" s="612" t="str">
        <f>IF('各会計、関係団体の財政状況及び健全化判断比率'!BR9="","",'各会計、関係団体の財政状況及び健全化判断比率'!BR9)</f>
        <v/>
      </c>
      <c r="DH36" s="612"/>
      <c r="DI36" s="202"/>
    </row>
    <row r="37" spans="1:113" ht="32.25" customHeight="1" x14ac:dyDescent="0.2">
      <c r="A37" s="175"/>
      <c r="B37" s="199"/>
      <c r="C37" s="610" t="str">
        <f>IF(E37="","",C36+1)</f>
        <v/>
      </c>
      <c r="D37" s="610"/>
      <c r="E37" s="611" t="str">
        <f>IF('各会計、関係団体の財政状況及び健全化判断比率'!B10="","",'各会計、関係団体の財政状況及び健全化判断比率'!B10)</f>
        <v/>
      </c>
      <c r="F37" s="611"/>
      <c r="G37" s="611"/>
      <c r="H37" s="611"/>
      <c r="I37" s="611"/>
      <c r="J37" s="611"/>
      <c r="K37" s="611"/>
      <c r="L37" s="611"/>
      <c r="M37" s="611"/>
      <c r="N37" s="611"/>
      <c r="O37" s="611"/>
      <c r="P37" s="611"/>
      <c r="Q37" s="611"/>
      <c r="R37" s="611"/>
      <c r="S37" s="611"/>
      <c r="T37" s="175"/>
      <c r="U37" s="610" t="str">
        <f t="shared" si="4"/>
        <v/>
      </c>
      <c r="V37" s="610"/>
      <c r="W37" s="611"/>
      <c r="X37" s="611"/>
      <c r="Y37" s="611"/>
      <c r="Z37" s="611"/>
      <c r="AA37" s="611"/>
      <c r="AB37" s="611"/>
      <c r="AC37" s="611"/>
      <c r="AD37" s="611"/>
      <c r="AE37" s="611"/>
      <c r="AF37" s="611"/>
      <c r="AG37" s="611"/>
      <c r="AH37" s="611"/>
      <c r="AI37" s="611"/>
      <c r="AJ37" s="611"/>
      <c r="AK37" s="611"/>
      <c r="AL37" s="175"/>
      <c r="AM37" s="610" t="str">
        <f t="shared" si="0"/>
        <v/>
      </c>
      <c r="AN37" s="610"/>
      <c r="AO37" s="611"/>
      <c r="AP37" s="611"/>
      <c r="AQ37" s="611"/>
      <c r="AR37" s="611"/>
      <c r="AS37" s="611"/>
      <c r="AT37" s="611"/>
      <c r="AU37" s="611"/>
      <c r="AV37" s="611"/>
      <c r="AW37" s="611"/>
      <c r="AX37" s="611"/>
      <c r="AY37" s="611"/>
      <c r="AZ37" s="611"/>
      <c r="BA37" s="611"/>
      <c r="BB37" s="611"/>
      <c r="BC37" s="611"/>
      <c r="BD37" s="175"/>
      <c r="BE37" s="610" t="str">
        <f t="shared" si="1"/>
        <v/>
      </c>
      <c r="BF37" s="610"/>
      <c r="BG37" s="611"/>
      <c r="BH37" s="611"/>
      <c r="BI37" s="611"/>
      <c r="BJ37" s="611"/>
      <c r="BK37" s="611"/>
      <c r="BL37" s="611"/>
      <c r="BM37" s="611"/>
      <c r="BN37" s="611"/>
      <c r="BO37" s="611"/>
      <c r="BP37" s="611"/>
      <c r="BQ37" s="611"/>
      <c r="BR37" s="611"/>
      <c r="BS37" s="611"/>
      <c r="BT37" s="611"/>
      <c r="BU37" s="611"/>
      <c r="BV37" s="175"/>
      <c r="BW37" s="610">
        <f t="shared" si="2"/>
        <v>11</v>
      </c>
      <c r="BX37" s="610"/>
      <c r="BY37" s="611" t="str">
        <f>IF('各会計、関係団体の財政状況及び健全化判断比率'!B71="","",'各会計、関係団体の財政状況及び健全化判断比率'!B71)</f>
        <v>熊本県後期高齢者医療広域連合
（後期高齢者医療特別会計）</v>
      </c>
      <c r="BZ37" s="611"/>
      <c r="CA37" s="611"/>
      <c r="CB37" s="611"/>
      <c r="CC37" s="611"/>
      <c r="CD37" s="611"/>
      <c r="CE37" s="611"/>
      <c r="CF37" s="611"/>
      <c r="CG37" s="611"/>
      <c r="CH37" s="611"/>
      <c r="CI37" s="611"/>
      <c r="CJ37" s="611"/>
      <c r="CK37" s="611"/>
      <c r="CL37" s="611"/>
      <c r="CM37" s="611"/>
      <c r="CN37" s="175"/>
      <c r="CO37" s="610" t="str">
        <f t="shared" si="3"/>
        <v/>
      </c>
      <c r="CP37" s="610"/>
      <c r="CQ37" s="611" t="str">
        <f>IF('各会計、関係団体の財政状況及び健全化判断比率'!BS10="","",'各会計、関係団体の財政状況及び健全化判断比率'!BS10)</f>
        <v/>
      </c>
      <c r="CR37" s="611"/>
      <c r="CS37" s="611"/>
      <c r="CT37" s="611"/>
      <c r="CU37" s="611"/>
      <c r="CV37" s="611"/>
      <c r="CW37" s="611"/>
      <c r="CX37" s="611"/>
      <c r="CY37" s="611"/>
      <c r="CZ37" s="611"/>
      <c r="DA37" s="611"/>
      <c r="DB37" s="611"/>
      <c r="DC37" s="611"/>
      <c r="DD37" s="611"/>
      <c r="DE37" s="611"/>
      <c r="DG37" s="612" t="str">
        <f>IF('各会計、関係団体の財政状況及び健全化判断比率'!BR10="","",'各会計、関係団体の財政状況及び健全化判断比率'!BR10)</f>
        <v/>
      </c>
      <c r="DH37" s="612"/>
      <c r="DI37" s="202"/>
    </row>
    <row r="38" spans="1:113" ht="32.25" customHeight="1" x14ac:dyDescent="0.2">
      <c r="A38" s="175"/>
      <c r="B38" s="199"/>
      <c r="C38" s="610" t="str">
        <f t="shared" ref="C38:C43" si="5">IF(E38="","",C37+1)</f>
        <v/>
      </c>
      <c r="D38" s="610"/>
      <c r="E38" s="611" t="str">
        <f>IF('各会計、関係団体の財政状況及び健全化判断比率'!B11="","",'各会計、関係団体の財政状況及び健全化判断比率'!B11)</f>
        <v/>
      </c>
      <c r="F38" s="611"/>
      <c r="G38" s="611"/>
      <c r="H38" s="611"/>
      <c r="I38" s="611"/>
      <c r="J38" s="611"/>
      <c r="K38" s="611"/>
      <c r="L38" s="611"/>
      <c r="M38" s="611"/>
      <c r="N38" s="611"/>
      <c r="O38" s="611"/>
      <c r="P38" s="611"/>
      <c r="Q38" s="611"/>
      <c r="R38" s="611"/>
      <c r="S38" s="611"/>
      <c r="T38" s="175"/>
      <c r="U38" s="610" t="str">
        <f t="shared" si="4"/>
        <v/>
      </c>
      <c r="V38" s="610"/>
      <c r="W38" s="611"/>
      <c r="X38" s="611"/>
      <c r="Y38" s="611"/>
      <c r="Z38" s="611"/>
      <c r="AA38" s="611"/>
      <c r="AB38" s="611"/>
      <c r="AC38" s="611"/>
      <c r="AD38" s="611"/>
      <c r="AE38" s="611"/>
      <c r="AF38" s="611"/>
      <c r="AG38" s="611"/>
      <c r="AH38" s="611"/>
      <c r="AI38" s="611"/>
      <c r="AJ38" s="611"/>
      <c r="AK38" s="611"/>
      <c r="AL38" s="175"/>
      <c r="AM38" s="610" t="str">
        <f t="shared" si="0"/>
        <v/>
      </c>
      <c r="AN38" s="610"/>
      <c r="AO38" s="611"/>
      <c r="AP38" s="611"/>
      <c r="AQ38" s="611"/>
      <c r="AR38" s="611"/>
      <c r="AS38" s="611"/>
      <c r="AT38" s="611"/>
      <c r="AU38" s="611"/>
      <c r="AV38" s="611"/>
      <c r="AW38" s="611"/>
      <c r="AX38" s="611"/>
      <c r="AY38" s="611"/>
      <c r="AZ38" s="611"/>
      <c r="BA38" s="611"/>
      <c r="BB38" s="611"/>
      <c r="BC38" s="611"/>
      <c r="BD38" s="175"/>
      <c r="BE38" s="610" t="str">
        <f t="shared" si="1"/>
        <v/>
      </c>
      <c r="BF38" s="610"/>
      <c r="BG38" s="611"/>
      <c r="BH38" s="611"/>
      <c r="BI38" s="611"/>
      <c r="BJ38" s="611"/>
      <c r="BK38" s="611"/>
      <c r="BL38" s="611"/>
      <c r="BM38" s="611"/>
      <c r="BN38" s="611"/>
      <c r="BO38" s="611"/>
      <c r="BP38" s="611"/>
      <c r="BQ38" s="611"/>
      <c r="BR38" s="611"/>
      <c r="BS38" s="611"/>
      <c r="BT38" s="611"/>
      <c r="BU38" s="611"/>
      <c r="BV38" s="175"/>
      <c r="BW38" s="610" t="str">
        <f t="shared" si="2"/>
        <v/>
      </c>
      <c r="BX38" s="610"/>
      <c r="BY38" s="611" t="str">
        <f>IF('各会計、関係団体の財政状況及び健全化判断比率'!B72="","",'各会計、関係団体の財政状況及び健全化判断比率'!B72)</f>
        <v/>
      </c>
      <c r="BZ38" s="611"/>
      <c r="CA38" s="611"/>
      <c r="CB38" s="611"/>
      <c r="CC38" s="611"/>
      <c r="CD38" s="611"/>
      <c r="CE38" s="611"/>
      <c r="CF38" s="611"/>
      <c r="CG38" s="611"/>
      <c r="CH38" s="611"/>
      <c r="CI38" s="611"/>
      <c r="CJ38" s="611"/>
      <c r="CK38" s="611"/>
      <c r="CL38" s="611"/>
      <c r="CM38" s="611"/>
      <c r="CN38" s="175"/>
      <c r="CO38" s="610" t="str">
        <f t="shared" si="3"/>
        <v/>
      </c>
      <c r="CP38" s="610"/>
      <c r="CQ38" s="611" t="str">
        <f>IF('各会計、関係団体の財政状況及び健全化判断比率'!BS11="","",'各会計、関係団体の財政状況及び健全化判断比率'!BS11)</f>
        <v/>
      </c>
      <c r="CR38" s="611"/>
      <c r="CS38" s="611"/>
      <c r="CT38" s="611"/>
      <c r="CU38" s="611"/>
      <c r="CV38" s="611"/>
      <c r="CW38" s="611"/>
      <c r="CX38" s="611"/>
      <c r="CY38" s="611"/>
      <c r="CZ38" s="611"/>
      <c r="DA38" s="611"/>
      <c r="DB38" s="611"/>
      <c r="DC38" s="611"/>
      <c r="DD38" s="611"/>
      <c r="DE38" s="611"/>
      <c r="DG38" s="612" t="str">
        <f>IF('各会計、関係団体の財政状況及び健全化判断比率'!BR11="","",'各会計、関係団体の財政状況及び健全化判断比率'!BR11)</f>
        <v/>
      </c>
      <c r="DH38" s="612"/>
      <c r="DI38" s="202"/>
    </row>
    <row r="39" spans="1:113" ht="32.25" customHeight="1" x14ac:dyDescent="0.2">
      <c r="A39" s="175"/>
      <c r="B39" s="199"/>
      <c r="C39" s="610" t="str">
        <f t="shared" si="5"/>
        <v/>
      </c>
      <c r="D39" s="610"/>
      <c r="E39" s="611" t="str">
        <f>IF('各会計、関係団体の財政状況及び健全化判断比率'!B12="","",'各会計、関係団体の財政状況及び健全化判断比率'!B12)</f>
        <v/>
      </c>
      <c r="F39" s="611"/>
      <c r="G39" s="611"/>
      <c r="H39" s="611"/>
      <c r="I39" s="611"/>
      <c r="J39" s="611"/>
      <c r="K39" s="611"/>
      <c r="L39" s="611"/>
      <c r="M39" s="611"/>
      <c r="N39" s="611"/>
      <c r="O39" s="611"/>
      <c r="P39" s="611"/>
      <c r="Q39" s="611"/>
      <c r="R39" s="611"/>
      <c r="S39" s="611"/>
      <c r="T39" s="175"/>
      <c r="U39" s="610" t="str">
        <f t="shared" si="4"/>
        <v/>
      </c>
      <c r="V39" s="610"/>
      <c r="W39" s="611"/>
      <c r="X39" s="611"/>
      <c r="Y39" s="611"/>
      <c r="Z39" s="611"/>
      <c r="AA39" s="611"/>
      <c r="AB39" s="611"/>
      <c r="AC39" s="611"/>
      <c r="AD39" s="611"/>
      <c r="AE39" s="611"/>
      <c r="AF39" s="611"/>
      <c r="AG39" s="611"/>
      <c r="AH39" s="611"/>
      <c r="AI39" s="611"/>
      <c r="AJ39" s="611"/>
      <c r="AK39" s="611"/>
      <c r="AL39" s="175"/>
      <c r="AM39" s="610" t="str">
        <f t="shared" si="0"/>
        <v/>
      </c>
      <c r="AN39" s="610"/>
      <c r="AO39" s="611"/>
      <c r="AP39" s="611"/>
      <c r="AQ39" s="611"/>
      <c r="AR39" s="611"/>
      <c r="AS39" s="611"/>
      <c r="AT39" s="611"/>
      <c r="AU39" s="611"/>
      <c r="AV39" s="611"/>
      <c r="AW39" s="611"/>
      <c r="AX39" s="611"/>
      <c r="AY39" s="611"/>
      <c r="AZ39" s="611"/>
      <c r="BA39" s="611"/>
      <c r="BB39" s="611"/>
      <c r="BC39" s="611"/>
      <c r="BD39" s="175"/>
      <c r="BE39" s="610" t="str">
        <f t="shared" si="1"/>
        <v/>
      </c>
      <c r="BF39" s="610"/>
      <c r="BG39" s="611"/>
      <c r="BH39" s="611"/>
      <c r="BI39" s="611"/>
      <c r="BJ39" s="611"/>
      <c r="BK39" s="611"/>
      <c r="BL39" s="611"/>
      <c r="BM39" s="611"/>
      <c r="BN39" s="611"/>
      <c r="BO39" s="611"/>
      <c r="BP39" s="611"/>
      <c r="BQ39" s="611"/>
      <c r="BR39" s="611"/>
      <c r="BS39" s="611"/>
      <c r="BT39" s="611"/>
      <c r="BU39" s="611"/>
      <c r="BV39" s="175"/>
      <c r="BW39" s="610" t="str">
        <f t="shared" si="2"/>
        <v/>
      </c>
      <c r="BX39" s="610"/>
      <c r="BY39" s="611" t="str">
        <f>IF('各会計、関係団体の財政状況及び健全化判断比率'!B73="","",'各会計、関係団体の財政状況及び健全化判断比率'!B73)</f>
        <v/>
      </c>
      <c r="BZ39" s="611"/>
      <c r="CA39" s="611"/>
      <c r="CB39" s="611"/>
      <c r="CC39" s="611"/>
      <c r="CD39" s="611"/>
      <c r="CE39" s="611"/>
      <c r="CF39" s="611"/>
      <c r="CG39" s="611"/>
      <c r="CH39" s="611"/>
      <c r="CI39" s="611"/>
      <c r="CJ39" s="611"/>
      <c r="CK39" s="611"/>
      <c r="CL39" s="611"/>
      <c r="CM39" s="611"/>
      <c r="CN39" s="175"/>
      <c r="CO39" s="610" t="str">
        <f t="shared" si="3"/>
        <v/>
      </c>
      <c r="CP39" s="610"/>
      <c r="CQ39" s="611" t="str">
        <f>IF('各会計、関係団体の財政状況及び健全化判断比率'!BS12="","",'各会計、関係団体の財政状況及び健全化判断比率'!BS12)</f>
        <v/>
      </c>
      <c r="CR39" s="611"/>
      <c r="CS39" s="611"/>
      <c r="CT39" s="611"/>
      <c r="CU39" s="611"/>
      <c r="CV39" s="611"/>
      <c r="CW39" s="611"/>
      <c r="CX39" s="611"/>
      <c r="CY39" s="611"/>
      <c r="CZ39" s="611"/>
      <c r="DA39" s="611"/>
      <c r="DB39" s="611"/>
      <c r="DC39" s="611"/>
      <c r="DD39" s="611"/>
      <c r="DE39" s="611"/>
      <c r="DG39" s="612" t="str">
        <f>IF('各会計、関係団体の財政状況及び健全化判断比率'!BR12="","",'各会計、関係団体の財政状況及び健全化判断比率'!BR12)</f>
        <v/>
      </c>
      <c r="DH39" s="612"/>
      <c r="DI39" s="202"/>
    </row>
    <row r="40" spans="1:113" ht="32.25" customHeight="1" x14ac:dyDescent="0.2">
      <c r="A40" s="175"/>
      <c r="B40" s="199"/>
      <c r="C40" s="610" t="str">
        <f t="shared" si="5"/>
        <v/>
      </c>
      <c r="D40" s="610"/>
      <c r="E40" s="611" t="str">
        <f>IF('各会計、関係団体の財政状況及び健全化判断比率'!B13="","",'各会計、関係団体の財政状況及び健全化判断比率'!B13)</f>
        <v/>
      </c>
      <c r="F40" s="611"/>
      <c r="G40" s="611"/>
      <c r="H40" s="611"/>
      <c r="I40" s="611"/>
      <c r="J40" s="611"/>
      <c r="K40" s="611"/>
      <c r="L40" s="611"/>
      <c r="M40" s="611"/>
      <c r="N40" s="611"/>
      <c r="O40" s="611"/>
      <c r="P40" s="611"/>
      <c r="Q40" s="611"/>
      <c r="R40" s="611"/>
      <c r="S40" s="611"/>
      <c r="T40" s="175"/>
      <c r="U40" s="610" t="str">
        <f t="shared" si="4"/>
        <v/>
      </c>
      <c r="V40" s="610"/>
      <c r="W40" s="611"/>
      <c r="X40" s="611"/>
      <c r="Y40" s="611"/>
      <c r="Z40" s="611"/>
      <c r="AA40" s="611"/>
      <c r="AB40" s="611"/>
      <c r="AC40" s="611"/>
      <c r="AD40" s="611"/>
      <c r="AE40" s="611"/>
      <c r="AF40" s="611"/>
      <c r="AG40" s="611"/>
      <c r="AH40" s="611"/>
      <c r="AI40" s="611"/>
      <c r="AJ40" s="611"/>
      <c r="AK40" s="611"/>
      <c r="AL40" s="175"/>
      <c r="AM40" s="610" t="str">
        <f t="shared" si="0"/>
        <v/>
      </c>
      <c r="AN40" s="610"/>
      <c r="AO40" s="611"/>
      <c r="AP40" s="611"/>
      <c r="AQ40" s="611"/>
      <c r="AR40" s="611"/>
      <c r="AS40" s="611"/>
      <c r="AT40" s="611"/>
      <c r="AU40" s="611"/>
      <c r="AV40" s="611"/>
      <c r="AW40" s="611"/>
      <c r="AX40" s="611"/>
      <c r="AY40" s="611"/>
      <c r="AZ40" s="611"/>
      <c r="BA40" s="611"/>
      <c r="BB40" s="611"/>
      <c r="BC40" s="611"/>
      <c r="BD40" s="175"/>
      <c r="BE40" s="610" t="str">
        <f t="shared" si="1"/>
        <v/>
      </c>
      <c r="BF40" s="610"/>
      <c r="BG40" s="611"/>
      <c r="BH40" s="611"/>
      <c r="BI40" s="611"/>
      <c r="BJ40" s="611"/>
      <c r="BK40" s="611"/>
      <c r="BL40" s="611"/>
      <c r="BM40" s="611"/>
      <c r="BN40" s="611"/>
      <c r="BO40" s="611"/>
      <c r="BP40" s="611"/>
      <c r="BQ40" s="611"/>
      <c r="BR40" s="611"/>
      <c r="BS40" s="611"/>
      <c r="BT40" s="611"/>
      <c r="BU40" s="611"/>
      <c r="BV40" s="175"/>
      <c r="BW40" s="610" t="str">
        <f t="shared" si="2"/>
        <v/>
      </c>
      <c r="BX40" s="610"/>
      <c r="BY40" s="611" t="str">
        <f>IF('各会計、関係団体の財政状況及び健全化判断比率'!B74="","",'各会計、関係団体の財政状況及び健全化判断比率'!B74)</f>
        <v/>
      </c>
      <c r="BZ40" s="611"/>
      <c r="CA40" s="611"/>
      <c r="CB40" s="611"/>
      <c r="CC40" s="611"/>
      <c r="CD40" s="611"/>
      <c r="CE40" s="611"/>
      <c r="CF40" s="611"/>
      <c r="CG40" s="611"/>
      <c r="CH40" s="611"/>
      <c r="CI40" s="611"/>
      <c r="CJ40" s="611"/>
      <c r="CK40" s="611"/>
      <c r="CL40" s="611"/>
      <c r="CM40" s="611"/>
      <c r="CN40" s="175"/>
      <c r="CO40" s="610" t="str">
        <f t="shared" si="3"/>
        <v/>
      </c>
      <c r="CP40" s="610"/>
      <c r="CQ40" s="611" t="str">
        <f>IF('各会計、関係団体の財政状況及び健全化判断比率'!BS13="","",'各会計、関係団体の財政状況及び健全化判断比率'!BS13)</f>
        <v/>
      </c>
      <c r="CR40" s="611"/>
      <c r="CS40" s="611"/>
      <c r="CT40" s="611"/>
      <c r="CU40" s="611"/>
      <c r="CV40" s="611"/>
      <c r="CW40" s="611"/>
      <c r="CX40" s="611"/>
      <c r="CY40" s="611"/>
      <c r="CZ40" s="611"/>
      <c r="DA40" s="611"/>
      <c r="DB40" s="611"/>
      <c r="DC40" s="611"/>
      <c r="DD40" s="611"/>
      <c r="DE40" s="611"/>
      <c r="DG40" s="612" t="str">
        <f>IF('各会計、関係団体の財政状況及び健全化判断比率'!BR13="","",'各会計、関係団体の財政状況及び健全化判断比率'!BR13)</f>
        <v/>
      </c>
      <c r="DH40" s="612"/>
      <c r="DI40" s="202"/>
    </row>
    <row r="41" spans="1:113" ht="32.25" customHeight="1" x14ac:dyDescent="0.2">
      <c r="A41" s="175"/>
      <c r="B41" s="199"/>
      <c r="C41" s="610" t="str">
        <f t="shared" si="5"/>
        <v/>
      </c>
      <c r="D41" s="610"/>
      <c r="E41" s="611" t="str">
        <f>IF('各会計、関係団体の財政状況及び健全化判断比率'!B14="","",'各会計、関係団体の財政状況及び健全化判断比率'!B14)</f>
        <v/>
      </c>
      <c r="F41" s="611"/>
      <c r="G41" s="611"/>
      <c r="H41" s="611"/>
      <c r="I41" s="611"/>
      <c r="J41" s="611"/>
      <c r="K41" s="611"/>
      <c r="L41" s="611"/>
      <c r="M41" s="611"/>
      <c r="N41" s="611"/>
      <c r="O41" s="611"/>
      <c r="P41" s="611"/>
      <c r="Q41" s="611"/>
      <c r="R41" s="611"/>
      <c r="S41" s="611"/>
      <c r="T41" s="175"/>
      <c r="U41" s="610" t="str">
        <f t="shared" si="4"/>
        <v/>
      </c>
      <c r="V41" s="610"/>
      <c r="W41" s="611"/>
      <c r="X41" s="611"/>
      <c r="Y41" s="611"/>
      <c r="Z41" s="611"/>
      <c r="AA41" s="611"/>
      <c r="AB41" s="611"/>
      <c r="AC41" s="611"/>
      <c r="AD41" s="611"/>
      <c r="AE41" s="611"/>
      <c r="AF41" s="611"/>
      <c r="AG41" s="611"/>
      <c r="AH41" s="611"/>
      <c r="AI41" s="611"/>
      <c r="AJ41" s="611"/>
      <c r="AK41" s="611"/>
      <c r="AL41" s="175"/>
      <c r="AM41" s="610" t="str">
        <f t="shared" si="0"/>
        <v/>
      </c>
      <c r="AN41" s="610"/>
      <c r="AO41" s="611"/>
      <c r="AP41" s="611"/>
      <c r="AQ41" s="611"/>
      <c r="AR41" s="611"/>
      <c r="AS41" s="611"/>
      <c r="AT41" s="611"/>
      <c r="AU41" s="611"/>
      <c r="AV41" s="611"/>
      <c r="AW41" s="611"/>
      <c r="AX41" s="611"/>
      <c r="AY41" s="611"/>
      <c r="AZ41" s="611"/>
      <c r="BA41" s="611"/>
      <c r="BB41" s="611"/>
      <c r="BC41" s="611"/>
      <c r="BD41" s="175"/>
      <c r="BE41" s="610" t="str">
        <f t="shared" si="1"/>
        <v/>
      </c>
      <c r="BF41" s="610"/>
      <c r="BG41" s="611"/>
      <c r="BH41" s="611"/>
      <c r="BI41" s="611"/>
      <c r="BJ41" s="611"/>
      <c r="BK41" s="611"/>
      <c r="BL41" s="611"/>
      <c r="BM41" s="611"/>
      <c r="BN41" s="611"/>
      <c r="BO41" s="611"/>
      <c r="BP41" s="611"/>
      <c r="BQ41" s="611"/>
      <c r="BR41" s="611"/>
      <c r="BS41" s="611"/>
      <c r="BT41" s="611"/>
      <c r="BU41" s="611"/>
      <c r="BV41" s="175"/>
      <c r="BW41" s="610" t="str">
        <f t="shared" si="2"/>
        <v/>
      </c>
      <c r="BX41" s="610"/>
      <c r="BY41" s="611" t="str">
        <f>IF('各会計、関係団体の財政状況及び健全化判断比率'!B75="","",'各会計、関係団体の財政状況及び健全化判断比率'!B75)</f>
        <v/>
      </c>
      <c r="BZ41" s="611"/>
      <c r="CA41" s="611"/>
      <c r="CB41" s="611"/>
      <c r="CC41" s="611"/>
      <c r="CD41" s="611"/>
      <c r="CE41" s="611"/>
      <c r="CF41" s="611"/>
      <c r="CG41" s="611"/>
      <c r="CH41" s="611"/>
      <c r="CI41" s="611"/>
      <c r="CJ41" s="611"/>
      <c r="CK41" s="611"/>
      <c r="CL41" s="611"/>
      <c r="CM41" s="611"/>
      <c r="CN41" s="175"/>
      <c r="CO41" s="610" t="str">
        <f t="shared" si="3"/>
        <v/>
      </c>
      <c r="CP41" s="610"/>
      <c r="CQ41" s="611" t="str">
        <f>IF('各会計、関係団体の財政状況及び健全化判断比率'!BS14="","",'各会計、関係団体の財政状況及び健全化判断比率'!BS14)</f>
        <v/>
      </c>
      <c r="CR41" s="611"/>
      <c r="CS41" s="611"/>
      <c r="CT41" s="611"/>
      <c r="CU41" s="611"/>
      <c r="CV41" s="611"/>
      <c r="CW41" s="611"/>
      <c r="CX41" s="611"/>
      <c r="CY41" s="611"/>
      <c r="CZ41" s="611"/>
      <c r="DA41" s="611"/>
      <c r="DB41" s="611"/>
      <c r="DC41" s="611"/>
      <c r="DD41" s="611"/>
      <c r="DE41" s="611"/>
      <c r="DG41" s="612" t="str">
        <f>IF('各会計、関係団体の財政状況及び健全化判断比率'!BR14="","",'各会計、関係団体の財政状況及び健全化判断比率'!BR14)</f>
        <v/>
      </c>
      <c r="DH41" s="612"/>
      <c r="DI41" s="202"/>
    </row>
    <row r="42" spans="1:113" ht="32.25" customHeight="1" x14ac:dyDescent="0.2">
      <c r="B42" s="199"/>
      <c r="C42" s="610" t="str">
        <f t="shared" si="5"/>
        <v/>
      </c>
      <c r="D42" s="610"/>
      <c r="E42" s="611" t="str">
        <f>IF('各会計、関係団体の財政状況及び健全化判断比率'!B15="","",'各会計、関係団体の財政状況及び健全化判断比率'!B15)</f>
        <v/>
      </c>
      <c r="F42" s="611"/>
      <c r="G42" s="611"/>
      <c r="H42" s="611"/>
      <c r="I42" s="611"/>
      <c r="J42" s="611"/>
      <c r="K42" s="611"/>
      <c r="L42" s="611"/>
      <c r="M42" s="611"/>
      <c r="N42" s="611"/>
      <c r="O42" s="611"/>
      <c r="P42" s="611"/>
      <c r="Q42" s="611"/>
      <c r="R42" s="611"/>
      <c r="S42" s="611"/>
      <c r="T42" s="175"/>
      <c r="U42" s="610" t="str">
        <f t="shared" si="4"/>
        <v/>
      </c>
      <c r="V42" s="610"/>
      <c r="W42" s="611"/>
      <c r="X42" s="611"/>
      <c r="Y42" s="611"/>
      <c r="Z42" s="611"/>
      <c r="AA42" s="611"/>
      <c r="AB42" s="611"/>
      <c r="AC42" s="611"/>
      <c r="AD42" s="611"/>
      <c r="AE42" s="611"/>
      <c r="AF42" s="611"/>
      <c r="AG42" s="611"/>
      <c r="AH42" s="611"/>
      <c r="AI42" s="611"/>
      <c r="AJ42" s="611"/>
      <c r="AK42" s="611"/>
      <c r="AL42" s="175"/>
      <c r="AM42" s="610" t="str">
        <f t="shared" si="0"/>
        <v/>
      </c>
      <c r="AN42" s="610"/>
      <c r="AO42" s="611"/>
      <c r="AP42" s="611"/>
      <c r="AQ42" s="611"/>
      <c r="AR42" s="611"/>
      <c r="AS42" s="611"/>
      <c r="AT42" s="611"/>
      <c r="AU42" s="611"/>
      <c r="AV42" s="611"/>
      <c r="AW42" s="611"/>
      <c r="AX42" s="611"/>
      <c r="AY42" s="611"/>
      <c r="AZ42" s="611"/>
      <c r="BA42" s="611"/>
      <c r="BB42" s="611"/>
      <c r="BC42" s="611"/>
      <c r="BD42" s="175"/>
      <c r="BE42" s="610" t="str">
        <f t="shared" si="1"/>
        <v/>
      </c>
      <c r="BF42" s="610"/>
      <c r="BG42" s="611"/>
      <c r="BH42" s="611"/>
      <c r="BI42" s="611"/>
      <c r="BJ42" s="611"/>
      <c r="BK42" s="611"/>
      <c r="BL42" s="611"/>
      <c r="BM42" s="611"/>
      <c r="BN42" s="611"/>
      <c r="BO42" s="611"/>
      <c r="BP42" s="611"/>
      <c r="BQ42" s="611"/>
      <c r="BR42" s="611"/>
      <c r="BS42" s="611"/>
      <c r="BT42" s="611"/>
      <c r="BU42" s="611"/>
      <c r="BV42" s="175"/>
      <c r="BW42" s="610" t="str">
        <f t="shared" si="2"/>
        <v/>
      </c>
      <c r="BX42" s="610"/>
      <c r="BY42" s="611" t="str">
        <f>IF('各会計、関係団体の財政状況及び健全化判断比率'!B76="","",'各会計、関係団体の財政状況及び健全化判断比率'!B76)</f>
        <v/>
      </c>
      <c r="BZ42" s="611"/>
      <c r="CA42" s="611"/>
      <c r="CB42" s="611"/>
      <c r="CC42" s="611"/>
      <c r="CD42" s="611"/>
      <c r="CE42" s="611"/>
      <c r="CF42" s="611"/>
      <c r="CG42" s="611"/>
      <c r="CH42" s="611"/>
      <c r="CI42" s="611"/>
      <c r="CJ42" s="611"/>
      <c r="CK42" s="611"/>
      <c r="CL42" s="611"/>
      <c r="CM42" s="611"/>
      <c r="CN42" s="175"/>
      <c r="CO42" s="610" t="str">
        <f t="shared" si="3"/>
        <v/>
      </c>
      <c r="CP42" s="610"/>
      <c r="CQ42" s="611" t="str">
        <f>IF('各会計、関係団体の財政状況及び健全化判断比率'!BS15="","",'各会計、関係団体の財政状況及び健全化判断比率'!BS15)</f>
        <v/>
      </c>
      <c r="CR42" s="611"/>
      <c r="CS42" s="611"/>
      <c r="CT42" s="611"/>
      <c r="CU42" s="611"/>
      <c r="CV42" s="611"/>
      <c r="CW42" s="611"/>
      <c r="CX42" s="611"/>
      <c r="CY42" s="611"/>
      <c r="CZ42" s="611"/>
      <c r="DA42" s="611"/>
      <c r="DB42" s="611"/>
      <c r="DC42" s="611"/>
      <c r="DD42" s="611"/>
      <c r="DE42" s="611"/>
      <c r="DG42" s="612" t="str">
        <f>IF('各会計、関係団体の財政状況及び健全化判断比率'!BR15="","",'各会計、関係団体の財政状況及び健全化判断比率'!BR15)</f>
        <v/>
      </c>
      <c r="DH42" s="612"/>
      <c r="DI42" s="202"/>
    </row>
    <row r="43" spans="1:113" ht="32.25" customHeight="1" x14ac:dyDescent="0.2">
      <c r="B43" s="199"/>
      <c r="C43" s="610" t="str">
        <f t="shared" si="5"/>
        <v/>
      </c>
      <c r="D43" s="610"/>
      <c r="E43" s="611" t="str">
        <f>IF('各会計、関係団体の財政状況及び健全化判断比率'!B16="","",'各会計、関係団体の財政状況及び健全化判断比率'!B16)</f>
        <v/>
      </c>
      <c r="F43" s="611"/>
      <c r="G43" s="611"/>
      <c r="H43" s="611"/>
      <c r="I43" s="611"/>
      <c r="J43" s="611"/>
      <c r="K43" s="611"/>
      <c r="L43" s="611"/>
      <c r="M43" s="611"/>
      <c r="N43" s="611"/>
      <c r="O43" s="611"/>
      <c r="P43" s="611"/>
      <c r="Q43" s="611"/>
      <c r="R43" s="611"/>
      <c r="S43" s="611"/>
      <c r="T43" s="175"/>
      <c r="U43" s="610" t="str">
        <f t="shared" si="4"/>
        <v/>
      </c>
      <c r="V43" s="610"/>
      <c r="W43" s="611"/>
      <c r="X43" s="611"/>
      <c r="Y43" s="611"/>
      <c r="Z43" s="611"/>
      <c r="AA43" s="611"/>
      <c r="AB43" s="611"/>
      <c r="AC43" s="611"/>
      <c r="AD43" s="611"/>
      <c r="AE43" s="611"/>
      <c r="AF43" s="611"/>
      <c r="AG43" s="611"/>
      <c r="AH43" s="611"/>
      <c r="AI43" s="611"/>
      <c r="AJ43" s="611"/>
      <c r="AK43" s="611"/>
      <c r="AL43" s="175"/>
      <c r="AM43" s="610" t="str">
        <f t="shared" si="0"/>
        <v/>
      </c>
      <c r="AN43" s="610"/>
      <c r="AO43" s="611"/>
      <c r="AP43" s="611"/>
      <c r="AQ43" s="611"/>
      <c r="AR43" s="611"/>
      <c r="AS43" s="611"/>
      <c r="AT43" s="611"/>
      <c r="AU43" s="611"/>
      <c r="AV43" s="611"/>
      <c r="AW43" s="611"/>
      <c r="AX43" s="611"/>
      <c r="AY43" s="611"/>
      <c r="AZ43" s="611"/>
      <c r="BA43" s="611"/>
      <c r="BB43" s="611"/>
      <c r="BC43" s="611"/>
      <c r="BD43" s="175"/>
      <c r="BE43" s="610" t="str">
        <f t="shared" si="1"/>
        <v/>
      </c>
      <c r="BF43" s="610"/>
      <c r="BG43" s="611"/>
      <c r="BH43" s="611"/>
      <c r="BI43" s="611"/>
      <c r="BJ43" s="611"/>
      <c r="BK43" s="611"/>
      <c r="BL43" s="611"/>
      <c r="BM43" s="611"/>
      <c r="BN43" s="611"/>
      <c r="BO43" s="611"/>
      <c r="BP43" s="611"/>
      <c r="BQ43" s="611"/>
      <c r="BR43" s="611"/>
      <c r="BS43" s="611"/>
      <c r="BT43" s="611"/>
      <c r="BU43" s="611"/>
      <c r="BV43" s="175"/>
      <c r="BW43" s="610" t="str">
        <f t="shared" si="2"/>
        <v/>
      </c>
      <c r="BX43" s="610"/>
      <c r="BY43" s="611" t="str">
        <f>IF('各会計、関係団体の財政状況及び健全化判断比率'!B77="","",'各会計、関係団体の財政状況及び健全化判断比率'!B77)</f>
        <v/>
      </c>
      <c r="BZ43" s="611"/>
      <c r="CA43" s="611"/>
      <c r="CB43" s="611"/>
      <c r="CC43" s="611"/>
      <c r="CD43" s="611"/>
      <c r="CE43" s="611"/>
      <c r="CF43" s="611"/>
      <c r="CG43" s="611"/>
      <c r="CH43" s="611"/>
      <c r="CI43" s="611"/>
      <c r="CJ43" s="611"/>
      <c r="CK43" s="611"/>
      <c r="CL43" s="611"/>
      <c r="CM43" s="611"/>
      <c r="CN43" s="175"/>
      <c r="CO43" s="610" t="str">
        <f t="shared" si="3"/>
        <v/>
      </c>
      <c r="CP43" s="610"/>
      <c r="CQ43" s="611" t="str">
        <f>IF('各会計、関係団体の財政状況及び健全化判断比率'!BS16="","",'各会計、関係団体の財政状況及び健全化判断比率'!BS16)</f>
        <v/>
      </c>
      <c r="CR43" s="611"/>
      <c r="CS43" s="611"/>
      <c r="CT43" s="611"/>
      <c r="CU43" s="611"/>
      <c r="CV43" s="611"/>
      <c r="CW43" s="611"/>
      <c r="CX43" s="611"/>
      <c r="CY43" s="611"/>
      <c r="CZ43" s="611"/>
      <c r="DA43" s="611"/>
      <c r="DB43" s="611"/>
      <c r="DC43" s="611"/>
      <c r="DD43" s="611"/>
      <c r="DE43" s="611"/>
      <c r="DG43" s="612" t="str">
        <f>IF('各会計、関係団体の財政状況及び健全化判断比率'!BR16="","",'各会計、関係団体の財政状況及び健全化判断比率'!BR16)</f>
        <v/>
      </c>
      <c r="DH43" s="612"/>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613" t="s">
        <v>194</v>
      </c>
      <c r="F46" s="613"/>
      <c r="G46" s="613"/>
      <c r="H46" s="613"/>
      <c r="I46" s="613"/>
      <c r="J46" s="613"/>
      <c r="K46" s="613"/>
      <c r="L46" s="613"/>
      <c r="M46" s="613"/>
      <c r="N46" s="613"/>
      <c r="O46" s="613"/>
      <c r="P46" s="613"/>
      <c r="Q46" s="613"/>
      <c r="R46" s="613"/>
      <c r="S46" s="613"/>
      <c r="T46" s="613"/>
      <c r="U46" s="613"/>
      <c r="V46" s="613"/>
      <c r="W46" s="613"/>
      <c r="X46" s="613"/>
      <c r="Y46" s="613"/>
      <c r="Z46" s="613"/>
      <c r="AA46" s="613"/>
      <c r="AB46" s="613"/>
      <c r="AC46" s="613"/>
      <c r="AD46" s="613"/>
      <c r="AE46" s="613"/>
      <c r="AF46" s="613"/>
      <c r="AG46" s="613"/>
      <c r="AH46" s="613"/>
      <c r="AI46" s="613"/>
      <c r="AJ46" s="613"/>
      <c r="AK46" s="613"/>
      <c r="AL46" s="613"/>
      <c r="AM46" s="613"/>
      <c r="AN46" s="613"/>
      <c r="AO46" s="613"/>
      <c r="AP46" s="613"/>
      <c r="AQ46" s="613"/>
      <c r="AR46" s="613"/>
      <c r="AS46" s="613"/>
      <c r="AT46" s="613"/>
      <c r="AU46" s="613"/>
      <c r="AV46" s="613"/>
      <c r="AW46" s="613"/>
      <c r="AX46" s="613"/>
      <c r="AY46" s="613"/>
      <c r="AZ46" s="613"/>
      <c r="BA46" s="613"/>
      <c r="BB46" s="613"/>
      <c r="BC46" s="613"/>
      <c r="BD46" s="613"/>
      <c r="BE46" s="613"/>
      <c r="BF46" s="613"/>
      <c r="BG46" s="613"/>
      <c r="BH46" s="613"/>
      <c r="BI46" s="613"/>
      <c r="BJ46" s="613"/>
      <c r="BK46" s="613"/>
      <c r="BL46" s="613"/>
      <c r="BM46" s="613"/>
      <c r="BN46" s="613"/>
      <c r="BO46" s="613"/>
      <c r="BP46" s="613"/>
      <c r="BQ46" s="613"/>
      <c r="BR46" s="613"/>
      <c r="BS46" s="613"/>
      <c r="BT46" s="613"/>
      <c r="BU46" s="613"/>
      <c r="BV46" s="613"/>
      <c r="BW46" s="613"/>
      <c r="BX46" s="613"/>
      <c r="BY46" s="613"/>
      <c r="BZ46" s="613"/>
      <c r="CA46" s="613"/>
      <c r="CB46" s="613"/>
      <c r="CC46" s="613"/>
      <c r="CD46" s="613"/>
      <c r="CE46" s="613"/>
      <c r="CF46" s="613"/>
      <c r="CG46" s="613"/>
      <c r="CH46" s="613"/>
      <c r="CI46" s="613"/>
      <c r="CJ46" s="613"/>
      <c r="CK46" s="613"/>
      <c r="CL46" s="613"/>
      <c r="CM46" s="613"/>
      <c r="CN46" s="613"/>
      <c r="CO46" s="613"/>
      <c r="CP46" s="613"/>
      <c r="CQ46" s="613"/>
      <c r="CR46" s="613"/>
      <c r="CS46" s="613"/>
      <c r="CT46" s="613"/>
      <c r="CU46" s="613"/>
      <c r="CV46" s="613"/>
      <c r="CW46" s="613"/>
      <c r="CX46" s="613"/>
      <c r="CY46" s="613"/>
      <c r="CZ46" s="613"/>
      <c r="DA46" s="613"/>
      <c r="DB46" s="613"/>
      <c r="DC46" s="613"/>
      <c r="DD46" s="613"/>
      <c r="DE46" s="613"/>
      <c r="DF46" s="613"/>
      <c r="DG46" s="613"/>
      <c r="DH46" s="613"/>
      <c r="DI46" s="613"/>
    </row>
    <row r="47" spans="1:113" x14ac:dyDescent="0.2">
      <c r="E47" s="613" t="s">
        <v>195</v>
      </c>
      <c r="F47" s="613"/>
      <c r="G47" s="613"/>
      <c r="H47" s="613"/>
      <c r="I47" s="613"/>
      <c r="J47" s="613"/>
      <c r="K47" s="613"/>
      <c r="L47" s="613"/>
      <c r="M47" s="613"/>
      <c r="N47" s="613"/>
      <c r="O47" s="613"/>
      <c r="P47" s="613"/>
      <c r="Q47" s="613"/>
      <c r="R47" s="613"/>
      <c r="S47" s="613"/>
      <c r="T47" s="613"/>
      <c r="U47" s="613"/>
      <c r="V47" s="613"/>
      <c r="W47" s="613"/>
      <c r="X47" s="613"/>
      <c r="Y47" s="613"/>
      <c r="Z47" s="613"/>
      <c r="AA47" s="613"/>
      <c r="AB47" s="613"/>
      <c r="AC47" s="613"/>
      <c r="AD47" s="613"/>
      <c r="AE47" s="613"/>
      <c r="AF47" s="613"/>
      <c r="AG47" s="613"/>
      <c r="AH47" s="613"/>
      <c r="AI47" s="613"/>
      <c r="AJ47" s="613"/>
      <c r="AK47" s="613"/>
      <c r="AL47" s="613"/>
      <c r="AM47" s="613"/>
      <c r="AN47" s="613"/>
      <c r="AO47" s="613"/>
      <c r="AP47" s="613"/>
      <c r="AQ47" s="613"/>
      <c r="AR47" s="613"/>
      <c r="AS47" s="613"/>
      <c r="AT47" s="613"/>
      <c r="AU47" s="613"/>
      <c r="AV47" s="613"/>
      <c r="AW47" s="613"/>
      <c r="AX47" s="613"/>
      <c r="AY47" s="613"/>
      <c r="AZ47" s="613"/>
      <c r="BA47" s="613"/>
      <c r="BB47" s="613"/>
      <c r="BC47" s="613"/>
      <c r="BD47" s="613"/>
      <c r="BE47" s="613"/>
      <c r="BF47" s="613"/>
      <c r="BG47" s="613"/>
      <c r="BH47" s="613"/>
      <c r="BI47" s="613"/>
      <c r="BJ47" s="613"/>
      <c r="BK47" s="613"/>
      <c r="BL47" s="613"/>
      <c r="BM47" s="613"/>
      <c r="BN47" s="613"/>
      <c r="BO47" s="613"/>
      <c r="BP47" s="613"/>
      <c r="BQ47" s="613"/>
      <c r="BR47" s="613"/>
      <c r="BS47" s="613"/>
      <c r="BT47" s="613"/>
      <c r="BU47" s="613"/>
      <c r="BV47" s="613"/>
      <c r="BW47" s="613"/>
      <c r="BX47" s="613"/>
      <c r="BY47" s="613"/>
      <c r="BZ47" s="613"/>
      <c r="CA47" s="613"/>
      <c r="CB47" s="613"/>
      <c r="CC47" s="613"/>
      <c r="CD47" s="613"/>
      <c r="CE47" s="613"/>
      <c r="CF47" s="613"/>
      <c r="CG47" s="613"/>
      <c r="CH47" s="613"/>
      <c r="CI47" s="613"/>
      <c r="CJ47" s="613"/>
      <c r="CK47" s="613"/>
      <c r="CL47" s="613"/>
      <c r="CM47" s="613"/>
      <c r="CN47" s="613"/>
      <c r="CO47" s="613"/>
      <c r="CP47" s="613"/>
      <c r="CQ47" s="613"/>
      <c r="CR47" s="613"/>
      <c r="CS47" s="613"/>
      <c r="CT47" s="613"/>
      <c r="CU47" s="613"/>
      <c r="CV47" s="613"/>
      <c r="CW47" s="613"/>
      <c r="CX47" s="613"/>
      <c r="CY47" s="613"/>
      <c r="CZ47" s="613"/>
      <c r="DA47" s="613"/>
      <c r="DB47" s="613"/>
      <c r="DC47" s="613"/>
      <c r="DD47" s="613"/>
      <c r="DE47" s="613"/>
      <c r="DF47" s="613"/>
      <c r="DG47" s="613"/>
      <c r="DH47" s="613"/>
      <c r="DI47" s="613"/>
    </row>
    <row r="48" spans="1:113" x14ac:dyDescent="0.2">
      <c r="E48" s="613" t="s">
        <v>196</v>
      </c>
      <c r="F48" s="613"/>
      <c r="G48" s="613"/>
      <c r="H48" s="613"/>
      <c r="I48" s="613"/>
      <c r="J48" s="613"/>
      <c r="K48" s="613"/>
      <c r="L48" s="613"/>
      <c r="M48" s="613"/>
      <c r="N48" s="613"/>
      <c r="O48" s="613"/>
      <c r="P48" s="613"/>
      <c r="Q48" s="613"/>
      <c r="R48" s="613"/>
      <c r="S48" s="613"/>
      <c r="T48" s="613"/>
      <c r="U48" s="613"/>
      <c r="V48" s="613"/>
      <c r="W48" s="613"/>
      <c r="X48" s="613"/>
      <c r="Y48" s="613"/>
      <c r="Z48" s="613"/>
      <c r="AA48" s="613"/>
      <c r="AB48" s="613"/>
      <c r="AC48" s="613"/>
      <c r="AD48" s="613"/>
      <c r="AE48" s="613"/>
      <c r="AF48" s="613"/>
      <c r="AG48" s="613"/>
      <c r="AH48" s="613"/>
      <c r="AI48" s="613"/>
      <c r="AJ48" s="613"/>
      <c r="AK48" s="613"/>
      <c r="AL48" s="613"/>
      <c r="AM48" s="613"/>
      <c r="AN48" s="613"/>
      <c r="AO48" s="613"/>
      <c r="AP48" s="613"/>
      <c r="AQ48" s="613"/>
      <c r="AR48" s="613"/>
      <c r="AS48" s="613"/>
      <c r="AT48" s="613"/>
      <c r="AU48" s="613"/>
      <c r="AV48" s="613"/>
      <c r="AW48" s="613"/>
      <c r="AX48" s="613"/>
      <c r="AY48" s="613"/>
      <c r="AZ48" s="613"/>
      <c r="BA48" s="613"/>
      <c r="BB48" s="613"/>
      <c r="BC48" s="613"/>
      <c r="BD48" s="613"/>
      <c r="BE48" s="613"/>
      <c r="BF48" s="613"/>
      <c r="BG48" s="613"/>
      <c r="BH48" s="613"/>
      <c r="BI48" s="613"/>
      <c r="BJ48" s="613"/>
      <c r="BK48" s="613"/>
      <c r="BL48" s="613"/>
      <c r="BM48" s="613"/>
      <c r="BN48" s="613"/>
      <c r="BO48" s="613"/>
      <c r="BP48" s="613"/>
      <c r="BQ48" s="613"/>
      <c r="BR48" s="613"/>
      <c r="BS48" s="613"/>
      <c r="BT48" s="613"/>
      <c r="BU48" s="613"/>
      <c r="BV48" s="613"/>
      <c r="BW48" s="613"/>
      <c r="BX48" s="613"/>
      <c r="BY48" s="613"/>
      <c r="BZ48" s="613"/>
      <c r="CA48" s="613"/>
      <c r="CB48" s="613"/>
      <c r="CC48" s="613"/>
      <c r="CD48" s="613"/>
      <c r="CE48" s="613"/>
      <c r="CF48" s="613"/>
      <c r="CG48" s="613"/>
      <c r="CH48" s="613"/>
      <c r="CI48" s="613"/>
      <c r="CJ48" s="613"/>
      <c r="CK48" s="613"/>
      <c r="CL48" s="613"/>
      <c r="CM48" s="613"/>
      <c r="CN48" s="613"/>
      <c r="CO48" s="613"/>
      <c r="CP48" s="613"/>
      <c r="CQ48" s="613"/>
      <c r="CR48" s="613"/>
      <c r="CS48" s="613"/>
      <c r="CT48" s="613"/>
      <c r="CU48" s="613"/>
      <c r="CV48" s="613"/>
      <c r="CW48" s="613"/>
      <c r="CX48" s="613"/>
      <c r="CY48" s="613"/>
      <c r="CZ48" s="613"/>
      <c r="DA48" s="613"/>
      <c r="DB48" s="613"/>
      <c r="DC48" s="613"/>
      <c r="DD48" s="613"/>
      <c r="DE48" s="613"/>
      <c r="DF48" s="613"/>
      <c r="DG48" s="613"/>
      <c r="DH48" s="613"/>
      <c r="DI48" s="613"/>
    </row>
    <row r="49" spans="5:113" x14ac:dyDescent="0.2">
      <c r="E49" s="614" t="s">
        <v>197</v>
      </c>
      <c r="F49" s="614"/>
      <c r="G49" s="614"/>
      <c r="H49" s="614"/>
      <c r="I49" s="614"/>
      <c r="J49" s="614"/>
      <c r="K49" s="614"/>
      <c r="L49" s="614"/>
      <c r="M49" s="614"/>
      <c r="N49" s="614"/>
      <c r="O49" s="614"/>
      <c r="P49" s="614"/>
      <c r="Q49" s="614"/>
      <c r="R49" s="614"/>
      <c r="S49" s="614"/>
      <c r="T49" s="614"/>
      <c r="U49" s="614"/>
      <c r="V49" s="614"/>
      <c r="W49" s="614"/>
      <c r="X49" s="614"/>
      <c r="Y49" s="614"/>
      <c r="Z49" s="614"/>
      <c r="AA49" s="614"/>
      <c r="AB49" s="614"/>
      <c r="AC49" s="614"/>
      <c r="AD49" s="614"/>
      <c r="AE49" s="614"/>
      <c r="AF49" s="614"/>
      <c r="AG49" s="614"/>
      <c r="AH49" s="614"/>
      <c r="AI49" s="614"/>
      <c r="AJ49" s="614"/>
      <c r="AK49" s="614"/>
      <c r="AL49" s="614"/>
      <c r="AM49" s="614"/>
      <c r="AN49" s="614"/>
      <c r="AO49" s="614"/>
      <c r="AP49" s="614"/>
      <c r="AQ49" s="614"/>
      <c r="AR49" s="614"/>
      <c r="AS49" s="614"/>
      <c r="AT49" s="614"/>
      <c r="AU49" s="614"/>
      <c r="AV49" s="614"/>
      <c r="AW49" s="614"/>
      <c r="AX49" s="614"/>
      <c r="AY49" s="614"/>
      <c r="AZ49" s="614"/>
      <c r="BA49" s="614"/>
      <c r="BB49" s="614"/>
      <c r="BC49" s="614"/>
      <c r="BD49" s="614"/>
      <c r="BE49" s="614"/>
      <c r="BF49" s="614"/>
      <c r="BG49" s="614"/>
      <c r="BH49" s="614"/>
      <c r="BI49" s="614"/>
      <c r="BJ49" s="614"/>
      <c r="BK49" s="614"/>
      <c r="BL49" s="614"/>
      <c r="BM49" s="614"/>
      <c r="BN49" s="614"/>
      <c r="BO49" s="614"/>
      <c r="BP49" s="614"/>
      <c r="BQ49" s="614"/>
      <c r="BR49" s="614"/>
      <c r="BS49" s="614"/>
      <c r="BT49" s="614"/>
      <c r="BU49" s="614"/>
      <c r="BV49" s="614"/>
      <c r="BW49" s="614"/>
      <c r="BX49" s="614"/>
      <c r="BY49" s="614"/>
      <c r="BZ49" s="614"/>
      <c r="CA49" s="614"/>
      <c r="CB49" s="614"/>
      <c r="CC49" s="614"/>
      <c r="CD49" s="614"/>
      <c r="CE49" s="614"/>
      <c r="CF49" s="614"/>
      <c r="CG49" s="614"/>
      <c r="CH49" s="614"/>
      <c r="CI49" s="614"/>
      <c r="CJ49" s="614"/>
      <c r="CK49" s="614"/>
      <c r="CL49" s="614"/>
      <c r="CM49" s="614"/>
      <c r="CN49" s="614"/>
      <c r="CO49" s="614"/>
      <c r="CP49" s="614"/>
      <c r="CQ49" s="614"/>
      <c r="CR49" s="614"/>
      <c r="CS49" s="614"/>
      <c r="CT49" s="614"/>
      <c r="CU49" s="614"/>
      <c r="CV49" s="614"/>
      <c r="CW49" s="614"/>
      <c r="CX49" s="614"/>
      <c r="CY49" s="614"/>
      <c r="CZ49" s="614"/>
      <c r="DA49" s="614"/>
      <c r="DB49" s="614"/>
      <c r="DC49" s="614"/>
      <c r="DD49" s="614"/>
      <c r="DE49" s="614"/>
      <c r="DF49" s="614"/>
      <c r="DG49" s="614"/>
      <c r="DH49" s="614"/>
      <c r="DI49" s="614"/>
    </row>
    <row r="50" spans="5:113" x14ac:dyDescent="0.2">
      <c r="E50" s="613" t="s">
        <v>198</v>
      </c>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X50" s="613"/>
      <c r="BY50" s="613"/>
      <c r="BZ50" s="613"/>
      <c r="CA50" s="613"/>
      <c r="CB50" s="613"/>
      <c r="CC50" s="613"/>
      <c r="CD50" s="613"/>
      <c r="CE50" s="613"/>
      <c r="CF50" s="613"/>
      <c r="CG50" s="613"/>
      <c r="CH50" s="613"/>
      <c r="CI50" s="613"/>
      <c r="CJ50" s="613"/>
      <c r="CK50" s="613"/>
      <c r="CL50" s="613"/>
      <c r="CM50" s="613"/>
      <c r="CN50" s="613"/>
      <c r="CO50" s="613"/>
      <c r="CP50" s="613"/>
      <c r="CQ50" s="613"/>
      <c r="CR50" s="613"/>
      <c r="CS50" s="613"/>
      <c r="CT50" s="613"/>
      <c r="CU50" s="613"/>
      <c r="CV50" s="613"/>
      <c r="CW50" s="613"/>
      <c r="CX50" s="613"/>
      <c r="CY50" s="613"/>
      <c r="CZ50" s="613"/>
      <c r="DA50" s="613"/>
      <c r="DB50" s="613"/>
      <c r="DC50" s="613"/>
      <c r="DD50" s="613"/>
      <c r="DE50" s="613"/>
      <c r="DF50" s="613"/>
      <c r="DG50" s="613"/>
      <c r="DH50" s="613"/>
      <c r="DI50" s="613"/>
    </row>
    <row r="51" spans="5:113" x14ac:dyDescent="0.2">
      <c r="E51" s="613" t="s">
        <v>199</v>
      </c>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X51" s="613"/>
      <c r="BY51" s="613"/>
      <c r="BZ51" s="613"/>
      <c r="CA51" s="613"/>
      <c r="CB51" s="613"/>
      <c r="CC51" s="613"/>
      <c r="CD51" s="613"/>
      <c r="CE51" s="613"/>
      <c r="CF51" s="613"/>
      <c r="CG51" s="613"/>
      <c r="CH51" s="613"/>
      <c r="CI51" s="613"/>
      <c r="CJ51" s="613"/>
      <c r="CK51" s="613"/>
      <c r="CL51" s="613"/>
      <c r="CM51" s="613"/>
      <c r="CN51" s="613"/>
      <c r="CO51" s="613"/>
      <c r="CP51" s="613"/>
      <c r="CQ51" s="613"/>
      <c r="CR51" s="613"/>
      <c r="CS51" s="613"/>
      <c r="CT51" s="613"/>
      <c r="CU51" s="613"/>
      <c r="CV51" s="613"/>
      <c r="CW51" s="613"/>
      <c r="CX51" s="613"/>
      <c r="CY51" s="613"/>
      <c r="CZ51" s="613"/>
      <c r="DA51" s="613"/>
      <c r="DB51" s="613"/>
      <c r="DC51" s="613"/>
      <c r="DD51" s="613"/>
      <c r="DE51" s="613"/>
      <c r="DF51" s="613"/>
      <c r="DG51" s="613"/>
      <c r="DH51" s="613"/>
      <c r="DI51" s="613"/>
    </row>
    <row r="52" spans="5:113" x14ac:dyDescent="0.2">
      <c r="E52" s="613" t="s">
        <v>200</v>
      </c>
      <c r="F52" s="613"/>
      <c r="G52" s="613"/>
      <c r="H52" s="613"/>
      <c r="I52" s="613"/>
      <c r="J52" s="613"/>
      <c r="K52" s="613"/>
      <c r="L52" s="613"/>
      <c r="M52" s="613"/>
      <c r="N52" s="613"/>
      <c r="O52" s="613"/>
      <c r="P52" s="613"/>
      <c r="Q52" s="613"/>
      <c r="R52" s="613"/>
      <c r="S52" s="613"/>
      <c r="T52" s="613"/>
      <c r="U52" s="613"/>
      <c r="V52" s="613"/>
      <c r="W52" s="613"/>
      <c r="X52" s="613"/>
      <c r="Y52" s="613"/>
      <c r="Z52" s="613"/>
      <c r="AA52" s="613"/>
      <c r="AB52" s="613"/>
      <c r="AC52" s="613"/>
      <c r="AD52" s="613"/>
      <c r="AE52" s="613"/>
      <c r="AF52" s="613"/>
      <c r="AG52" s="613"/>
      <c r="AH52" s="613"/>
      <c r="AI52" s="613"/>
      <c r="AJ52" s="613"/>
      <c r="AK52" s="613"/>
      <c r="AL52" s="613"/>
      <c r="AM52" s="613"/>
      <c r="AN52" s="613"/>
      <c r="AO52" s="613"/>
      <c r="AP52" s="613"/>
      <c r="AQ52" s="613"/>
      <c r="AR52" s="613"/>
      <c r="AS52" s="613"/>
      <c r="AT52" s="613"/>
      <c r="AU52" s="613"/>
      <c r="AV52" s="613"/>
      <c r="AW52" s="613"/>
      <c r="AX52" s="613"/>
      <c r="AY52" s="613"/>
      <c r="AZ52" s="613"/>
      <c r="BA52" s="613"/>
      <c r="BB52" s="613"/>
      <c r="BC52" s="613"/>
      <c r="BD52" s="613"/>
      <c r="BE52" s="613"/>
      <c r="BF52" s="613"/>
      <c r="BG52" s="613"/>
      <c r="BH52" s="613"/>
      <c r="BI52" s="613"/>
      <c r="BJ52" s="613"/>
      <c r="BK52" s="613"/>
      <c r="BL52" s="613"/>
      <c r="BM52" s="613"/>
      <c r="BN52" s="613"/>
      <c r="BO52" s="613"/>
      <c r="BP52" s="613"/>
      <c r="BQ52" s="613"/>
      <c r="BR52" s="613"/>
      <c r="BS52" s="613"/>
      <c r="BT52" s="613"/>
      <c r="BU52" s="613"/>
      <c r="BV52" s="613"/>
      <c r="BW52" s="613"/>
      <c r="BX52" s="613"/>
      <c r="BY52" s="613"/>
      <c r="BZ52" s="613"/>
      <c r="CA52" s="613"/>
      <c r="CB52" s="613"/>
      <c r="CC52" s="613"/>
      <c r="CD52" s="613"/>
      <c r="CE52" s="613"/>
      <c r="CF52" s="613"/>
      <c r="CG52" s="613"/>
      <c r="CH52" s="613"/>
      <c r="CI52" s="613"/>
      <c r="CJ52" s="613"/>
      <c r="CK52" s="613"/>
      <c r="CL52" s="613"/>
      <c r="CM52" s="613"/>
      <c r="CN52" s="613"/>
      <c r="CO52" s="613"/>
      <c r="CP52" s="613"/>
      <c r="CQ52" s="613"/>
      <c r="CR52" s="613"/>
      <c r="CS52" s="613"/>
      <c r="CT52" s="613"/>
      <c r="CU52" s="613"/>
      <c r="CV52" s="613"/>
      <c r="CW52" s="613"/>
      <c r="CX52" s="613"/>
      <c r="CY52" s="613"/>
      <c r="CZ52" s="613"/>
      <c r="DA52" s="613"/>
      <c r="DB52" s="613"/>
      <c r="DC52" s="613"/>
      <c r="DD52" s="613"/>
      <c r="DE52" s="613"/>
      <c r="DF52" s="613"/>
      <c r="DG52" s="613"/>
      <c r="DH52" s="613"/>
      <c r="DI52" s="613"/>
    </row>
    <row r="53" spans="5:113" x14ac:dyDescent="0.2">
      <c r="E53" s="613" t="s">
        <v>201</v>
      </c>
      <c r="F53" s="613"/>
      <c r="G53" s="613"/>
      <c r="H53" s="613"/>
      <c r="I53" s="613"/>
      <c r="J53" s="613"/>
      <c r="K53" s="613"/>
      <c r="L53" s="613"/>
      <c r="M53" s="613"/>
      <c r="N53" s="613"/>
      <c r="O53" s="613"/>
      <c r="P53" s="613"/>
      <c r="Q53" s="613"/>
      <c r="R53" s="613"/>
      <c r="S53" s="613"/>
      <c r="T53" s="613"/>
      <c r="U53" s="613"/>
      <c r="V53" s="613"/>
      <c r="W53" s="613"/>
      <c r="X53" s="613"/>
      <c r="Y53" s="613"/>
      <c r="Z53" s="613"/>
      <c r="AA53" s="613"/>
      <c r="AB53" s="613"/>
      <c r="AC53" s="613"/>
      <c r="AD53" s="613"/>
      <c r="AE53" s="613"/>
      <c r="AF53" s="613"/>
      <c r="AG53" s="613"/>
      <c r="AH53" s="613"/>
      <c r="AI53" s="613"/>
      <c r="AJ53" s="613"/>
      <c r="AK53" s="613"/>
      <c r="AL53" s="613"/>
      <c r="AM53" s="613"/>
      <c r="AN53" s="613"/>
      <c r="AO53" s="613"/>
      <c r="AP53" s="613"/>
      <c r="AQ53" s="613"/>
      <c r="AR53" s="613"/>
      <c r="AS53" s="613"/>
      <c r="AT53" s="613"/>
      <c r="AU53" s="613"/>
      <c r="AV53" s="613"/>
      <c r="AW53" s="613"/>
      <c r="AX53" s="613"/>
      <c r="AY53" s="613"/>
      <c r="AZ53" s="613"/>
      <c r="BA53" s="613"/>
      <c r="BB53" s="613"/>
      <c r="BC53" s="613"/>
      <c r="BD53" s="613"/>
      <c r="BE53" s="613"/>
      <c r="BF53" s="613"/>
      <c r="BG53" s="613"/>
      <c r="BH53" s="613"/>
      <c r="BI53" s="613"/>
      <c r="BJ53" s="613"/>
      <c r="BK53" s="613"/>
      <c r="BL53" s="613"/>
      <c r="BM53" s="613"/>
      <c r="BN53" s="613"/>
      <c r="BO53" s="613"/>
      <c r="BP53" s="613"/>
      <c r="BQ53" s="613"/>
      <c r="BR53" s="613"/>
      <c r="BS53" s="613"/>
      <c r="BT53" s="613"/>
      <c r="BU53" s="613"/>
      <c r="BV53" s="613"/>
      <c r="BW53" s="613"/>
      <c r="BX53" s="613"/>
      <c r="BY53" s="613"/>
      <c r="BZ53" s="613"/>
      <c r="CA53" s="613"/>
      <c r="CB53" s="613"/>
      <c r="CC53" s="613"/>
      <c r="CD53" s="613"/>
      <c r="CE53" s="613"/>
      <c r="CF53" s="613"/>
      <c r="CG53" s="613"/>
      <c r="CH53" s="613"/>
      <c r="CI53" s="613"/>
      <c r="CJ53" s="613"/>
      <c r="CK53" s="613"/>
      <c r="CL53" s="613"/>
      <c r="CM53" s="613"/>
      <c r="CN53" s="613"/>
      <c r="CO53" s="613"/>
      <c r="CP53" s="613"/>
      <c r="CQ53" s="613"/>
      <c r="CR53" s="613"/>
      <c r="CS53" s="613"/>
      <c r="CT53" s="613"/>
      <c r="CU53" s="613"/>
      <c r="CV53" s="613"/>
      <c r="CW53" s="613"/>
      <c r="CX53" s="613"/>
      <c r="CY53" s="613"/>
      <c r="CZ53" s="613"/>
      <c r="DA53" s="613"/>
      <c r="DB53" s="613"/>
      <c r="DC53" s="613"/>
      <c r="DD53" s="613"/>
      <c r="DE53" s="613"/>
      <c r="DF53" s="613"/>
      <c r="DG53" s="613"/>
      <c r="DH53" s="613"/>
      <c r="DI53" s="613"/>
    </row>
    <row r="54" spans="5:113" x14ac:dyDescent="0.2"/>
    <row r="55" spans="5:113" x14ac:dyDescent="0.2"/>
    <row r="56" spans="5:113" x14ac:dyDescent="0.2"/>
  </sheetData>
  <sheetProtection algorithmName="SHA-512" hashValue="4VDuXQAQsKLRZCJPBBZjIlzF0JEy9Wd5sG8UqSnFcZQw8LdH1QXZb/4NcO4LwIcViMeEK3Bige8UZX3Kj6a+9g==" saltValue="UXRkwCU7A0cgyrPAcJZLQ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D27" zoomScale="90" zoomScaleNormal="9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533</v>
      </c>
      <c r="D34" s="1162"/>
      <c r="E34" s="1163"/>
      <c r="F34" s="32">
        <v>13.88</v>
      </c>
      <c r="G34" s="33">
        <v>9.99</v>
      </c>
      <c r="H34" s="33">
        <v>10.5</v>
      </c>
      <c r="I34" s="33">
        <v>9.52</v>
      </c>
      <c r="J34" s="34">
        <v>9.41</v>
      </c>
      <c r="K34" s="22"/>
      <c r="L34" s="22"/>
      <c r="M34" s="22"/>
      <c r="N34" s="22"/>
      <c r="O34" s="22"/>
      <c r="P34" s="22"/>
    </row>
    <row r="35" spans="1:16" ht="39" customHeight="1" x14ac:dyDescent="0.2">
      <c r="A35" s="22"/>
      <c r="B35" s="35"/>
      <c r="C35" s="1158" t="s">
        <v>534</v>
      </c>
      <c r="D35" s="1158"/>
      <c r="E35" s="1159"/>
      <c r="F35" s="36">
        <v>6.73</v>
      </c>
      <c r="G35" s="37">
        <v>6.59</v>
      </c>
      <c r="H35" s="37">
        <v>4.7300000000000004</v>
      </c>
      <c r="I35" s="37">
        <v>6.19</v>
      </c>
      <c r="J35" s="38">
        <v>7.1</v>
      </c>
      <c r="K35" s="22"/>
      <c r="L35" s="22"/>
      <c r="M35" s="22"/>
      <c r="N35" s="22"/>
      <c r="O35" s="22"/>
      <c r="P35" s="22"/>
    </row>
    <row r="36" spans="1:16" ht="39" customHeight="1" x14ac:dyDescent="0.2">
      <c r="A36" s="22"/>
      <c r="B36" s="35"/>
      <c r="C36" s="1158" t="s">
        <v>535</v>
      </c>
      <c r="D36" s="1158"/>
      <c r="E36" s="1159"/>
      <c r="F36" s="36">
        <v>9.14</v>
      </c>
      <c r="G36" s="37">
        <v>8</v>
      </c>
      <c r="H36" s="37">
        <v>6.54</v>
      </c>
      <c r="I36" s="37">
        <v>5.96</v>
      </c>
      <c r="J36" s="38">
        <v>5.9</v>
      </c>
      <c r="K36" s="22"/>
      <c r="L36" s="22"/>
      <c r="M36" s="22"/>
      <c r="N36" s="22"/>
      <c r="O36" s="22"/>
      <c r="P36" s="22"/>
    </row>
    <row r="37" spans="1:16" ht="39" customHeight="1" x14ac:dyDescent="0.2">
      <c r="A37" s="22"/>
      <c r="B37" s="35"/>
      <c r="C37" s="1158" t="s">
        <v>536</v>
      </c>
      <c r="D37" s="1158"/>
      <c r="E37" s="1159"/>
      <c r="F37" s="36">
        <v>3.68</v>
      </c>
      <c r="G37" s="37">
        <v>3.4</v>
      </c>
      <c r="H37" s="37">
        <v>3.22</v>
      </c>
      <c r="I37" s="37">
        <v>2.83</v>
      </c>
      <c r="J37" s="38">
        <v>3.84</v>
      </c>
      <c r="K37" s="22"/>
      <c r="L37" s="22"/>
      <c r="M37" s="22"/>
      <c r="N37" s="22"/>
      <c r="O37" s="22"/>
      <c r="P37" s="22"/>
    </row>
    <row r="38" spans="1:16" ht="39" customHeight="1" x14ac:dyDescent="0.2">
      <c r="A38" s="22"/>
      <c r="B38" s="35"/>
      <c r="C38" s="1158" t="s">
        <v>537</v>
      </c>
      <c r="D38" s="1158"/>
      <c r="E38" s="1159"/>
      <c r="F38" s="36">
        <v>0.28999999999999998</v>
      </c>
      <c r="G38" s="37">
        <v>0.46</v>
      </c>
      <c r="H38" s="37">
        <v>0.65</v>
      </c>
      <c r="I38" s="37">
        <v>0.55000000000000004</v>
      </c>
      <c r="J38" s="38">
        <v>3.64</v>
      </c>
      <c r="K38" s="22"/>
      <c r="L38" s="22"/>
      <c r="M38" s="22"/>
      <c r="N38" s="22"/>
      <c r="O38" s="22"/>
      <c r="P38" s="22"/>
    </row>
    <row r="39" spans="1:16" ht="39" customHeight="1" x14ac:dyDescent="0.2">
      <c r="A39" s="22"/>
      <c r="B39" s="35"/>
      <c r="C39" s="1158" t="s">
        <v>538</v>
      </c>
      <c r="D39" s="1158"/>
      <c r="E39" s="1159"/>
      <c r="F39" s="36">
        <v>0.06</v>
      </c>
      <c r="G39" s="37">
        <v>0.01</v>
      </c>
      <c r="H39" s="37">
        <v>0</v>
      </c>
      <c r="I39" s="37">
        <v>0.18</v>
      </c>
      <c r="J39" s="38">
        <v>0.19</v>
      </c>
      <c r="K39" s="22"/>
      <c r="L39" s="22"/>
      <c r="M39" s="22"/>
      <c r="N39" s="22"/>
      <c r="O39" s="22"/>
      <c r="P39" s="22"/>
    </row>
    <row r="40" spans="1:16" ht="39" customHeight="1" x14ac:dyDescent="0.2">
      <c r="A40" s="22"/>
      <c r="B40" s="35"/>
      <c r="C40" s="1158" t="s">
        <v>539</v>
      </c>
      <c r="D40" s="1158"/>
      <c r="E40" s="1159"/>
      <c r="F40" s="36">
        <v>7.0000000000000007E-2</v>
      </c>
      <c r="G40" s="37">
        <v>0.05</v>
      </c>
      <c r="H40" s="37">
        <v>0.01</v>
      </c>
      <c r="I40" s="37">
        <v>0.02</v>
      </c>
      <c r="J40" s="38">
        <v>7.0000000000000007E-2</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540</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541</v>
      </c>
      <c r="D43" s="1160"/>
      <c r="E43" s="1161"/>
      <c r="F43" s="41" t="s">
        <v>486</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Z42rHdra9JyzAEoKAYX01lLI8QjwCePZqKS4hWM/+wRjhx6a6MPNOebadQCw+YfZvRbHWvJGx9TtpUO8bJU/uA==" saltValue="7Z+4b2F9HVKw2lcw5WMZ/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22" zoomScale="80" zoomScaleNormal="80" zoomScaleSheetLayoutView="55" workbookViewId="0">
      <selection activeCell="N50" sqref="N50"/>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4" t="s">
        <v>9</v>
      </c>
      <c r="C45" s="1165"/>
      <c r="D45" s="56"/>
      <c r="E45" s="1170" t="s">
        <v>10</v>
      </c>
      <c r="F45" s="1170"/>
      <c r="G45" s="1170"/>
      <c r="H45" s="1170"/>
      <c r="I45" s="1170"/>
      <c r="J45" s="1171"/>
      <c r="K45" s="57">
        <v>257</v>
      </c>
      <c r="L45" s="58">
        <v>239</v>
      </c>
      <c r="M45" s="58">
        <v>278</v>
      </c>
      <c r="N45" s="58">
        <v>263</v>
      </c>
      <c r="O45" s="59">
        <v>279</v>
      </c>
      <c r="P45" s="46"/>
      <c r="Q45" s="46"/>
      <c r="R45" s="46"/>
      <c r="S45" s="46"/>
      <c r="T45" s="46"/>
      <c r="U45" s="46"/>
    </row>
    <row r="46" spans="1:21" ht="30.75" customHeight="1" x14ac:dyDescent="0.2">
      <c r="A46" s="46"/>
      <c r="B46" s="1166"/>
      <c r="C46" s="1167"/>
      <c r="D46" s="60"/>
      <c r="E46" s="1172" t="s">
        <v>11</v>
      </c>
      <c r="F46" s="1172"/>
      <c r="G46" s="1172"/>
      <c r="H46" s="1172"/>
      <c r="I46" s="1172"/>
      <c r="J46" s="1173"/>
      <c r="K46" s="61" t="s">
        <v>486</v>
      </c>
      <c r="L46" s="62" t="s">
        <v>486</v>
      </c>
      <c r="M46" s="62" t="s">
        <v>486</v>
      </c>
      <c r="N46" s="62" t="s">
        <v>486</v>
      </c>
      <c r="O46" s="63" t="s">
        <v>486</v>
      </c>
      <c r="P46" s="46"/>
      <c r="Q46" s="46"/>
      <c r="R46" s="46"/>
      <c r="S46" s="46"/>
      <c r="T46" s="46"/>
      <c r="U46" s="46"/>
    </row>
    <row r="47" spans="1:21" ht="30.75" customHeight="1" x14ac:dyDescent="0.2">
      <c r="A47" s="46"/>
      <c r="B47" s="1166"/>
      <c r="C47" s="1167"/>
      <c r="D47" s="60"/>
      <c r="E47" s="1172" t="s">
        <v>12</v>
      </c>
      <c r="F47" s="1172"/>
      <c r="G47" s="1172"/>
      <c r="H47" s="1172"/>
      <c r="I47" s="1172"/>
      <c r="J47" s="1173"/>
      <c r="K47" s="61" t="s">
        <v>486</v>
      </c>
      <c r="L47" s="62" t="s">
        <v>486</v>
      </c>
      <c r="M47" s="62" t="s">
        <v>486</v>
      </c>
      <c r="N47" s="62" t="s">
        <v>486</v>
      </c>
      <c r="O47" s="63" t="s">
        <v>486</v>
      </c>
      <c r="P47" s="46"/>
      <c r="Q47" s="46"/>
      <c r="R47" s="46"/>
      <c r="S47" s="46"/>
      <c r="T47" s="46"/>
      <c r="U47" s="46"/>
    </row>
    <row r="48" spans="1:21" ht="30.75" customHeight="1" x14ac:dyDescent="0.2">
      <c r="A48" s="46"/>
      <c r="B48" s="1166"/>
      <c r="C48" s="1167"/>
      <c r="D48" s="60"/>
      <c r="E48" s="1172" t="s">
        <v>13</v>
      </c>
      <c r="F48" s="1172"/>
      <c r="G48" s="1172"/>
      <c r="H48" s="1172"/>
      <c r="I48" s="1172"/>
      <c r="J48" s="1173"/>
      <c r="K48" s="61">
        <v>18</v>
      </c>
      <c r="L48" s="62">
        <v>19</v>
      </c>
      <c r="M48" s="62">
        <v>21</v>
      </c>
      <c r="N48" s="62">
        <v>20</v>
      </c>
      <c r="O48" s="63">
        <v>22</v>
      </c>
      <c r="P48" s="46"/>
      <c r="Q48" s="46"/>
      <c r="R48" s="46"/>
      <c r="S48" s="46"/>
      <c r="T48" s="46"/>
      <c r="U48" s="46"/>
    </row>
    <row r="49" spans="1:21" ht="30.75" customHeight="1" x14ac:dyDescent="0.2">
      <c r="A49" s="46"/>
      <c r="B49" s="1166"/>
      <c r="C49" s="1167"/>
      <c r="D49" s="60"/>
      <c r="E49" s="1172" t="s">
        <v>14</v>
      </c>
      <c r="F49" s="1172"/>
      <c r="G49" s="1172"/>
      <c r="H49" s="1172"/>
      <c r="I49" s="1172"/>
      <c r="J49" s="1173"/>
      <c r="K49" s="61" t="s">
        <v>486</v>
      </c>
      <c r="L49" s="62" t="s">
        <v>486</v>
      </c>
      <c r="M49" s="62" t="s">
        <v>486</v>
      </c>
      <c r="N49" s="62">
        <v>1</v>
      </c>
      <c r="O49" s="63">
        <v>1</v>
      </c>
      <c r="P49" s="46"/>
      <c r="Q49" s="46"/>
      <c r="R49" s="46"/>
      <c r="S49" s="46"/>
      <c r="T49" s="46"/>
      <c r="U49" s="46"/>
    </row>
    <row r="50" spans="1:21" ht="30.75" customHeight="1" x14ac:dyDescent="0.2">
      <c r="A50" s="46"/>
      <c r="B50" s="1166"/>
      <c r="C50" s="1167"/>
      <c r="D50" s="60"/>
      <c r="E50" s="1172" t="s">
        <v>15</v>
      </c>
      <c r="F50" s="1172"/>
      <c r="G50" s="1172"/>
      <c r="H50" s="1172"/>
      <c r="I50" s="1172"/>
      <c r="J50" s="1173"/>
      <c r="K50" s="61" t="s">
        <v>486</v>
      </c>
      <c r="L50" s="62" t="s">
        <v>486</v>
      </c>
      <c r="M50" s="62" t="s">
        <v>486</v>
      </c>
      <c r="N50" s="62" t="s">
        <v>486</v>
      </c>
      <c r="O50" s="63" t="s">
        <v>486</v>
      </c>
      <c r="P50" s="46"/>
      <c r="Q50" s="46"/>
      <c r="R50" s="46"/>
      <c r="S50" s="46"/>
      <c r="T50" s="46"/>
      <c r="U50" s="46"/>
    </row>
    <row r="51" spans="1:21" ht="30.75" customHeight="1" x14ac:dyDescent="0.2">
      <c r="A51" s="46"/>
      <c r="B51" s="1168"/>
      <c r="C51" s="1169"/>
      <c r="D51" s="64"/>
      <c r="E51" s="1172" t="s">
        <v>16</v>
      </c>
      <c r="F51" s="1172"/>
      <c r="G51" s="1172"/>
      <c r="H51" s="1172"/>
      <c r="I51" s="1172"/>
      <c r="J51" s="1173"/>
      <c r="K51" s="61" t="s">
        <v>486</v>
      </c>
      <c r="L51" s="62" t="s">
        <v>486</v>
      </c>
      <c r="M51" s="62" t="s">
        <v>486</v>
      </c>
      <c r="N51" s="62" t="s">
        <v>486</v>
      </c>
      <c r="O51" s="63" t="s">
        <v>486</v>
      </c>
      <c r="P51" s="46"/>
      <c r="Q51" s="46"/>
      <c r="R51" s="46"/>
      <c r="S51" s="46"/>
      <c r="T51" s="46"/>
      <c r="U51" s="46"/>
    </row>
    <row r="52" spans="1:21" ht="30.75" customHeight="1" x14ac:dyDescent="0.2">
      <c r="A52" s="46"/>
      <c r="B52" s="1174" t="s">
        <v>17</v>
      </c>
      <c r="C52" s="1175"/>
      <c r="D52" s="64"/>
      <c r="E52" s="1172" t="s">
        <v>18</v>
      </c>
      <c r="F52" s="1172"/>
      <c r="G52" s="1172"/>
      <c r="H52" s="1172"/>
      <c r="I52" s="1172"/>
      <c r="J52" s="1173"/>
      <c r="K52" s="61">
        <v>237</v>
      </c>
      <c r="L52" s="62">
        <v>223</v>
      </c>
      <c r="M52" s="62">
        <v>226</v>
      </c>
      <c r="N52" s="62">
        <v>217</v>
      </c>
      <c r="O52" s="63">
        <v>229</v>
      </c>
      <c r="P52" s="46"/>
      <c r="Q52" s="46"/>
      <c r="R52" s="46"/>
      <c r="S52" s="46"/>
      <c r="T52" s="46"/>
      <c r="U52" s="46"/>
    </row>
    <row r="53" spans="1:21" ht="30.75" customHeight="1" thickBot="1" x14ac:dyDescent="0.25">
      <c r="A53" s="46"/>
      <c r="B53" s="1176" t="s">
        <v>19</v>
      </c>
      <c r="C53" s="1177"/>
      <c r="D53" s="65"/>
      <c r="E53" s="1178" t="s">
        <v>20</v>
      </c>
      <c r="F53" s="1178"/>
      <c r="G53" s="1178"/>
      <c r="H53" s="1178"/>
      <c r="I53" s="1178"/>
      <c r="J53" s="1179"/>
      <c r="K53" s="66">
        <v>38</v>
      </c>
      <c r="L53" s="67">
        <v>35</v>
      </c>
      <c r="M53" s="67">
        <v>73</v>
      </c>
      <c r="N53" s="67">
        <v>67</v>
      </c>
      <c r="O53" s="68">
        <v>73</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2">
      <c r="B58" s="1180" t="s">
        <v>24</v>
      </c>
      <c r="C58" s="1181"/>
      <c r="D58" s="1186" t="s">
        <v>25</v>
      </c>
      <c r="E58" s="1187"/>
      <c r="F58" s="1187"/>
      <c r="G58" s="1187"/>
      <c r="H58" s="1187"/>
      <c r="I58" s="1187"/>
      <c r="J58" s="1188"/>
      <c r="K58" s="81"/>
      <c r="L58" s="82"/>
      <c r="M58" s="82"/>
      <c r="N58" s="82"/>
      <c r="O58" s="83"/>
    </row>
    <row r="59" spans="1:21" ht="31.5" customHeight="1" x14ac:dyDescent="0.2">
      <c r="B59" s="1182"/>
      <c r="C59" s="1183"/>
      <c r="D59" s="1189" t="s">
        <v>26</v>
      </c>
      <c r="E59" s="1190"/>
      <c r="F59" s="1190"/>
      <c r="G59" s="1190"/>
      <c r="H59" s="1190"/>
      <c r="I59" s="1190"/>
      <c r="J59" s="1191"/>
      <c r="K59" s="84"/>
      <c r="L59" s="85"/>
      <c r="M59" s="85"/>
      <c r="N59" s="85"/>
      <c r="O59" s="86"/>
    </row>
    <row r="60" spans="1:21" ht="31.5" customHeight="1" thickBot="1" x14ac:dyDescent="0.25">
      <c r="B60" s="1184"/>
      <c r="C60" s="1185"/>
      <c r="D60" s="1192" t="s">
        <v>27</v>
      </c>
      <c r="E60" s="1193"/>
      <c r="F60" s="1193"/>
      <c r="G60" s="1193"/>
      <c r="H60" s="1193"/>
      <c r="I60" s="1193"/>
      <c r="J60" s="1194"/>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ATwlL3FkpwnDOyA7u8TuLHNgknEJ7EN7Dgb7JTRu3NElaxj6ktsv2Ur47OY65Tg7GmKZgNI+n7Ktf2vtWk5Iw==" saltValue="vwhl37oqUEIYx4gyla4k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 zoomScale="80" zoomScaleNormal="8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95" t="s">
        <v>30</v>
      </c>
      <c r="C41" s="1196"/>
      <c r="D41" s="103"/>
      <c r="E41" s="1201" t="s">
        <v>31</v>
      </c>
      <c r="F41" s="1201"/>
      <c r="G41" s="1201"/>
      <c r="H41" s="1202"/>
      <c r="I41" s="342">
        <v>2299</v>
      </c>
      <c r="J41" s="343">
        <v>2472</v>
      </c>
      <c r="K41" s="343">
        <v>2610</v>
      </c>
      <c r="L41" s="343">
        <v>2563</v>
      </c>
      <c r="M41" s="344">
        <v>2626</v>
      </c>
    </row>
    <row r="42" spans="2:13" ht="27.75" customHeight="1" x14ac:dyDescent="0.2">
      <c r="B42" s="1197"/>
      <c r="C42" s="1198"/>
      <c r="D42" s="104"/>
      <c r="E42" s="1203" t="s">
        <v>32</v>
      </c>
      <c r="F42" s="1203"/>
      <c r="G42" s="1203"/>
      <c r="H42" s="1204"/>
      <c r="I42" s="345" t="s">
        <v>486</v>
      </c>
      <c r="J42" s="346" t="s">
        <v>486</v>
      </c>
      <c r="K42" s="346" t="s">
        <v>486</v>
      </c>
      <c r="L42" s="346" t="s">
        <v>486</v>
      </c>
      <c r="M42" s="347" t="s">
        <v>486</v>
      </c>
    </row>
    <row r="43" spans="2:13" ht="27.75" customHeight="1" x14ac:dyDescent="0.2">
      <c r="B43" s="1197"/>
      <c r="C43" s="1198"/>
      <c r="D43" s="104"/>
      <c r="E43" s="1203" t="s">
        <v>33</v>
      </c>
      <c r="F43" s="1203"/>
      <c r="G43" s="1203"/>
      <c r="H43" s="1204"/>
      <c r="I43" s="345">
        <v>312</v>
      </c>
      <c r="J43" s="346">
        <v>294</v>
      </c>
      <c r="K43" s="346">
        <v>279</v>
      </c>
      <c r="L43" s="346">
        <v>263</v>
      </c>
      <c r="M43" s="347">
        <v>251</v>
      </c>
    </row>
    <row r="44" spans="2:13" ht="27.75" customHeight="1" x14ac:dyDescent="0.2">
      <c r="B44" s="1197"/>
      <c r="C44" s="1198"/>
      <c r="D44" s="104"/>
      <c r="E44" s="1203" t="s">
        <v>34</v>
      </c>
      <c r="F44" s="1203"/>
      <c r="G44" s="1203"/>
      <c r="H44" s="1204"/>
      <c r="I44" s="345" t="s">
        <v>486</v>
      </c>
      <c r="J44" s="346">
        <v>2</v>
      </c>
      <c r="K44" s="346">
        <v>3</v>
      </c>
      <c r="L44" s="346">
        <v>3</v>
      </c>
      <c r="M44" s="347">
        <v>1</v>
      </c>
    </row>
    <row r="45" spans="2:13" ht="27.75" customHeight="1" x14ac:dyDescent="0.2">
      <c r="B45" s="1197"/>
      <c r="C45" s="1198"/>
      <c r="D45" s="104"/>
      <c r="E45" s="1203" t="s">
        <v>35</v>
      </c>
      <c r="F45" s="1203"/>
      <c r="G45" s="1203"/>
      <c r="H45" s="1204"/>
      <c r="I45" s="345">
        <v>503</v>
      </c>
      <c r="J45" s="346">
        <v>520</v>
      </c>
      <c r="K45" s="346">
        <v>385</v>
      </c>
      <c r="L45" s="346">
        <v>358</v>
      </c>
      <c r="M45" s="347">
        <v>397</v>
      </c>
    </row>
    <row r="46" spans="2:13" ht="27.75" customHeight="1" x14ac:dyDescent="0.2">
      <c r="B46" s="1197"/>
      <c r="C46" s="1198"/>
      <c r="D46" s="105"/>
      <c r="E46" s="1203" t="s">
        <v>36</v>
      </c>
      <c r="F46" s="1203"/>
      <c r="G46" s="1203"/>
      <c r="H46" s="1204"/>
      <c r="I46" s="345" t="s">
        <v>486</v>
      </c>
      <c r="J46" s="346" t="s">
        <v>486</v>
      </c>
      <c r="K46" s="346" t="s">
        <v>486</v>
      </c>
      <c r="L46" s="346" t="s">
        <v>486</v>
      </c>
      <c r="M46" s="347" t="s">
        <v>486</v>
      </c>
    </row>
    <row r="47" spans="2:13" ht="27.75" customHeight="1" x14ac:dyDescent="0.2">
      <c r="B47" s="1197"/>
      <c r="C47" s="1198"/>
      <c r="D47" s="106"/>
      <c r="E47" s="1205" t="s">
        <v>37</v>
      </c>
      <c r="F47" s="1206"/>
      <c r="G47" s="1206"/>
      <c r="H47" s="1207"/>
      <c r="I47" s="345" t="s">
        <v>486</v>
      </c>
      <c r="J47" s="346" t="s">
        <v>486</v>
      </c>
      <c r="K47" s="346" t="s">
        <v>486</v>
      </c>
      <c r="L47" s="346" t="s">
        <v>486</v>
      </c>
      <c r="M47" s="347" t="s">
        <v>486</v>
      </c>
    </row>
    <row r="48" spans="2:13" ht="27.75" customHeight="1" x14ac:dyDescent="0.2">
      <c r="B48" s="1197"/>
      <c r="C48" s="1198"/>
      <c r="D48" s="104"/>
      <c r="E48" s="1203" t="s">
        <v>38</v>
      </c>
      <c r="F48" s="1203"/>
      <c r="G48" s="1203"/>
      <c r="H48" s="1204"/>
      <c r="I48" s="345" t="s">
        <v>486</v>
      </c>
      <c r="J48" s="346" t="s">
        <v>486</v>
      </c>
      <c r="K48" s="346" t="s">
        <v>486</v>
      </c>
      <c r="L48" s="346" t="s">
        <v>486</v>
      </c>
      <c r="M48" s="347" t="s">
        <v>486</v>
      </c>
    </row>
    <row r="49" spans="2:13" ht="27.75" customHeight="1" x14ac:dyDescent="0.2">
      <c r="B49" s="1199"/>
      <c r="C49" s="1200"/>
      <c r="D49" s="104"/>
      <c r="E49" s="1203" t="s">
        <v>39</v>
      </c>
      <c r="F49" s="1203"/>
      <c r="G49" s="1203"/>
      <c r="H49" s="1204"/>
      <c r="I49" s="345" t="s">
        <v>486</v>
      </c>
      <c r="J49" s="346" t="s">
        <v>486</v>
      </c>
      <c r="K49" s="346" t="s">
        <v>486</v>
      </c>
      <c r="L49" s="346" t="s">
        <v>486</v>
      </c>
      <c r="M49" s="347" t="s">
        <v>486</v>
      </c>
    </row>
    <row r="50" spans="2:13" ht="27.75" customHeight="1" x14ac:dyDescent="0.2">
      <c r="B50" s="1208" t="s">
        <v>40</v>
      </c>
      <c r="C50" s="1209"/>
      <c r="D50" s="107"/>
      <c r="E50" s="1203" t="s">
        <v>41</v>
      </c>
      <c r="F50" s="1203"/>
      <c r="G50" s="1203"/>
      <c r="H50" s="1204"/>
      <c r="I50" s="345">
        <v>3527</v>
      </c>
      <c r="J50" s="346">
        <v>3435</v>
      </c>
      <c r="K50" s="346">
        <v>3742</v>
      </c>
      <c r="L50" s="346">
        <v>3954</v>
      </c>
      <c r="M50" s="347">
        <v>4192</v>
      </c>
    </row>
    <row r="51" spans="2:13" ht="27.75" customHeight="1" x14ac:dyDescent="0.2">
      <c r="B51" s="1197"/>
      <c r="C51" s="1198"/>
      <c r="D51" s="104"/>
      <c r="E51" s="1203" t="s">
        <v>42</v>
      </c>
      <c r="F51" s="1203"/>
      <c r="G51" s="1203"/>
      <c r="H51" s="1204"/>
      <c r="I51" s="345">
        <v>11</v>
      </c>
      <c r="J51" s="346">
        <v>8</v>
      </c>
      <c r="K51" s="346">
        <v>4</v>
      </c>
      <c r="L51" s="346" t="s">
        <v>486</v>
      </c>
      <c r="M51" s="347" t="s">
        <v>486</v>
      </c>
    </row>
    <row r="52" spans="2:13" ht="27.75" customHeight="1" x14ac:dyDescent="0.2">
      <c r="B52" s="1199"/>
      <c r="C52" s="1200"/>
      <c r="D52" s="104"/>
      <c r="E52" s="1203" t="s">
        <v>43</v>
      </c>
      <c r="F52" s="1203"/>
      <c r="G52" s="1203"/>
      <c r="H52" s="1204"/>
      <c r="I52" s="345">
        <v>2136</v>
      </c>
      <c r="J52" s="346">
        <v>2124</v>
      </c>
      <c r="K52" s="346">
        <v>2002</v>
      </c>
      <c r="L52" s="346">
        <v>2174</v>
      </c>
      <c r="M52" s="347">
        <v>2204</v>
      </c>
    </row>
    <row r="53" spans="2:13" ht="27.75" customHeight="1" thickBot="1" x14ac:dyDescent="0.25">
      <c r="B53" s="1210" t="s">
        <v>19</v>
      </c>
      <c r="C53" s="1211"/>
      <c r="D53" s="108"/>
      <c r="E53" s="1212" t="s">
        <v>44</v>
      </c>
      <c r="F53" s="1212"/>
      <c r="G53" s="1212"/>
      <c r="H53" s="1213"/>
      <c r="I53" s="348">
        <v>-2561</v>
      </c>
      <c r="J53" s="349">
        <v>-2277</v>
      </c>
      <c r="K53" s="349">
        <v>-2471</v>
      </c>
      <c r="L53" s="349">
        <v>-2941</v>
      </c>
      <c r="M53" s="350">
        <v>-3121</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MnLGu01tcQCQqAu/DEiru9exs5s3efUgd2o54zXlOPQzcXAcm8hnwasKLpLUTwf4krq44/qMJ/pKQ6XUzqyqGg==" saltValue="NslbwmBwZzratFQubHy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 zoomScale="70" zoomScaleNormal="70" zoomScaleSheetLayoutView="100" workbookViewId="0">
      <selection activeCell="H63" sqref="H63"/>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784</v>
      </c>
      <c r="G55" s="120">
        <v>786</v>
      </c>
      <c r="H55" s="121">
        <v>857</v>
      </c>
    </row>
    <row r="56" spans="2:8" ht="52.5" customHeight="1" x14ac:dyDescent="0.2">
      <c r="B56" s="122"/>
      <c r="C56" s="1224" t="s">
        <v>47</v>
      </c>
      <c r="D56" s="1224"/>
      <c r="E56" s="1225"/>
      <c r="F56" s="123">
        <v>576</v>
      </c>
      <c r="G56" s="123">
        <v>632</v>
      </c>
      <c r="H56" s="124">
        <v>634</v>
      </c>
    </row>
    <row r="57" spans="2:8" ht="53.25" customHeight="1" x14ac:dyDescent="0.2">
      <c r="B57" s="122"/>
      <c r="C57" s="1226" t="s">
        <v>48</v>
      </c>
      <c r="D57" s="1226"/>
      <c r="E57" s="1227"/>
      <c r="F57" s="125">
        <v>2089</v>
      </c>
      <c r="G57" s="125">
        <v>2242</v>
      </c>
      <c r="H57" s="126">
        <v>2409</v>
      </c>
    </row>
    <row r="58" spans="2:8" ht="45.75" customHeight="1" x14ac:dyDescent="0.2">
      <c r="B58" s="127"/>
      <c r="C58" s="1214" t="s">
        <v>550</v>
      </c>
      <c r="D58" s="1215"/>
      <c r="E58" s="1216"/>
      <c r="F58" s="128">
        <v>903</v>
      </c>
      <c r="G58" s="128">
        <v>996</v>
      </c>
      <c r="H58" s="129">
        <v>1040</v>
      </c>
    </row>
    <row r="59" spans="2:8" ht="45.75" customHeight="1" x14ac:dyDescent="0.2">
      <c r="B59" s="127"/>
      <c r="C59" s="1214" t="s">
        <v>551</v>
      </c>
      <c r="D59" s="1215"/>
      <c r="E59" s="1216"/>
      <c r="F59" s="128">
        <v>277</v>
      </c>
      <c r="G59" s="128">
        <v>270</v>
      </c>
      <c r="H59" s="129">
        <v>265</v>
      </c>
    </row>
    <row r="60" spans="2:8" ht="45.75" customHeight="1" x14ac:dyDescent="0.2">
      <c r="B60" s="127"/>
      <c r="C60" s="1214" t="s">
        <v>552</v>
      </c>
      <c r="D60" s="1215"/>
      <c r="E60" s="1216"/>
      <c r="F60" s="128">
        <v>259</v>
      </c>
      <c r="G60" s="128">
        <v>256</v>
      </c>
      <c r="H60" s="129">
        <v>253</v>
      </c>
    </row>
    <row r="61" spans="2:8" ht="45.75" customHeight="1" x14ac:dyDescent="0.2">
      <c r="B61" s="127"/>
      <c r="C61" s="1214" t="s">
        <v>553</v>
      </c>
      <c r="D61" s="1215"/>
      <c r="E61" s="1216"/>
      <c r="F61" s="128">
        <v>211</v>
      </c>
      <c r="G61" s="128">
        <v>207</v>
      </c>
      <c r="H61" s="129">
        <v>203</v>
      </c>
    </row>
    <row r="62" spans="2:8" ht="45.75" customHeight="1" thickBot="1" x14ac:dyDescent="0.25">
      <c r="B62" s="130"/>
      <c r="C62" s="1217" t="s">
        <v>554</v>
      </c>
      <c r="D62" s="1218"/>
      <c r="E62" s="1219"/>
      <c r="F62" s="131">
        <v>0</v>
      </c>
      <c r="G62" s="131">
        <v>94</v>
      </c>
      <c r="H62" s="132">
        <v>187</v>
      </c>
    </row>
    <row r="63" spans="2:8" ht="52.5" customHeight="1" thickBot="1" x14ac:dyDescent="0.25">
      <c r="B63" s="133"/>
      <c r="C63" s="1220" t="s">
        <v>49</v>
      </c>
      <c r="D63" s="1220"/>
      <c r="E63" s="1221"/>
      <c r="F63" s="134">
        <v>3449</v>
      </c>
      <c r="G63" s="134">
        <v>3660</v>
      </c>
      <c r="H63" s="135">
        <v>3900</v>
      </c>
    </row>
    <row r="64" spans="2:8" ht="13" x14ac:dyDescent="0.2"/>
  </sheetData>
  <sheetProtection algorithmName="SHA-512" hashValue="Xywdaa8GxttwGZooMoGLpfZFusYb71KzM/zhD9z9U2+WxzjvbdRcYuIgTAG/zWCx4EhIRuk+YHuvK8v1YglwWg==" saltValue="U6blAhc8HWJNjLs76+9Wq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D8108-927C-4BB6-9DFA-083D64B4C9B2}">
  <sheetPr>
    <pageSetUpPr fitToPage="1"/>
  </sheetPr>
  <dimension ref="A1:DE85"/>
  <sheetViews>
    <sheetView showGridLines="0" topLeftCell="J20" zoomScaleNormal="100" zoomScaleSheetLayoutView="55" workbookViewId="0">
      <selection activeCell="AN65" sqref="AN65:DC69"/>
    </sheetView>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561</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562</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35" t="s">
        <v>570</v>
      </c>
      <c r="AO43" s="1236"/>
      <c r="AP43" s="1236"/>
      <c r="AQ43" s="1236"/>
      <c r="AR43" s="1236"/>
      <c r="AS43" s="1236"/>
      <c r="AT43" s="1236"/>
      <c r="AU43" s="1236"/>
      <c r="AV43" s="1236"/>
      <c r="AW43" s="1236"/>
      <c r="AX43" s="1236"/>
      <c r="AY43" s="1236"/>
      <c r="AZ43" s="1236"/>
      <c r="BA43" s="1236"/>
      <c r="BB43" s="1236"/>
      <c r="BC43" s="1236"/>
      <c r="BD43" s="1236"/>
      <c r="BE43" s="1236"/>
      <c r="BF43" s="1236"/>
      <c r="BG43" s="1236"/>
      <c r="BH43" s="1236"/>
      <c r="BI43" s="1236"/>
      <c r="BJ43" s="1236"/>
      <c r="BK43" s="1236"/>
      <c r="BL43" s="1236"/>
      <c r="BM43" s="1236"/>
      <c r="BN43" s="1236"/>
      <c r="BO43" s="1236"/>
      <c r="BP43" s="1236"/>
      <c r="BQ43" s="1236"/>
      <c r="BR43" s="1236"/>
      <c r="BS43" s="1236"/>
      <c r="BT43" s="1236"/>
      <c r="BU43" s="1236"/>
      <c r="BV43" s="1236"/>
      <c r="BW43" s="1236"/>
      <c r="BX43" s="1236"/>
      <c r="BY43" s="1236"/>
      <c r="BZ43" s="1236"/>
      <c r="CA43" s="1236"/>
      <c r="CB43" s="1236"/>
      <c r="CC43" s="1236"/>
      <c r="CD43" s="1236"/>
      <c r="CE43" s="1236"/>
      <c r="CF43" s="1236"/>
      <c r="CG43" s="1236"/>
      <c r="CH43" s="1236"/>
      <c r="CI43" s="1236"/>
      <c r="CJ43" s="1236"/>
      <c r="CK43" s="1236"/>
      <c r="CL43" s="1236"/>
      <c r="CM43" s="1236"/>
      <c r="CN43" s="1236"/>
      <c r="CO43" s="1236"/>
      <c r="CP43" s="1236"/>
      <c r="CQ43" s="1236"/>
      <c r="CR43" s="1236"/>
      <c r="CS43" s="1236"/>
      <c r="CT43" s="1236"/>
      <c r="CU43" s="1236"/>
      <c r="CV43" s="1236"/>
      <c r="CW43" s="1236"/>
      <c r="CX43" s="1236"/>
      <c r="CY43" s="1236"/>
      <c r="CZ43" s="1236"/>
      <c r="DA43" s="1236"/>
      <c r="DB43" s="1236"/>
      <c r="DC43" s="1237"/>
    </row>
    <row r="44" spans="2:109" ht="13" x14ac:dyDescent="0.2">
      <c r="B44" s="259"/>
      <c r="AN44" s="1238"/>
      <c r="AO44" s="1239"/>
      <c r="AP44" s="1239"/>
      <c r="AQ44" s="1239"/>
      <c r="AR44" s="1239"/>
      <c r="AS44" s="1239"/>
      <c r="AT44" s="1239"/>
      <c r="AU44" s="1239"/>
      <c r="AV44" s="1239"/>
      <c r="AW44" s="1239"/>
      <c r="AX44" s="1239"/>
      <c r="AY44" s="1239"/>
      <c r="AZ44" s="1239"/>
      <c r="BA44" s="1239"/>
      <c r="BB44" s="1239"/>
      <c r="BC44" s="1239"/>
      <c r="BD44" s="1239"/>
      <c r="BE44" s="1239"/>
      <c r="BF44" s="1239"/>
      <c r="BG44" s="1239"/>
      <c r="BH44" s="1239"/>
      <c r="BI44" s="1239"/>
      <c r="BJ44" s="1239"/>
      <c r="BK44" s="1239"/>
      <c r="BL44" s="1239"/>
      <c r="BM44" s="1239"/>
      <c r="BN44" s="1239"/>
      <c r="BO44" s="1239"/>
      <c r="BP44" s="1239"/>
      <c r="BQ44" s="1239"/>
      <c r="BR44" s="1239"/>
      <c r="BS44" s="1239"/>
      <c r="BT44" s="1239"/>
      <c r="BU44" s="1239"/>
      <c r="BV44" s="1239"/>
      <c r="BW44" s="1239"/>
      <c r="BX44" s="1239"/>
      <c r="BY44" s="1239"/>
      <c r="BZ44" s="1239"/>
      <c r="CA44" s="1239"/>
      <c r="CB44" s="1239"/>
      <c r="CC44" s="1239"/>
      <c r="CD44" s="1239"/>
      <c r="CE44" s="1239"/>
      <c r="CF44" s="1239"/>
      <c r="CG44" s="1239"/>
      <c r="CH44" s="1239"/>
      <c r="CI44" s="1239"/>
      <c r="CJ44" s="1239"/>
      <c r="CK44" s="1239"/>
      <c r="CL44" s="1239"/>
      <c r="CM44" s="1239"/>
      <c r="CN44" s="1239"/>
      <c r="CO44" s="1239"/>
      <c r="CP44" s="1239"/>
      <c r="CQ44" s="1239"/>
      <c r="CR44" s="1239"/>
      <c r="CS44" s="1239"/>
      <c r="CT44" s="1239"/>
      <c r="CU44" s="1239"/>
      <c r="CV44" s="1239"/>
      <c r="CW44" s="1239"/>
      <c r="CX44" s="1239"/>
      <c r="CY44" s="1239"/>
      <c r="CZ44" s="1239"/>
      <c r="DA44" s="1239"/>
      <c r="DB44" s="1239"/>
      <c r="DC44" s="1240"/>
    </row>
    <row r="45" spans="2:109" ht="13" x14ac:dyDescent="0.2">
      <c r="B45" s="259"/>
      <c r="AN45" s="1238"/>
      <c r="AO45" s="1239"/>
      <c r="AP45" s="1239"/>
      <c r="AQ45" s="1239"/>
      <c r="AR45" s="1239"/>
      <c r="AS45" s="1239"/>
      <c r="AT45" s="1239"/>
      <c r="AU45" s="1239"/>
      <c r="AV45" s="1239"/>
      <c r="AW45" s="1239"/>
      <c r="AX45" s="1239"/>
      <c r="AY45" s="1239"/>
      <c r="AZ45" s="1239"/>
      <c r="BA45" s="1239"/>
      <c r="BB45" s="1239"/>
      <c r="BC45" s="1239"/>
      <c r="BD45" s="1239"/>
      <c r="BE45" s="1239"/>
      <c r="BF45" s="1239"/>
      <c r="BG45" s="1239"/>
      <c r="BH45" s="1239"/>
      <c r="BI45" s="1239"/>
      <c r="BJ45" s="1239"/>
      <c r="BK45" s="1239"/>
      <c r="BL45" s="1239"/>
      <c r="BM45" s="1239"/>
      <c r="BN45" s="1239"/>
      <c r="BO45" s="1239"/>
      <c r="BP45" s="1239"/>
      <c r="BQ45" s="1239"/>
      <c r="BR45" s="1239"/>
      <c r="BS45" s="1239"/>
      <c r="BT45" s="1239"/>
      <c r="BU45" s="1239"/>
      <c r="BV45" s="1239"/>
      <c r="BW45" s="1239"/>
      <c r="BX45" s="1239"/>
      <c r="BY45" s="1239"/>
      <c r="BZ45" s="1239"/>
      <c r="CA45" s="1239"/>
      <c r="CB45" s="1239"/>
      <c r="CC45" s="1239"/>
      <c r="CD45" s="1239"/>
      <c r="CE45" s="1239"/>
      <c r="CF45" s="1239"/>
      <c r="CG45" s="1239"/>
      <c r="CH45" s="1239"/>
      <c r="CI45" s="1239"/>
      <c r="CJ45" s="1239"/>
      <c r="CK45" s="1239"/>
      <c r="CL45" s="1239"/>
      <c r="CM45" s="1239"/>
      <c r="CN45" s="1239"/>
      <c r="CO45" s="1239"/>
      <c r="CP45" s="1239"/>
      <c r="CQ45" s="1239"/>
      <c r="CR45" s="1239"/>
      <c r="CS45" s="1239"/>
      <c r="CT45" s="1239"/>
      <c r="CU45" s="1239"/>
      <c r="CV45" s="1239"/>
      <c r="CW45" s="1239"/>
      <c r="CX45" s="1239"/>
      <c r="CY45" s="1239"/>
      <c r="CZ45" s="1239"/>
      <c r="DA45" s="1239"/>
      <c r="DB45" s="1239"/>
      <c r="DC45" s="1240"/>
    </row>
    <row r="46" spans="2:109" ht="13" x14ac:dyDescent="0.2">
      <c r="B46" s="259"/>
      <c r="AN46" s="1238"/>
      <c r="AO46" s="1239"/>
      <c r="AP46" s="1239"/>
      <c r="AQ46" s="1239"/>
      <c r="AR46" s="1239"/>
      <c r="AS46" s="1239"/>
      <c r="AT46" s="1239"/>
      <c r="AU46" s="1239"/>
      <c r="AV46" s="1239"/>
      <c r="AW46" s="1239"/>
      <c r="AX46" s="1239"/>
      <c r="AY46" s="1239"/>
      <c r="AZ46" s="1239"/>
      <c r="BA46" s="1239"/>
      <c r="BB46" s="1239"/>
      <c r="BC46" s="1239"/>
      <c r="BD46" s="1239"/>
      <c r="BE46" s="1239"/>
      <c r="BF46" s="1239"/>
      <c r="BG46" s="1239"/>
      <c r="BH46" s="1239"/>
      <c r="BI46" s="1239"/>
      <c r="BJ46" s="1239"/>
      <c r="BK46" s="1239"/>
      <c r="BL46" s="1239"/>
      <c r="BM46" s="1239"/>
      <c r="BN46" s="1239"/>
      <c r="BO46" s="1239"/>
      <c r="BP46" s="1239"/>
      <c r="BQ46" s="1239"/>
      <c r="BR46" s="1239"/>
      <c r="BS46" s="1239"/>
      <c r="BT46" s="1239"/>
      <c r="BU46" s="1239"/>
      <c r="BV46" s="1239"/>
      <c r="BW46" s="1239"/>
      <c r="BX46" s="1239"/>
      <c r="BY46" s="1239"/>
      <c r="BZ46" s="1239"/>
      <c r="CA46" s="1239"/>
      <c r="CB46" s="1239"/>
      <c r="CC46" s="1239"/>
      <c r="CD46" s="1239"/>
      <c r="CE46" s="1239"/>
      <c r="CF46" s="1239"/>
      <c r="CG46" s="1239"/>
      <c r="CH46" s="1239"/>
      <c r="CI46" s="1239"/>
      <c r="CJ46" s="1239"/>
      <c r="CK46" s="1239"/>
      <c r="CL46" s="1239"/>
      <c r="CM46" s="1239"/>
      <c r="CN46" s="1239"/>
      <c r="CO46" s="1239"/>
      <c r="CP46" s="1239"/>
      <c r="CQ46" s="1239"/>
      <c r="CR46" s="1239"/>
      <c r="CS46" s="1239"/>
      <c r="CT46" s="1239"/>
      <c r="CU46" s="1239"/>
      <c r="CV46" s="1239"/>
      <c r="CW46" s="1239"/>
      <c r="CX46" s="1239"/>
      <c r="CY46" s="1239"/>
      <c r="CZ46" s="1239"/>
      <c r="DA46" s="1239"/>
      <c r="DB46" s="1239"/>
      <c r="DC46" s="1240"/>
    </row>
    <row r="47" spans="2:109" ht="13" x14ac:dyDescent="0.2">
      <c r="B47" s="259"/>
      <c r="AN47" s="1241"/>
      <c r="AO47" s="1242"/>
      <c r="AP47" s="1242"/>
      <c r="AQ47" s="1242"/>
      <c r="AR47" s="1242"/>
      <c r="AS47" s="1242"/>
      <c r="AT47" s="1242"/>
      <c r="AU47" s="1242"/>
      <c r="AV47" s="1242"/>
      <c r="AW47" s="1242"/>
      <c r="AX47" s="1242"/>
      <c r="AY47" s="1242"/>
      <c r="AZ47" s="1242"/>
      <c r="BA47" s="1242"/>
      <c r="BB47" s="1242"/>
      <c r="BC47" s="1242"/>
      <c r="BD47" s="1242"/>
      <c r="BE47" s="1242"/>
      <c r="BF47" s="1242"/>
      <c r="BG47" s="1242"/>
      <c r="BH47" s="1242"/>
      <c r="BI47" s="1242"/>
      <c r="BJ47" s="1242"/>
      <c r="BK47" s="1242"/>
      <c r="BL47" s="1242"/>
      <c r="BM47" s="1242"/>
      <c r="BN47" s="1242"/>
      <c r="BO47" s="1242"/>
      <c r="BP47" s="1242"/>
      <c r="BQ47" s="1242"/>
      <c r="BR47" s="1242"/>
      <c r="BS47" s="1242"/>
      <c r="BT47" s="1242"/>
      <c r="BU47" s="1242"/>
      <c r="BV47" s="1242"/>
      <c r="BW47" s="1242"/>
      <c r="BX47" s="1242"/>
      <c r="BY47" s="1242"/>
      <c r="BZ47" s="1242"/>
      <c r="CA47" s="1242"/>
      <c r="CB47" s="1242"/>
      <c r="CC47" s="1242"/>
      <c r="CD47" s="1242"/>
      <c r="CE47" s="1242"/>
      <c r="CF47" s="1242"/>
      <c r="CG47" s="1242"/>
      <c r="CH47" s="1242"/>
      <c r="CI47" s="1242"/>
      <c r="CJ47" s="1242"/>
      <c r="CK47" s="1242"/>
      <c r="CL47" s="1242"/>
      <c r="CM47" s="1242"/>
      <c r="CN47" s="1242"/>
      <c r="CO47" s="1242"/>
      <c r="CP47" s="1242"/>
      <c r="CQ47" s="1242"/>
      <c r="CR47" s="1242"/>
      <c r="CS47" s="1242"/>
      <c r="CT47" s="1242"/>
      <c r="CU47" s="1242"/>
      <c r="CV47" s="1242"/>
      <c r="CW47" s="1242"/>
      <c r="CX47" s="1242"/>
      <c r="CY47" s="1242"/>
      <c r="CZ47" s="1242"/>
      <c r="DA47" s="1242"/>
      <c r="DB47" s="1242"/>
      <c r="DC47" s="1243"/>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563</v>
      </c>
    </row>
    <row r="50" spans="1:109" ht="13" x14ac:dyDescent="0.2">
      <c r="B50" s="259"/>
      <c r="G50" s="1228"/>
      <c r="H50" s="1228"/>
      <c r="I50" s="1228"/>
      <c r="J50" s="1228"/>
      <c r="K50" s="360"/>
      <c r="L50" s="360"/>
      <c r="M50" s="361"/>
      <c r="N50" s="361"/>
      <c r="AN50" s="1229"/>
      <c r="AO50" s="1230"/>
      <c r="AP50" s="1230"/>
      <c r="AQ50" s="1230"/>
      <c r="AR50" s="1230"/>
      <c r="AS50" s="1230"/>
      <c r="AT50" s="1230"/>
      <c r="AU50" s="1230"/>
      <c r="AV50" s="1230"/>
      <c r="AW50" s="1230"/>
      <c r="AX50" s="1230"/>
      <c r="AY50" s="1230"/>
      <c r="AZ50" s="1230"/>
      <c r="BA50" s="1230"/>
      <c r="BB50" s="1230"/>
      <c r="BC50" s="1230"/>
      <c r="BD50" s="1230"/>
      <c r="BE50" s="1230"/>
      <c r="BF50" s="1230"/>
      <c r="BG50" s="1230"/>
      <c r="BH50" s="1230"/>
      <c r="BI50" s="1230"/>
      <c r="BJ50" s="1230"/>
      <c r="BK50" s="1230"/>
      <c r="BL50" s="1230"/>
      <c r="BM50" s="1230"/>
      <c r="BN50" s="1230"/>
      <c r="BO50" s="1231"/>
      <c r="BP50" s="1232" t="s">
        <v>525</v>
      </c>
      <c r="BQ50" s="1232"/>
      <c r="BR50" s="1232"/>
      <c r="BS50" s="1232"/>
      <c r="BT50" s="1232"/>
      <c r="BU50" s="1232"/>
      <c r="BV50" s="1232"/>
      <c r="BW50" s="1232"/>
      <c r="BX50" s="1232" t="s">
        <v>526</v>
      </c>
      <c r="BY50" s="1232"/>
      <c r="BZ50" s="1232"/>
      <c r="CA50" s="1232"/>
      <c r="CB50" s="1232"/>
      <c r="CC50" s="1232"/>
      <c r="CD50" s="1232"/>
      <c r="CE50" s="1232"/>
      <c r="CF50" s="1232" t="s">
        <v>527</v>
      </c>
      <c r="CG50" s="1232"/>
      <c r="CH50" s="1232"/>
      <c r="CI50" s="1232"/>
      <c r="CJ50" s="1232"/>
      <c r="CK50" s="1232"/>
      <c r="CL50" s="1232"/>
      <c r="CM50" s="1232"/>
      <c r="CN50" s="1232" t="s">
        <v>528</v>
      </c>
      <c r="CO50" s="1232"/>
      <c r="CP50" s="1232"/>
      <c r="CQ50" s="1232"/>
      <c r="CR50" s="1232"/>
      <c r="CS50" s="1232"/>
      <c r="CT50" s="1232"/>
      <c r="CU50" s="1232"/>
      <c r="CV50" s="1232" t="s">
        <v>529</v>
      </c>
      <c r="CW50" s="1232"/>
      <c r="CX50" s="1232"/>
      <c r="CY50" s="1232"/>
      <c r="CZ50" s="1232"/>
      <c r="DA50" s="1232"/>
      <c r="DB50" s="1232"/>
      <c r="DC50" s="1232"/>
    </row>
    <row r="51" spans="1:109" ht="13.5" customHeight="1" x14ac:dyDescent="0.2">
      <c r="B51" s="259"/>
      <c r="G51" s="1245"/>
      <c r="H51" s="1245"/>
      <c r="I51" s="1246"/>
      <c r="J51" s="1246"/>
      <c r="K51" s="1244"/>
      <c r="L51" s="1244"/>
      <c r="M51" s="1244"/>
      <c r="N51" s="1244"/>
      <c r="AM51" s="359"/>
      <c r="AN51" s="1234" t="s">
        <v>564</v>
      </c>
      <c r="AO51" s="1234"/>
      <c r="AP51" s="1234"/>
      <c r="AQ51" s="1234"/>
      <c r="AR51" s="1234"/>
      <c r="AS51" s="1234"/>
      <c r="AT51" s="1234"/>
      <c r="AU51" s="1234"/>
      <c r="AV51" s="1234"/>
      <c r="AW51" s="1234"/>
      <c r="AX51" s="1234"/>
      <c r="AY51" s="1234"/>
      <c r="AZ51" s="1234"/>
      <c r="BA51" s="1234"/>
      <c r="BB51" s="1234" t="s">
        <v>565</v>
      </c>
      <c r="BC51" s="1234"/>
      <c r="BD51" s="1234"/>
      <c r="BE51" s="1234"/>
      <c r="BF51" s="1234"/>
      <c r="BG51" s="1234"/>
      <c r="BH51" s="1234"/>
      <c r="BI51" s="1234"/>
      <c r="BJ51" s="1234"/>
      <c r="BK51" s="1234"/>
      <c r="BL51" s="1234"/>
      <c r="BM51" s="1234"/>
      <c r="BN51" s="1234"/>
      <c r="BO51" s="1234"/>
      <c r="BP51" s="1233"/>
      <c r="BQ51" s="1233"/>
      <c r="BR51" s="1233"/>
      <c r="BS51" s="1233"/>
      <c r="BT51" s="1233"/>
      <c r="BU51" s="1233"/>
      <c r="BV51" s="1233"/>
      <c r="BW51" s="1233"/>
      <c r="BX51" s="1233"/>
      <c r="BY51" s="1233"/>
      <c r="BZ51" s="1233"/>
      <c r="CA51" s="1233"/>
      <c r="CB51" s="1233"/>
      <c r="CC51" s="1233"/>
      <c r="CD51" s="1233"/>
      <c r="CE51" s="1233"/>
      <c r="CF51" s="1233"/>
      <c r="CG51" s="1233"/>
      <c r="CH51" s="1233"/>
      <c r="CI51" s="1233"/>
      <c r="CJ51" s="1233"/>
      <c r="CK51" s="1233"/>
      <c r="CL51" s="1233"/>
      <c r="CM51" s="1233"/>
      <c r="CN51" s="1233"/>
      <c r="CO51" s="1233"/>
      <c r="CP51" s="1233"/>
      <c r="CQ51" s="1233"/>
      <c r="CR51" s="1233"/>
      <c r="CS51" s="1233"/>
      <c r="CT51" s="1233"/>
      <c r="CU51" s="1233"/>
      <c r="CV51" s="1233"/>
      <c r="CW51" s="1233"/>
      <c r="CX51" s="1233"/>
      <c r="CY51" s="1233"/>
      <c r="CZ51" s="1233"/>
      <c r="DA51" s="1233"/>
      <c r="DB51" s="1233"/>
      <c r="DC51" s="1233"/>
    </row>
    <row r="52" spans="1:109" ht="13" x14ac:dyDescent="0.2">
      <c r="B52" s="259"/>
      <c r="G52" s="1245"/>
      <c r="H52" s="1245"/>
      <c r="I52" s="1246"/>
      <c r="J52" s="1246"/>
      <c r="K52" s="1244"/>
      <c r="L52" s="1244"/>
      <c r="M52" s="1244"/>
      <c r="N52" s="1244"/>
      <c r="AM52" s="359"/>
      <c r="AN52" s="1234"/>
      <c r="AO52" s="1234"/>
      <c r="AP52" s="1234"/>
      <c r="AQ52" s="1234"/>
      <c r="AR52" s="1234"/>
      <c r="AS52" s="1234"/>
      <c r="AT52" s="1234"/>
      <c r="AU52" s="1234"/>
      <c r="AV52" s="1234"/>
      <c r="AW52" s="1234"/>
      <c r="AX52" s="1234"/>
      <c r="AY52" s="1234"/>
      <c r="AZ52" s="1234"/>
      <c r="BA52" s="1234"/>
      <c r="BB52" s="1234"/>
      <c r="BC52" s="1234"/>
      <c r="BD52" s="1234"/>
      <c r="BE52" s="1234"/>
      <c r="BF52" s="1234"/>
      <c r="BG52" s="1234"/>
      <c r="BH52" s="1234"/>
      <c r="BI52" s="1234"/>
      <c r="BJ52" s="1234"/>
      <c r="BK52" s="1234"/>
      <c r="BL52" s="1234"/>
      <c r="BM52" s="1234"/>
      <c r="BN52" s="1234"/>
      <c r="BO52" s="1234"/>
      <c r="BP52" s="1233"/>
      <c r="BQ52" s="1233"/>
      <c r="BR52" s="1233"/>
      <c r="BS52" s="1233"/>
      <c r="BT52" s="1233"/>
      <c r="BU52" s="1233"/>
      <c r="BV52" s="1233"/>
      <c r="BW52" s="1233"/>
      <c r="BX52" s="1233"/>
      <c r="BY52" s="1233"/>
      <c r="BZ52" s="1233"/>
      <c r="CA52" s="1233"/>
      <c r="CB52" s="1233"/>
      <c r="CC52" s="1233"/>
      <c r="CD52" s="1233"/>
      <c r="CE52" s="1233"/>
      <c r="CF52" s="1233"/>
      <c r="CG52" s="1233"/>
      <c r="CH52" s="1233"/>
      <c r="CI52" s="1233"/>
      <c r="CJ52" s="1233"/>
      <c r="CK52" s="1233"/>
      <c r="CL52" s="1233"/>
      <c r="CM52" s="1233"/>
      <c r="CN52" s="1233"/>
      <c r="CO52" s="1233"/>
      <c r="CP52" s="1233"/>
      <c r="CQ52" s="1233"/>
      <c r="CR52" s="1233"/>
      <c r="CS52" s="1233"/>
      <c r="CT52" s="1233"/>
      <c r="CU52" s="1233"/>
      <c r="CV52" s="1233"/>
      <c r="CW52" s="1233"/>
      <c r="CX52" s="1233"/>
      <c r="CY52" s="1233"/>
      <c r="CZ52" s="1233"/>
      <c r="DA52" s="1233"/>
      <c r="DB52" s="1233"/>
      <c r="DC52" s="1233"/>
    </row>
    <row r="53" spans="1:109" ht="13" x14ac:dyDescent="0.2">
      <c r="A53" s="358"/>
      <c r="B53" s="259"/>
      <c r="G53" s="1245"/>
      <c r="H53" s="1245"/>
      <c r="I53" s="1228"/>
      <c r="J53" s="1228"/>
      <c r="K53" s="1244"/>
      <c r="L53" s="1244"/>
      <c r="M53" s="1244"/>
      <c r="N53" s="1244"/>
      <c r="AM53" s="359"/>
      <c r="AN53" s="1234"/>
      <c r="AO53" s="1234"/>
      <c r="AP53" s="1234"/>
      <c r="AQ53" s="1234"/>
      <c r="AR53" s="1234"/>
      <c r="AS53" s="1234"/>
      <c r="AT53" s="1234"/>
      <c r="AU53" s="1234"/>
      <c r="AV53" s="1234"/>
      <c r="AW53" s="1234"/>
      <c r="AX53" s="1234"/>
      <c r="AY53" s="1234"/>
      <c r="AZ53" s="1234"/>
      <c r="BA53" s="1234"/>
      <c r="BB53" s="1234" t="s">
        <v>566</v>
      </c>
      <c r="BC53" s="1234"/>
      <c r="BD53" s="1234"/>
      <c r="BE53" s="1234"/>
      <c r="BF53" s="1234"/>
      <c r="BG53" s="1234"/>
      <c r="BH53" s="1234"/>
      <c r="BI53" s="1234"/>
      <c r="BJ53" s="1234"/>
      <c r="BK53" s="1234"/>
      <c r="BL53" s="1234"/>
      <c r="BM53" s="1234"/>
      <c r="BN53" s="1234"/>
      <c r="BO53" s="1234"/>
      <c r="BP53" s="1233">
        <v>64.599999999999994</v>
      </c>
      <c r="BQ53" s="1233"/>
      <c r="BR53" s="1233"/>
      <c r="BS53" s="1233"/>
      <c r="BT53" s="1233"/>
      <c r="BU53" s="1233"/>
      <c r="BV53" s="1233"/>
      <c r="BW53" s="1233"/>
      <c r="BX53" s="1233">
        <v>65.5</v>
      </c>
      <c r="BY53" s="1233"/>
      <c r="BZ53" s="1233"/>
      <c r="CA53" s="1233"/>
      <c r="CB53" s="1233"/>
      <c r="CC53" s="1233"/>
      <c r="CD53" s="1233"/>
      <c r="CE53" s="1233"/>
      <c r="CF53" s="1233">
        <v>64.8</v>
      </c>
      <c r="CG53" s="1233"/>
      <c r="CH53" s="1233"/>
      <c r="CI53" s="1233"/>
      <c r="CJ53" s="1233"/>
      <c r="CK53" s="1233"/>
      <c r="CL53" s="1233"/>
      <c r="CM53" s="1233"/>
      <c r="CN53" s="1233">
        <v>66.2</v>
      </c>
      <c r="CO53" s="1233"/>
      <c r="CP53" s="1233"/>
      <c r="CQ53" s="1233"/>
      <c r="CR53" s="1233"/>
      <c r="CS53" s="1233"/>
      <c r="CT53" s="1233"/>
      <c r="CU53" s="1233"/>
      <c r="CV53" s="1233">
        <v>67.400000000000006</v>
      </c>
      <c r="CW53" s="1233"/>
      <c r="CX53" s="1233"/>
      <c r="CY53" s="1233"/>
      <c r="CZ53" s="1233"/>
      <c r="DA53" s="1233"/>
      <c r="DB53" s="1233"/>
      <c r="DC53" s="1233"/>
    </row>
    <row r="54" spans="1:109" ht="13" x14ac:dyDescent="0.2">
      <c r="A54" s="358"/>
      <c r="B54" s="259"/>
      <c r="G54" s="1245"/>
      <c r="H54" s="1245"/>
      <c r="I54" s="1228"/>
      <c r="J54" s="1228"/>
      <c r="K54" s="1244"/>
      <c r="L54" s="1244"/>
      <c r="M54" s="1244"/>
      <c r="N54" s="1244"/>
      <c r="AM54" s="359"/>
      <c r="AN54" s="1234"/>
      <c r="AO54" s="1234"/>
      <c r="AP54" s="1234"/>
      <c r="AQ54" s="1234"/>
      <c r="AR54" s="1234"/>
      <c r="AS54" s="1234"/>
      <c r="AT54" s="1234"/>
      <c r="AU54" s="1234"/>
      <c r="AV54" s="1234"/>
      <c r="AW54" s="1234"/>
      <c r="AX54" s="1234"/>
      <c r="AY54" s="1234"/>
      <c r="AZ54" s="1234"/>
      <c r="BA54" s="1234"/>
      <c r="BB54" s="1234"/>
      <c r="BC54" s="1234"/>
      <c r="BD54" s="1234"/>
      <c r="BE54" s="1234"/>
      <c r="BF54" s="1234"/>
      <c r="BG54" s="1234"/>
      <c r="BH54" s="1234"/>
      <c r="BI54" s="1234"/>
      <c r="BJ54" s="1234"/>
      <c r="BK54" s="1234"/>
      <c r="BL54" s="1234"/>
      <c r="BM54" s="1234"/>
      <c r="BN54" s="1234"/>
      <c r="BO54" s="1234"/>
      <c r="BP54" s="1233"/>
      <c r="BQ54" s="1233"/>
      <c r="BR54" s="1233"/>
      <c r="BS54" s="1233"/>
      <c r="BT54" s="1233"/>
      <c r="BU54" s="1233"/>
      <c r="BV54" s="1233"/>
      <c r="BW54" s="1233"/>
      <c r="BX54" s="1233"/>
      <c r="BY54" s="1233"/>
      <c r="BZ54" s="1233"/>
      <c r="CA54" s="1233"/>
      <c r="CB54" s="1233"/>
      <c r="CC54" s="1233"/>
      <c r="CD54" s="1233"/>
      <c r="CE54" s="1233"/>
      <c r="CF54" s="1233"/>
      <c r="CG54" s="1233"/>
      <c r="CH54" s="1233"/>
      <c r="CI54" s="1233"/>
      <c r="CJ54" s="1233"/>
      <c r="CK54" s="1233"/>
      <c r="CL54" s="1233"/>
      <c r="CM54" s="1233"/>
      <c r="CN54" s="1233"/>
      <c r="CO54" s="1233"/>
      <c r="CP54" s="1233"/>
      <c r="CQ54" s="1233"/>
      <c r="CR54" s="1233"/>
      <c r="CS54" s="1233"/>
      <c r="CT54" s="1233"/>
      <c r="CU54" s="1233"/>
      <c r="CV54" s="1233"/>
      <c r="CW54" s="1233"/>
      <c r="CX54" s="1233"/>
      <c r="CY54" s="1233"/>
      <c r="CZ54" s="1233"/>
      <c r="DA54" s="1233"/>
      <c r="DB54" s="1233"/>
      <c r="DC54" s="1233"/>
    </row>
    <row r="55" spans="1:109" ht="13" x14ac:dyDescent="0.2">
      <c r="A55" s="358"/>
      <c r="B55" s="259"/>
      <c r="G55" s="1228"/>
      <c r="H55" s="1228"/>
      <c r="I55" s="1228"/>
      <c r="J55" s="1228"/>
      <c r="K55" s="1244"/>
      <c r="L55" s="1244"/>
      <c r="M55" s="1244"/>
      <c r="N55" s="1244"/>
      <c r="AN55" s="1232" t="s">
        <v>567</v>
      </c>
      <c r="AO55" s="1232"/>
      <c r="AP55" s="1232"/>
      <c r="AQ55" s="1232"/>
      <c r="AR55" s="1232"/>
      <c r="AS55" s="1232"/>
      <c r="AT55" s="1232"/>
      <c r="AU55" s="1232"/>
      <c r="AV55" s="1232"/>
      <c r="AW55" s="1232"/>
      <c r="AX55" s="1232"/>
      <c r="AY55" s="1232"/>
      <c r="AZ55" s="1232"/>
      <c r="BA55" s="1232"/>
      <c r="BB55" s="1234" t="s">
        <v>565</v>
      </c>
      <c r="BC55" s="1234"/>
      <c r="BD55" s="1234"/>
      <c r="BE55" s="1234"/>
      <c r="BF55" s="1234"/>
      <c r="BG55" s="1234"/>
      <c r="BH55" s="1234"/>
      <c r="BI55" s="1234"/>
      <c r="BJ55" s="1234"/>
      <c r="BK55" s="1234"/>
      <c r="BL55" s="1234"/>
      <c r="BM55" s="1234"/>
      <c r="BN55" s="1234"/>
      <c r="BO55" s="1234"/>
      <c r="BP55" s="1233">
        <v>0</v>
      </c>
      <c r="BQ55" s="1233"/>
      <c r="BR55" s="1233"/>
      <c r="BS55" s="1233"/>
      <c r="BT55" s="1233"/>
      <c r="BU55" s="1233"/>
      <c r="BV55" s="1233"/>
      <c r="BW55" s="1233"/>
      <c r="BX55" s="1233">
        <v>0</v>
      </c>
      <c r="BY55" s="1233"/>
      <c r="BZ55" s="1233"/>
      <c r="CA55" s="1233"/>
      <c r="CB55" s="1233"/>
      <c r="CC55" s="1233"/>
      <c r="CD55" s="1233"/>
      <c r="CE55" s="1233"/>
      <c r="CF55" s="1233">
        <v>0</v>
      </c>
      <c r="CG55" s="1233"/>
      <c r="CH55" s="1233"/>
      <c r="CI55" s="1233"/>
      <c r="CJ55" s="1233"/>
      <c r="CK55" s="1233"/>
      <c r="CL55" s="1233"/>
      <c r="CM55" s="1233"/>
      <c r="CN55" s="1233">
        <v>0</v>
      </c>
      <c r="CO55" s="1233"/>
      <c r="CP55" s="1233"/>
      <c r="CQ55" s="1233"/>
      <c r="CR55" s="1233"/>
      <c r="CS55" s="1233"/>
      <c r="CT55" s="1233"/>
      <c r="CU55" s="1233"/>
      <c r="CV55" s="1233">
        <v>0</v>
      </c>
      <c r="CW55" s="1233"/>
      <c r="CX55" s="1233"/>
      <c r="CY55" s="1233"/>
      <c r="CZ55" s="1233"/>
      <c r="DA55" s="1233"/>
      <c r="DB55" s="1233"/>
      <c r="DC55" s="1233"/>
    </row>
    <row r="56" spans="1:109" ht="13" x14ac:dyDescent="0.2">
      <c r="A56" s="358"/>
      <c r="B56" s="259"/>
      <c r="G56" s="1228"/>
      <c r="H56" s="1228"/>
      <c r="I56" s="1228"/>
      <c r="J56" s="1228"/>
      <c r="K56" s="1244"/>
      <c r="L56" s="1244"/>
      <c r="M56" s="1244"/>
      <c r="N56" s="1244"/>
      <c r="AN56" s="1232"/>
      <c r="AO56" s="1232"/>
      <c r="AP56" s="1232"/>
      <c r="AQ56" s="1232"/>
      <c r="AR56" s="1232"/>
      <c r="AS56" s="1232"/>
      <c r="AT56" s="1232"/>
      <c r="AU56" s="1232"/>
      <c r="AV56" s="1232"/>
      <c r="AW56" s="1232"/>
      <c r="AX56" s="1232"/>
      <c r="AY56" s="1232"/>
      <c r="AZ56" s="1232"/>
      <c r="BA56" s="1232"/>
      <c r="BB56" s="1234"/>
      <c r="BC56" s="1234"/>
      <c r="BD56" s="1234"/>
      <c r="BE56" s="1234"/>
      <c r="BF56" s="1234"/>
      <c r="BG56" s="1234"/>
      <c r="BH56" s="1234"/>
      <c r="BI56" s="1234"/>
      <c r="BJ56" s="1234"/>
      <c r="BK56" s="1234"/>
      <c r="BL56" s="1234"/>
      <c r="BM56" s="1234"/>
      <c r="BN56" s="1234"/>
      <c r="BO56" s="1234"/>
      <c r="BP56" s="1233"/>
      <c r="BQ56" s="1233"/>
      <c r="BR56" s="1233"/>
      <c r="BS56" s="1233"/>
      <c r="BT56" s="1233"/>
      <c r="BU56" s="1233"/>
      <c r="BV56" s="1233"/>
      <c r="BW56" s="1233"/>
      <c r="BX56" s="1233"/>
      <c r="BY56" s="1233"/>
      <c r="BZ56" s="1233"/>
      <c r="CA56" s="1233"/>
      <c r="CB56" s="1233"/>
      <c r="CC56" s="1233"/>
      <c r="CD56" s="1233"/>
      <c r="CE56" s="1233"/>
      <c r="CF56" s="1233"/>
      <c r="CG56" s="1233"/>
      <c r="CH56" s="1233"/>
      <c r="CI56" s="1233"/>
      <c r="CJ56" s="1233"/>
      <c r="CK56" s="1233"/>
      <c r="CL56" s="1233"/>
      <c r="CM56" s="1233"/>
      <c r="CN56" s="1233"/>
      <c r="CO56" s="1233"/>
      <c r="CP56" s="1233"/>
      <c r="CQ56" s="1233"/>
      <c r="CR56" s="1233"/>
      <c r="CS56" s="1233"/>
      <c r="CT56" s="1233"/>
      <c r="CU56" s="1233"/>
      <c r="CV56" s="1233"/>
      <c r="CW56" s="1233"/>
      <c r="CX56" s="1233"/>
      <c r="CY56" s="1233"/>
      <c r="CZ56" s="1233"/>
      <c r="DA56" s="1233"/>
      <c r="DB56" s="1233"/>
      <c r="DC56" s="1233"/>
    </row>
    <row r="57" spans="1:109" s="358" customFormat="1" ht="13" x14ac:dyDescent="0.2">
      <c r="B57" s="362"/>
      <c r="G57" s="1228"/>
      <c r="H57" s="1228"/>
      <c r="I57" s="1247"/>
      <c r="J57" s="1247"/>
      <c r="K57" s="1244"/>
      <c r="L57" s="1244"/>
      <c r="M57" s="1244"/>
      <c r="N57" s="1244"/>
      <c r="AM57" s="255"/>
      <c r="AN57" s="1232"/>
      <c r="AO57" s="1232"/>
      <c r="AP57" s="1232"/>
      <c r="AQ57" s="1232"/>
      <c r="AR57" s="1232"/>
      <c r="AS57" s="1232"/>
      <c r="AT57" s="1232"/>
      <c r="AU57" s="1232"/>
      <c r="AV57" s="1232"/>
      <c r="AW57" s="1232"/>
      <c r="AX57" s="1232"/>
      <c r="AY57" s="1232"/>
      <c r="AZ57" s="1232"/>
      <c r="BA57" s="1232"/>
      <c r="BB57" s="1234" t="s">
        <v>566</v>
      </c>
      <c r="BC57" s="1234"/>
      <c r="BD57" s="1234"/>
      <c r="BE57" s="1234"/>
      <c r="BF57" s="1234"/>
      <c r="BG57" s="1234"/>
      <c r="BH57" s="1234"/>
      <c r="BI57" s="1234"/>
      <c r="BJ57" s="1234"/>
      <c r="BK57" s="1234"/>
      <c r="BL57" s="1234"/>
      <c r="BM57" s="1234"/>
      <c r="BN57" s="1234"/>
      <c r="BO57" s="1234"/>
      <c r="BP57" s="1233">
        <v>63.1</v>
      </c>
      <c r="BQ57" s="1233"/>
      <c r="BR57" s="1233"/>
      <c r="BS57" s="1233"/>
      <c r="BT57" s="1233"/>
      <c r="BU57" s="1233"/>
      <c r="BV57" s="1233"/>
      <c r="BW57" s="1233"/>
      <c r="BX57" s="1233">
        <v>62.2</v>
      </c>
      <c r="BY57" s="1233"/>
      <c r="BZ57" s="1233"/>
      <c r="CA57" s="1233"/>
      <c r="CB57" s="1233"/>
      <c r="CC57" s="1233"/>
      <c r="CD57" s="1233"/>
      <c r="CE57" s="1233"/>
      <c r="CF57" s="1233">
        <v>60.8</v>
      </c>
      <c r="CG57" s="1233"/>
      <c r="CH57" s="1233"/>
      <c r="CI57" s="1233"/>
      <c r="CJ57" s="1233"/>
      <c r="CK57" s="1233"/>
      <c r="CL57" s="1233"/>
      <c r="CM57" s="1233"/>
      <c r="CN57" s="1233">
        <v>62.2</v>
      </c>
      <c r="CO57" s="1233"/>
      <c r="CP57" s="1233"/>
      <c r="CQ57" s="1233"/>
      <c r="CR57" s="1233"/>
      <c r="CS57" s="1233"/>
      <c r="CT57" s="1233"/>
      <c r="CU57" s="1233"/>
      <c r="CV57" s="1233">
        <v>62.5</v>
      </c>
      <c r="CW57" s="1233"/>
      <c r="CX57" s="1233"/>
      <c r="CY57" s="1233"/>
      <c r="CZ57" s="1233"/>
      <c r="DA57" s="1233"/>
      <c r="DB57" s="1233"/>
      <c r="DC57" s="1233"/>
      <c r="DD57" s="363"/>
      <c r="DE57" s="362"/>
    </row>
    <row r="58" spans="1:109" s="358" customFormat="1" ht="13" x14ac:dyDescent="0.2">
      <c r="A58" s="255"/>
      <c r="B58" s="362"/>
      <c r="G58" s="1228"/>
      <c r="H58" s="1228"/>
      <c r="I58" s="1247"/>
      <c r="J58" s="1247"/>
      <c r="K58" s="1244"/>
      <c r="L58" s="1244"/>
      <c r="M58" s="1244"/>
      <c r="N58" s="1244"/>
      <c r="AM58" s="255"/>
      <c r="AN58" s="1232"/>
      <c r="AO58" s="1232"/>
      <c r="AP58" s="1232"/>
      <c r="AQ58" s="1232"/>
      <c r="AR58" s="1232"/>
      <c r="AS58" s="1232"/>
      <c r="AT58" s="1232"/>
      <c r="AU58" s="1232"/>
      <c r="AV58" s="1232"/>
      <c r="AW58" s="1232"/>
      <c r="AX58" s="1232"/>
      <c r="AY58" s="1232"/>
      <c r="AZ58" s="1232"/>
      <c r="BA58" s="1232"/>
      <c r="BB58" s="1234"/>
      <c r="BC58" s="1234"/>
      <c r="BD58" s="1234"/>
      <c r="BE58" s="1234"/>
      <c r="BF58" s="1234"/>
      <c r="BG58" s="1234"/>
      <c r="BH58" s="1234"/>
      <c r="BI58" s="1234"/>
      <c r="BJ58" s="1234"/>
      <c r="BK58" s="1234"/>
      <c r="BL58" s="1234"/>
      <c r="BM58" s="1234"/>
      <c r="BN58" s="1234"/>
      <c r="BO58" s="1234"/>
      <c r="BP58" s="1233"/>
      <c r="BQ58" s="1233"/>
      <c r="BR58" s="1233"/>
      <c r="BS58" s="1233"/>
      <c r="BT58" s="1233"/>
      <c r="BU58" s="1233"/>
      <c r="BV58" s="1233"/>
      <c r="BW58" s="1233"/>
      <c r="BX58" s="1233"/>
      <c r="BY58" s="1233"/>
      <c r="BZ58" s="1233"/>
      <c r="CA58" s="1233"/>
      <c r="CB58" s="1233"/>
      <c r="CC58" s="1233"/>
      <c r="CD58" s="1233"/>
      <c r="CE58" s="1233"/>
      <c r="CF58" s="1233"/>
      <c r="CG58" s="1233"/>
      <c r="CH58" s="1233"/>
      <c r="CI58" s="1233"/>
      <c r="CJ58" s="1233"/>
      <c r="CK58" s="1233"/>
      <c r="CL58" s="1233"/>
      <c r="CM58" s="1233"/>
      <c r="CN58" s="1233"/>
      <c r="CO58" s="1233"/>
      <c r="CP58" s="1233"/>
      <c r="CQ58" s="1233"/>
      <c r="CR58" s="1233"/>
      <c r="CS58" s="1233"/>
      <c r="CT58" s="1233"/>
      <c r="CU58" s="1233"/>
      <c r="CV58" s="1233"/>
      <c r="CW58" s="1233"/>
      <c r="CX58" s="1233"/>
      <c r="CY58" s="1233"/>
      <c r="CZ58" s="1233"/>
      <c r="DA58" s="1233"/>
      <c r="DB58" s="1233"/>
      <c r="DC58" s="1233"/>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568</v>
      </c>
    </row>
    <row r="64" spans="1:109" ht="13" x14ac:dyDescent="0.2">
      <c r="B64" s="259"/>
      <c r="G64" s="357"/>
      <c r="I64" s="369"/>
      <c r="J64" s="369"/>
      <c r="K64" s="369"/>
      <c r="L64" s="369"/>
      <c r="M64" s="369"/>
      <c r="N64" s="370"/>
      <c r="AM64" s="357"/>
      <c r="AN64" s="357" t="s">
        <v>562</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35" t="s">
        <v>571</v>
      </c>
      <c r="AO65" s="1236"/>
      <c r="AP65" s="1236"/>
      <c r="AQ65" s="1236"/>
      <c r="AR65" s="1236"/>
      <c r="AS65" s="1236"/>
      <c r="AT65" s="1236"/>
      <c r="AU65" s="1236"/>
      <c r="AV65" s="1236"/>
      <c r="AW65" s="1236"/>
      <c r="AX65" s="1236"/>
      <c r="AY65" s="1236"/>
      <c r="AZ65" s="1236"/>
      <c r="BA65" s="1236"/>
      <c r="BB65" s="1236"/>
      <c r="BC65" s="1236"/>
      <c r="BD65" s="1236"/>
      <c r="BE65" s="1236"/>
      <c r="BF65" s="1236"/>
      <c r="BG65" s="1236"/>
      <c r="BH65" s="1236"/>
      <c r="BI65" s="1236"/>
      <c r="BJ65" s="1236"/>
      <c r="BK65" s="1236"/>
      <c r="BL65" s="1236"/>
      <c r="BM65" s="1236"/>
      <c r="BN65" s="1236"/>
      <c r="BO65" s="1236"/>
      <c r="BP65" s="1236"/>
      <c r="BQ65" s="1236"/>
      <c r="BR65" s="1236"/>
      <c r="BS65" s="1236"/>
      <c r="BT65" s="1236"/>
      <c r="BU65" s="1236"/>
      <c r="BV65" s="1236"/>
      <c r="BW65" s="1236"/>
      <c r="BX65" s="1236"/>
      <c r="BY65" s="1236"/>
      <c r="BZ65" s="1236"/>
      <c r="CA65" s="1236"/>
      <c r="CB65" s="1236"/>
      <c r="CC65" s="1236"/>
      <c r="CD65" s="1236"/>
      <c r="CE65" s="1236"/>
      <c r="CF65" s="1236"/>
      <c r="CG65" s="1236"/>
      <c r="CH65" s="1236"/>
      <c r="CI65" s="1236"/>
      <c r="CJ65" s="1236"/>
      <c r="CK65" s="1236"/>
      <c r="CL65" s="1236"/>
      <c r="CM65" s="1236"/>
      <c r="CN65" s="1236"/>
      <c r="CO65" s="1236"/>
      <c r="CP65" s="1236"/>
      <c r="CQ65" s="1236"/>
      <c r="CR65" s="1236"/>
      <c r="CS65" s="1236"/>
      <c r="CT65" s="1236"/>
      <c r="CU65" s="1236"/>
      <c r="CV65" s="1236"/>
      <c r="CW65" s="1236"/>
      <c r="CX65" s="1236"/>
      <c r="CY65" s="1236"/>
      <c r="CZ65" s="1236"/>
      <c r="DA65" s="1236"/>
      <c r="DB65" s="1236"/>
      <c r="DC65" s="1237"/>
    </row>
    <row r="66" spans="2:107" ht="13" x14ac:dyDescent="0.2">
      <c r="B66" s="259"/>
      <c r="AN66" s="1238"/>
      <c r="AO66" s="1239"/>
      <c r="AP66" s="1239"/>
      <c r="AQ66" s="1239"/>
      <c r="AR66" s="1239"/>
      <c r="AS66" s="1239"/>
      <c r="AT66" s="1239"/>
      <c r="AU66" s="1239"/>
      <c r="AV66" s="1239"/>
      <c r="AW66" s="1239"/>
      <c r="AX66" s="1239"/>
      <c r="AY66" s="1239"/>
      <c r="AZ66" s="1239"/>
      <c r="BA66" s="1239"/>
      <c r="BB66" s="1239"/>
      <c r="BC66" s="1239"/>
      <c r="BD66" s="1239"/>
      <c r="BE66" s="1239"/>
      <c r="BF66" s="1239"/>
      <c r="BG66" s="1239"/>
      <c r="BH66" s="1239"/>
      <c r="BI66" s="1239"/>
      <c r="BJ66" s="1239"/>
      <c r="BK66" s="1239"/>
      <c r="BL66" s="1239"/>
      <c r="BM66" s="1239"/>
      <c r="BN66" s="1239"/>
      <c r="BO66" s="1239"/>
      <c r="BP66" s="1239"/>
      <c r="BQ66" s="1239"/>
      <c r="BR66" s="1239"/>
      <c r="BS66" s="1239"/>
      <c r="BT66" s="1239"/>
      <c r="BU66" s="1239"/>
      <c r="BV66" s="1239"/>
      <c r="BW66" s="1239"/>
      <c r="BX66" s="1239"/>
      <c r="BY66" s="1239"/>
      <c r="BZ66" s="1239"/>
      <c r="CA66" s="1239"/>
      <c r="CB66" s="1239"/>
      <c r="CC66" s="1239"/>
      <c r="CD66" s="1239"/>
      <c r="CE66" s="1239"/>
      <c r="CF66" s="1239"/>
      <c r="CG66" s="1239"/>
      <c r="CH66" s="1239"/>
      <c r="CI66" s="1239"/>
      <c r="CJ66" s="1239"/>
      <c r="CK66" s="1239"/>
      <c r="CL66" s="1239"/>
      <c r="CM66" s="1239"/>
      <c r="CN66" s="1239"/>
      <c r="CO66" s="1239"/>
      <c r="CP66" s="1239"/>
      <c r="CQ66" s="1239"/>
      <c r="CR66" s="1239"/>
      <c r="CS66" s="1239"/>
      <c r="CT66" s="1239"/>
      <c r="CU66" s="1239"/>
      <c r="CV66" s="1239"/>
      <c r="CW66" s="1239"/>
      <c r="CX66" s="1239"/>
      <c r="CY66" s="1239"/>
      <c r="CZ66" s="1239"/>
      <c r="DA66" s="1239"/>
      <c r="DB66" s="1239"/>
      <c r="DC66" s="1240"/>
    </row>
    <row r="67" spans="2:107" ht="13" x14ac:dyDescent="0.2">
      <c r="B67" s="259"/>
      <c r="AN67" s="1238"/>
      <c r="AO67" s="1239"/>
      <c r="AP67" s="1239"/>
      <c r="AQ67" s="1239"/>
      <c r="AR67" s="1239"/>
      <c r="AS67" s="1239"/>
      <c r="AT67" s="1239"/>
      <c r="AU67" s="1239"/>
      <c r="AV67" s="1239"/>
      <c r="AW67" s="1239"/>
      <c r="AX67" s="1239"/>
      <c r="AY67" s="1239"/>
      <c r="AZ67" s="1239"/>
      <c r="BA67" s="1239"/>
      <c r="BB67" s="1239"/>
      <c r="BC67" s="1239"/>
      <c r="BD67" s="1239"/>
      <c r="BE67" s="1239"/>
      <c r="BF67" s="1239"/>
      <c r="BG67" s="1239"/>
      <c r="BH67" s="1239"/>
      <c r="BI67" s="1239"/>
      <c r="BJ67" s="1239"/>
      <c r="BK67" s="1239"/>
      <c r="BL67" s="1239"/>
      <c r="BM67" s="1239"/>
      <c r="BN67" s="1239"/>
      <c r="BO67" s="1239"/>
      <c r="BP67" s="1239"/>
      <c r="BQ67" s="1239"/>
      <c r="BR67" s="1239"/>
      <c r="BS67" s="1239"/>
      <c r="BT67" s="1239"/>
      <c r="BU67" s="1239"/>
      <c r="BV67" s="1239"/>
      <c r="BW67" s="1239"/>
      <c r="BX67" s="1239"/>
      <c r="BY67" s="1239"/>
      <c r="BZ67" s="1239"/>
      <c r="CA67" s="1239"/>
      <c r="CB67" s="1239"/>
      <c r="CC67" s="1239"/>
      <c r="CD67" s="1239"/>
      <c r="CE67" s="1239"/>
      <c r="CF67" s="1239"/>
      <c r="CG67" s="1239"/>
      <c r="CH67" s="1239"/>
      <c r="CI67" s="1239"/>
      <c r="CJ67" s="1239"/>
      <c r="CK67" s="1239"/>
      <c r="CL67" s="1239"/>
      <c r="CM67" s="1239"/>
      <c r="CN67" s="1239"/>
      <c r="CO67" s="1239"/>
      <c r="CP67" s="1239"/>
      <c r="CQ67" s="1239"/>
      <c r="CR67" s="1239"/>
      <c r="CS67" s="1239"/>
      <c r="CT67" s="1239"/>
      <c r="CU67" s="1239"/>
      <c r="CV67" s="1239"/>
      <c r="CW67" s="1239"/>
      <c r="CX67" s="1239"/>
      <c r="CY67" s="1239"/>
      <c r="CZ67" s="1239"/>
      <c r="DA67" s="1239"/>
      <c r="DB67" s="1239"/>
      <c r="DC67" s="1240"/>
    </row>
    <row r="68" spans="2:107" ht="13" x14ac:dyDescent="0.2">
      <c r="B68" s="259"/>
      <c r="AN68" s="1238"/>
      <c r="AO68" s="1239"/>
      <c r="AP68" s="1239"/>
      <c r="AQ68" s="1239"/>
      <c r="AR68" s="1239"/>
      <c r="AS68" s="1239"/>
      <c r="AT68" s="1239"/>
      <c r="AU68" s="1239"/>
      <c r="AV68" s="1239"/>
      <c r="AW68" s="1239"/>
      <c r="AX68" s="1239"/>
      <c r="AY68" s="1239"/>
      <c r="AZ68" s="1239"/>
      <c r="BA68" s="1239"/>
      <c r="BB68" s="1239"/>
      <c r="BC68" s="1239"/>
      <c r="BD68" s="1239"/>
      <c r="BE68" s="1239"/>
      <c r="BF68" s="1239"/>
      <c r="BG68" s="1239"/>
      <c r="BH68" s="1239"/>
      <c r="BI68" s="1239"/>
      <c r="BJ68" s="1239"/>
      <c r="BK68" s="1239"/>
      <c r="BL68" s="1239"/>
      <c r="BM68" s="1239"/>
      <c r="BN68" s="1239"/>
      <c r="BO68" s="1239"/>
      <c r="BP68" s="1239"/>
      <c r="BQ68" s="1239"/>
      <c r="BR68" s="1239"/>
      <c r="BS68" s="1239"/>
      <c r="BT68" s="1239"/>
      <c r="BU68" s="1239"/>
      <c r="BV68" s="1239"/>
      <c r="BW68" s="1239"/>
      <c r="BX68" s="1239"/>
      <c r="BY68" s="1239"/>
      <c r="BZ68" s="1239"/>
      <c r="CA68" s="1239"/>
      <c r="CB68" s="1239"/>
      <c r="CC68" s="1239"/>
      <c r="CD68" s="1239"/>
      <c r="CE68" s="1239"/>
      <c r="CF68" s="1239"/>
      <c r="CG68" s="1239"/>
      <c r="CH68" s="1239"/>
      <c r="CI68" s="1239"/>
      <c r="CJ68" s="1239"/>
      <c r="CK68" s="1239"/>
      <c r="CL68" s="1239"/>
      <c r="CM68" s="1239"/>
      <c r="CN68" s="1239"/>
      <c r="CO68" s="1239"/>
      <c r="CP68" s="1239"/>
      <c r="CQ68" s="1239"/>
      <c r="CR68" s="1239"/>
      <c r="CS68" s="1239"/>
      <c r="CT68" s="1239"/>
      <c r="CU68" s="1239"/>
      <c r="CV68" s="1239"/>
      <c r="CW68" s="1239"/>
      <c r="CX68" s="1239"/>
      <c r="CY68" s="1239"/>
      <c r="CZ68" s="1239"/>
      <c r="DA68" s="1239"/>
      <c r="DB68" s="1239"/>
      <c r="DC68" s="1240"/>
    </row>
    <row r="69" spans="2:107" ht="13" x14ac:dyDescent="0.2">
      <c r="B69" s="259"/>
      <c r="AN69" s="1241"/>
      <c r="AO69" s="1242"/>
      <c r="AP69" s="1242"/>
      <c r="AQ69" s="1242"/>
      <c r="AR69" s="1242"/>
      <c r="AS69" s="1242"/>
      <c r="AT69" s="1242"/>
      <c r="AU69" s="1242"/>
      <c r="AV69" s="1242"/>
      <c r="AW69" s="1242"/>
      <c r="AX69" s="1242"/>
      <c r="AY69" s="1242"/>
      <c r="AZ69" s="1242"/>
      <c r="BA69" s="1242"/>
      <c r="BB69" s="1242"/>
      <c r="BC69" s="1242"/>
      <c r="BD69" s="1242"/>
      <c r="BE69" s="1242"/>
      <c r="BF69" s="1242"/>
      <c r="BG69" s="1242"/>
      <c r="BH69" s="1242"/>
      <c r="BI69" s="1242"/>
      <c r="BJ69" s="1242"/>
      <c r="BK69" s="1242"/>
      <c r="BL69" s="1242"/>
      <c r="BM69" s="1242"/>
      <c r="BN69" s="1242"/>
      <c r="BO69" s="1242"/>
      <c r="BP69" s="1242"/>
      <c r="BQ69" s="1242"/>
      <c r="BR69" s="1242"/>
      <c r="BS69" s="1242"/>
      <c r="BT69" s="1242"/>
      <c r="BU69" s="1242"/>
      <c r="BV69" s="1242"/>
      <c r="BW69" s="1242"/>
      <c r="BX69" s="1242"/>
      <c r="BY69" s="1242"/>
      <c r="BZ69" s="1242"/>
      <c r="CA69" s="1242"/>
      <c r="CB69" s="1242"/>
      <c r="CC69" s="1242"/>
      <c r="CD69" s="1242"/>
      <c r="CE69" s="1242"/>
      <c r="CF69" s="1242"/>
      <c r="CG69" s="1242"/>
      <c r="CH69" s="1242"/>
      <c r="CI69" s="1242"/>
      <c r="CJ69" s="1242"/>
      <c r="CK69" s="1242"/>
      <c r="CL69" s="1242"/>
      <c r="CM69" s="1242"/>
      <c r="CN69" s="1242"/>
      <c r="CO69" s="1242"/>
      <c r="CP69" s="1242"/>
      <c r="CQ69" s="1242"/>
      <c r="CR69" s="1242"/>
      <c r="CS69" s="1242"/>
      <c r="CT69" s="1242"/>
      <c r="CU69" s="1242"/>
      <c r="CV69" s="1242"/>
      <c r="CW69" s="1242"/>
      <c r="CX69" s="1242"/>
      <c r="CY69" s="1242"/>
      <c r="CZ69" s="1242"/>
      <c r="DA69" s="1242"/>
      <c r="DB69" s="1242"/>
      <c r="DC69" s="1243"/>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563</v>
      </c>
    </row>
    <row r="72" spans="2:107" ht="13" x14ac:dyDescent="0.2">
      <c r="B72" s="259"/>
      <c r="G72" s="1228"/>
      <c r="H72" s="1228"/>
      <c r="I72" s="1228"/>
      <c r="J72" s="1228"/>
      <c r="K72" s="360"/>
      <c r="L72" s="360"/>
      <c r="M72" s="361"/>
      <c r="N72" s="361"/>
      <c r="AN72" s="1229"/>
      <c r="AO72" s="1230"/>
      <c r="AP72" s="1230"/>
      <c r="AQ72" s="1230"/>
      <c r="AR72" s="1230"/>
      <c r="AS72" s="1230"/>
      <c r="AT72" s="1230"/>
      <c r="AU72" s="1230"/>
      <c r="AV72" s="1230"/>
      <c r="AW72" s="1230"/>
      <c r="AX72" s="1230"/>
      <c r="AY72" s="1230"/>
      <c r="AZ72" s="1230"/>
      <c r="BA72" s="1230"/>
      <c r="BB72" s="1230"/>
      <c r="BC72" s="1230"/>
      <c r="BD72" s="1230"/>
      <c r="BE72" s="1230"/>
      <c r="BF72" s="1230"/>
      <c r="BG72" s="1230"/>
      <c r="BH72" s="1230"/>
      <c r="BI72" s="1230"/>
      <c r="BJ72" s="1230"/>
      <c r="BK72" s="1230"/>
      <c r="BL72" s="1230"/>
      <c r="BM72" s="1230"/>
      <c r="BN72" s="1230"/>
      <c r="BO72" s="1231"/>
      <c r="BP72" s="1232" t="s">
        <v>525</v>
      </c>
      <c r="BQ72" s="1232"/>
      <c r="BR72" s="1232"/>
      <c r="BS72" s="1232"/>
      <c r="BT72" s="1232"/>
      <c r="BU72" s="1232"/>
      <c r="BV72" s="1232"/>
      <c r="BW72" s="1232"/>
      <c r="BX72" s="1232" t="s">
        <v>526</v>
      </c>
      <c r="BY72" s="1232"/>
      <c r="BZ72" s="1232"/>
      <c r="CA72" s="1232"/>
      <c r="CB72" s="1232"/>
      <c r="CC72" s="1232"/>
      <c r="CD72" s="1232"/>
      <c r="CE72" s="1232"/>
      <c r="CF72" s="1232" t="s">
        <v>527</v>
      </c>
      <c r="CG72" s="1232"/>
      <c r="CH72" s="1232"/>
      <c r="CI72" s="1232"/>
      <c r="CJ72" s="1232"/>
      <c r="CK72" s="1232"/>
      <c r="CL72" s="1232"/>
      <c r="CM72" s="1232"/>
      <c r="CN72" s="1232" t="s">
        <v>528</v>
      </c>
      <c r="CO72" s="1232"/>
      <c r="CP72" s="1232"/>
      <c r="CQ72" s="1232"/>
      <c r="CR72" s="1232"/>
      <c r="CS72" s="1232"/>
      <c r="CT72" s="1232"/>
      <c r="CU72" s="1232"/>
      <c r="CV72" s="1232" t="s">
        <v>529</v>
      </c>
      <c r="CW72" s="1232"/>
      <c r="CX72" s="1232"/>
      <c r="CY72" s="1232"/>
      <c r="CZ72" s="1232"/>
      <c r="DA72" s="1232"/>
      <c r="DB72" s="1232"/>
      <c r="DC72" s="1232"/>
    </row>
    <row r="73" spans="2:107" ht="13" x14ac:dyDescent="0.2">
      <c r="B73" s="259"/>
      <c r="G73" s="1245"/>
      <c r="H73" s="1245"/>
      <c r="I73" s="1245"/>
      <c r="J73" s="1245"/>
      <c r="K73" s="1248"/>
      <c r="L73" s="1248"/>
      <c r="M73" s="1248"/>
      <c r="N73" s="1248"/>
      <c r="AM73" s="359"/>
      <c r="AN73" s="1234" t="s">
        <v>564</v>
      </c>
      <c r="AO73" s="1234"/>
      <c r="AP73" s="1234"/>
      <c r="AQ73" s="1234"/>
      <c r="AR73" s="1234"/>
      <c r="AS73" s="1234"/>
      <c r="AT73" s="1234"/>
      <c r="AU73" s="1234"/>
      <c r="AV73" s="1234"/>
      <c r="AW73" s="1234"/>
      <c r="AX73" s="1234"/>
      <c r="AY73" s="1234"/>
      <c r="AZ73" s="1234"/>
      <c r="BA73" s="1234"/>
      <c r="BB73" s="1234" t="s">
        <v>565</v>
      </c>
      <c r="BC73" s="1234"/>
      <c r="BD73" s="1234"/>
      <c r="BE73" s="1234"/>
      <c r="BF73" s="1234"/>
      <c r="BG73" s="1234"/>
      <c r="BH73" s="1234"/>
      <c r="BI73" s="1234"/>
      <c r="BJ73" s="1234"/>
      <c r="BK73" s="1234"/>
      <c r="BL73" s="1234"/>
      <c r="BM73" s="1234"/>
      <c r="BN73" s="1234"/>
      <c r="BO73" s="1234"/>
      <c r="BP73" s="1233"/>
      <c r="BQ73" s="1233"/>
      <c r="BR73" s="1233"/>
      <c r="BS73" s="1233"/>
      <c r="BT73" s="1233"/>
      <c r="BU73" s="1233"/>
      <c r="BV73" s="1233"/>
      <c r="BW73" s="1233"/>
      <c r="BX73" s="1233"/>
      <c r="BY73" s="1233"/>
      <c r="BZ73" s="1233"/>
      <c r="CA73" s="1233"/>
      <c r="CB73" s="1233"/>
      <c r="CC73" s="1233"/>
      <c r="CD73" s="1233"/>
      <c r="CE73" s="1233"/>
      <c r="CF73" s="1233"/>
      <c r="CG73" s="1233"/>
      <c r="CH73" s="1233"/>
      <c r="CI73" s="1233"/>
      <c r="CJ73" s="1233"/>
      <c r="CK73" s="1233"/>
      <c r="CL73" s="1233"/>
      <c r="CM73" s="1233"/>
      <c r="CN73" s="1233"/>
      <c r="CO73" s="1233"/>
      <c r="CP73" s="1233"/>
      <c r="CQ73" s="1233"/>
      <c r="CR73" s="1233"/>
      <c r="CS73" s="1233"/>
      <c r="CT73" s="1233"/>
      <c r="CU73" s="1233"/>
      <c r="CV73" s="1233"/>
      <c r="CW73" s="1233"/>
      <c r="CX73" s="1233"/>
      <c r="CY73" s="1233"/>
      <c r="CZ73" s="1233"/>
      <c r="DA73" s="1233"/>
      <c r="DB73" s="1233"/>
      <c r="DC73" s="1233"/>
    </row>
    <row r="74" spans="2:107" ht="13" x14ac:dyDescent="0.2">
      <c r="B74" s="259"/>
      <c r="G74" s="1245"/>
      <c r="H74" s="1245"/>
      <c r="I74" s="1245"/>
      <c r="J74" s="1245"/>
      <c r="K74" s="1248"/>
      <c r="L74" s="1248"/>
      <c r="M74" s="1248"/>
      <c r="N74" s="1248"/>
      <c r="AM74" s="359"/>
      <c r="AN74" s="1234"/>
      <c r="AO74" s="1234"/>
      <c r="AP74" s="1234"/>
      <c r="AQ74" s="1234"/>
      <c r="AR74" s="1234"/>
      <c r="AS74" s="1234"/>
      <c r="AT74" s="1234"/>
      <c r="AU74" s="1234"/>
      <c r="AV74" s="1234"/>
      <c r="AW74" s="1234"/>
      <c r="AX74" s="1234"/>
      <c r="AY74" s="1234"/>
      <c r="AZ74" s="1234"/>
      <c r="BA74" s="1234"/>
      <c r="BB74" s="1234"/>
      <c r="BC74" s="1234"/>
      <c r="BD74" s="1234"/>
      <c r="BE74" s="1234"/>
      <c r="BF74" s="1234"/>
      <c r="BG74" s="1234"/>
      <c r="BH74" s="1234"/>
      <c r="BI74" s="1234"/>
      <c r="BJ74" s="1234"/>
      <c r="BK74" s="1234"/>
      <c r="BL74" s="1234"/>
      <c r="BM74" s="1234"/>
      <c r="BN74" s="1234"/>
      <c r="BO74" s="1234"/>
      <c r="BP74" s="1233"/>
      <c r="BQ74" s="1233"/>
      <c r="BR74" s="1233"/>
      <c r="BS74" s="1233"/>
      <c r="BT74" s="1233"/>
      <c r="BU74" s="1233"/>
      <c r="BV74" s="1233"/>
      <c r="BW74" s="1233"/>
      <c r="BX74" s="1233"/>
      <c r="BY74" s="1233"/>
      <c r="BZ74" s="1233"/>
      <c r="CA74" s="1233"/>
      <c r="CB74" s="1233"/>
      <c r="CC74" s="1233"/>
      <c r="CD74" s="1233"/>
      <c r="CE74" s="1233"/>
      <c r="CF74" s="1233"/>
      <c r="CG74" s="1233"/>
      <c r="CH74" s="1233"/>
      <c r="CI74" s="1233"/>
      <c r="CJ74" s="1233"/>
      <c r="CK74" s="1233"/>
      <c r="CL74" s="1233"/>
      <c r="CM74" s="1233"/>
      <c r="CN74" s="1233"/>
      <c r="CO74" s="1233"/>
      <c r="CP74" s="1233"/>
      <c r="CQ74" s="1233"/>
      <c r="CR74" s="1233"/>
      <c r="CS74" s="1233"/>
      <c r="CT74" s="1233"/>
      <c r="CU74" s="1233"/>
      <c r="CV74" s="1233"/>
      <c r="CW74" s="1233"/>
      <c r="CX74" s="1233"/>
      <c r="CY74" s="1233"/>
      <c r="CZ74" s="1233"/>
      <c r="DA74" s="1233"/>
      <c r="DB74" s="1233"/>
      <c r="DC74" s="1233"/>
    </row>
    <row r="75" spans="2:107" ht="13" x14ac:dyDescent="0.2">
      <c r="B75" s="259"/>
      <c r="G75" s="1245"/>
      <c r="H75" s="1245"/>
      <c r="I75" s="1228"/>
      <c r="J75" s="1228"/>
      <c r="K75" s="1244"/>
      <c r="L75" s="1244"/>
      <c r="M75" s="1244"/>
      <c r="N75" s="1244"/>
      <c r="AM75" s="359"/>
      <c r="AN75" s="1234"/>
      <c r="AO75" s="1234"/>
      <c r="AP75" s="1234"/>
      <c r="AQ75" s="1234"/>
      <c r="AR75" s="1234"/>
      <c r="AS75" s="1234"/>
      <c r="AT75" s="1234"/>
      <c r="AU75" s="1234"/>
      <c r="AV75" s="1234"/>
      <c r="AW75" s="1234"/>
      <c r="AX75" s="1234"/>
      <c r="AY75" s="1234"/>
      <c r="AZ75" s="1234"/>
      <c r="BA75" s="1234"/>
      <c r="BB75" s="1234" t="s">
        <v>569</v>
      </c>
      <c r="BC75" s="1234"/>
      <c r="BD75" s="1234"/>
      <c r="BE75" s="1234"/>
      <c r="BF75" s="1234"/>
      <c r="BG75" s="1234"/>
      <c r="BH75" s="1234"/>
      <c r="BI75" s="1234"/>
      <c r="BJ75" s="1234"/>
      <c r="BK75" s="1234"/>
      <c r="BL75" s="1234"/>
      <c r="BM75" s="1234"/>
      <c r="BN75" s="1234"/>
      <c r="BO75" s="1234"/>
      <c r="BP75" s="1233">
        <v>1.8</v>
      </c>
      <c r="BQ75" s="1233"/>
      <c r="BR75" s="1233"/>
      <c r="BS75" s="1233"/>
      <c r="BT75" s="1233"/>
      <c r="BU75" s="1233"/>
      <c r="BV75" s="1233"/>
      <c r="BW75" s="1233"/>
      <c r="BX75" s="1233">
        <v>1.9</v>
      </c>
      <c r="BY75" s="1233"/>
      <c r="BZ75" s="1233"/>
      <c r="CA75" s="1233"/>
      <c r="CB75" s="1233"/>
      <c r="CC75" s="1233"/>
      <c r="CD75" s="1233"/>
      <c r="CE75" s="1233"/>
      <c r="CF75" s="1233">
        <v>2.6</v>
      </c>
      <c r="CG75" s="1233"/>
      <c r="CH75" s="1233"/>
      <c r="CI75" s="1233"/>
      <c r="CJ75" s="1233"/>
      <c r="CK75" s="1233"/>
      <c r="CL75" s="1233"/>
      <c r="CM75" s="1233"/>
      <c r="CN75" s="1233">
        <v>2.9</v>
      </c>
      <c r="CO75" s="1233"/>
      <c r="CP75" s="1233"/>
      <c r="CQ75" s="1233"/>
      <c r="CR75" s="1233"/>
      <c r="CS75" s="1233"/>
      <c r="CT75" s="1233"/>
      <c r="CU75" s="1233"/>
      <c r="CV75" s="1233">
        <v>3.5</v>
      </c>
      <c r="CW75" s="1233"/>
      <c r="CX75" s="1233"/>
      <c r="CY75" s="1233"/>
      <c r="CZ75" s="1233"/>
      <c r="DA75" s="1233"/>
      <c r="DB75" s="1233"/>
      <c r="DC75" s="1233"/>
    </row>
    <row r="76" spans="2:107" ht="13" x14ac:dyDescent="0.2">
      <c r="B76" s="259"/>
      <c r="G76" s="1245"/>
      <c r="H76" s="1245"/>
      <c r="I76" s="1228"/>
      <c r="J76" s="1228"/>
      <c r="K76" s="1244"/>
      <c r="L76" s="1244"/>
      <c r="M76" s="1244"/>
      <c r="N76" s="1244"/>
      <c r="AM76" s="359"/>
      <c r="AN76" s="1234"/>
      <c r="AO76" s="1234"/>
      <c r="AP76" s="1234"/>
      <c r="AQ76" s="1234"/>
      <c r="AR76" s="1234"/>
      <c r="AS76" s="1234"/>
      <c r="AT76" s="1234"/>
      <c r="AU76" s="1234"/>
      <c r="AV76" s="1234"/>
      <c r="AW76" s="1234"/>
      <c r="AX76" s="1234"/>
      <c r="AY76" s="1234"/>
      <c r="AZ76" s="1234"/>
      <c r="BA76" s="1234"/>
      <c r="BB76" s="1234"/>
      <c r="BC76" s="1234"/>
      <c r="BD76" s="1234"/>
      <c r="BE76" s="1234"/>
      <c r="BF76" s="1234"/>
      <c r="BG76" s="1234"/>
      <c r="BH76" s="1234"/>
      <c r="BI76" s="1234"/>
      <c r="BJ76" s="1234"/>
      <c r="BK76" s="1234"/>
      <c r="BL76" s="1234"/>
      <c r="BM76" s="1234"/>
      <c r="BN76" s="1234"/>
      <c r="BO76" s="1234"/>
      <c r="BP76" s="1233"/>
      <c r="BQ76" s="1233"/>
      <c r="BR76" s="1233"/>
      <c r="BS76" s="1233"/>
      <c r="BT76" s="1233"/>
      <c r="BU76" s="1233"/>
      <c r="BV76" s="1233"/>
      <c r="BW76" s="1233"/>
      <c r="BX76" s="1233"/>
      <c r="BY76" s="1233"/>
      <c r="BZ76" s="1233"/>
      <c r="CA76" s="1233"/>
      <c r="CB76" s="1233"/>
      <c r="CC76" s="1233"/>
      <c r="CD76" s="1233"/>
      <c r="CE76" s="1233"/>
      <c r="CF76" s="1233"/>
      <c r="CG76" s="1233"/>
      <c r="CH76" s="1233"/>
      <c r="CI76" s="1233"/>
      <c r="CJ76" s="1233"/>
      <c r="CK76" s="1233"/>
      <c r="CL76" s="1233"/>
      <c r="CM76" s="1233"/>
      <c r="CN76" s="1233"/>
      <c r="CO76" s="1233"/>
      <c r="CP76" s="1233"/>
      <c r="CQ76" s="1233"/>
      <c r="CR76" s="1233"/>
      <c r="CS76" s="1233"/>
      <c r="CT76" s="1233"/>
      <c r="CU76" s="1233"/>
      <c r="CV76" s="1233"/>
      <c r="CW76" s="1233"/>
      <c r="CX76" s="1233"/>
      <c r="CY76" s="1233"/>
      <c r="CZ76" s="1233"/>
      <c r="DA76" s="1233"/>
      <c r="DB76" s="1233"/>
      <c r="DC76" s="1233"/>
    </row>
    <row r="77" spans="2:107" ht="13" x14ac:dyDescent="0.2">
      <c r="B77" s="259"/>
      <c r="G77" s="1228"/>
      <c r="H77" s="1228"/>
      <c r="I77" s="1228"/>
      <c r="J77" s="1228"/>
      <c r="K77" s="1248"/>
      <c r="L77" s="1248"/>
      <c r="M77" s="1248"/>
      <c r="N77" s="1248"/>
      <c r="AN77" s="1232" t="s">
        <v>567</v>
      </c>
      <c r="AO77" s="1232"/>
      <c r="AP77" s="1232"/>
      <c r="AQ77" s="1232"/>
      <c r="AR77" s="1232"/>
      <c r="AS77" s="1232"/>
      <c r="AT77" s="1232"/>
      <c r="AU77" s="1232"/>
      <c r="AV77" s="1232"/>
      <c r="AW77" s="1232"/>
      <c r="AX77" s="1232"/>
      <c r="AY77" s="1232"/>
      <c r="AZ77" s="1232"/>
      <c r="BA77" s="1232"/>
      <c r="BB77" s="1234" t="s">
        <v>565</v>
      </c>
      <c r="BC77" s="1234"/>
      <c r="BD77" s="1234"/>
      <c r="BE77" s="1234"/>
      <c r="BF77" s="1234"/>
      <c r="BG77" s="1234"/>
      <c r="BH77" s="1234"/>
      <c r="BI77" s="1234"/>
      <c r="BJ77" s="1234"/>
      <c r="BK77" s="1234"/>
      <c r="BL77" s="1234"/>
      <c r="BM77" s="1234"/>
      <c r="BN77" s="1234"/>
      <c r="BO77" s="1234"/>
      <c r="BP77" s="1233">
        <v>0</v>
      </c>
      <c r="BQ77" s="1233"/>
      <c r="BR77" s="1233"/>
      <c r="BS77" s="1233"/>
      <c r="BT77" s="1233"/>
      <c r="BU77" s="1233"/>
      <c r="BV77" s="1233"/>
      <c r="BW77" s="1233"/>
      <c r="BX77" s="1233">
        <v>0</v>
      </c>
      <c r="BY77" s="1233"/>
      <c r="BZ77" s="1233"/>
      <c r="CA77" s="1233"/>
      <c r="CB77" s="1233"/>
      <c r="CC77" s="1233"/>
      <c r="CD77" s="1233"/>
      <c r="CE77" s="1233"/>
      <c r="CF77" s="1233">
        <v>0</v>
      </c>
      <c r="CG77" s="1233"/>
      <c r="CH77" s="1233"/>
      <c r="CI77" s="1233"/>
      <c r="CJ77" s="1233"/>
      <c r="CK77" s="1233"/>
      <c r="CL77" s="1233"/>
      <c r="CM77" s="1233"/>
      <c r="CN77" s="1233">
        <v>0</v>
      </c>
      <c r="CO77" s="1233"/>
      <c r="CP77" s="1233"/>
      <c r="CQ77" s="1233"/>
      <c r="CR77" s="1233"/>
      <c r="CS77" s="1233"/>
      <c r="CT77" s="1233"/>
      <c r="CU77" s="1233"/>
      <c r="CV77" s="1233">
        <v>0</v>
      </c>
      <c r="CW77" s="1233"/>
      <c r="CX77" s="1233"/>
      <c r="CY77" s="1233"/>
      <c r="CZ77" s="1233"/>
      <c r="DA77" s="1233"/>
      <c r="DB77" s="1233"/>
      <c r="DC77" s="1233"/>
    </row>
    <row r="78" spans="2:107" ht="13" x14ac:dyDescent="0.2">
      <c r="B78" s="259"/>
      <c r="G78" s="1228"/>
      <c r="H78" s="1228"/>
      <c r="I78" s="1228"/>
      <c r="J78" s="1228"/>
      <c r="K78" s="1248"/>
      <c r="L78" s="1248"/>
      <c r="M78" s="1248"/>
      <c r="N78" s="1248"/>
      <c r="AN78" s="1232"/>
      <c r="AO78" s="1232"/>
      <c r="AP78" s="1232"/>
      <c r="AQ78" s="1232"/>
      <c r="AR78" s="1232"/>
      <c r="AS78" s="1232"/>
      <c r="AT78" s="1232"/>
      <c r="AU78" s="1232"/>
      <c r="AV78" s="1232"/>
      <c r="AW78" s="1232"/>
      <c r="AX78" s="1232"/>
      <c r="AY78" s="1232"/>
      <c r="AZ78" s="1232"/>
      <c r="BA78" s="1232"/>
      <c r="BB78" s="1234"/>
      <c r="BC78" s="1234"/>
      <c r="BD78" s="1234"/>
      <c r="BE78" s="1234"/>
      <c r="BF78" s="1234"/>
      <c r="BG78" s="1234"/>
      <c r="BH78" s="1234"/>
      <c r="BI78" s="1234"/>
      <c r="BJ78" s="1234"/>
      <c r="BK78" s="1234"/>
      <c r="BL78" s="1234"/>
      <c r="BM78" s="1234"/>
      <c r="BN78" s="1234"/>
      <c r="BO78" s="1234"/>
      <c r="BP78" s="1233"/>
      <c r="BQ78" s="1233"/>
      <c r="BR78" s="1233"/>
      <c r="BS78" s="1233"/>
      <c r="BT78" s="1233"/>
      <c r="BU78" s="1233"/>
      <c r="BV78" s="1233"/>
      <c r="BW78" s="1233"/>
      <c r="BX78" s="1233"/>
      <c r="BY78" s="1233"/>
      <c r="BZ78" s="1233"/>
      <c r="CA78" s="1233"/>
      <c r="CB78" s="1233"/>
      <c r="CC78" s="1233"/>
      <c r="CD78" s="1233"/>
      <c r="CE78" s="1233"/>
      <c r="CF78" s="1233"/>
      <c r="CG78" s="1233"/>
      <c r="CH78" s="1233"/>
      <c r="CI78" s="1233"/>
      <c r="CJ78" s="1233"/>
      <c r="CK78" s="1233"/>
      <c r="CL78" s="1233"/>
      <c r="CM78" s="1233"/>
      <c r="CN78" s="1233"/>
      <c r="CO78" s="1233"/>
      <c r="CP78" s="1233"/>
      <c r="CQ78" s="1233"/>
      <c r="CR78" s="1233"/>
      <c r="CS78" s="1233"/>
      <c r="CT78" s="1233"/>
      <c r="CU78" s="1233"/>
      <c r="CV78" s="1233"/>
      <c r="CW78" s="1233"/>
      <c r="CX78" s="1233"/>
      <c r="CY78" s="1233"/>
      <c r="CZ78" s="1233"/>
      <c r="DA78" s="1233"/>
      <c r="DB78" s="1233"/>
      <c r="DC78" s="1233"/>
    </row>
    <row r="79" spans="2:107" ht="13" x14ac:dyDescent="0.2">
      <c r="B79" s="259"/>
      <c r="G79" s="1228"/>
      <c r="H79" s="1228"/>
      <c r="I79" s="1247"/>
      <c r="J79" s="1247"/>
      <c r="K79" s="1249"/>
      <c r="L79" s="1249"/>
      <c r="M79" s="1249"/>
      <c r="N79" s="1249"/>
      <c r="AN79" s="1232"/>
      <c r="AO79" s="1232"/>
      <c r="AP79" s="1232"/>
      <c r="AQ79" s="1232"/>
      <c r="AR79" s="1232"/>
      <c r="AS79" s="1232"/>
      <c r="AT79" s="1232"/>
      <c r="AU79" s="1232"/>
      <c r="AV79" s="1232"/>
      <c r="AW79" s="1232"/>
      <c r="AX79" s="1232"/>
      <c r="AY79" s="1232"/>
      <c r="AZ79" s="1232"/>
      <c r="BA79" s="1232"/>
      <c r="BB79" s="1234" t="s">
        <v>569</v>
      </c>
      <c r="BC79" s="1234"/>
      <c r="BD79" s="1234"/>
      <c r="BE79" s="1234"/>
      <c r="BF79" s="1234"/>
      <c r="BG79" s="1234"/>
      <c r="BH79" s="1234"/>
      <c r="BI79" s="1234"/>
      <c r="BJ79" s="1234"/>
      <c r="BK79" s="1234"/>
      <c r="BL79" s="1234"/>
      <c r="BM79" s="1234"/>
      <c r="BN79" s="1234"/>
      <c r="BO79" s="1234"/>
      <c r="BP79" s="1233">
        <v>5.8</v>
      </c>
      <c r="BQ79" s="1233"/>
      <c r="BR79" s="1233"/>
      <c r="BS79" s="1233"/>
      <c r="BT79" s="1233"/>
      <c r="BU79" s="1233"/>
      <c r="BV79" s="1233"/>
      <c r="BW79" s="1233"/>
      <c r="BX79" s="1233">
        <v>5.8</v>
      </c>
      <c r="BY79" s="1233"/>
      <c r="BZ79" s="1233"/>
      <c r="CA79" s="1233"/>
      <c r="CB79" s="1233"/>
      <c r="CC79" s="1233"/>
      <c r="CD79" s="1233"/>
      <c r="CE79" s="1233"/>
      <c r="CF79" s="1233">
        <v>6.6</v>
      </c>
      <c r="CG79" s="1233"/>
      <c r="CH79" s="1233"/>
      <c r="CI79" s="1233"/>
      <c r="CJ79" s="1233"/>
      <c r="CK79" s="1233"/>
      <c r="CL79" s="1233"/>
      <c r="CM79" s="1233"/>
      <c r="CN79" s="1233">
        <v>6.8</v>
      </c>
      <c r="CO79" s="1233"/>
      <c r="CP79" s="1233"/>
      <c r="CQ79" s="1233"/>
      <c r="CR79" s="1233"/>
      <c r="CS79" s="1233"/>
      <c r="CT79" s="1233"/>
      <c r="CU79" s="1233"/>
      <c r="CV79" s="1233">
        <v>7.3</v>
      </c>
      <c r="CW79" s="1233"/>
      <c r="CX79" s="1233"/>
      <c r="CY79" s="1233"/>
      <c r="CZ79" s="1233"/>
      <c r="DA79" s="1233"/>
      <c r="DB79" s="1233"/>
      <c r="DC79" s="1233"/>
    </row>
    <row r="80" spans="2:107" ht="13" x14ac:dyDescent="0.2">
      <c r="B80" s="259"/>
      <c r="G80" s="1228"/>
      <c r="H80" s="1228"/>
      <c r="I80" s="1247"/>
      <c r="J80" s="1247"/>
      <c r="K80" s="1249"/>
      <c r="L80" s="1249"/>
      <c r="M80" s="1249"/>
      <c r="N80" s="1249"/>
      <c r="AN80" s="1232"/>
      <c r="AO80" s="1232"/>
      <c r="AP80" s="1232"/>
      <c r="AQ80" s="1232"/>
      <c r="AR80" s="1232"/>
      <c r="AS80" s="1232"/>
      <c r="AT80" s="1232"/>
      <c r="AU80" s="1232"/>
      <c r="AV80" s="1232"/>
      <c r="AW80" s="1232"/>
      <c r="AX80" s="1232"/>
      <c r="AY80" s="1232"/>
      <c r="AZ80" s="1232"/>
      <c r="BA80" s="1232"/>
      <c r="BB80" s="1234"/>
      <c r="BC80" s="1234"/>
      <c r="BD80" s="1234"/>
      <c r="BE80" s="1234"/>
      <c r="BF80" s="1234"/>
      <c r="BG80" s="1234"/>
      <c r="BH80" s="1234"/>
      <c r="BI80" s="1234"/>
      <c r="BJ80" s="1234"/>
      <c r="BK80" s="1234"/>
      <c r="BL80" s="1234"/>
      <c r="BM80" s="1234"/>
      <c r="BN80" s="1234"/>
      <c r="BO80" s="1234"/>
      <c r="BP80" s="1233"/>
      <c r="BQ80" s="1233"/>
      <c r="BR80" s="1233"/>
      <c r="BS80" s="1233"/>
      <c r="BT80" s="1233"/>
      <c r="BU80" s="1233"/>
      <c r="BV80" s="1233"/>
      <c r="BW80" s="1233"/>
      <c r="BX80" s="1233"/>
      <c r="BY80" s="1233"/>
      <c r="BZ80" s="1233"/>
      <c r="CA80" s="1233"/>
      <c r="CB80" s="1233"/>
      <c r="CC80" s="1233"/>
      <c r="CD80" s="1233"/>
      <c r="CE80" s="1233"/>
      <c r="CF80" s="1233"/>
      <c r="CG80" s="1233"/>
      <c r="CH80" s="1233"/>
      <c r="CI80" s="1233"/>
      <c r="CJ80" s="1233"/>
      <c r="CK80" s="1233"/>
      <c r="CL80" s="1233"/>
      <c r="CM80" s="1233"/>
      <c r="CN80" s="1233"/>
      <c r="CO80" s="1233"/>
      <c r="CP80" s="1233"/>
      <c r="CQ80" s="1233"/>
      <c r="CR80" s="1233"/>
      <c r="CS80" s="1233"/>
      <c r="CT80" s="1233"/>
      <c r="CU80" s="1233"/>
      <c r="CV80" s="1233"/>
      <c r="CW80" s="1233"/>
      <c r="CX80" s="1233"/>
      <c r="CY80" s="1233"/>
      <c r="CZ80" s="1233"/>
      <c r="DA80" s="1233"/>
      <c r="DB80" s="1233"/>
      <c r="DC80" s="1233"/>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er5MWgmFtdrHqeqPrCH59KMJdEqaKVL3dipn3gWNu7fK0VMH/07Esm6Dlnf+FCZWeEZZqiqlClDCu8fOlkKiBQ==" saltValue="PMuCrE66Ap20fyZrWqKE1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1BEB63-F87F-420F-B434-569C7C95D568}">
  <sheetPr>
    <pageSetUpPr fitToPage="1"/>
  </sheetPr>
  <dimension ref="A1:DR125"/>
  <sheetViews>
    <sheetView showGridLines="0" topLeftCell="A73" zoomScale="80" zoomScaleNormal="80" zoomScaleSheetLayoutView="70" workbookViewId="0">
      <selection activeCell="BI111" sqref="BI111"/>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HH5hK5cqPhrVHWpousW1vZjm/kQx4l6FEleb2UsM762mCsMTgoS9HviReksz3eAU7TmYq6H6cCAx0VGyJxagRA==" saltValue="WOs9ud3DRJ293M62XRRf+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0E889-95BA-4D80-A061-9848F8AB9D2C}">
  <sheetPr>
    <pageSetUpPr fitToPage="1"/>
  </sheetPr>
  <dimension ref="A1:DR125"/>
  <sheetViews>
    <sheetView showGridLines="0" tabSelected="1" topLeftCell="A76" zoomScale="80" zoomScaleNormal="80" zoomScaleSheetLayoutView="55" workbookViewId="0">
      <selection activeCell="BJ110" sqref="BJ110"/>
    </sheetView>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L3TrPF+rylN22FyrXtw36pmNlZW5K26iUlnwXGSx6QYhjLGXJXKeHuZH/oatM9EFUe3Jlhbdq7vTIl9lncjQAA==" saltValue="5kjJpW18DUUkzuiPf3VFL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135707</v>
      </c>
      <c r="E3" s="154"/>
      <c r="F3" s="155">
        <v>264232</v>
      </c>
      <c r="G3" s="156"/>
      <c r="H3" s="157"/>
    </row>
    <row r="4" spans="1:8" x14ac:dyDescent="0.2">
      <c r="A4" s="158"/>
      <c r="B4" s="159"/>
      <c r="C4" s="160"/>
      <c r="D4" s="161">
        <v>89582</v>
      </c>
      <c r="E4" s="162"/>
      <c r="F4" s="163">
        <v>133959</v>
      </c>
      <c r="G4" s="164"/>
      <c r="H4" s="165"/>
    </row>
    <row r="5" spans="1:8" x14ac:dyDescent="0.2">
      <c r="A5" s="146" t="s">
        <v>519</v>
      </c>
      <c r="B5" s="151"/>
      <c r="C5" s="152"/>
      <c r="D5" s="153">
        <v>103236</v>
      </c>
      <c r="E5" s="154"/>
      <c r="F5" s="155">
        <v>263613</v>
      </c>
      <c r="G5" s="156"/>
      <c r="H5" s="157"/>
    </row>
    <row r="6" spans="1:8" x14ac:dyDescent="0.2">
      <c r="A6" s="158"/>
      <c r="B6" s="159"/>
      <c r="C6" s="160"/>
      <c r="D6" s="161">
        <v>79349</v>
      </c>
      <c r="E6" s="162"/>
      <c r="F6" s="163">
        <v>128823</v>
      </c>
      <c r="G6" s="164"/>
      <c r="H6" s="165"/>
    </row>
    <row r="7" spans="1:8" x14ac:dyDescent="0.2">
      <c r="A7" s="146" t="s">
        <v>520</v>
      </c>
      <c r="B7" s="151"/>
      <c r="C7" s="152"/>
      <c r="D7" s="153">
        <v>144276</v>
      </c>
      <c r="E7" s="154"/>
      <c r="F7" s="155">
        <v>362690</v>
      </c>
      <c r="G7" s="156"/>
      <c r="H7" s="157"/>
    </row>
    <row r="8" spans="1:8" x14ac:dyDescent="0.2">
      <c r="A8" s="158"/>
      <c r="B8" s="159"/>
      <c r="C8" s="160"/>
      <c r="D8" s="161">
        <v>117427</v>
      </c>
      <c r="E8" s="162"/>
      <c r="F8" s="163">
        <v>172580</v>
      </c>
      <c r="G8" s="164"/>
      <c r="H8" s="165"/>
    </row>
    <row r="9" spans="1:8" x14ac:dyDescent="0.2">
      <c r="A9" s="146" t="s">
        <v>521</v>
      </c>
      <c r="B9" s="151"/>
      <c r="C9" s="152"/>
      <c r="D9" s="153">
        <v>94998</v>
      </c>
      <c r="E9" s="154"/>
      <c r="F9" s="155">
        <v>296093</v>
      </c>
      <c r="G9" s="156"/>
      <c r="H9" s="157"/>
    </row>
    <row r="10" spans="1:8" x14ac:dyDescent="0.2">
      <c r="A10" s="158"/>
      <c r="B10" s="159"/>
      <c r="C10" s="160"/>
      <c r="D10" s="161">
        <v>70928</v>
      </c>
      <c r="E10" s="162"/>
      <c r="F10" s="163">
        <v>140545</v>
      </c>
      <c r="G10" s="164"/>
      <c r="H10" s="165"/>
    </row>
    <row r="11" spans="1:8" x14ac:dyDescent="0.2">
      <c r="A11" s="146" t="s">
        <v>522</v>
      </c>
      <c r="B11" s="151"/>
      <c r="C11" s="152"/>
      <c r="D11" s="153">
        <v>168925</v>
      </c>
      <c r="E11" s="154"/>
      <c r="F11" s="155">
        <v>308655</v>
      </c>
      <c r="G11" s="156"/>
      <c r="H11" s="157"/>
    </row>
    <row r="12" spans="1:8" x14ac:dyDescent="0.2">
      <c r="A12" s="158"/>
      <c r="B12" s="159"/>
      <c r="C12" s="166"/>
      <c r="D12" s="161">
        <v>108657</v>
      </c>
      <c r="E12" s="162"/>
      <c r="F12" s="163">
        <v>169887</v>
      </c>
      <c r="G12" s="164"/>
      <c r="H12" s="165"/>
    </row>
    <row r="13" spans="1:8" x14ac:dyDescent="0.2">
      <c r="A13" s="146"/>
      <c r="B13" s="151"/>
      <c r="C13" s="152"/>
      <c r="D13" s="153">
        <v>129428</v>
      </c>
      <c r="E13" s="154"/>
      <c r="F13" s="155">
        <v>299057</v>
      </c>
      <c r="G13" s="167"/>
      <c r="H13" s="157"/>
    </row>
    <row r="14" spans="1:8" x14ac:dyDescent="0.2">
      <c r="A14" s="158"/>
      <c r="B14" s="159"/>
      <c r="C14" s="160"/>
      <c r="D14" s="161">
        <v>93189</v>
      </c>
      <c r="E14" s="162"/>
      <c r="F14" s="163">
        <v>149159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6.74</v>
      </c>
      <c r="C19" s="168">
        <f>ROUND(VALUE(SUBSTITUTE(実質収支比率等に係る経年分析!G$48,"▲","-")),2)</f>
        <v>6.6</v>
      </c>
      <c r="D19" s="168">
        <f>ROUND(VALUE(SUBSTITUTE(実質収支比率等に係る経年分析!H$48,"▲","-")),2)</f>
        <v>4.7300000000000004</v>
      </c>
      <c r="E19" s="168">
        <f>ROUND(VALUE(SUBSTITUTE(実質収支比率等に係る経年分析!I$48,"▲","-")),2)</f>
        <v>6.2</v>
      </c>
      <c r="F19" s="168">
        <f>ROUND(VALUE(SUBSTITUTE(実質収支比率等に係る経年分析!J$48,"▲","-")),2)</f>
        <v>7.1</v>
      </c>
    </row>
    <row r="20" spans="1:11" x14ac:dyDescent="0.2">
      <c r="A20" s="168" t="s">
        <v>53</v>
      </c>
      <c r="B20" s="168">
        <f>ROUND(VALUE(SUBSTITUTE(実質収支比率等に係る経年分析!F$47,"▲","-")),2)</f>
        <v>34.71</v>
      </c>
      <c r="C20" s="168">
        <f>ROUND(VALUE(SUBSTITUTE(実質収支比率等に係る経年分析!G$47,"▲","-")),2)</f>
        <v>35.07</v>
      </c>
      <c r="D20" s="168">
        <f>ROUND(VALUE(SUBSTITUTE(実質収支比率等に係る経年分析!H$47,"▲","-")),2)</f>
        <v>34.659999999999997</v>
      </c>
      <c r="E20" s="168">
        <f>ROUND(VALUE(SUBSTITUTE(実質収支比率等に係る経年分析!I$47,"▲","-")),2)</f>
        <v>35.35</v>
      </c>
      <c r="F20" s="168">
        <f>ROUND(VALUE(SUBSTITUTE(実質収支比率等に係る経年分析!J$47,"▲","-")),2)</f>
        <v>38.26</v>
      </c>
    </row>
    <row r="21" spans="1:11" x14ac:dyDescent="0.2">
      <c r="A21" s="168" t="s">
        <v>54</v>
      </c>
      <c r="B21" s="168">
        <f>IF(ISNUMBER(VALUE(SUBSTITUTE(実質収支比率等に係る経年分析!F$49,"▲","-"))),ROUND(VALUE(SUBSTITUTE(実質収支比率等に係る経年分析!F$49,"▲","-")),2),NA())</f>
        <v>-2.16</v>
      </c>
      <c r="C21" s="168">
        <f>IF(ISNUMBER(VALUE(SUBSTITUTE(実質収支比率等に係る経年分析!G$49,"▲","-"))),ROUND(VALUE(SUBSTITUTE(実質収支比率等に係る経年分析!G$49,"▲","-")),2),NA())</f>
        <v>-1.71</v>
      </c>
      <c r="D21" s="168">
        <f>IF(ISNUMBER(VALUE(SUBSTITUTE(実質収支比率等に係る経年分析!H$49,"▲","-"))),ROUND(VALUE(SUBSTITUTE(実質収支比率等に係る経年分析!H$49,"▲","-")),2),NA())</f>
        <v>-1.1000000000000001</v>
      </c>
      <c r="E21" s="168">
        <f>IF(ISNUMBER(VALUE(SUBSTITUTE(実質収支比率等に係る経年分析!I$49,"▲","-"))),ROUND(VALUE(SUBSTITUTE(実質収支比率等に係る経年分析!I$49,"▲","-")),2),NA())</f>
        <v>1.47</v>
      </c>
      <c r="F21" s="168">
        <f>IF(ISNUMBER(VALUE(SUBSTITUTE(実質収支比率等に係る経年分析!J$49,"▲","-"))),ROUND(VALUE(SUBSTITUTE(実質収支比率等に係る経年分析!J$49,"▲","-")),2),NA())</f>
        <v>1.05</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恒久対策事業特別会計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7.0000000000000007E-2</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0.05</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0.01</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0.02</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7.0000000000000007E-2</v>
      </c>
    </row>
    <row r="31" spans="1:11" x14ac:dyDescent="0.2">
      <c r="A31" s="169" t="str">
        <f>IF(連結実質赤字比率に係る赤字・黒字の構成分析!C$39="",NA(),連結実質赤字比率に係る赤字・黒字の構成分析!C$39)</f>
        <v>後期高齢者医療事業特別会計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0.06</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0.18</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2">
      <c r="A32" s="169" t="str">
        <f>IF(連結実質赤字比率に係る赤字・黒字の構成分析!C$38="",NA(),連結実質赤字比率に係る赤字・黒字の構成分析!C$38)</f>
        <v>簡易水道事業特別会計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0.28999999999999998</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0.46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0.65</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0.55000000000000004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3.64</v>
      </c>
    </row>
    <row r="33" spans="1:16" x14ac:dyDescent="0.2">
      <c r="A33" s="169" t="str">
        <f>IF(連結実質赤字比率に係る赤字・黒字の構成分析!C$37="",NA(),連結実質赤字比率に係る赤字・黒字の構成分析!C$37)</f>
        <v>介護保険事業特別会計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3.68</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3.4</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3.22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2.83</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3.84</v>
      </c>
    </row>
    <row r="34" spans="1:16" x14ac:dyDescent="0.2">
      <c r="A34" s="169" t="str">
        <f>IF(連結実質赤字比率に係る赤字・黒字の構成分析!C$36="",NA(),連結実質赤字比率に係る赤字・黒字の構成分析!C$36)</f>
        <v>宅地造成事業特別会計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9.14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8</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6.54</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5.96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5.9</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6.73</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6.59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4.7300000000000004</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6.19</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7.1</v>
      </c>
    </row>
    <row r="36" spans="1:16" x14ac:dyDescent="0.2">
      <c r="A36" s="169" t="str">
        <f>IF(連結実質赤字比率に係る赤字・黒字の構成分析!C$34="",NA(),連結実質赤字比率に係る赤字・黒字の構成分析!C$34)</f>
        <v>国民健康保険事業特別会計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13.88</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9.99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10.5</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9.52</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9.41</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237</v>
      </c>
      <c r="E42" s="170"/>
      <c r="F42" s="170"/>
      <c r="G42" s="170">
        <f>'実質公債費比率（分子）の構造'!L$52</f>
        <v>223</v>
      </c>
      <c r="H42" s="170"/>
      <c r="I42" s="170"/>
      <c r="J42" s="170">
        <f>'実質公債費比率（分子）の構造'!M$52</f>
        <v>226</v>
      </c>
      <c r="K42" s="170"/>
      <c r="L42" s="170"/>
      <c r="M42" s="170">
        <f>'実質公債費比率（分子）の構造'!N$52</f>
        <v>217</v>
      </c>
      <c r="N42" s="170"/>
      <c r="O42" s="170"/>
      <c r="P42" s="170">
        <f>'実質公債費比率（分子）の構造'!O$52</f>
        <v>229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f>'実質公債費比率（分子）の構造'!N$49</f>
        <v>1</v>
      </c>
      <c r="L45" s="170"/>
      <c r="M45" s="170"/>
      <c r="N45" s="170">
        <f>'実質公債費比率（分子）の構造'!O$49</f>
        <v>1</v>
      </c>
      <c r="O45" s="170"/>
      <c r="P45" s="170"/>
    </row>
    <row r="46" spans="1:16" x14ac:dyDescent="0.2">
      <c r="A46" s="170" t="s">
        <v>64</v>
      </c>
      <c r="B46" s="170">
        <f>'実質公債費比率（分子）の構造'!K$48</f>
        <v>18</v>
      </c>
      <c r="C46" s="170"/>
      <c r="D46" s="170"/>
      <c r="E46" s="170">
        <f>'実質公債費比率（分子）の構造'!L$48</f>
        <v>19</v>
      </c>
      <c r="F46" s="170"/>
      <c r="G46" s="170"/>
      <c r="H46" s="170">
        <f>'実質公債費比率（分子）の構造'!M$48</f>
        <v>21</v>
      </c>
      <c r="I46" s="170"/>
      <c r="J46" s="170"/>
      <c r="K46" s="170">
        <f>'実質公債費比率（分子）の構造'!N$48</f>
        <v>20</v>
      </c>
      <c r="L46" s="170"/>
      <c r="M46" s="170"/>
      <c r="N46" s="170">
        <f>'実質公債費比率（分子）の構造'!O$48</f>
        <v>22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257</v>
      </c>
      <c r="C49" s="170"/>
      <c r="D49" s="170"/>
      <c r="E49" s="170">
        <f>'実質公債費比率（分子）の構造'!L$45</f>
        <v>239</v>
      </c>
      <c r="F49" s="170"/>
      <c r="G49" s="170"/>
      <c r="H49" s="170">
        <f>'実質公債費比率（分子）の構造'!M$45</f>
        <v>278</v>
      </c>
      <c r="I49" s="170"/>
      <c r="J49" s="170"/>
      <c r="K49" s="170">
        <f>'実質公債費比率（分子）の構造'!N$45</f>
        <v>263</v>
      </c>
      <c r="L49" s="170"/>
      <c r="M49" s="170"/>
      <c r="N49" s="170">
        <f>'実質公債費比率（分子）の構造'!O$45</f>
        <v>279</v>
      </c>
      <c r="O49" s="170"/>
      <c r="P49" s="170"/>
    </row>
    <row r="50" spans="1:16" x14ac:dyDescent="0.2">
      <c r="A50" s="170" t="s">
        <v>67</v>
      </c>
      <c r="B50" s="170" t="e">
        <f>NA()</f>
        <v>#N/A</v>
      </c>
      <c r="C50" s="170">
        <f>IF(ISNUMBER('実質公債費比率（分子）の構造'!K$53),'実質公債費比率（分子）の構造'!K$53,NA())</f>
        <v>38</v>
      </c>
      <c r="D50" s="170" t="e">
        <f>NA()</f>
        <v>#N/A</v>
      </c>
      <c r="E50" s="170" t="e">
        <f>NA()</f>
        <v>#N/A</v>
      </c>
      <c r="F50" s="170">
        <f>IF(ISNUMBER('実質公債費比率（分子）の構造'!L$53),'実質公債費比率（分子）の構造'!L$53,NA())</f>
        <v>35</v>
      </c>
      <c r="G50" s="170" t="e">
        <f>NA()</f>
        <v>#N/A</v>
      </c>
      <c r="H50" s="170" t="e">
        <f>NA()</f>
        <v>#N/A</v>
      </c>
      <c r="I50" s="170">
        <f>IF(ISNUMBER('実質公債費比率（分子）の構造'!M$53),'実質公債費比率（分子）の構造'!M$53,NA())</f>
        <v>73</v>
      </c>
      <c r="J50" s="170" t="e">
        <f>NA()</f>
        <v>#N/A</v>
      </c>
      <c r="K50" s="170" t="e">
        <f>NA()</f>
        <v>#N/A</v>
      </c>
      <c r="L50" s="170">
        <f>IF(ISNUMBER('実質公債費比率（分子）の構造'!N$53),'実質公債費比率（分子）の構造'!N$53,NA())</f>
        <v>67</v>
      </c>
      <c r="M50" s="170" t="e">
        <f>NA()</f>
        <v>#N/A</v>
      </c>
      <c r="N50" s="170" t="e">
        <f>NA()</f>
        <v>#N/A</v>
      </c>
      <c r="O50" s="170">
        <f>IF(ISNUMBER('実質公債費比率（分子）の構造'!O$53),'実質公債費比率（分子）の構造'!O$53,NA())</f>
        <v>73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2136</v>
      </c>
      <c r="E56" s="169"/>
      <c r="F56" s="169"/>
      <c r="G56" s="169">
        <f>'将来負担比率（分子）の構造'!J$52</f>
        <v>2124</v>
      </c>
      <c r="H56" s="169"/>
      <c r="I56" s="169"/>
      <c r="J56" s="169">
        <f>'将来負担比率（分子）の構造'!K$52</f>
        <v>2002</v>
      </c>
      <c r="K56" s="169"/>
      <c r="L56" s="169"/>
      <c r="M56" s="169">
        <f>'将来負担比率（分子）の構造'!L$52</f>
        <v>2174</v>
      </c>
      <c r="N56" s="169"/>
      <c r="O56" s="169"/>
      <c r="P56" s="169">
        <f>'将来負担比率（分子）の構造'!M$52</f>
        <v>2204</v>
      </c>
    </row>
    <row r="57" spans="1:16" x14ac:dyDescent="0.2">
      <c r="A57" s="169" t="s">
        <v>42</v>
      </c>
      <c r="B57" s="169"/>
      <c r="C57" s="169"/>
      <c r="D57" s="169">
        <f>'将来負担比率（分子）の構造'!I$51</f>
        <v>11</v>
      </c>
      <c r="E57" s="169"/>
      <c r="F57" s="169"/>
      <c r="G57" s="169">
        <f>'将来負担比率（分子）の構造'!J$51</f>
        <v>8</v>
      </c>
      <c r="H57" s="169"/>
      <c r="I57" s="169"/>
      <c r="J57" s="169">
        <f>'将来負担比率（分子）の構造'!K$51</f>
        <v>4</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3527</v>
      </c>
      <c r="E58" s="169"/>
      <c r="F58" s="169"/>
      <c r="G58" s="169">
        <f>'将来負担比率（分子）の構造'!J$50</f>
        <v>3435</v>
      </c>
      <c r="H58" s="169"/>
      <c r="I58" s="169"/>
      <c r="J58" s="169">
        <f>'将来負担比率（分子）の構造'!K$50</f>
        <v>3742</v>
      </c>
      <c r="K58" s="169"/>
      <c r="L58" s="169"/>
      <c r="M58" s="169">
        <f>'将来負担比率（分子）の構造'!L$50</f>
        <v>3954</v>
      </c>
      <c r="N58" s="169"/>
      <c r="O58" s="169"/>
      <c r="P58" s="169">
        <f>'将来負担比率（分子）の構造'!M$50</f>
        <v>4192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503</v>
      </c>
      <c r="C62" s="169"/>
      <c r="D62" s="169"/>
      <c r="E62" s="169">
        <f>'将来負担比率（分子）の構造'!J$45</f>
        <v>520</v>
      </c>
      <c r="F62" s="169"/>
      <c r="G62" s="169"/>
      <c r="H62" s="169">
        <f>'将来負担比率（分子）の構造'!K$45</f>
        <v>385</v>
      </c>
      <c r="I62" s="169"/>
      <c r="J62" s="169"/>
      <c r="K62" s="169">
        <f>'将来負担比率（分子）の構造'!L$45</f>
        <v>358</v>
      </c>
      <c r="L62" s="169"/>
      <c r="M62" s="169"/>
      <c r="N62" s="169">
        <f>'将来負担比率（分子）の構造'!M$45</f>
        <v>397</v>
      </c>
      <c r="O62" s="169"/>
      <c r="P62" s="169"/>
    </row>
    <row r="63" spans="1:16" x14ac:dyDescent="0.2">
      <c r="A63" s="169" t="s">
        <v>34</v>
      </c>
      <c r="B63" s="169" t="str">
        <f>'将来負担比率（分子）の構造'!I$44</f>
        <v>-</v>
      </c>
      <c r="C63" s="169"/>
      <c r="D63" s="169"/>
      <c r="E63" s="169">
        <f>'将来負担比率（分子）の構造'!J$44</f>
        <v>2</v>
      </c>
      <c r="F63" s="169"/>
      <c r="G63" s="169"/>
      <c r="H63" s="169">
        <f>'将来負担比率（分子）の構造'!K$44</f>
        <v>3</v>
      </c>
      <c r="I63" s="169"/>
      <c r="J63" s="169"/>
      <c r="K63" s="169">
        <f>'将来負担比率（分子）の構造'!L$44</f>
        <v>3</v>
      </c>
      <c r="L63" s="169"/>
      <c r="M63" s="169"/>
      <c r="N63" s="169">
        <f>'将来負担比率（分子）の構造'!M$44</f>
        <v>1</v>
      </c>
      <c r="O63" s="169"/>
      <c r="P63" s="169"/>
    </row>
    <row r="64" spans="1:16" x14ac:dyDescent="0.2">
      <c r="A64" s="169" t="s">
        <v>33</v>
      </c>
      <c r="B64" s="169">
        <f>'将来負担比率（分子）の構造'!I$43</f>
        <v>312</v>
      </c>
      <c r="C64" s="169"/>
      <c r="D64" s="169"/>
      <c r="E64" s="169">
        <f>'将来負担比率（分子）の構造'!J$43</f>
        <v>294</v>
      </c>
      <c r="F64" s="169"/>
      <c r="G64" s="169"/>
      <c r="H64" s="169">
        <f>'将来負担比率（分子）の構造'!K$43</f>
        <v>279</v>
      </c>
      <c r="I64" s="169"/>
      <c r="J64" s="169"/>
      <c r="K64" s="169">
        <f>'将来負担比率（分子）の構造'!L$43</f>
        <v>263</v>
      </c>
      <c r="L64" s="169"/>
      <c r="M64" s="169"/>
      <c r="N64" s="169">
        <f>'将来負担比率（分子）の構造'!M$43</f>
        <v>251</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2299</v>
      </c>
      <c r="C66" s="169"/>
      <c r="D66" s="169"/>
      <c r="E66" s="169">
        <f>'将来負担比率（分子）の構造'!J$41</f>
        <v>2472</v>
      </c>
      <c r="F66" s="169"/>
      <c r="G66" s="169"/>
      <c r="H66" s="169">
        <f>'将来負担比率（分子）の構造'!K$41</f>
        <v>2610</v>
      </c>
      <c r="I66" s="169"/>
      <c r="J66" s="169"/>
      <c r="K66" s="169">
        <f>'将来負担比率（分子）の構造'!L$41</f>
        <v>2563</v>
      </c>
      <c r="L66" s="169"/>
      <c r="M66" s="169"/>
      <c r="N66" s="169">
        <f>'将来負担比率（分子）の構造'!M$41</f>
        <v>2626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784</v>
      </c>
      <c r="C72" s="173">
        <f>基金残高に係る経年分析!G55</f>
        <v>786</v>
      </c>
      <c r="D72" s="173">
        <f>基金残高に係る経年分析!H55</f>
        <v>857</v>
      </c>
    </row>
    <row r="73" spans="1:16" x14ac:dyDescent="0.2">
      <c r="A73" s="172" t="s">
        <v>74</v>
      </c>
      <c r="B73" s="173">
        <f>基金残高に係る経年分析!F56</f>
        <v>576</v>
      </c>
      <c r="C73" s="173">
        <f>基金残高に係る経年分析!G56</f>
        <v>632</v>
      </c>
      <c r="D73" s="173">
        <f>基金残高に係る経年分析!H56</f>
        <v>634</v>
      </c>
    </row>
    <row r="74" spans="1:16" x14ac:dyDescent="0.2">
      <c r="A74" s="172" t="s">
        <v>75</v>
      </c>
      <c r="B74" s="173">
        <f>基金残高に係る経年分析!F57</f>
        <v>2089</v>
      </c>
      <c r="C74" s="173">
        <f>基金残高に係る経年分析!G57</f>
        <v>2242</v>
      </c>
      <c r="D74" s="173">
        <f>基金残高に係る経年分析!H57</f>
        <v>2409</v>
      </c>
    </row>
  </sheetData>
  <sheetProtection algorithmName="SHA-512" hashValue="Zk4uDfaZX4/AtarKRcpNwswgiZLpGUZEr+50wYh6tLAj72MqU8NIGPVchnnc9gaOAJ09QM4qnYmT60dMBrQvPg==" saltValue="tbQrMMtdQDBjzW2W/BzI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615" t="s">
        <v>202</v>
      </c>
      <c r="DI1" s="616"/>
      <c r="DJ1" s="616"/>
      <c r="DK1" s="616"/>
      <c r="DL1" s="616"/>
      <c r="DM1" s="616"/>
      <c r="DN1" s="617"/>
      <c r="DO1" s="208"/>
      <c r="DP1" s="615" t="s">
        <v>203</v>
      </c>
      <c r="DQ1" s="616"/>
      <c r="DR1" s="616"/>
      <c r="DS1" s="616"/>
      <c r="DT1" s="616"/>
      <c r="DU1" s="616"/>
      <c r="DV1" s="616"/>
      <c r="DW1" s="616"/>
      <c r="DX1" s="616"/>
      <c r="DY1" s="616"/>
      <c r="DZ1" s="616"/>
      <c r="EA1" s="616"/>
      <c r="EB1" s="616"/>
      <c r="EC1" s="617"/>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18" t="s">
        <v>205</v>
      </c>
      <c r="C3" s="619"/>
      <c r="D3" s="619"/>
      <c r="E3" s="619"/>
      <c r="F3" s="619"/>
      <c r="G3" s="619"/>
      <c r="H3" s="619"/>
      <c r="I3" s="619"/>
      <c r="J3" s="619"/>
      <c r="K3" s="619"/>
      <c r="L3" s="619"/>
      <c r="M3" s="619"/>
      <c r="N3" s="619"/>
      <c r="O3" s="619"/>
      <c r="P3" s="619"/>
      <c r="Q3" s="619"/>
      <c r="R3" s="619"/>
      <c r="S3" s="619"/>
      <c r="T3" s="619"/>
      <c r="U3" s="619"/>
      <c r="V3" s="619"/>
      <c r="W3" s="619"/>
      <c r="X3" s="619"/>
      <c r="Y3" s="619"/>
      <c r="Z3" s="619"/>
      <c r="AA3" s="619"/>
      <c r="AB3" s="619"/>
      <c r="AC3" s="619"/>
      <c r="AD3" s="619"/>
      <c r="AE3" s="619"/>
      <c r="AF3" s="619"/>
      <c r="AG3" s="619"/>
      <c r="AH3" s="619"/>
      <c r="AI3" s="619"/>
      <c r="AJ3" s="619"/>
      <c r="AK3" s="619"/>
      <c r="AL3" s="619"/>
      <c r="AM3" s="619"/>
      <c r="AN3" s="619"/>
      <c r="AO3" s="619"/>
      <c r="AP3" s="618" t="s">
        <v>206</v>
      </c>
      <c r="AQ3" s="619"/>
      <c r="AR3" s="619"/>
      <c r="AS3" s="619"/>
      <c r="AT3" s="619"/>
      <c r="AU3" s="619"/>
      <c r="AV3" s="619"/>
      <c r="AW3" s="619"/>
      <c r="AX3" s="619"/>
      <c r="AY3" s="619"/>
      <c r="AZ3" s="619"/>
      <c r="BA3" s="619"/>
      <c r="BB3" s="619"/>
      <c r="BC3" s="619"/>
      <c r="BD3" s="619"/>
      <c r="BE3" s="619"/>
      <c r="BF3" s="619"/>
      <c r="BG3" s="619"/>
      <c r="BH3" s="619"/>
      <c r="BI3" s="619"/>
      <c r="BJ3" s="619"/>
      <c r="BK3" s="619"/>
      <c r="BL3" s="619"/>
      <c r="BM3" s="619"/>
      <c r="BN3" s="619"/>
      <c r="BO3" s="619"/>
      <c r="BP3" s="619"/>
      <c r="BQ3" s="619"/>
      <c r="BR3" s="619"/>
      <c r="BS3" s="619"/>
      <c r="BT3" s="619"/>
      <c r="BU3" s="619"/>
      <c r="BV3" s="619"/>
      <c r="BW3" s="619"/>
      <c r="BX3" s="619"/>
      <c r="BY3" s="619"/>
      <c r="BZ3" s="619"/>
      <c r="CA3" s="619"/>
      <c r="CB3" s="620"/>
      <c r="CD3" s="618" t="s">
        <v>207</v>
      </c>
      <c r="CE3" s="619"/>
      <c r="CF3" s="619"/>
      <c r="CG3" s="619"/>
      <c r="CH3" s="619"/>
      <c r="CI3" s="619"/>
      <c r="CJ3" s="619"/>
      <c r="CK3" s="619"/>
      <c r="CL3" s="619"/>
      <c r="CM3" s="619"/>
      <c r="CN3" s="619"/>
      <c r="CO3" s="619"/>
      <c r="CP3" s="619"/>
      <c r="CQ3" s="619"/>
      <c r="CR3" s="619"/>
      <c r="CS3" s="619"/>
      <c r="CT3" s="619"/>
      <c r="CU3" s="619"/>
      <c r="CV3" s="619"/>
      <c r="CW3" s="619"/>
      <c r="CX3" s="619"/>
      <c r="CY3" s="619"/>
      <c r="CZ3" s="619"/>
      <c r="DA3" s="619"/>
      <c r="DB3" s="619"/>
      <c r="DC3" s="619"/>
      <c r="DD3" s="619"/>
      <c r="DE3" s="619"/>
      <c r="DF3" s="619"/>
      <c r="DG3" s="619"/>
      <c r="DH3" s="619"/>
      <c r="DI3" s="619"/>
      <c r="DJ3" s="619"/>
      <c r="DK3" s="619"/>
      <c r="DL3" s="619"/>
      <c r="DM3" s="619"/>
      <c r="DN3" s="619"/>
      <c r="DO3" s="619"/>
      <c r="DP3" s="619"/>
      <c r="DQ3" s="619"/>
      <c r="DR3" s="619"/>
      <c r="DS3" s="619"/>
      <c r="DT3" s="619"/>
      <c r="DU3" s="619"/>
      <c r="DV3" s="619"/>
      <c r="DW3" s="619"/>
      <c r="DX3" s="619"/>
      <c r="DY3" s="619"/>
      <c r="DZ3" s="619"/>
      <c r="EA3" s="619"/>
      <c r="EB3" s="619"/>
      <c r="EC3" s="620"/>
    </row>
    <row r="4" spans="2:143" ht="11.25" customHeight="1" x14ac:dyDescent="0.2">
      <c r="B4" s="618" t="s">
        <v>1</v>
      </c>
      <c r="C4" s="619"/>
      <c r="D4" s="619"/>
      <c r="E4" s="619"/>
      <c r="F4" s="619"/>
      <c r="G4" s="619"/>
      <c r="H4" s="619"/>
      <c r="I4" s="619"/>
      <c r="J4" s="619"/>
      <c r="K4" s="619"/>
      <c r="L4" s="619"/>
      <c r="M4" s="619"/>
      <c r="N4" s="619"/>
      <c r="O4" s="619"/>
      <c r="P4" s="619"/>
      <c r="Q4" s="620"/>
      <c r="R4" s="618" t="s">
        <v>208</v>
      </c>
      <c r="S4" s="619"/>
      <c r="T4" s="619"/>
      <c r="U4" s="619"/>
      <c r="V4" s="619"/>
      <c r="W4" s="619"/>
      <c r="X4" s="619"/>
      <c r="Y4" s="620"/>
      <c r="Z4" s="618" t="s">
        <v>209</v>
      </c>
      <c r="AA4" s="619"/>
      <c r="AB4" s="619"/>
      <c r="AC4" s="620"/>
      <c r="AD4" s="618" t="s">
        <v>210</v>
      </c>
      <c r="AE4" s="619"/>
      <c r="AF4" s="619"/>
      <c r="AG4" s="619"/>
      <c r="AH4" s="619"/>
      <c r="AI4" s="619"/>
      <c r="AJ4" s="619"/>
      <c r="AK4" s="620"/>
      <c r="AL4" s="618" t="s">
        <v>209</v>
      </c>
      <c r="AM4" s="619"/>
      <c r="AN4" s="619"/>
      <c r="AO4" s="620"/>
      <c r="AP4" s="621" t="s">
        <v>211</v>
      </c>
      <c r="AQ4" s="621"/>
      <c r="AR4" s="621"/>
      <c r="AS4" s="621"/>
      <c r="AT4" s="621"/>
      <c r="AU4" s="621"/>
      <c r="AV4" s="621"/>
      <c r="AW4" s="621"/>
      <c r="AX4" s="621"/>
      <c r="AY4" s="621"/>
      <c r="AZ4" s="621"/>
      <c r="BA4" s="621"/>
      <c r="BB4" s="621"/>
      <c r="BC4" s="621"/>
      <c r="BD4" s="621"/>
      <c r="BE4" s="621"/>
      <c r="BF4" s="621"/>
      <c r="BG4" s="621" t="s">
        <v>212</v>
      </c>
      <c r="BH4" s="621"/>
      <c r="BI4" s="621"/>
      <c r="BJ4" s="621"/>
      <c r="BK4" s="621"/>
      <c r="BL4" s="621"/>
      <c r="BM4" s="621"/>
      <c r="BN4" s="621"/>
      <c r="BO4" s="621" t="s">
        <v>209</v>
      </c>
      <c r="BP4" s="621"/>
      <c r="BQ4" s="621"/>
      <c r="BR4" s="621"/>
      <c r="BS4" s="621" t="s">
        <v>213</v>
      </c>
      <c r="BT4" s="621"/>
      <c r="BU4" s="621"/>
      <c r="BV4" s="621"/>
      <c r="BW4" s="621"/>
      <c r="BX4" s="621"/>
      <c r="BY4" s="621"/>
      <c r="BZ4" s="621"/>
      <c r="CA4" s="621"/>
      <c r="CB4" s="621"/>
      <c r="CD4" s="618" t="s">
        <v>214</v>
      </c>
      <c r="CE4" s="619"/>
      <c r="CF4" s="619"/>
      <c r="CG4" s="619"/>
      <c r="CH4" s="619"/>
      <c r="CI4" s="619"/>
      <c r="CJ4" s="619"/>
      <c r="CK4" s="619"/>
      <c r="CL4" s="619"/>
      <c r="CM4" s="619"/>
      <c r="CN4" s="619"/>
      <c r="CO4" s="619"/>
      <c r="CP4" s="619"/>
      <c r="CQ4" s="619"/>
      <c r="CR4" s="619"/>
      <c r="CS4" s="619"/>
      <c r="CT4" s="619"/>
      <c r="CU4" s="619"/>
      <c r="CV4" s="619"/>
      <c r="CW4" s="619"/>
      <c r="CX4" s="619"/>
      <c r="CY4" s="619"/>
      <c r="CZ4" s="619"/>
      <c r="DA4" s="619"/>
      <c r="DB4" s="619"/>
      <c r="DC4" s="619"/>
      <c r="DD4" s="619"/>
      <c r="DE4" s="619"/>
      <c r="DF4" s="619"/>
      <c r="DG4" s="619"/>
      <c r="DH4" s="619"/>
      <c r="DI4" s="619"/>
      <c r="DJ4" s="619"/>
      <c r="DK4" s="619"/>
      <c r="DL4" s="619"/>
      <c r="DM4" s="619"/>
      <c r="DN4" s="619"/>
      <c r="DO4" s="619"/>
      <c r="DP4" s="619"/>
      <c r="DQ4" s="619"/>
      <c r="DR4" s="619"/>
      <c r="DS4" s="619"/>
      <c r="DT4" s="619"/>
      <c r="DU4" s="619"/>
      <c r="DV4" s="619"/>
      <c r="DW4" s="619"/>
      <c r="DX4" s="619"/>
      <c r="DY4" s="619"/>
      <c r="DZ4" s="619"/>
      <c r="EA4" s="619"/>
      <c r="EB4" s="619"/>
      <c r="EC4" s="620"/>
    </row>
    <row r="5" spans="2:143" ht="11.25" customHeight="1" x14ac:dyDescent="0.2">
      <c r="B5" s="622" t="s">
        <v>215</v>
      </c>
      <c r="C5" s="623"/>
      <c r="D5" s="623"/>
      <c r="E5" s="623"/>
      <c r="F5" s="623"/>
      <c r="G5" s="623"/>
      <c r="H5" s="623"/>
      <c r="I5" s="623"/>
      <c r="J5" s="623"/>
      <c r="K5" s="623"/>
      <c r="L5" s="623"/>
      <c r="M5" s="623"/>
      <c r="N5" s="623"/>
      <c r="O5" s="623"/>
      <c r="P5" s="623"/>
      <c r="Q5" s="624"/>
      <c r="R5" s="625">
        <v>481797</v>
      </c>
      <c r="S5" s="626"/>
      <c r="T5" s="626"/>
      <c r="U5" s="626"/>
      <c r="V5" s="626"/>
      <c r="W5" s="626"/>
      <c r="X5" s="626"/>
      <c r="Y5" s="627"/>
      <c r="Z5" s="628">
        <v>10.8</v>
      </c>
      <c r="AA5" s="628"/>
      <c r="AB5" s="628"/>
      <c r="AC5" s="628"/>
      <c r="AD5" s="629">
        <v>481797</v>
      </c>
      <c r="AE5" s="629"/>
      <c r="AF5" s="629"/>
      <c r="AG5" s="629"/>
      <c r="AH5" s="629"/>
      <c r="AI5" s="629"/>
      <c r="AJ5" s="629"/>
      <c r="AK5" s="629"/>
      <c r="AL5" s="630">
        <v>21.5</v>
      </c>
      <c r="AM5" s="631"/>
      <c r="AN5" s="631"/>
      <c r="AO5" s="632"/>
      <c r="AP5" s="622" t="s">
        <v>216</v>
      </c>
      <c r="AQ5" s="623"/>
      <c r="AR5" s="623"/>
      <c r="AS5" s="623"/>
      <c r="AT5" s="623"/>
      <c r="AU5" s="623"/>
      <c r="AV5" s="623"/>
      <c r="AW5" s="623"/>
      <c r="AX5" s="623"/>
      <c r="AY5" s="623"/>
      <c r="AZ5" s="623"/>
      <c r="BA5" s="623"/>
      <c r="BB5" s="623"/>
      <c r="BC5" s="623"/>
      <c r="BD5" s="623"/>
      <c r="BE5" s="623"/>
      <c r="BF5" s="624"/>
      <c r="BG5" s="636">
        <v>481391</v>
      </c>
      <c r="BH5" s="637"/>
      <c r="BI5" s="637"/>
      <c r="BJ5" s="637"/>
      <c r="BK5" s="637"/>
      <c r="BL5" s="637"/>
      <c r="BM5" s="637"/>
      <c r="BN5" s="638"/>
      <c r="BO5" s="639">
        <v>99.9</v>
      </c>
      <c r="BP5" s="639"/>
      <c r="BQ5" s="639"/>
      <c r="BR5" s="639"/>
      <c r="BS5" s="640" t="s">
        <v>122</v>
      </c>
      <c r="BT5" s="640"/>
      <c r="BU5" s="640"/>
      <c r="BV5" s="640"/>
      <c r="BW5" s="640"/>
      <c r="BX5" s="640"/>
      <c r="BY5" s="640"/>
      <c r="BZ5" s="640"/>
      <c r="CA5" s="640"/>
      <c r="CB5" s="644"/>
      <c r="CD5" s="618" t="s">
        <v>211</v>
      </c>
      <c r="CE5" s="619"/>
      <c r="CF5" s="619"/>
      <c r="CG5" s="619"/>
      <c r="CH5" s="619"/>
      <c r="CI5" s="619"/>
      <c r="CJ5" s="619"/>
      <c r="CK5" s="619"/>
      <c r="CL5" s="619"/>
      <c r="CM5" s="619"/>
      <c r="CN5" s="619"/>
      <c r="CO5" s="619"/>
      <c r="CP5" s="619"/>
      <c r="CQ5" s="620"/>
      <c r="CR5" s="618" t="s">
        <v>217</v>
      </c>
      <c r="CS5" s="619"/>
      <c r="CT5" s="619"/>
      <c r="CU5" s="619"/>
      <c r="CV5" s="619"/>
      <c r="CW5" s="619"/>
      <c r="CX5" s="619"/>
      <c r="CY5" s="620"/>
      <c r="CZ5" s="618" t="s">
        <v>209</v>
      </c>
      <c r="DA5" s="619"/>
      <c r="DB5" s="619"/>
      <c r="DC5" s="620"/>
      <c r="DD5" s="618" t="s">
        <v>218</v>
      </c>
      <c r="DE5" s="619"/>
      <c r="DF5" s="619"/>
      <c r="DG5" s="619"/>
      <c r="DH5" s="619"/>
      <c r="DI5" s="619"/>
      <c r="DJ5" s="619"/>
      <c r="DK5" s="619"/>
      <c r="DL5" s="619"/>
      <c r="DM5" s="619"/>
      <c r="DN5" s="619"/>
      <c r="DO5" s="619"/>
      <c r="DP5" s="620"/>
      <c r="DQ5" s="618" t="s">
        <v>219</v>
      </c>
      <c r="DR5" s="619"/>
      <c r="DS5" s="619"/>
      <c r="DT5" s="619"/>
      <c r="DU5" s="619"/>
      <c r="DV5" s="619"/>
      <c r="DW5" s="619"/>
      <c r="DX5" s="619"/>
      <c r="DY5" s="619"/>
      <c r="DZ5" s="619"/>
      <c r="EA5" s="619"/>
      <c r="EB5" s="619"/>
      <c r="EC5" s="620"/>
    </row>
    <row r="6" spans="2:143" ht="11.25" customHeight="1" x14ac:dyDescent="0.2">
      <c r="B6" s="633" t="s">
        <v>220</v>
      </c>
      <c r="C6" s="634"/>
      <c r="D6" s="634"/>
      <c r="E6" s="634"/>
      <c r="F6" s="634"/>
      <c r="G6" s="634"/>
      <c r="H6" s="634"/>
      <c r="I6" s="634"/>
      <c r="J6" s="634"/>
      <c r="K6" s="634"/>
      <c r="L6" s="634"/>
      <c r="M6" s="634"/>
      <c r="N6" s="634"/>
      <c r="O6" s="634"/>
      <c r="P6" s="634"/>
      <c r="Q6" s="635"/>
      <c r="R6" s="636">
        <v>35292</v>
      </c>
      <c r="S6" s="637"/>
      <c r="T6" s="637"/>
      <c r="U6" s="637"/>
      <c r="V6" s="637"/>
      <c r="W6" s="637"/>
      <c r="X6" s="637"/>
      <c r="Y6" s="638"/>
      <c r="Z6" s="639">
        <v>0.8</v>
      </c>
      <c r="AA6" s="639"/>
      <c r="AB6" s="639"/>
      <c r="AC6" s="639"/>
      <c r="AD6" s="640">
        <v>35292</v>
      </c>
      <c r="AE6" s="640"/>
      <c r="AF6" s="640"/>
      <c r="AG6" s="640"/>
      <c r="AH6" s="640"/>
      <c r="AI6" s="640"/>
      <c r="AJ6" s="640"/>
      <c r="AK6" s="640"/>
      <c r="AL6" s="641">
        <v>1.6</v>
      </c>
      <c r="AM6" s="642"/>
      <c r="AN6" s="642"/>
      <c r="AO6" s="643"/>
      <c r="AP6" s="633" t="s">
        <v>221</v>
      </c>
      <c r="AQ6" s="634"/>
      <c r="AR6" s="634"/>
      <c r="AS6" s="634"/>
      <c r="AT6" s="634"/>
      <c r="AU6" s="634"/>
      <c r="AV6" s="634"/>
      <c r="AW6" s="634"/>
      <c r="AX6" s="634"/>
      <c r="AY6" s="634"/>
      <c r="AZ6" s="634"/>
      <c r="BA6" s="634"/>
      <c r="BB6" s="634"/>
      <c r="BC6" s="634"/>
      <c r="BD6" s="634"/>
      <c r="BE6" s="634"/>
      <c r="BF6" s="635"/>
      <c r="BG6" s="636">
        <v>481391</v>
      </c>
      <c r="BH6" s="637"/>
      <c r="BI6" s="637"/>
      <c r="BJ6" s="637"/>
      <c r="BK6" s="637"/>
      <c r="BL6" s="637"/>
      <c r="BM6" s="637"/>
      <c r="BN6" s="638"/>
      <c r="BO6" s="639">
        <v>99.9</v>
      </c>
      <c r="BP6" s="639"/>
      <c r="BQ6" s="639"/>
      <c r="BR6" s="639"/>
      <c r="BS6" s="640" t="s">
        <v>122</v>
      </c>
      <c r="BT6" s="640"/>
      <c r="BU6" s="640"/>
      <c r="BV6" s="640"/>
      <c r="BW6" s="640"/>
      <c r="BX6" s="640"/>
      <c r="BY6" s="640"/>
      <c r="BZ6" s="640"/>
      <c r="CA6" s="640"/>
      <c r="CB6" s="644"/>
      <c r="CD6" s="622" t="s">
        <v>222</v>
      </c>
      <c r="CE6" s="623"/>
      <c r="CF6" s="623"/>
      <c r="CG6" s="623"/>
      <c r="CH6" s="623"/>
      <c r="CI6" s="623"/>
      <c r="CJ6" s="623"/>
      <c r="CK6" s="623"/>
      <c r="CL6" s="623"/>
      <c r="CM6" s="623"/>
      <c r="CN6" s="623"/>
      <c r="CO6" s="623"/>
      <c r="CP6" s="623"/>
      <c r="CQ6" s="624"/>
      <c r="CR6" s="636">
        <v>64985</v>
      </c>
      <c r="CS6" s="637"/>
      <c r="CT6" s="637"/>
      <c r="CU6" s="637"/>
      <c r="CV6" s="637"/>
      <c r="CW6" s="637"/>
      <c r="CX6" s="637"/>
      <c r="CY6" s="638"/>
      <c r="CZ6" s="630">
        <v>1.5</v>
      </c>
      <c r="DA6" s="631"/>
      <c r="DB6" s="631"/>
      <c r="DC6" s="647"/>
      <c r="DD6" s="645" t="s">
        <v>122</v>
      </c>
      <c r="DE6" s="637"/>
      <c r="DF6" s="637"/>
      <c r="DG6" s="637"/>
      <c r="DH6" s="637"/>
      <c r="DI6" s="637"/>
      <c r="DJ6" s="637"/>
      <c r="DK6" s="637"/>
      <c r="DL6" s="637"/>
      <c r="DM6" s="637"/>
      <c r="DN6" s="637"/>
      <c r="DO6" s="637"/>
      <c r="DP6" s="638"/>
      <c r="DQ6" s="645">
        <v>64985</v>
      </c>
      <c r="DR6" s="637"/>
      <c r="DS6" s="637"/>
      <c r="DT6" s="637"/>
      <c r="DU6" s="637"/>
      <c r="DV6" s="637"/>
      <c r="DW6" s="637"/>
      <c r="DX6" s="637"/>
      <c r="DY6" s="637"/>
      <c r="DZ6" s="637"/>
      <c r="EA6" s="637"/>
      <c r="EB6" s="637"/>
      <c r="EC6" s="646"/>
    </row>
    <row r="7" spans="2:143" ht="11.25" customHeight="1" x14ac:dyDescent="0.2">
      <c r="B7" s="633" t="s">
        <v>223</v>
      </c>
      <c r="C7" s="634"/>
      <c r="D7" s="634"/>
      <c r="E7" s="634"/>
      <c r="F7" s="634"/>
      <c r="G7" s="634"/>
      <c r="H7" s="634"/>
      <c r="I7" s="634"/>
      <c r="J7" s="634"/>
      <c r="K7" s="634"/>
      <c r="L7" s="634"/>
      <c r="M7" s="634"/>
      <c r="N7" s="634"/>
      <c r="O7" s="634"/>
      <c r="P7" s="634"/>
      <c r="Q7" s="635"/>
      <c r="R7" s="636">
        <v>63</v>
      </c>
      <c r="S7" s="637"/>
      <c r="T7" s="637"/>
      <c r="U7" s="637"/>
      <c r="V7" s="637"/>
      <c r="W7" s="637"/>
      <c r="X7" s="637"/>
      <c r="Y7" s="638"/>
      <c r="Z7" s="639">
        <v>0</v>
      </c>
      <c r="AA7" s="639"/>
      <c r="AB7" s="639"/>
      <c r="AC7" s="639"/>
      <c r="AD7" s="640">
        <v>63</v>
      </c>
      <c r="AE7" s="640"/>
      <c r="AF7" s="640"/>
      <c r="AG7" s="640"/>
      <c r="AH7" s="640"/>
      <c r="AI7" s="640"/>
      <c r="AJ7" s="640"/>
      <c r="AK7" s="640"/>
      <c r="AL7" s="641">
        <v>0</v>
      </c>
      <c r="AM7" s="642"/>
      <c r="AN7" s="642"/>
      <c r="AO7" s="643"/>
      <c r="AP7" s="633" t="s">
        <v>224</v>
      </c>
      <c r="AQ7" s="634"/>
      <c r="AR7" s="634"/>
      <c r="AS7" s="634"/>
      <c r="AT7" s="634"/>
      <c r="AU7" s="634"/>
      <c r="AV7" s="634"/>
      <c r="AW7" s="634"/>
      <c r="AX7" s="634"/>
      <c r="AY7" s="634"/>
      <c r="AZ7" s="634"/>
      <c r="BA7" s="634"/>
      <c r="BB7" s="634"/>
      <c r="BC7" s="634"/>
      <c r="BD7" s="634"/>
      <c r="BE7" s="634"/>
      <c r="BF7" s="635"/>
      <c r="BG7" s="636">
        <v>126638</v>
      </c>
      <c r="BH7" s="637"/>
      <c r="BI7" s="637"/>
      <c r="BJ7" s="637"/>
      <c r="BK7" s="637"/>
      <c r="BL7" s="637"/>
      <c r="BM7" s="637"/>
      <c r="BN7" s="638"/>
      <c r="BO7" s="639">
        <v>26.3</v>
      </c>
      <c r="BP7" s="639"/>
      <c r="BQ7" s="639"/>
      <c r="BR7" s="639"/>
      <c r="BS7" s="640" t="s">
        <v>122</v>
      </c>
      <c r="BT7" s="640"/>
      <c r="BU7" s="640"/>
      <c r="BV7" s="640"/>
      <c r="BW7" s="640"/>
      <c r="BX7" s="640"/>
      <c r="BY7" s="640"/>
      <c r="BZ7" s="640"/>
      <c r="CA7" s="640"/>
      <c r="CB7" s="644"/>
      <c r="CD7" s="633" t="s">
        <v>225</v>
      </c>
      <c r="CE7" s="634"/>
      <c r="CF7" s="634"/>
      <c r="CG7" s="634"/>
      <c r="CH7" s="634"/>
      <c r="CI7" s="634"/>
      <c r="CJ7" s="634"/>
      <c r="CK7" s="634"/>
      <c r="CL7" s="634"/>
      <c r="CM7" s="634"/>
      <c r="CN7" s="634"/>
      <c r="CO7" s="634"/>
      <c r="CP7" s="634"/>
      <c r="CQ7" s="635"/>
      <c r="CR7" s="636">
        <v>1165314</v>
      </c>
      <c r="CS7" s="637"/>
      <c r="CT7" s="637"/>
      <c r="CU7" s="637"/>
      <c r="CV7" s="637"/>
      <c r="CW7" s="637"/>
      <c r="CX7" s="637"/>
      <c r="CY7" s="638"/>
      <c r="CZ7" s="639">
        <v>27.5</v>
      </c>
      <c r="DA7" s="639"/>
      <c r="DB7" s="639"/>
      <c r="DC7" s="639"/>
      <c r="DD7" s="645">
        <v>138809</v>
      </c>
      <c r="DE7" s="637"/>
      <c r="DF7" s="637"/>
      <c r="DG7" s="637"/>
      <c r="DH7" s="637"/>
      <c r="DI7" s="637"/>
      <c r="DJ7" s="637"/>
      <c r="DK7" s="637"/>
      <c r="DL7" s="637"/>
      <c r="DM7" s="637"/>
      <c r="DN7" s="637"/>
      <c r="DO7" s="637"/>
      <c r="DP7" s="638"/>
      <c r="DQ7" s="645">
        <v>727768</v>
      </c>
      <c r="DR7" s="637"/>
      <c r="DS7" s="637"/>
      <c r="DT7" s="637"/>
      <c r="DU7" s="637"/>
      <c r="DV7" s="637"/>
      <c r="DW7" s="637"/>
      <c r="DX7" s="637"/>
      <c r="DY7" s="637"/>
      <c r="DZ7" s="637"/>
      <c r="EA7" s="637"/>
      <c r="EB7" s="637"/>
      <c r="EC7" s="646"/>
    </row>
    <row r="8" spans="2:143" ht="11.25" customHeight="1" x14ac:dyDescent="0.2">
      <c r="B8" s="633" t="s">
        <v>226</v>
      </c>
      <c r="C8" s="634"/>
      <c r="D8" s="634"/>
      <c r="E8" s="634"/>
      <c r="F8" s="634"/>
      <c r="G8" s="634"/>
      <c r="H8" s="634"/>
      <c r="I8" s="634"/>
      <c r="J8" s="634"/>
      <c r="K8" s="634"/>
      <c r="L8" s="634"/>
      <c r="M8" s="634"/>
      <c r="N8" s="634"/>
      <c r="O8" s="634"/>
      <c r="P8" s="634"/>
      <c r="Q8" s="635"/>
      <c r="R8" s="636">
        <v>990</v>
      </c>
      <c r="S8" s="637"/>
      <c r="T8" s="637"/>
      <c r="U8" s="637"/>
      <c r="V8" s="637"/>
      <c r="W8" s="637"/>
      <c r="X8" s="637"/>
      <c r="Y8" s="638"/>
      <c r="Z8" s="639">
        <v>0</v>
      </c>
      <c r="AA8" s="639"/>
      <c r="AB8" s="639"/>
      <c r="AC8" s="639"/>
      <c r="AD8" s="640">
        <v>990</v>
      </c>
      <c r="AE8" s="640"/>
      <c r="AF8" s="640"/>
      <c r="AG8" s="640"/>
      <c r="AH8" s="640"/>
      <c r="AI8" s="640"/>
      <c r="AJ8" s="640"/>
      <c r="AK8" s="640"/>
      <c r="AL8" s="641">
        <v>0</v>
      </c>
      <c r="AM8" s="642"/>
      <c r="AN8" s="642"/>
      <c r="AO8" s="643"/>
      <c r="AP8" s="633" t="s">
        <v>227</v>
      </c>
      <c r="AQ8" s="634"/>
      <c r="AR8" s="634"/>
      <c r="AS8" s="634"/>
      <c r="AT8" s="634"/>
      <c r="AU8" s="634"/>
      <c r="AV8" s="634"/>
      <c r="AW8" s="634"/>
      <c r="AX8" s="634"/>
      <c r="AY8" s="634"/>
      <c r="AZ8" s="634"/>
      <c r="BA8" s="634"/>
      <c r="BB8" s="634"/>
      <c r="BC8" s="634"/>
      <c r="BD8" s="634"/>
      <c r="BE8" s="634"/>
      <c r="BF8" s="635"/>
      <c r="BG8" s="636">
        <v>6416</v>
      </c>
      <c r="BH8" s="637"/>
      <c r="BI8" s="637"/>
      <c r="BJ8" s="637"/>
      <c r="BK8" s="637"/>
      <c r="BL8" s="637"/>
      <c r="BM8" s="637"/>
      <c r="BN8" s="638"/>
      <c r="BO8" s="639">
        <v>1.3</v>
      </c>
      <c r="BP8" s="639"/>
      <c r="BQ8" s="639"/>
      <c r="BR8" s="639"/>
      <c r="BS8" s="640" t="s">
        <v>122</v>
      </c>
      <c r="BT8" s="640"/>
      <c r="BU8" s="640"/>
      <c r="BV8" s="640"/>
      <c r="BW8" s="640"/>
      <c r="BX8" s="640"/>
      <c r="BY8" s="640"/>
      <c r="BZ8" s="640"/>
      <c r="CA8" s="640"/>
      <c r="CB8" s="644"/>
      <c r="CD8" s="633" t="s">
        <v>228</v>
      </c>
      <c r="CE8" s="634"/>
      <c r="CF8" s="634"/>
      <c r="CG8" s="634"/>
      <c r="CH8" s="634"/>
      <c r="CI8" s="634"/>
      <c r="CJ8" s="634"/>
      <c r="CK8" s="634"/>
      <c r="CL8" s="634"/>
      <c r="CM8" s="634"/>
      <c r="CN8" s="634"/>
      <c r="CO8" s="634"/>
      <c r="CP8" s="634"/>
      <c r="CQ8" s="635"/>
      <c r="CR8" s="636">
        <v>912183</v>
      </c>
      <c r="CS8" s="637"/>
      <c r="CT8" s="637"/>
      <c r="CU8" s="637"/>
      <c r="CV8" s="637"/>
      <c r="CW8" s="637"/>
      <c r="CX8" s="637"/>
      <c r="CY8" s="638"/>
      <c r="CZ8" s="639">
        <v>21.5</v>
      </c>
      <c r="DA8" s="639"/>
      <c r="DB8" s="639"/>
      <c r="DC8" s="639"/>
      <c r="DD8" s="645">
        <v>3021</v>
      </c>
      <c r="DE8" s="637"/>
      <c r="DF8" s="637"/>
      <c r="DG8" s="637"/>
      <c r="DH8" s="637"/>
      <c r="DI8" s="637"/>
      <c r="DJ8" s="637"/>
      <c r="DK8" s="637"/>
      <c r="DL8" s="637"/>
      <c r="DM8" s="637"/>
      <c r="DN8" s="637"/>
      <c r="DO8" s="637"/>
      <c r="DP8" s="638"/>
      <c r="DQ8" s="645">
        <v>537441</v>
      </c>
      <c r="DR8" s="637"/>
      <c r="DS8" s="637"/>
      <c r="DT8" s="637"/>
      <c r="DU8" s="637"/>
      <c r="DV8" s="637"/>
      <c r="DW8" s="637"/>
      <c r="DX8" s="637"/>
      <c r="DY8" s="637"/>
      <c r="DZ8" s="637"/>
      <c r="EA8" s="637"/>
      <c r="EB8" s="637"/>
      <c r="EC8" s="646"/>
    </row>
    <row r="9" spans="2:143" ht="11.25" customHeight="1" x14ac:dyDescent="0.2">
      <c r="B9" s="633" t="s">
        <v>229</v>
      </c>
      <c r="C9" s="634"/>
      <c r="D9" s="634"/>
      <c r="E9" s="634"/>
      <c r="F9" s="634"/>
      <c r="G9" s="634"/>
      <c r="H9" s="634"/>
      <c r="I9" s="634"/>
      <c r="J9" s="634"/>
      <c r="K9" s="634"/>
      <c r="L9" s="634"/>
      <c r="M9" s="634"/>
      <c r="N9" s="634"/>
      <c r="O9" s="634"/>
      <c r="P9" s="634"/>
      <c r="Q9" s="635"/>
      <c r="R9" s="636">
        <v>1018</v>
      </c>
      <c r="S9" s="637"/>
      <c r="T9" s="637"/>
      <c r="U9" s="637"/>
      <c r="V9" s="637"/>
      <c r="W9" s="637"/>
      <c r="X9" s="637"/>
      <c r="Y9" s="638"/>
      <c r="Z9" s="639">
        <v>0</v>
      </c>
      <c r="AA9" s="639"/>
      <c r="AB9" s="639"/>
      <c r="AC9" s="639"/>
      <c r="AD9" s="640">
        <v>1018</v>
      </c>
      <c r="AE9" s="640"/>
      <c r="AF9" s="640"/>
      <c r="AG9" s="640"/>
      <c r="AH9" s="640"/>
      <c r="AI9" s="640"/>
      <c r="AJ9" s="640"/>
      <c r="AK9" s="640"/>
      <c r="AL9" s="641">
        <v>0</v>
      </c>
      <c r="AM9" s="642"/>
      <c r="AN9" s="642"/>
      <c r="AO9" s="643"/>
      <c r="AP9" s="633" t="s">
        <v>230</v>
      </c>
      <c r="AQ9" s="634"/>
      <c r="AR9" s="634"/>
      <c r="AS9" s="634"/>
      <c r="AT9" s="634"/>
      <c r="AU9" s="634"/>
      <c r="AV9" s="634"/>
      <c r="AW9" s="634"/>
      <c r="AX9" s="634"/>
      <c r="AY9" s="634"/>
      <c r="AZ9" s="634"/>
      <c r="BA9" s="634"/>
      <c r="BB9" s="634"/>
      <c r="BC9" s="634"/>
      <c r="BD9" s="634"/>
      <c r="BE9" s="634"/>
      <c r="BF9" s="635"/>
      <c r="BG9" s="636">
        <v>109667</v>
      </c>
      <c r="BH9" s="637"/>
      <c r="BI9" s="637"/>
      <c r="BJ9" s="637"/>
      <c r="BK9" s="637"/>
      <c r="BL9" s="637"/>
      <c r="BM9" s="637"/>
      <c r="BN9" s="638"/>
      <c r="BO9" s="639">
        <v>22.8</v>
      </c>
      <c r="BP9" s="639"/>
      <c r="BQ9" s="639"/>
      <c r="BR9" s="639"/>
      <c r="BS9" s="640" t="s">
        <v>122</v>
      </c>
      <c r="BT9" s="640"/>
      <c r="BU9" s="640"/>
      <c r="BV9" s="640"/>
      <c r="BW9" s="640"/>
      <c r="BX9" s="640"/>
      <c r="BY9" s="640"/>
      <c r="BZ9" s="640"/>
      <c r="CA9" s="640"/>
      <c r="CB9" s="644"/>
      <c r="CD9" s="633" t="s">
        <v>231</v>
      </c>
      <c r="CE9" s="634"/>
      <c r="CF9" s="634"/>
      <c r="CG9" s="634"/>
      <c r="CH9" s="634"/>
      <c r="CI9" s="634"/>
      <c r="CJ9" s="634"/>
      <c r="CK9" s="634"/>
      <c r="CL9" s="634"/>
      <c r="CM9" s="634"/>
      <c r="CN9" s="634"/>
      <c r="CO9" s="634"/>
      <c r="CP9" s="634"/>
      <c r="CQ9" s="635"/>
      <c r="CR9" s="636">
        <v>264628</v>
      </c>
      <c r="CS9" s="637"/>
      <c r="CT9" s="637"/>
      <c r="CU9" s="637"/>
      <c r="CV9" s="637"/>
      <c r="CW9" s="637"/>
      <c r="CX9" s="637"/>
      <c r="CY9" s="638"/>
      <c r="CZ9" s="639">
        <v>6.2</v>
      </c>
      <c r="DA9" s="639"/>
      <c r="DB9" s="639"/>
      <c r="DC9" s="639"/>
      <c r="DD9" s="645">
        <v>5992</v>
      </c>
      <c r="DE9" s="637"/>
      <c r="DF9" s="637"/>
      <c r="DG9" s="637"/>
      <c r="DH9" s="637"/>
      <c r="DI9" s="637"/>
      <c r="DJ9" s="637"/>
      <c r="DK9" s="637"/>
      <c r="DL9" s="637"/>
      <c r="DM9" s="637"/>
      <c r="DN9" s="637"/>
      <c r="DO9" s="637"/>
      <c r="DP9" s="638"/>
      <c r="DQ9" s="645">
        <v>207251</v>
      </c>
      <c r="DR9" s="637"/>
      <c r="DS9" s="637"/>
      <c r="DT9" s="637"/>
      <c r="DU9" s="637"/>
      <c r="DV9" s="637"/>
      <c r="DW9" s="637"/>
      <c r="DX9" s="637"/>
      <c r="DY9" s="637"/>
      <c r="DZ9" s="637"/>
      <c r="EA9" s="637"/>
      <c r="EB9" s="637"/>
      <c r="EC9" s="646"/>
    </row>
    <row r="10" spans="2:143" ht="11.25" customHeight="1" x14ac:dyDescent="0.2">
      <c r="B10" s="633" t="s">
        <v>232</v>
      </c>
      <c r="C10" s="634"/>
      <c r="D10" s="634"/>
      <c r="E10" s="634"/>
      <c r="F10" s="634"/>
      <c r="G10" s="634"/>
      <c r="H10" s="634"/>
      <c r="I10" s="634"/>
      <c r="J10" s="634"/>
      <c r="K10" s="634"/>
      <c r="L10" s="634"/>
      <c r="M10" s="634"/>
      <c r="N10" s="634"/>
      <c r="O10" s="634"/>
      <c r="P10" s="634"/>
      <c r="Q10" s="635"/>
      <c r="R10" s="636" t="s">
        <v>122</v>
      </c>
      <c r="S10" s="637"/>
      <c r="T10" s="637"/>
      <c r="U10" s="637"/>
      <c r="V10" s="637"/>
      <c r="W10" s="637"/>
      <c r="X10" s="637"/>
      <c r="Y10" s="638"/>
      <c r="Z10" s="639" t="s">
        <v>122</v>
      </c>
      <c r="AA10" s="639"/>
      <c r="AB10" s="639"/>
      <c r="AC10" s="639"/>
      <c r="AD10" s="640" t="s">
        <v>122</v>
      </c>
      <c r="AE10" s="640"/>
      <c r="AF10" s="640"/>
      <c r="AG10" s="640"/>
      <c r="AH10" s="640"/>
      <c r="AI10" s="640"/>
      <c r="AJ10" s="640"/>
      <c r="AK10" s="640"/>
      <c r="AL10" s="641" t="s">
        <v>122</v>
      </c>
      <c r="AM10" s="642"/>
      <c r="AN10" s="642"/>
      <c r="AO10" s="643"/>
      <c r="AP10" s="633" t="s">
        <v>233</v>
      </c>
      <c r="AQ10" s="634"/>
      <c r="AR10" s="634"/>
      <c r="AS10" s="634"/>
      <c r="AT10" s="634"/>
      <c r="AU10" s="634"/>
      <c r="AV10" s="634"/>
      <c r="AW10" s="634"/>
      <c r="AX10" s="634"/>
      <c r="AY10" s="634"/>
      <c r="AZ10" s="634"/>
      <c r="BA10" s="634"/>
      <c r="BB10" s="634"/>
      <c r="BC10" s="634"/>
      <c r="BD10" s="634"/>
      <c r="BE10" s="634"/>
      <c r="BF10" s="635"/>
      <c r="BG10" s="636">
        <v>7105</v>
      </c>
      <c r="BH10" s="637"/>
      <c r="BI10" s="637"/>
      <c r="BJ10" s="637"/>
      <c r="BK10" s="637"/>
      <c r="BL10" s="637"/>
      <c r="BM10" s="637"/>
      <c r="BN10" s="638"/>
      <c r="BO10" s="639">
        <v>1.5</v>
      </c>
      <c r="BP10" s="639"/>
      <c r="BQ10" s="639"/>
      <c r="BR10" s="639"/>
      <c r="BS10" s="640" t="s">
        <v>122</v>
      </c>
      <c r="BT10" s="640"/>
      <c r="BU10" s="640"/>
      <c r="BV10" s="640"/>
      <c r="BW10" s="640"/>
      <c r="BX10" s="640"/>
      <c r="BY10" s="640"/>
      <c r="BZ10" s="640"/>
      <c r="CA10" s="640"/>
      <c r="CB10" s="644"/>
      <c r="CD10" s="633" t="s">
        <v>234</v>
      </c>
      <c r="CE10" s="634"/>
      <c r="CF10" s="634"/>
      <c r="CG10" s="634"/>
      <c r="CH10" s="634"/>
      <c r="CI10" s="634"/>
      <c r="CJ10" s="634"/>
      <c r="CK10" s="634"/>
      <c r="CL10" s="634"/>
      <c r="CM10" s="634"/>
      <c r="CN10" s="634"/>
      <c r="CO10" s="634"/>
      <c r="CP10" s="634"/>
      <c r="CQ10" s="635"/>
      <c r="CR10" s="636" t="s">
        <v>122</v>
      </c>
      <c r="CS10" s="637"/>
      <c r="CT10" s="637"/>
      <c r="CU10" s="637"/>
      <c r="CV10" s="637"/>
      <c r="CW10" s="637"/>
      <c r="CX10" s="637"/>
      <c r="CY10" s="638"/>
      <c r="CZ10" s="639" t="s">
        <v>122</v>
      </c>
      <c r="DA10" s="639"/>
      <c r="DB10" s="639"/>
      <c r="DC10" s="639"/>
      <c r="DD10" s="645" t="s">
        <v>122</v>
      </c>
      <c r="DE10" s="637"/>
      <c r="DF10" s="637"/>
      <c r="DG10" s="637"/>
      <c r="DH10" s="637"/>
      <c r="DI10" s="637"/>
      <c r="DJ10" s="637"/>
      <c r="DK10" s="637"/>
      <c r="DL10" s="637"/>
      <c r="DM10" s="637"/>
      <c r="DN10" s="637"/>
      <c r="DO10" s="637"/>
      <c r="DP10" s="638"/>
      <c r="DQ10" s="645" t="s">
        <v>122</v>
      </c>
      <c r="DR10" s="637"/>
      <c r="DS10" s="637"/>
      <c r="DT10" s="637"/>
      <c r="DU10" s="637"/>
      <c r="DV10" s="637"/>
      <c r="DW10" s="637"/>
      <c r="DX10" s="637"/>
      <c r="DY10" s="637"/>
      <c r="DZ10" s="637"/>
      <c r="EA10" s="637"/>
      <c r="EB10" s="637"/>
      <c r="EC10" s="646"/>
    </row>
    <row r="11" spans="2:143" ht="11.25" customHeight="1" x14ac:dyDescent="0.2">
      <c r="B11" s="633" t="s">
        <v>235</v>
      </c>
      <c r="C11" s="634"/>
      <c r="D11" s="634"/>
      <c r="E11" s="634"/>
      <c r="F11" s="634"/>
      <c r="G11" s="634"/>
      <c r="H11" s="634"/>
      <c r="I11" s="634"/>
      <c r="J11" s="634"/>
      <c r="K11" s="634"/>
      <c r="L11" s="634"/>
      <c r="M11" s="634"/>
      <c r="N11" s="634"/>
      <c r="O11" s="634"/>
      <c r="P11" s="634"/>
      <c r="Q11" s="635"/>
      <c r="R11" s="636">
        <v>96340</v>
      </c>
      <c r="S11" s="637"/>
      <c r="T11" s="637"/>
      <c r="U11" s="637"/>
      <c r="V11" s="637"/>
      <c r="W11" s="637"/>
      <c r="X11" s="637"/>
      <c r="Y11" s="638"/>
      <c r="Z11" s="641">
        <v>2.2000000000000002</v>
      </c>
      <c r="AA11" s="642"/>
      <c r="AB11" s="642"/>
      <c r="AC11" s="648"/>
      <c r="AD11" s="645">
        <v>96340</v>
      </c>
      <c r="AE11" s="637"/>
      <c r="AF11" s="637"/>
      <c r="AG11" s="637"/>
      <c r="AH11" s="637"/>
      <c r="AI11" s="637"/>
      <c r="AJ11" s="637"/>
      <c r="AK11" s="638"/>
      <c r="AL11" s="641">
        <v>4.3</v>
      </c>
      <c r="AM11" s="642"/>
      <c r="AN11" s="642"/>
      <c r="AO11" s="643"/>
      <c r="AP11" s="633" t="s">
        <v>236</v>
      </c>
      <c r="AQ11" s="634"/>
      <c r="AR11" s="634"/>
      <c r="AS11" s="634"/>
      <c r="AT11" s="634"/>
      <c r="AU11" s="634"/>
      <c r="AV11" s="634"/>
      <c r="AW11" s="634"/>
      <c r="AX11" s="634"/>
      <c r="AY11" s="634"/>
      <c r="AZ11" s="634"/>
      <c r="BA11" s="634"/>
      <c r="BB11" s="634"/>
      <c r="BC11" s="634"/>
      <c r="BD11" s="634"/>
      <c r="BE11" s="634"/>
      <c r="BF11" s="635"/>
      <c r="BG11" s="636">
        <v>3450</v>
      </c>
      <c r="BH11" s="637"/>
      <c r="BI11" s="637"/>
      <c r="BJ11" s="637"/>
      <c r="BK11" s="637"/>
      <c r="BL11" s="637"/>
      <c r="BM11" s="637"/>
      <c r="BN11" s="638"/>
      <c r="BO11" s="639">
        <v>0.7</v>
      </c>
      <c r="BP11" s="639"/>
      <c r="BQ11" s="639"/>
      <c r="BR11" s="639"/>
      <c r="BS11" s="640" t="s">
        <v>122</v>
      </c>
      <c r="BT11" s="640"/>
      <c r="BU11" s="640"/>
      <c r="BV11" s="640"/>
      <c r="BW11" s="640"/>
      <c r="BX11" s="640"/>
      <c r="BY11" s="640"/>
      <c r="BZ11" s="640"/>
      <c r="CA11" s="640"/>
      <c r="CB11" s="644"/>
      <c r="CD11" s="633" t="s">
        <v>237</v>
      </c>
      <c r="CE11" s="634"/>
      <c r="CF11" s="634"/>
      <c r="CG11" s="634"/>
      <c r="CH11" s="634"/>
      <c r="CI11" s="634"/>
      <c r="CJ11" s="634"/>
      <c r="CK11" s="634"/>
      <c r="CL11" s="634"/>
      <c r="CM11" s="634"/>
      <c r="CN11" s="634"/>
      <c r="CO11" s="634"/>
      <c r="CP11" s="634"/>
      <c r="CQ11" s="635"/>
      <c r="CR11" s="636">
        <v>215362</v>
      </c>
      <c r="CS11" s="637"/>
      <c r="CT11" s="637"/>
      <c r="CU11" s="637"/>
      <c r="CV11" s="637"/>
      <c r="CW11" s="637"/>
      <c r="CX11" s="637"/>
      <c r="CY11" s="638"/>
      <c r="CZ11" s="639">
        <v>5.0999999999999996</v>
      </c>
      <c r="DA11" s="639"/>
      <c r="DB11" s="639"/>
      <c r="DC11" s="639"/>
      <c r="DD11" s="645">
        <v>39870</v>
      </c>
      <c r="DE11" s="637"/>
      <c r="DF11" s="637"/>
      <c r="DG11" s="637"/>
      <c r="DH11" s="637"/>
      <c r="DI11" s="637"/>
      <c r="DJ11" s="637"/>
      <c r="DK11" s="637"/>
      <c r="DL11" s="637"/>
      <c r="DM11" s="637"/>
      <c r="DN11" s="637"/>
      <c r="DO11" s="637"/>
      <c r="DP11" s="638"/>
      <c r="DQ11" s="645">
        <v>126220</v>
      </c>
      <c r="DR11" s="637"/>
      <c r="DS11" s="637"/>
      <c r="DT11" s="637"/>
      <c r="DU11" s="637"/>
      <c r="DV11" s="637"/>
      <c r="DW11" s="637"/>
      <c r="DX11" s="637"/>
      <c r="DY11" s="637"/>
      <c r="DZ11" s="637"/>
      <c r="EA11" s="637"/>
      <c r="EB11" s="637"/>
      <c r="EC11" s="646"/>
    </row>
    <row r="12" spans="2:143" ht="11.25" customHeight="1" x14ac:dyDescent="0.2">
      <c r="B12" s="633" t="s">
        <v>238</v>
      </c>
      <c r="C12" s="634"/>
      <c r="D12" s="634"/>
      <c r="E12" s="634"/>
      <c r="F12" s="634"/>
      <c r="G12" s="634"/>
      <c r="H12" s="634"/>
      <c r="I12" s="634"/>
      <c r="J12" s="634"/>
      <c r="K12" s="634"/>
      <c r="L12" s="634"/>
      <c r="M12" s="634"/>
      <c r="N12" s="634"/>
      <c r="O12" s="634"/>
      <c r="P12" s="634"/>
      <c r="Q12" s="635"/>
      <c r="R12" s="636" t="s">
        <v>122</v>
      </c>
      <c r="S12" s="637"/>
      <c r="T12" s="637"/>
      <c r="U12" s="637"/>
      <c r="V12" s="637"/>
      <c r="W12" s="637"/>
      <c r="X12" s="637"/>
      <c r="Y12" s="638"/>
      <c r="Z12" s="639" t="s">
        <v>122</v>
      </c>
      <c r="AA12" s="639"/>
      <c r="AB12" s="639"/>
      <c r="AC12" s="639"/>
      <c r="AD12" s="640" t="s">
        <v>122</v>
      </c>
      <c r="AE12" s="640"/>
      <c r="AF12" s="640"/>
      <c r="AG12" s="640"/>
      <c r="AH12" s="640"/>
      <c r="AI12" s="640"/>
      <c r="AJ12" s="640"/>
      <c r="AK12" s="640"/>
      <c r="AL12" s="641" t="s">
        <v>122</v>
      </c>
      <c r="AM12" s="642"/>
      <c r="AN12" s="642"/>
      <c r="AO12" s="643"/>
      <c r="AP12" s="633" t="s">
        <v>239</v>
      </c>
      <c r="AQ12" s="634"/>
      <c r="AR12" s="634"/>
      <c r="AS12" s="634"/>
      <c r="AT12" s="634"/>
      <c r="AU12" s="634"/>
      <c r="AV12" s="634"/>
      <c r="AW12" s="634"/>
      <c r="AX12" s="634"/>
      <c r="AY12" s="634"/>
      <c r="AZ12" s="634"/>
      <c r="BA12" s="634"/>
      <c r="BB12" s="634"/>
      <c r="BC12" s="634"/>
      <c r="BD12" s="634"/>
      <c r="BE12" s="634"/>
      <c r="BF12" s="635"/>
      <c r="BG12" s="636">
        <v>310924</v>
      </c>
      <c r="BH12" s="637"/>
      <c r="BI12" s="637"/>
      <c r="BJ12" s="637"/>
      <c r="BK12" s="637"/>
      <c r="BL12" s="637"/>
      <c r="BM12" s="637"/>
      <c r="BN12" s="638"/>
      <c r="BO12" s="639">
        <v>64.5</v>
      </c>
      <c r="BP12" s="639"/>
      <c r="BQ12" s="639"/>
      <c r="BR12" s="639"/>
      <c r="BS12" s="640" t="s">
        <v>122</v>
      </c>
      <c r="BT12" s="640"/>
      <c r="BU12" s="640"/>
      <c r="BV12" s="640"/>
      <c r="BW12" s="640"/>
      <c r="BX12" s="640"/>
      <c r="BY12" s="640"/>
      <c r="BZ12" s="640"/>
      <c r="CA12" s="640"/>
      <c r="CB12" s="644"/>
      <c r="CD12" s="633" t="s">
        <v>240</v>
      </c>
      <c r="CE12" s="634"/>
      <c r="CF12" s="634"/>
      <c r="CG12" s="634"/>
      <c r="CH12" s="634"/>
      <c r="CI12" s="634"/>
      <c r="CJ12" s="634"/>
      <c r="CK12" s="634"/>
      <c r="CL12" s="634"/>
      <c r="CM12" s="634"/>
      <c r="CN12" s="634"/>
      <c r="CO12" s="634"/>
      <c r="CP12" s="634"/>
      <c r="CQ12" s="635"/>
      <c r="CR12" s="636">
        <v>167594</v>
      </c>
      <c r="CS12" s="637"/>
      <c r="CT12" s="637"/>
      <c r="CU12" s="637"/>
      <c r="CV12" s="637"/>
      <c r="CW12" s="637"/>
      <c r="CX12" s="637"/>
      <c r="CY12" s="638"/>
      <c r="CZ12" s="639">
        <v>3.9</v>
      </c>
      <c r="DA12" s="639"/>
      <c r="DB12" s="639"/>
      <c r="DC12" s="639"/>
      <c r="DD12" s="645">
        <v>73756</v>
      </c>
      <c r="DE12" s="637"/>
      <c r="DF12" s="637"/>
      <c r="DG12" s="637"/>
      <c r="DH12" s="637"/>
      <c r="DI12" s="637"/>
      <c r="DJ12" s="637"/>
      <c r="DK12" s="637"/>
      <c r="DL12" s="637"/>
      <c r="DM12" s="637"/>
      <c r="DN12" s="637"/>
      <c r="DO12" s="637"/>
      <c r="DP12" s="638"/>
      <c r="DQ12" s="645">
        <v>98466</v>
      </c>
      <c r="DR12" s="637"/>
      <c r="DS12" s="637"/>
      <c r="DT12" s="637"/>
      <c r="DU12" s="637"/>
      <c r="DV12" s="637"/>
      <c r="DW12" s="637"/>
      <c r="DX12" s="637"/>
      <c r="DY12" s="637"/>
      <c r="DZ12" s="637"/>
      <c r="EA12" s="637"/>
      <c r="EB12" s="637"/>
      <c r="EC12" s="646"/>
    </row>
    <row r="13" spans="2:143" ht="11.25" customHeight="1" x14ac:dyDescent="0.2">
      <c r="B13" s="633" t="s">
        <v>241</v>
      </c>
      <c r="C13" s="634"/>
      <c r="D13" s="634"/>
      <c r="E13" s="634"/>
      <c r="F13" s="634"/>
      <c r="G13" s="634"/>
      <c r="H13" s="634"/>
      <c r="I13" s="634"/>
      <c r="J13" s="634"/>
      <c r="K13" s="634"/>
      <c r="L13" s="634"/>
      <c r="M13" s="634"/>
      <c r="N13" s="634"/>
      <c r="O13" s="634"/>
      <c r="P13" s="634"/>
      <c r="Q13" s="635"/>
      <c r="R13" s="636" t="s">
        <v>122</v>
      </c>
      <c r="S13" s="637"/>
      <c r="T13" s="637"/>
      <c r="U13" s="637"/>
      <c r="V13" s="637"/>
      <c r="W13" s="637"/>
      <c r="X13" s="637"/>
      <c r="Y13" s="638"/>
      <c r="Z13" s="639" t="s">
        <v>122</v>
      </c>
      <c r="AA13" s="639"/>
      <c r="AB13" s="639"/>
      <c r="AC13" s="639"/>
      <c r="AD13" s="640" t="s">
        <v>122</v>
      </c>
      <c r="AE13" s="640"/>
      <c r="AF13" s="640"/>
      <c r="AG13" s="640"/>
      <c r="AH13" s="640"/>
      <c r="AI13" s="640"/>
      <c r="AJ13" s="640"/>
      <c r="AK13" s="640"/>
      <c r="AL13" s="641" t="s">
        <v>122</v>
      </c>
      <c r="AM13" s="642"/>
      <c r="AN13" s="642"/>
      <c r="AO13" s="643"/>
      <c r="AP13" s="633" t="s">
        <v>242</v>
      </c>
      <c r="AQ13" s="634"/>
      <c r="AR13" s="634"/>
      <c r="AS13" s="634"/>
      <c r="AT13" s="634"/>
      <c r="AU13" s="634"/>
      <c r="AV13" s="634"/>
      <c r="AW13" s="634"/>
      <c r="AX13" s="634"/>
      <c r="AY13" s="634"/>
      <c r="AZ13" s="634"/>
      <c r="BA13" s="634"/>
      <c r="BB13" s="634"/>
      <c r="BC13" s="634"/>
      <c r="BD13" s="634"/>
      <c r="BE13" s="634"/>
      <c r="BF13" s="635"/>
      <c r="BG13" s="636">
        <v>310818</v>
      </c>
      <c r="BH13" s="637"/>
      <c r="BI13" s="637"/>
      <c r="BJ13" s="637"/>
      <c r="BK13" s="637"/>
      <c r="BL13" s="637"/>
      <c r="BM13" s="637"/>
      <c r="BN13" s="638"/>
      <c r="BO13" s="639">
        <v>64.5</v>
      </c>
      <c r="BP13" s="639"/>
      <c r="BQ13" s="639"/>
      <c r="BR13" s="639"/>
      <c r="BS13" s="640" t="s">
        <v>122</v>
      </c>
      <c r="BT13" s="640"/>
      <c r="BU13" s="640"/>
      <c r="BV13" s="640"/>
      <c r="BW13" s="640"/>
      <c r="BX13" s="640"/>
      <c r="BY13" s="640"/>
      <c r="BZ13" s="640"/>
      <c r="CA13" s="640"/>
      <c r="CB13" s="644"/>
      <c r="CD13" s="633" t="s">
        <v>243</v>
      </c>
      <c r="CE13" s="634"/>
      <c r="CF13" s="634"/>
      <c r="CG13" s="634"/>
      <c r="CH13" s="634"/>
      <c r="CI13" s="634"/>
      <c r="CJ13" s="634"/>
      <c r="CK13" s="634"/>
      <c r="CL13" s="634"/>
      <c r="CM13" s="634"/>
      <c r="CN13" s="634"/>
      <c r="CO13" s="634"/>
      <c r="CP13" s="634"/>
      <c r="CQ13" s="635"/>
      <c r="CR13" s="636">
        <v>294032</v>
      </c>
      <c r="CS13" s="637"/>
      <c r="CT13" s="637"/>
      <c r="CU13" s="637"/>
      <c r="CV13" s="637"/>
      <c r="CW13" s="637"/>
      <c r="CX13" s="637"/>
      <c r="CY13" s="638"/>
      <c r="CZ13" s="639">
        <v>6.9</v>
      </c>
      <c r="DA13" s="639"/>
      <c r="DB13" s="639"/>
      <c r="DC13" s="639"/>
      <c r="DD13" s="645">
        <v>203239</v>
      </c>
      <c r="DE13" s="637"/>
      <c r="DF13" s="637"/>
      <c r="DG13" s="637"/>
      <c r="DH13" s="637"/>
      <c r="DI13" s="637"/>
      <c r="DJ13" s="637"/>
      <c r="DK13" s="637"/>
      <c r="DL13" s="637"/>
      <c r="DM13" s="637"/>
      <c r="DN13" s="637"/>
      <c r="DO13" s="637"/>
      <c r="DP13" s="638"/>
      <c r="DQ13" s="645">
        <v>117269</v>
      </c>
      <c r="DR13" s="637"/>
      <c r="DS13" s="637"/>
      <c r="DT13" s="637"/>
      <c r="DU13" s="637"/>
      <c r="DV13" s="637"/>
      <c r="DW13" s="637"/>
      <c r="DX13" s="637"/>
      <c r="DY13" s="637"/>
      <c r="DZ13" s="637"/>
      <c r="EA13" s="637"/>
      <c r="EB13" s="637"/>
      <c r="EC13" s="646"/>
    </row>
    <row r="14" spans="2:143" ht="11.25" customHeight="1" x14ac:dyDescent="0.2">
      <c r="B14" s="633" t="s">
        <v>244</v>
      </c>
      <c r="C14" s="634"/>
      <c r="D14" s="634"/>
      <c r="E14" s="634"/>
      <c r="F14" s="634"/>
      <c r="G14" s="634"/>
      <c r="H14" s="634"/>
      <c r="I14" s="634"/>
      <c r="J14" s="634"/>
      <c r="K14" s="634"/>
      <c r="L14" s="634"/>
      <c r="M14" s="634"/>
      <c r="N14" s="634"/>
      <c r="O14" s="634"/>
      <c r="P14" s="634"/>
      <c r="Q14" s="635"/>
      <c r="R14" s="636">
        <v>184</v>
      </c>
      <c r="S14" s="637"/>
      <c r="T14" s="637"/>
      <c r="U14" s="637"/>
      <c r="V14" s="637"/>
      <c r="W14" s="637"/>
      <c r="X14" s="637"/>
      <c r="Y14" s="638"/>
      <c r="Z14" s="639">
        <v>0</v>
      </c>
      <c r="AA14" s="639"/>
      <c r="AB14" s="639"/>
      <c r="AC14" s="639"/>
      <c r="AD14" s="640">
        <v>184</v>
      </c>
      <c r="AE14" s="640"/>
      <c r="AF14" s="640"/>
      <c r="AG14" s="640"/>
      <c r="AH14" s="640"/>
      <c r="AI14" s="640"/>
      <c r="AJ14" s="640"/>
      <c r="AK14" s="640"/>
      <c r="AL14" s="641">
        <v>0</v>
      </c>
      <c r="AM14" s="642"/>
      <c r="AN14" s="642"/>
      <c r="AO14" s="643"/>
      <c r="AP14" s="633" t="s">
        <v>245</v>
      </c>
      <c r="AQ14" s="634"/>
      <c r="AR14" s="634"/>
      <c r="AS14" s="634"/>
      <c r="AT14" s="634"/>
      <c r="AU14" s="634"/>
      <c r="AV14" s="634"/>
      <c r="AW14" s="634"/>
      <c r="AX14" s="634"/>
      <c r="AY14" s="634"/>
      <c r="AZ14" s="634"/>
      <c r="BA14" s="634"/>
      <c r="BB14" s="634"/>
      <c r="BC14" s="634"/>
      <c r="BD14" s="634"/>
      <c r="BE14" s="634"/>
      <c r="BF14" s="635"/>
      <c r="BG14" s="636">
        <v>19385</v>
      </c>
      <c r="BH14" s="637"/>
      <c r="BI14" s="637"/>
      <c r="BJ14" s="637"/>
      <c r="BK14" s="637"/>
      <c r="BL14" s="637"/>
      <c r="BM14" s="637"/>
      <c r="BN14" s="638"/>
      <c r="BO14" s="639">
        <v>4</v>
      </c>
      <c r="BP14" s="639"/>
      <c r="BQ14" s="639"/>
      <c r="BR14" s="639"/>
      <c r="BS14" s="640" t="s">
        <v>122</v>
      </c>
      <c r="BT14" s="640"/>
      <c r="BU14" s="640"/>
      <c r="BV14" s="640"/>
      <c r="BW14" s="640"/>
      <c r="BX14" s="640"/>
      <c r="BY14" s="640"/>
      <c r="BZ14" s="640"/>
      <c r="CA14" s="640"/>
      <c r="CB14" s="644"/>
      <c r="CD14" s="633" t="s">
        <v>246</v>
      </c>
      <c r="CE14" s="634"/>
      <c r="CF14" s="634"/>
      <c r="CG14" s="634"/>
      <c r="CH14" s="634"/>
      <c r="CI14" s="634"/>
      <c r="CJ14" s="634"/>
      <c r="CK14" s="634"/>
      <c r="CL14" s="634"/>
      <c r="CM14" s="634"/>
      <c r="CN14" s="634"/>
      <c r="CO14" s="634"/>
      <c r="CP14" s="634"/>
      <c r="CQ14" s="635"/>
      <c r="CR14" s="636">
        <v>295917</v>
      </c>
      <c r="CS14" s="637"/>
      <c r="CT14" s="637"/>
      <c r="CU14" s="637"/>
      <c r="CV14" s="637"/>
      <c r="CW14" s="637"/>
      <c r="CX14" s="637"/>
      <c r="CY14" s="638"/>
      <c r="CZ14" s="639">
        <v>7</v>
      </c>
      <c r="DA14" s="639"/>
      <c r="DB14" s="639"/>
      <c r="DC14" s="639"/>
      <c r="DD14" s="645">
        <v>151022</v>
      </c>
      <c r="DE14" s="637"/>
      <c r="DF14" s="637"/>
      <c r="DG14" s="637"/>
      <c r="DH14" s="637"/>
      <c r="DI14" s="637"/>
      <c r="DJ14" s="637"/>
      <c r="DK14" s="637"/>
      <c r="DL14" s="637"/>
      <c r="DM14" s="637"/>
      <c r="DN14" s="637"/>
      <c r="DO14" s="637"/>
      <c r="DP14" s="638"/>
      <c r="DQ14" s="645">
        <v>145610</v>
      </c>
      <c r="DR14" s="637"/>
      <c r="DS14" s="637"/>
      <c r="DT14" s="637"/>
      <c r="DU14" s="637"/>
      <c r="DV14" s="637"/>
      <c r="DW14" s="637"/>
      <c r="DX14" s="637"/>
      <c r="DY14" s="637"/>
      <c r="DZ14" s="637"/>
      <c r="EA14" s="637"/>
      <c r="EB14" s="637"/>
      <c r="EC14" s="646"/>
    </row>
    <row r="15" spans="2:143" ht="11.25" customHeight="1" x14ac:dyDescent="0.2">
      <c r="B15" s="633" t="s">
        <v>247</v>
      </c>
      <c r="C15" s="634"/>
      <c r="D15" s="634"/>
      <c r="E15" s="634"/>
      <c r="F15" s="634"/>
      <c r="G15" s="634"/>
      <c r="H15" s="634"/>
      <c r="I15" s="634"/>
      <c r="J15" s="634"/>
      <c r="K15" s="634"/>
      <c r="L15" s="634"/>
      <c r="M15" s="634"/>
      <c r="N15" s="634"/>
      <c r="O15" s="634"/>
      <c r="P15" s="634"/>
      <c r="Q15" s="635"/>
      <c r="R15" s="636" t="s">
        <v>122</v>
      </c>
      <c r="S15" s="637"/>
      <c r="T15" s="637"/>
      <c r="U15" s="637"/>
      <c r="V15" s="637"/>
      <c r="W15" s="637"/>
      <c r="X15" s="637"/>
      <c r="Y15" s="638"/>
      <c r="Z15" s="639" t="s">
        <v>122</v>
      </c>
      <c r="AA15" s="639"/>
      <c r="AB15" s="639"/>
      <c r="AC15" s="639"/>
      <c r="AD15" s="640" t="s">
        <v>122</v>
      </c>
      <c r="AE15" s="640"/>
      <c r="AF15" s="640"/>
      <c r="AG15" s="640"/>
      <c r="AH15" s="640"/>
      <c r="AI15" s="640"/>
      <c r="AJ15" s="640"/>
      <c r="AK15" s="640"/>
      <c r="AL15" s="641" t="s">
        <v>122</v>
      </c>
      <c r="AM15" s="642"/>
      <c r="AN15" s="642"/>
      <c r="AO15" s="643"/>
      <c r="AP15" s="633" t="s">
        <v>248</v>
      </c>
      <c r="AQ15" s="634"/>
      <c r="AR15" s="634"/>
      <c r="AS15" s="634"/>
      <c r="AT15" s="634"/>
      <c r="AU15" s="634"/>
      <c r="AV15" s="634"/>
      <c r="AW15" s="634"/>
      <c r="AX15" s="634"/>
      <c r="AY15" s="634"/>
      <c r="AZ15" s="634"/>
      <c r="BA15" s="634"/>
      <c r="BB15" s="634"/>
      <c r="BC15" s="634"/>
      <c r="BD15" s="634"/>
      <c r="BE15" s="634"/>
      <c r="BF15" s="635"/>
      <c r="BG15" s="636">
        <v>24444</v>
      </c>
      <c r="BH15" s="637"/>
      <c r="BI15" s="637"/>
      <c r="BJ15" s="637"/>
      <c r="BK15" s="637"/>
      <c r="BL15" s="637"/>
      <c r="BM15" s="637"/>
      <c r="BN15" s="638"/>
      <c r="BO15" s="639">
        <v>5.0999999999999996</v>
      </c>
      <c r="BP15" s="639"/>
      <c r="BQ15" s="639"/>
      <c r="BR15" s="639"/>
      <c r="BS15" s="640" t="s">
        <v>122</v>
      </c>
      <c r="BT15" s="640"/>
      <c r="BU15" s="640"/>
      <c r="BV15" s="640"/>
      <c r="BW15" s="640"/>
      <c r="BX15" s="640"/>
      <c r="BY15" s="640"/>
      <c r="BZ15" s="640"/>
      <c r="CA15" s="640"/>
      <c r="CB15" s="644"/>
      <c r="CD15" s="633" t="s">
        <v>249</v>
      </c>
      <c r="CE15" s="634"/>
      <c r="CF15" s="634"/>
      <c r="CG15" s="634"/>
      <c r="CH15" s="634"/>
      <c r="CI15" s="634"/>
      <c r="CJ15" s="634"/>
      <c r="CK15" s="634"/>
      <c r="CL15" s="634"/>
      <c r="CM15" s="634"/>
      <c r="CN15" s="634"/>
      <c r="CO15" s="634"/>
      <c r="CP15" s="634"/>
      <c r="CQ15" s="635"/>
      <c r="CR15" s="636">
        <v>312731</v>
      </c>
      <c r="CS15" s="637"/>
      <c r="CT15" s="637"/>
      <c r="CU15" s="637"/>
      <c r="CV15" s="637"/>
      <c r="CW15" s="637"/>
      <c r="CX15" s="637"/>
      <c r="CY15" s="638"/>
      <c r="CZ15" s="639">
        <v>7.4</v>
      </c>
      <c r="DA15" s="639"/>
      <c r="DB15" s="639"/>
      <c r="DC15" s="639"/>
      <c r="DD15" s="645">
        <v>96478</v>
      </c>
      <c r="DE15" s="637"/>
      <c r="DF15" s="637"/>
      <c r="DG15" s="637"/>
      <c r="DH15" s="637"/>
      <c r="DI15" s="637"/>
      <c r="DJ15" s="637"/>
      <c r="DK15" s="637"/>
      <c r="DL15" s="637"/>
      <c r="DM15" s="637"/>
      <c r="DN15" s="637"/>
      <c r="DO15" s="637"/>
      <c r="DP15" s="638"/>
      <c r="DQ15" s="645">
        <v>215558</v>
      </c>
      <c r="DR15" s="637"/>
      <c r="DS15" s="637"/>
      <c r="DT15" s="637"/>
      <c r="DU15" s="637"/>
      <c r="DV15" s="637"/>
      <c r="DW15" s="637"/>
      <c r="DX15" s="637"/>
      <c r="DY15" s="637"/>
      <c r="DZ15" s="637"/>
      <c r="EA15" s="637"/>
      <c r="EB15" s="637"/>
      <c r="EC15" s="646"/>
    </row>
    <row r="16" spans="2:143" ht="11.25" customHeight="1" x14ac:dyDescent="0.2">
      <c r="B16" s="633" t="s">
        <v>250</v>
      </c>
      <c r="C16" s="634"/>
      <c r="D16" s="634"/>
      <c r="E16" s="634"/>
      <c r="F16" s="634"/>
      <c r="G16" s="634"/>
      <c r="H16" s="634"/>
      <c r="I16" s="634"/>
      <c r="J16" s="634"/>
      <c r="K16" s="634"/>
      <c r="L16" s="634"/>
      <c r="M16" s="634"/>
      <c r="N16" s="634"/>
      <c r="O16" s="634"/>
      <c r="P16" s="634"/>
      <c r="Q16" s="635"/>
      <c r="R16" s="636">
        <v>3065</v>
      </c>
      <c r="S16" s="637"/>
      <c r="T16" s="637"/>
      <c r="U16" s="637"/>
      <c r="V16" s="637"/>
      <c r="W16" s="637"/>
      <c r="X16" s="637"/>
      <c r="Y16" s="638"/>
      <c r="Z16" s="639">
        <v>0.1</v>
      </c>
      <c r="AA16" s="639"/>
      <c r="AB16" s="639"/>
      <c r="AC16" s="639"/>
      <c r="AD16" s="640">
        <v>3065</v>
      </c>
      <c r="AE16" s="640"/>
      <c r="AF16" s="640"/>
      <c r="AG16" s="640"/>
      <c r="AH16" s="640"/>
      <c r="AI16" s="640"/>
      <c r="AJ16" s="640"/>
      <c r="AK16" s="640"/>
      <c r="AL16" s="641">
        <v>0.1</v>
      </c>
      <c r="AM16" s="642"/>
      <c r="AN16" s="642"/>
      <c r="AO16" s="643"/>
      <c r="AP16" s="633" t="s">
        <v>251</v>
      </c>
      <c r="AQ16" s="634"/>
      <c r="AR16" s="634"/>
      <c r="AS16" s="634"/>
      <c r="AT16" s="634"/>
      <c r="AU16" s="634"/>
      <c r="AV16" s="634"/>
      <c r="AW16" s="634"/>
      <c r="AX16" s="634"/>
      <c r="AY16" s="634"/>
      <c r="AZ16" s="634"/>
      <c r="BA16" s="634"/>
      <c r="BB16" s="634"/>
      <c r="BC16" s="634"/>
      <c r="BD16" s="634"/>
      <c r="BE16" s="634"/>
      <c r="BF16" s="635"/>
      <c r="BG16" s="636" t="s">
        <v>122</v>
      </c>
      <c r="BH16" s="637"/>
      <c r="BI16" s="637"/>
      <c r="BJ16" s="637"/>
      <c r="BK16" s="637"/>
      <c r="BL16" s="637"/>
      <c r="BM16" s="637"/>
      <c r="BN16" s="638"/>
      <c r="BO16" s="639" t="s">
        <v>122</v>
      </c>
      <c r="BP16" s="639"/>
      <c r="BQ16" s="639"/>
      <c r="BR16" s="639"/>
      <c r="BS16" s="640" t="s">
        <v>122</v>
      </c>
      <c r="BT16" s="640"/>
      <c r="BU16" s="640"/>
      <c r="BV16" s="640"/>
      <c r="BW16" s="640"/>
      <c r="BX16" s="640"/>
      <c r="BY16" s="640"/>
      <c r="BZ16" s="640"/>
      <c r="CA16" s="640"/>
      <c r="CB16" s="644"/>
      <c r="CD16" s="633" t="s">
        <v>252</v>
      </c>
      <c r="CE16" s="634"/>
      <c r="CF16" s="634"/>
      <c r="CG16" s="634"/>
      <c r="CH16" s="634"/>
      <c r="CI16" s="634"/>
      <c r="CJ16" s="634"/>
      <c r="CK16" s="634"/>
      <c r="CL16" s="634"/>
      <c r="CM16" s="634"/>
      <c r="CN16" s="634"/>
      <c r="CO16" s="634"/>
      <c r="CP16" s="634"/>
      <c r="CQ16" s="635"/>
      <c r="CR16" s="636">
        <v>271167</v>
      </c>
      <c r="CS16" s="637"/>
      <c r="CT16" s="637"/>
      <c r="CU16" s="637"/>
      <c r="CV16" s="637"/>
      <c r="CW16" s="637"/>
      <c r="CX16" s="637"/>
      <c r="CY16" s="638"/>
      <c r="CZ16" s="639">
        <v>6.4</v>
      </c>
      <c r="DA16" s="639"/>
      <c r="DB16" s="639"/>
      <c r="DC16" s="639"/>
      <c r="DD16" s="645" t="s">
        <v>122</v>
      </c>
      <c r="DE16" s="637"/>
      <c r="DF16" s="637"/>
      <c r="DG16" s="637"/>
      <c r="DH16" s="637"/>
      <c r="DI16" s="637"/>
      <c r="DJ16" s="637"/>
      <c r="DK16" s="637"/>
      <c r="DL16" s="637"/>
      <c r="DM16" s="637"/>
      <c r="DN16" s="637"/>
      <c r="DO16" s="637"/>
      <c r="DP16" s="638"/>
      <c r="DQ16" s="645">
        <v>54221</v>
      </c>
      <c r="DR16" s="637"/>
      <c r="DS16" s="637"/>
      <c r="DT16" s="637"/>
      <c r="DU16" s="637"/>
      <c r="DV16" s="637"/>
      <c r="DW16" s="637"/>
      <c r="DX16" s="637"/>
      <c r="DY16" s="637"/>
      <c r="DZ16" s="637"/>
      <c r="EA16" s="637"/>
      <c r="EB16" s="637"/>
      <c r="EC16" s="646"/>
    </row>
    <row r="17" spans="2:133" ht="11.25" customHeight="1" x14ac:dyDescent="0.2">
      <c r="B17" s="633" t="s">
        <v>253</v>
      </c>
      <c r="C17" s="634"/>
      <c r="D17" s="634"/>
      <c r="E17" s="634"/>
      <c r="F17" s="634"/>
      <c r="G17" s="634"/>
      <c r="H17" s="634"/>
      <c r="I17" s="634"/>
      <c r="J17" s="634"/>
      <c r="K17" s="634"/>
      <c r="L17" s="634"/>
      <c r="M17" s="634"/>
      <c r="N17" s="634"/>
      <c r="O17" s="634"/>
      <c r="P17" s="634"/>
      <c r="Q17" s="635"/>
      <c r="R17" s="636">
        <v>4929</v>
      </c>
      <c r="S17" s="637"/>
      <c r="T17" s="637"/>
      <c r="U17" s="637"/>
      <c r="V17" s="637"/>
      <c r="W17" s="637"/>
      <c r="X17" s="637"/>
      <c r="Y17" s="638"/>
      <c r="Z17" s="639">
        <v>0.1</v>
      </c>
      <c r="AA17" s="639"/>
      <c r="AB17" s="639"/>
      <c r="AC17" s="639"/>
      <c r="AD17" s="640">
        <v>4929</v>
      </c>
      <c r="AE17" s="640"/>
      <c r="AF17" s="640"/>
      <c r="AG17" s="640"/>
      <c r="AH17" s="640"/>
      <c r="AI17" s="640"/>
      <c r="AJ17" s="640"/>
      <c r="AK17" s="640"/>
      <c r="AL17" s="641">
        <v>0.2</v>
      </c>
      <c r="AM17" s="642"/>
      <c r="AN17" s="642"/>
      <c r="AO17" s="643"/>
      <c r="AP17" s="633" t="s">
        <v>254</v>
      </c>
      <c r="AQ17" s="634"/>
      <c r="AR17" s="634"/>
      <c r="AS17" s="634"/>
      <c r="AT17" s="634"/>
      <c r="AU17" s="634"/>
      <c r="AV17" s="634"/>
      <c r="AW17" s="634"/>
      <c r="AX17" s="634"/>
      <c r="AY17" s="634"/>
      <c r="AZ17" s="634"/>
      <c r="BA17" s="634"/>
      <c r="BB17" s="634"/>
      <c r="BC17" s="634"/>
      <c r="BD17" s="634"/>
      <c r="BE17" s="634"/>
      <c r="BF17" s="635"/>
      <c r="BG17" s="636" t="s">
        <v>122</v>
      </c>
      <c r="BH17" s="637"/>
      <c r="BI17" s="637"/>
      <c r="BJ17" s="637"/>
      <c r="BK17" s="637"/>
      <c r="BL17" s="637"/>
      <c r="BM17" s="637"/>
      <c r="BN17" s="638"/>
      <c r="BO17" s="639" t="s">
        <v>122</v>
      </c>
      <c r="BP17" s="639"/>
      <c r="BQ17" s="639"/>
      <c r="BR17" s="639"/>
      <c r="BS17" s="640" t="s">
        <v>122</v>
      </c>
      <c r="BT17" s="640"/>
      <c r="BU17" s="640"/>
      <c r="BV17" s="640"/>
      <c r="BW17" s="640"/>
      <c r="BX17" s="640"/>
      <c r="BY17" s="640"/>
      <c r="BZ17" s="640"/>
      <c r="CA17" s="640"/>
      <c r="CB17" s="644"/>
      <c r="CD17" s="633" t="s">
        <v>255</v>
      </c>
      <c r="CE17" s="634"/>
      <c r="CF17" s="634"/>
      <c r="CG17" s="634"/>
      <c r="CH17" s="634"/>
      <c r="CI17" s="634"/>
      <c r="CJ17" s="634"/>
      <c r="CK17" s="634"/>
      <c r="CL17" s="634"/>
      <c r="CM17" s="634"/>
      <c r="CN17" s="634"/>
      <c r="CO17" s="634"/>
      <c r="CP17" s="634"/>
      <c r="CQ17" s="635"/>
      <c r="CR17" s="636">
        <v>279481</v>
      </c>
      <c r="CS17" s="637"/>
      <c r="CT17" s="637"/>
      <c r="CU17" s="637"/>
      <c r="CV17" s="637"/>
      <c r="CW17" s="637"/>
      <c r="CX17" s="637"/>
      <c r="CY17" s="638"/>
      <c r="CZ17" s="639">
        <v>6.6</v>
      </c>
      <c r="DA17" s="639"/>
      <c r="DB17" s="639"/>
      <c r="DC17" s="639"/>
      <c r="DD17" s="645" t="s">
        <v>122</v>
      </c>
      <c r="DE17" s="637"/>
      <c r="DF17" s="637"/>
      <c r="DG17" s="637"/>
      <c r="DH17" s="637"/>
      <c r="DI17" s="637"/>
      <c r="DJ17" s="637"/>
      <c r="DK17" s="637"/>
      <c r="DL17" s="637"/>
      <c r="DM17" s="637"/>
      <c r="DN17" s="637"/>
      <c r="DO17" s="637"/>
      <c r="DP17" s="638"/>
      <c r="DQ17" s="645">
        <v>279481</v>
      </c>
      <c r="DR17" s="637"/>
      <c r="DS17" s="637"/>
      <c r="DT17" s="637"/>
      <c r="DU17" s="637"/>
      <c r="DV17" s="637"/>
      <c r="DW17" s="637"/>
      <c r="DX17" s="637"/>
      <c r="DY17" s="637"/>
      <c r="DZ17" s="637"/>
      <c r="EA17" s="637"/>
      <c r="EB17" s="637"/>
      <c r="EC17" s="646"/>
    </row>
    <row r="18" spans="2:133" ht="11.25" customHeight="1" x14ac:dyDescent="0.2">
      <c r="B18" s="633" t="s">
        <v>256</v>
      </c>
      <c r="C18" s="634"/>
      <c r="D18" s="634"/>
      <c r="E18" s="634"/>
      <c r="F18" s="634"/>
      <c r="G18" s="634"/>
      <c r="H18" s="634"/>
      <c r="I18" s="634"/>
      <c r="J18" s="634"/>
      <c r="K18" s="634"/>
      <c r="L18" s="634"/>
      <c r="M18" s="634"/>
      <c r="N18" s="634"/>
      <c r="O18" s="634"/>
      <c r="P18" s="634"/>
      <c r="Q18" s="635"/>
      <c r="R18" s="636">
        <v>3823</v>
      </c>
      <c r="S18" s="637"/>
      <c r="T18" s="637"/>
      <c r="U18" s="637"/>
      <c r="V18" s="637"/>
      <c r="W18" s="637"/>
      <c r="X18" s="637"/>
      <c r="Y18" s="638"/>
      <c r="Z18" s="639">
        <v>0.1</v>
      </c>
      <c r="AA18" s="639"/>
      <c r="AB18" s="639"/>
      <c r="AC18" s="639"/>
      <c r="AD18" s="640">
        <v>3823</v>
      </c>
      <c r="AE18" s="640"/>
      <c r="AF18" s="640"/>
      <c r="AG18" s="640"/>
      <c r="AH18" s="640"/>
      <c r="AI18" s="640"/>
      <c r="AJ18" s="640"/>
      <c r="AK18" s="640"/>
      <c r="AL18" s="641">
        <v>0.2</v>
      </c>
      <c r="AM18" s="642"/>
      <c r="AN18" s="642"/>
      <c r="AO18" s="643"/>
      <c r="AP18" s="633" t="s">
        <v>257</v>
      </c>
      <c r="AQ18" s="634"/>
      <c r="AR18" s="634"/>
      <c r="AS18" s="634"/>
      <c r="AT18" s="634"/>
      <c r="AU18" s="634"/>
      <c r="AV18" s="634"/>
      <c r="AW18" s="634"/>
      <c r="AX18" s="634"/>
      <c r="AY18" s="634"/>
      <c r="AZ18" s="634"/>
      <c r="BA18" s="634"/>
      <c r="BB18" s="634"/>
      <c r="BC18" s="634"/>
      <c r="BD18" s="634"/>
      <c r="BE18" s="634"/>
      <c r="BF18" s="635"/>
      <c r="BG18" s="636" t="s">
        <v>122</v>
      </c>
      <c r="BH18" s="637"/>
      <c r="BI18" s="637"/>
      <c r="BJ18" s="637"/>
      <c r="BK18" s="637"/>
      <c r="BL18" s="637"/>
      <c r="BM18" s="637"/>
      <c r="BN18" s="638"/>
      <c r="BO18" s="639" t="s">
        <v>122</v>
      </c>
      <c r="BP18" s="639"/>
      <c r="BQ18" s="639"/>
      <c r="BR18" s="639"/>
      <c r="BS18" s="640" t="s">
        <v>122</v>
      </c>
      <c r="BT18" s="640"/>
      <c r="BU18" s="640"/>
      <c r="BV18" s="640"/>
      <c r="BW18" s="640"/>
      <c r="BX18" s="640"/>
      <c r="BY18" s="640"/>
      <c r="BZ18" s="640"/>
      <c r="CA18" s="640"/>
      <c r="CB18" s="644"/>
      <c r="CD18" s="633" t="s">
        <v>258</v>
      </c>
      <c r="CE18" s="634"/>
      <c r="CF18" s="634"/>
      <c r="CG18" s="634"/>
      <c r="CH18" s="634"/>
      <c r="CI18" s="634"/>
      <c r="CJ18" s="634"/>
      <c r="CK18" s="634"/>
      <c r="CL18" s="634"/>
      <c r="CM18" s="634"/>
      <c r="CN18" s="634"/>
      <c r="CO18" s="634"/>
      <c r="CP18" s="634"/>
      <c r="CQ18" s="635"/>
      <c r="CR18" s="636" t="s">
        <v>122</v>
      </c>
      <c r="CS18" s="637"/>
      <c r="CT18" s="637"/>
      <c r="CU18" s="637"/>
      <c r="CV18" s="637"/>
      <c r="CW18" s="637"/>
      <c r="CX18" s="637"/>
      <c r="CY18" s="638"/>
      <c r="CZ18" s="639" t="s">
        <v>122</v>
      </c>
      <c r="DA18" s="639"/>
      <c r="DB18" s="639"/>
      <c r="DC18" s="639"/>
      <c r="DD18" s="645" t="s">
        <v>122</v>
      </c>
      <c r="DE18" s="637"/>
      <c r="DF18" s="637"/>
      <c r="DG18" s="637"/>
      <c r="DH18" s="637"/>
      <c r="DI18" s="637"/>
      <c r="DJ18" s="637"/>
      <c r="DK18" s="637"/>
      <c r="DL18" s="637"/>
      <c r="DM18" s="637"/>
      <c r="DN18" s="637"/>
      <c r="DO18" s="637"/>
      <c r="DP18" s="638"/>
      <c r="DQ18" s="645" t="s">
        <v>122</v>
      </c>
      <c r="DR18" s="637"/>
      <c r="DS18" s="637"/>
      <c r="DT18" s="637"/>
      <c r="DU18" s="637"/>
      <c r="DV18" s="637"/>
      <c r="DW18" s="637"/>
      <c r="DX18" s="637"/>
      <c r="DY18" s="637"/>
      <c r="DZ18" s="637"/>
      <c r="EA18" s="637"/>
      <c r="EB18" s="637"/>
      <c r="EC18" s="646"/>
    </row>
    <row r="19" spans="2:133" ht="11.25" customHeight="1" x14ac:dyDescent="0.2">
      <c r="B19" s="633" t="s">
        <v>259</v>
      </c>
      <c r="C19" s="634"/>
      <c r="D19" s="634"/>
      <c r="E19" s="634"/>
      <c r="F19" s="634"/>
      <c r="G19" s="634"/>
      <c r="H19" s="634"/>
      <c r="I19" s="634"/>
      <c r="J19" s="634"/>
      <c r="K19" s="634"/>
      <c r="L19" s="634"/>
      <c r="M19" s="634"/>
      <c r="N19" s="634"/>
      <c r="O19" s="634"/>
      <c r="P19" s="634"/>
      <c r="Q19" s="635"/>
      <c r="R19" s="636">
        <v>2687</v>
      </c>
      <c r="S19" s="637"/>
      <c r="T19" s="637"/>
      <c r="U19" s="637"/>
      <c r="V19" s="637"/>
      <c r="W19" s="637"/>
      <c r="X19" s="637"/>
      <c r="Y19" s="638"/>
      <c r="Z19" s="639">
        <v>0.1</v>
      </c>
      <c r="AA19" s="639"/>
      <c r="AB19" s="639"/>
      <c r="AC19" s="639"/>
      <c r="AD19" s="640">
        <v>2687</v>
      </c>
      <c r="AE19" s="640"/>
      <c r="AF19" s="640"/>
      <c r="AG19" s="640"/>
      <c r="AH19" s="640"/>
      <c r="AI19" s="640"/>
      <c r="AJ19" s="640"/>
      <c r="AK19" s="640"/>
      <c r="AL19" s="641">
        <v>0.1</v>
      </c>
      <c r="AM19" s="642"/>
      <c r="AN19" s="642"/>
      <c r="AO19" s="643"/>
      <c r="AP19" s="633" t="s">
        <v>260</v>
      </c>
      <c r="AQ19" s="634"/>
      <c r="AR19" s="634"/>
      <c r="AS19" s="634"/>
      <c r="AT19" s="634"/>
      <c r="AU19" s="634"/>
      <c r="AV19" s="634"/>
      <c r="AW19" s="634"/>
      <c r="AX19" s="634"/>
      <c r="AY19" s="634"/>
      <c r="AZ19" s="634"/>
      <c r="BA19" s="634"/>
      <c r="BB19" s="634"/>
      <c r="BC19" s="634"/>
      <c r="BD19" s="634"/>
      <c r="BE19" s="634"/>
      <c r="BF19" s="635"/>
      <c r="BG19" s="636">
        <v>406</v>
      </c>
      <c r="BH19" s="637"/>
      <c r="BI19" s="637"/>
      <c r="BJ19" s="637"/>
      <c r="BK19" s="637"/>
      <c r="BL19" s="637"/>
      <c r="BM19" s="637"/>
      <c r="BN19" s="638"/>
      <c r="BO19" s="639">
        <v>0.1</v>
      </c>
      <c r="BP19" s="639"/>
      <c r="BQ19" s="639"/>
      <c r="BR19" s="639"/>
      <c r="BS19" s="640" t="s">
        <v>122</v>
      </c>
      <c r="BT19" s="640"/>
      <c r="BU19" s="640"/>
      <c r="BV19" s="640"/>
      <c r="BW19" s="640"/>
      <c r="BX19" s="640"/>
      <c r="BY19" s="640"/>
      <c r="BZ19" s="640"/>
      <c r="CA19" s="640"/>
      <c r="CB19" s="644"/>
      <c r="CD19" s="633" t="s">
        <v>261</v>
      </c>
      <c r="CE19" s="634"/>
      <c r="CF19" s="634"/>
      <c r="CG19" s="634"/>
      <c r="CH19" s="634"/>
      <c r="CI19" s="634"/>
      <c r="CJ19" s="634"/>
      <c r="CK19" s="634"/>
      <c r="CL19" s="634"/>
      <c r="CM19" s="634"/>
      <c r="CN19" s="634"/>
      <c r="CO19" s="634"/>
      <c r="CP19" s="634"/>
      <c r="CQ19" s="635"/>
      <c r="CR19" s="636" t="s">
        <v>122</v>
      </c>
      <c r="CS19" s="637"/>
      <c r="CT19" s="637"/>
      <c r="CU19" s="637"/>
      <c r="CV19" s="637"/>
      <c r="CW19" s="637"/>
      <c r="CX19" s="637"/>
      <c r="CY19" s="638"/>
      <c r="CZ19" s="639" t="s">
        <v>122</v>
      </c>
      <c r="DA19" s="639"/>
      <c r="DB19" s="639"/>
      <c r="DC19" s="639"/>
      <c r="DD19" s="645" t="s">
        <v>122</v>
      </c>
      <c r="DE19" s="637"/>
      <c r="DF19" s="637"/>
      <c r="DG19" s="637"/>
      <c r="DH19" s="637"/>
      <c r="DI19" s="637"/>
      <c r="DJ19" s="637"/>
      <c r="DK19" s="637"/>
      <c r="DL19" s="637"/>
      <c r="DM19" s="637"/>
      <c r="DN19" s="637"/>
      <c r="DO19" s="637"/>
      <c r="DP19" s="638"/>
      <c r="DQ19" s="645" t="s">
        <v>122</v>
      </c>
      <c r="DR19" s="637"/>
      <c r="DS19" s="637"/>
      <c r="DT19" s="637"/>
      <c r="DU19" s="637"/>
      <c r="DV19" s="637"/>
      <c r="DW19" s="637"/>
      <c r="DX19" s="637"/>
      <c r="DY19" s="637"/>
      <c r="DZ19" s="637"/>
      <c r="EA19" s="637"/>
      <c r="EB19" s="637"/>
      <c r="EC19" s="646"/>
    </row>
    <row r="20" spans="2:133" ht="11.25" customHeight="1" x14ac:dyDescent="0.2">
      <c r="B20" s="649" t="s">
        <v>262</v>
      </c>
      <c r="C20" s="650"/>
      <c r="D20" s="650"/>
      <c r="E20" s="650"/>
      <c r="F20" s="650"/>
      <c r="G20" s="650"/>
      <c r="H20" s="650"/>
      <c r="I20" s="650"/>
      <c r="J20" s="650"/>
      <c r="K20" s="650"/>
      <c r="L20" s="650"/>
      <c r="M20" s="650"/>
      <c r="N20" s="650"/>
      <c r="O20" s="650"/>
      <c r="P20" s="650"/>
      <c r="Q20" s="651"/>
      <c r="R20" s="636">
        <v>1136</v>
      </c>
      <c r="S20" s="637"/>
      <c r="T20" s="637"/>
      <c r="U20" s="637"/>
      <c r="V20" s="637"/>
      <c r="W20" s="637"/>
      <c r="X20" s="637"/>
      <c r="Y20" s="638"/>
      <c r="Z20" s="639">
        <v>0</v>
      </c>
      <c r="AA20" s="639"/>
      <c r="AB20" s="639"/>
      <c r="AC20" s="639"/>
      <c r="AD20" s="640">
        <v>1136</v>
      </c>
      <c r="AE20" s="640"/>
      <c r="AF20" s="640"/>
      <c r="AG20" s="640"/>
      <c r="AH20" s="640"/>
      <c r="AI20" s="640"/>
      <c r="AJ20" s="640"/>
      <c r="AK20" s="640"/>
      <c r="AL20" s="641">
        <v>0.1</v>
      </c>
      <c r="AM20" s="642"/>
      <c r="AN20" s="642"/>
      <c r="AO20" s="643"/>
      <c r="AP20" s="633" t="s">
        <v>263</v>
      </c>
      <c r="AQ20" s="634"/>
      <c r="AR20" s="634"/>
      <c r="AS20" s="634"/>
      <c r="AT20" s="634"/>
      <c r="AU20" s="634"/>
      <c r="AV20" s="634"/>
      <c r="AW20" s="634"/>
      <c r="AX20" s="634"/>
      <c r="AY20" s="634"/>
      <c r="AZ20" s="634"/>
      <c r="BA20" s="634"/>
      <c r="BB20" s="634"/>
      <c r="BC20" s="634"/>
      <c r="BD20" s="634"/>
      <c r="BE20" s="634"/>
      <c r="BF20" s="635"/>
      <c r="BG20" s="636">
        <v>406</v>
      </c>
      <c r="BH20" s="637"/>
      <c r="BI20" s="637"/>
      <c r="BJ20" s="637"/>
      <c r="BK20" s="637"/>
      <c r="BL20" s="637"/>
      <c r="BM20" s="637"/>
      <c r="BN20" s="638"/>
      <c r="BO20" s="639">
        <v>0.1</v>
      </c>
      <c r="BP20" s="639"/>
      <c r="BQ20" s="639"/>
      <c r="BR20" s="639"/>
      <c r="BS20" s="640" t="s">
        <v>122</v>
      </c>
      <c r="BT20" s="640"/>
      <c r="BU20" s="640"/>
      <c r="BV20" s="640"/>
      <c r="BW20" s="640"/>
      <c r="BX20" s="640"/>
      <c r="BY20" s="640"/>
      <c r="BZ20" s="640"/>
      <c r="CA20" s="640"/>
      <c r="CB20" s="644"/>
      <c r="CD20" s="633" t="s">
        <v>264</v>
      </c>
      <c r="CE20" s="634"/>
      <c r="CF20" s="634"/>
      <c r="CG20" s="634"/>
      <c r="CH20" s="634"/>
      <c r="CI20" s="634"/>
      <c r="CJ20" s="634"/>
      <c r="CK20" s="634"/>
      <c r="CL20" s="634"/>
      <c r="CM20" s="634"/>
      <c r="CN20" s="634"/>
      <c r="CO20" s="634"/>
      <c r="CP20" s="634"/>
      <c r="CQ20" s="635"/>
      <c r="CR20" s="636">
        <v>4243394</v>
      </c>
      <c r="CS20" s="637"/>
      <c r="CT20" s="637"/>
      <c r="CU20" s="637"/>
      <c r="CV20" s="637"/>
      <c r="CW20" s="637"/>
      <c r="CX20" s="637"/>
      <c r="CY20" s="638"/>
      <c r="CZ20" s="639">
        <v>100</v>
      </c>
      <c r="DA20" s="639"/>
      <c r="DB20" s="639"/>
      <c r="DC20" s="639"/>
      <c r="DD20" s="645">
        <v>712187</v>
      </c>
      <c r="DE20" s="637"/>
      <c r="DF20" s="637"/>
      <c r="DG20" s="637"/>
      <c r="DH20" s="637"/>
      <c r="DI20" s="637"/>
      <c r="DJ20" s="637"/>
      <c r="DK20" s="637"/>
      <c r="DL20" s="637"/>
      <c r="DM20" s="637"/>
      <c r="DN20" s="637"/>
      <c r="DO20" s="637"/>
      <c r="DP20" s="638"/>
      <c r="DQ20" s="645">
        <v>2574270</v>
      </c>
      <c r="DR20" s="637"/>
      <c r="DS20" s="637"/>
      <c r="DT20" s="637"/>
      <c r="DU20" s="637"/>
      <c r="DV20" s="637"/>
      <c r="DW20" s="637"/>
      <c r="DX20" s="637"/>
      <c r="DY20" s="637"/>
      <c r="DZ20" s="637"/>
      <c r="EA20" s="637"/>
      <c r="EB20" s="637"/>
      <c r="EC20" s="646"/>
    </row>
    <row r="21" spans="2:133" ht="11.25" customHeight="1" x14ac:dyDescent="0.2">
      <c r="B21" s="633" t="s">
        <v>265</v>
      </c>
      <c r="C21" s="634"/>
      <c r="D21" s="634"/>
      <c r="E21" s="634"/>
      <c r="F21" s="634"/>
      <c r="G21" s="634"/>
      <c r="H21" s="634"/>
      <c r="I21" s="634"/>
      <c r="J21" s="634"/>
      <c r="K21" s="634"/>
      <c r="L21" s="634"/>
      <c r="M21" s="634"/>
      <c r="N21" s="634"/>
      <c r="O21" s="634"/>
      <c r="P21" s="634"/>
      <c r="Q21" s="635"/>
      <c r="R21" s="636">
        <v>1759194</v>
      </c>
      <c r="S21" s="637"/>
      <c r="T21" s="637"/>
      <c r="U21" s="637"/>
      <c r="V21" s="637"/>
      <c r="W21" s="637"/>
      <c r="X21" s="637"/>
      <c r="Y21" s="638"/>
      <c r="Z21" s="639">
        <v>39.299999999999997</v>
      </c>
      <c r="AA21" s="639"/>
      <c r="AB21" s="639"/>
      <c r="AC21" s="639"/>
      <c r="AD21" s="640">
        <v>1602581</v>
      </c>
      <c r="AE21" s="640"/>
      <c r="AF21" s="640"/>
      <c r="AG21" s="640"/>
      <c r="AH21" s="640"/>
      <c r="AI21" s="640"/>
      <c r="AJ21" s="640"/>
      <c r="AK21" s="640"/>
      <c r="AL21" s="641">
        <v>71.599999999999994</v>
      </c>
      <c r="AM21" s="642"/>
      <c r="AN21" s="642"/>
      <c r="AO21" s="643"/>
      <c r="AP21" s="633" t="s">
        <v>266</v>
      </c>
      <c r="AQ21" s="652"/>
      <c r="AR21" s="652"/>
      <c r="AS21" s="652"/>
      <c r="AT21" s="652"/>
      <c r="AU21" s="652"/>
      <c r="AV21" s="652"/>
      <c r="AW21" s="652"/>
      <c r="AX21" s="652"/>
      <c r="AY21" s="652"/>
      <c r="AZ21" s="652"/>
      <c r="BA21" s="652"/>
      <c r="BB21" s="652"/>
      <c r="BC21" s="652"/>
      <c r="BD21" s="652"/>
      <c r="BE21" s="652"/>
      <c r="BF21" s="653"/>
      <c r="BG21" s="636">
        <v>406</v>
      </c>
      <c r="BH21" s="637"/>
      <c r="BI21" s="637"/>
      <c r="BJ21" s="637"/>
      <c r="BK21" s="637"/>
      <c r="BL21" s="637"/>
      <c r="BM21" s="637"/>
      <c r="BN21" s="638"/>
      <c r="BO21" s="639">
        <v>0.1</v>
      </c>
      <c r="BP21" s="639"/>
      <c r="BQ21" s="639"/>
      <c r="BR21" s="639"/>
      <c r="BS21" s="640" t="s">
        <v>122</v>
      </c>
      <c r="BT21" s="640"/>
      <c r="BU21" s="640"/>
      <c r="BV21" s="640"/>
      <c r="BW21" s="640"/>
      <c r="BX21" s="640"/>
      <c r="BY21" s="640"/>
      <c r="BZ21" s="640"/>
      <c r="CA21" s="640"/>
      <c r="CB21" s="644"/>
      <c r="CD21" s="657"/>
      <c r="CE21" s="658"/>
      <c r="CF21" s="658"/>
      <c r="CG21" s="658"/>
      <c r="CH21" s="658"/>
      <c r="CI21" s="658"/>
      <c r="CJ21" s="658"/>
      <c r="CK21" s="658"/>
      <c r="CL21" s="658"/>
      <c r="CM21" s="658"/>
      <c r="CN21" s="658"/>
      <c r="CO21" s="658"/>
      <c r="CP21" s="658"/>
      <c r="CQ21" s="659"/>
      <c r="CR21" s="660"/>
      <c r="CS21" s="655"/>
      <c r="CT21" s="655"/>
      <c r="CU21" s="655"/>
      <c r="CV21" s="655"/>
      <c r="CW21" s="655"/>
      <c r="CX21" s="655"/>
      <c r="CY21" s="661"/>
      <c r="CZ21" s="662"/>
      <c r="DA21" s="662"/>
      <c r="DB21" s="662"/>
      <c r="DC21" s="662"/>
      <c r="DD21" s="654"/>
      <c r="DE21" s="655"/>
      <c r="DF21" s="655"/>
      <c r="DG21" s="655"/>
      <c r="DH21" s="655"/>
      <c r="DI21" s="655"/>
      <c r="DJ21" s="655"/>
      <c r="DK21" s="655"/>
      <c r="DL21" s="655"/>
      <c r="DM21" s="655"/>
      <c r="DN21" s="655"/>
      <c r="DO21" s="655"/>
      <c r="DP21" s="661"/>
      <c r="DQ21" s="654"/>
      <c r="DR21" s="655"/>
      <c r="DS21" s="655"/>
      <c r="DT21" s="655"/>
      <c r="DU21" s="655"/>
      <c r="DV21" s="655"/>
      <c r="DW21" s="655"/>
      <c r="DX21" s="655"/>
      <c r="DY21" s="655"/>
      <c r="DZ21" s="655"/>
      <c r="EA21" s="655"/>
      <c r="EB21" s="655"/>
      <c r="EC21" s="656"/>
    </row>
    <row r="22" spans="2:133" ht="11.25" customHeight="1" x14ac:dyDescent="0.2">
      <c r="B22" s="633" t="s">
        <v>267</v>
      </c>
      <c r="C22" s="634"/>
      <c r="D22" s="634"/>
      <c r="E22" s="634"/>
      <c r="F22" s="634"/>
      <c r="G22" s="634"/>
      <c r="H22" s="634"/>
      <c r="I22" s="634"/>
      <c r="J22" s="634"/>
      <c r="K22" s="634"/>
      <c r="L22" s="634"/>
      <c r="M22" s="634"/>
      <c r="N22" s="634"/>
      <c r="O22" s="634"/>
      <c r="P22" s="634"/>
      <c r="Q22" s="635"/>
      <c r="R22" s="636">
        <v>1602581</v>
      </c>
      <c r="S22" s="637"/>
      <c r="T22" s="637"/>
      <c r="U22" s="637"/>
      <c r="V22" s="637"/>
      <c r="W22" s="637"/>
      <c r="X22" s="637"/>
      <c r="Y22" s="638"/>
      <c r="Z22" s="639">
        <v>35.799999999999997</v>
      </c>
      <c r="AA22" s="639"/>
      <c r="AB22" s="639"/>
      <c r="AC22" s="639"/>
      <c r="AD22" s="640">
        <v>1602581</v>
      </c>
      <c r="AE22" s="640"/>
      <c r="AF22" s="640"/>
      <c r="AG22" s="640"/>
      <c r="AH22" s="640"/>
      <c r="AI22" s="640"/>
      <c r="AJ22" s="640"/>
      <c r="AK22" s="640"/>
      <c r="AL22" s="641">
        <v>71.599999999999994</v>
      </c>
      <c r="AM22" s="642"/>
      <c r="AN22" s="642"/>
      <c r="AO22" s="643"/>
      <c r="AP22" s="633" t="s">
        <v>268</v>
      </c>
      <c r="AQ22" s="652"/>
      <c r="AR22" s="652"/>
      <c r="AS22" s="652"/>
      <c r="AT22" s="652"/>
      <c r="AU22" s="652"/>
      <c r="AV22" s="652"/>
      <c r="AW22" s="652"/>
      <c r="AX22" s="652"/>
      <c r="AY22" s="652"/>
      <c r="AZ22" s="652"/>
      <c r="BA22" s="652"/>
      <c r="BB22" s="652"/>
      <c r="BC22" s="652"/>
      <c r="BD22" s="652"/>
      <c r="BE22" s="652"/>
      <c r="BF22" s="653"/>
      <c r="BG22" s="636" t="s">
        <v>122</v>
      </c>
      <c r="BH22" s="637"/>
      <c r="BI22" s="637"/>
      <c r="BJ22" s="637"/>
      <c r="BK22" s="637"/>
      <c r="BL22" s="637"/>
      <c r="BM22" s="637"/>
      <c r="BN22" s="638"/>
      <c r="BO22" s="639" t="s">
        <v>122</v>
      </c>
      <c r="BP22" s="639"/>
      <c r="BQ22" s="639"/>
      <c r="BR22" s="639"/>
      <c r="BS22" s="640" t="s">
        <v>122</v>
      </c>
      <c r="BT22" s="640"/>
      <c r="BU22" s="640"/>
      <c r="BV22" s="640"/>
      <c r="BW22" s="640"/>
      <c r="BX22" s="640"/>
      <c r="BY22" s="640"/>
      <c r="BZ22" s="640"/>
      <c r="CA22" s="640"/>
      <c r="CB22" s="644"/>
      <c r="CD22" s="618" t="s">
        <v>269</v>
      </c>
      <c r="CE22" s="619"/>
      <c r="CF22" s="619"/>
      <c r="CG22" s="619"/>
      <c r="CH22" s="619"/>
      <c r="CI22" s="619"/>
      <c r="CJ22" s="619"/>
      <c r="CK22" s="619"/>
      <c r="CL22" s="619"/>
      <c r="CM22" s="619"/>
      <c r="CN22" s="619"/>
      <c r="CO22" s="619"/>
      <c r="CP22" s="619"/>
      <c r="CQ22" s="619"/>
      <c r="CR22" s="619"/>
      <c r="CS22" s="619"/>
      <c r="CT22" s="619"/>
      <c r="CU22" s="619"/>
      <c r="CV22" s="619"/>
      <c r="CW22" s="619"/>
      <c r="CX22" s="619"/>
      <c r="CY22" s="619"/>
      <c r="CZ22" s="619"/>
      <c r="DA22" s="619"/>
      <c r="DB22" s="619"/>
      <c r="DC22" s="619"/>
      <c r="DD22" s="619"/>
      <c r="DE22" s="619"/>
      <c r="DF22" s="619"/>
      <c r="DG22" s="619"/>
      <c r="DH22" s="619"/>
      <c r="DI22" s="619"/>
      <c r="DJ22" s="619"/>
      <c r="DK22" s="619"/>
      <c r="DL22" s="619"/>
      <c r="DM22" s="619"/>
      <c r="DN22" s="619"/>
      <c r="DO22" s="619"/>
      <c r="DP22" s="619"/>
      <c r="DQ22" s="619"/>
      <c r="DR22" s="619"/>
      <c r="DS22" s="619"/>
      <c r="DT22" s="619"/>
      <c r="DU22" s="619"/>
      <c r="DV22" s="619"/>
      <c r="DW22" s="619"/>
      <c r="DX22" s="619"/>
      <c r="DY22" s="619"/>
      <c r="DZ22" s="619"/>
      <c r="EA22" s="619"/>
      <c r="EB22" s="619"/>
      <c r="EC22" s="620"/>
    </row>
    <row r="23" spans="2:133" ht="11.25" customHeight="1" x14ac:dyDescent="0.2">
      <c r="B23" s="633" t="s">
        <v>270</v>
      </c>
      <c r="C23" s="634"/>
      <c r="D23" s="634"/>
      <c r="E23" s="634"/>
      <c r="F23" s="634"/>
      <c r="G23" s="634"/>
      <c r="H23" s="634"/>
      <c r="I23" s="634"/>
      <c r="J23" s="634"/>
      <c r="K23" s="634"/>
      <c r="L23" s="634"/>
      <c r="M23" s="634"/>
      <c r="N23" s="634"/>
      <c r="O23" s="634"/>
      <c r="P23" s="634"/>
      <c r="Q23" s="635"/>
      <c r="R23" s="636">
        <v>156613</v>
      </c>
      <c r="S23" s="637"/>
      <c r="T23" s="637"/>
      <c r="U23" s="637"/>
      <c r="V23" s="637"/>
      <c r="W23" s="637"/>
      <c r="X23" s="637"/>
      <c r="Y23" s="638"/>
      <c r="Z23" s="639">
        <v>3.5</v>
      </c>
      <c r="AA23" s="639"/>
      <c r="AB23" s="639"/>
      <c r="AC23" s="639"/>
      <c r="AD23" s="640" t="s">
        <v>122</v>
      </c>
      <c r="AE23" s="640"/>
      <c r="AF23" s="640"/>
      <c r="AG23" s="640"/>
      <c r="AH23" s="640"/>
      <c r="AI23" s="640"/>
      <c r="AJ23" s="640"/>
      <c r="AK23" s="640"/>
      <c r="AL23" s="641" t="s">
        <v>122</v>
      </c>
      <c r="AM23" s="642"/>
      <c r="AN23" s="642"/>
      <c r="AO23" s="643"/>
      <c r="AP23" s="633" t="s">
        <v>271</v>
      </c>
      <c r="AQ23" s="652"/>
      <c r="AR23" s="652"/>
      <c r="AS23" s="652"/>
      <c r="AT23" s="652"/>
      <c r="AU23" s="652"/>
      <c r="AV23" s="652"/>
      <c r="AW23" s="652"/>
      <c r="AX23" s="652"/>
      <c r="AY23" s="652"/>
      <c r="AZ23" s="652"/>
      <c r="BA23" s="652"/>
      <c r="BB23" s="652"/>
      <c r="BC23" s="652"/>
      <c r="BD23" s="652"/>
      <c r="BE23" s="652"/>
      <c r="BF23" s="653"/>
      <c r="BG23" s="636" t="s">
        <v>122</v>
      </c>
      <c r="BH23" s="637"/>
      <c r="BI23" s="637"/>
      <c r="BJ23" s="637"/>
      <c r="BK23" s="637"/>
      <c r="BL23" s="637"/>
      <c r="BM23" s="637"/>
      <c r="BN23" s="638"/>
      <c r="BO23" s="639" t="s">
        <v>122</v>
      </c>
      <c r="BP23" s="639"/>
      <c r="BQ23" s="639"/>
      <c r="BR23" s="639"/>
      <c r="BS23" s="640" t="s">
        <v>122</v>
      </c>
      <c r="BT23" s="640"/>
      <c r="BU23" s="640"/>
      <c r="BV23" s="640"/>
      <c r="BW23" s="640"/>
      <c r="BX23" s="640"/>
      <c r="BY23" s="640"/>
      <c r="BZ23" s="640"/>
      <c r="CA23" s="640"/>
      <c r="CB23" s="644"/>
      <c r="CD23" s="618" t="s">
        <v>211</v>
      </c>
      <c r="CE23" s="619"/>
      <c r="CF23" s="619"/>
      <c r="CG23" s="619"/>
      <c r="CH23" s="619"/>
      <c r="CI23" s="619"/>
      <c r="CJ23" s="619"/>
      <c r="CK23" s="619"/>
      <c r="CL23" s="619"/>
      <c r="CM23" s="619"/>
      <c r="CN23" s="619"/>
      <c r="CO23" s="619"/>
      <c r="CP23" s="619"/>
      <c r="CQ23" s="620"/>
      <c r="CR23" s="618" t="s">
        <v>272</v>
      </c>
      <c r="CS23" s="619"/>
      <c r="CT23" s="619"/>
      <c r="CU23" s="619"/>
      <c r="CV23" s="619"/>
      <c r="CW23" s="619"/>
      <c r="CX23" s="619"/>
      <c r="CY23" s="620"/>
      <c r="CZ23" s="618" t="s">
        <v>273</v>
      </c>
      <c r="DA23" s="619"/>
      <c r="DB23" s="619"/>
      <c r="DC23" s="620"/>
      <c r="DD23" s="618" t="s">
        <v>274</v>
      </c>
      <c r="DE23" s="619"/>
      <c r="DF23" s="619"/>
      <c r="DG23" s="619"/>
      <c r="DH23" s="619"/>
      <c r="DI23" s="619"/>
      <c r="DJ23" s="619"/>
      <c r="DK23" s="620"/>
      <c r="DL23" s="663" t="s">
        <v>275</v>
      </c>
      <c r="DM23" s="664"/>
      <c r="DN23" s="664"/>
      <c r="DO23" s="664"/>
      <c r="DP23" s="664"/>
      <c r="DQ23" s="664"/>
      <c r="DR23" s="664"/>
      <c r="DS23" s="664"/>
      <c r="DT23" s="664"/>
      <c r="DU23" s="664"/>
      <c r="DV23" s="665"/>
      <c r="DW23" s="618" t="s">
        <v>276</v>
      </c>
      <c r="DX23" s="619"/>
      <c r="DY23" s="619"/>
      <c r="DZ23" s="619"/>
      <c r="EA23" s="619"/>
      <c r="EB23" s="619"/>
      <c r="EC23" s="620"/>
    </row>
    <row r="24" spans="2:133" ht="11.25" customHeight="1" x14ac:dyDescent="0.2">
      <c r="B24" s="633" t="s">
        <v>277</v>
      </c>
      <c r="C24" s="634"/>
      <c r="D24" s="634"/>
      <c r="E24" s="634"/>
      <c r="F24" s="634"/>
      <c r="G24" s="634"/>
      <c r="H24" s="634"/>
      <c r="I24" s="634"/>
      <c r="J24" s="634"/>
      <c r="K24" s="634"/>
      <c r="L24" s="634"/>
      <c r="M24" s="634"/>
      <c r="N24" s="634"/>
      <c r="O24" s="634"/>
      <c r="P24" s="634"/>
      <c r="Q24" s="635"/>
      <c r="R24" s="636" t="s">
        <v>122</v>
      </c>
      <c r="S24" s="637"/>
      <c r="T24" s="637"/>
      <c r="U24" s="637"/>
      <c r="V24" s="637"/>
      <c r="W24" s="637"/>
      <c r="X24" s="637"/>
      <c r="Y24" s="638"/>
      <c r="Z24" s="639" t="s">
        <v>122</v>
      </c>
      <c r="AA24" s="639"/>
      <c r="AB24" s="639"/>
      <c r="AC24" s="639"/>
      <c r="AD24" s="640" t="s">
        <v>122</v>
      </c>
      <c r="AE24" s="640"/>
      <c r="AF24" s="640"/>
      <c r="AG24" s="640"/>
      <c r="AH24" s="640"/>
      <c r="AI24" s="640"/>
      <c r="AJ24" s="640"/>
      <c r="AK24" s="640"/>
      <c r="AL24" s="641" t="s">
        <v>122</v>
      </c>
      <c r="AM24" s="642"/>
      <c r="AN24" s="642"/>
      <c r="AO24" s="643"/>
      <c r="AP24" s="633" t="s">
        <v>278</v>
      </c>
      <c r="AQ24" s="652"/>
      <c r="AR24" s="652"/>
      <c r="AS24" s="652"/>
      <c r="AT24" s="652"/>
      <c r="AU24" s="652"/>
      <c r="AV24" s="652"/>
      <c r="AW24" s="652"/>
      <c r="AX24" s="652"/>
      <c r="AY24" s="652"/>
      <c r="AZ24" s="652"/>
      <c r="BA24" s="652"/>
      <c r="BB24" s="652"/>
      <c r="BC24" s="652"/>
      <c r="BD24" s="652"/>
      <c r="BE24" s="652"/>
      <c r="BF24" s="653"/>
      <c r="BG24" s="636" t="s">
        <v>122</v>
      </c>
      <c r="BH24" s="637"/>
      <c r="BI24" s="637"/>
      <c r="BJ24" s="637"/>
      <c r="BK24" s="637"/>
      <c r="BL24" s="637"/>
      <c r="BM24" s="637"/>
      <c r="BN24" s="638"/>
      <c r="BO24" s="639" t="s">
        <v>122</v>
      </c>
      <c r="BP24" s="639"/>
      <c r="BQ24" s="639"/>
      <c r="BR24" s="639"/>
      <c r="BS24" s="640" t="s">
        <v>122</v>
      </c>
      <c r="BT24" s="640"/>
      <c r="BU24" s="640"/>
      <c r="BV24" s="640"/>
      <c r="BW24" s="640"/>
      <c r="BX24" s="640"/>
      <c r="BY24" s="640"/>
      <c r="BZ24" s="640"/>
      <c r="CA24" s="640"/>
      <c r="CB24" s="644"/>
      <c r="CD24" s="622" t="s">
        <v>279</v>
      </c>
      <c r="CE24" s="623"/>
      <c r="CF24" s="623"/>
      <c r="CG24" s="623"/>
      <c r="CH24" s="623"/>
      <c r="CI24" s="623"/>
      <c r="CJ24" s="623"/>
      <c r="CK24" s="623"/>
      <c r="CL24" s="623"/>
      <c r="CM24" s="623"/>
      <c r="CN24" s="623"/>
      <c r="CO24" s="623"/>
      <c r="CP24" s="623"/>
      <c r="CQ24" s="624"/>
      <c r="CR24" s="625">
        <v>1370526</v>
      </c>
      <c r="CS24" s="626"/>
      <c r="CT24" s="626"/>
      <c r="CU24" s="626"/>
      <c r="CV24" s="626"/>
      <c r="CW24" s="626"/>
      <c r="CX24" s="626"/>
      <c r="CY24" s="627"/>
      <c r="CZ24" s="630">
        <v>32.299999999999997</v>
      </c>
      <c r="DA24" s="631"/>
      <c r="DB24" s="631"/>
      <c r="DC24" s="647"/>
      <c r="DD24" s="671">
        <v>1002722</v>
      </c>
      <c r="DE24" s="626"/>
      <c r="DF24" s="626"/>
      <c r="DG24" s="626"/>
      <c r="DH24" s="626"/>
      <c r="DI24" s="626"/>
      <c r="DJ24" s="626"/>
      <c r="DK24" s="627"/>
      <c r="DL24" s="671">
        <v>995947</v>
      </c>
      <c r="DM24" s="626"/>
      <c r="DN24" s="626"/>
      <c r="DO24" s="626"/>
      <c r="DP24" s="626"/>
      <c r="DQ24" s="626"/>
      <c r="DR24" s="626"/>
      <c r="DS24" s="626"/>
      <c r="DT24" s="626"/>
      <c r="DU24" s="626"/>
      <c r="DV24" s="627"/>
      <c r="DW24" s="630">
        <v>44.5</v>
      </c>
      <c r="DX24" s="631"/>
      <c r="DY24" s="631"/>
      <c r="DZ24" s="631"/>
      <c r="EA24" s="631"/>
      <c r="EB24" s="631"/>
      <c r="EC24" s="632"/>
    </row>
    <row r="25" spans="2:133" ht="11.25" customHeight="1" x14ac:dyDescent="0.2">
      <c r="B25" s="633" t="s">
        <v>280</v>
      </c>
      <c r="C25" s="634"/>
      <c r="D25" s="634"/>
      <c r="E25" s="634"/>
      <c r="F25" s="634"/>
      <c r="G25" s="634"/>
      <c r="H25" s="634"/>
      <c r="I25" s="634"/>
      <c r="J25" s="634"/>
      <c r="K25" s="634"/>
      <c r="L25" s="634"/>
      <c r="M25" s="634"/>
      <c r="N25" s="634"/>
      <c r="O25" s="634"/>
      <c r="P25" s="634"/>
      <c r="Q25" s="635"/>
      <c r="R25" s="636">
        <v>2386695</v>
      </c>
      <c r="S25" s="637"/>
      <c r="T25" s="637"/>
      <c r="U25" s="637"/>
      <c r="V25" s="637"/>
      <c r="W25" s="637"/>
      <c r="X25" s="637"/>
      <c r="Y25" s="638"/>
      <c r="Z25" s="639">
        <v>53.3</v>
      </c>
      <c r="AA25" s="639"/>
      <c r="AB25" s="639"/>
      <c r="AC25" s="639"/>
      <c r="AD25" s="640">
        <v>2230082</v>
      </c>
      <c r="AE25" s="640"/>
      <c r="AF25" s="640"/>
      <c r="AG25" s="640"/>
      <c r="AH25" s="640"/>
      <c r="AI25" s="640"/>
      <c r="AJ25" s="640"/>
      <c r="AK25" s="640"/>
      <c r="AL25" s="641">
        <v>99.6</v>
      </c>
      <c r="AM25" s="642"/>
      <c r="AN25" s="642"/>
      <c r="AO25" s="643"/>
      <c r="AP25" s="633" t="s">
        <v>281</v>
      </c>
      <c r="AQ25" s="652"/>
      <c r="AR25" s="652"/>
      <c r="AS25" s="652"/>
      <c r="AT25" s="652"/>
      <c r="AU25" s="652"/>
      <c r="AV25" s="652"/>
      <c r="AW25" s="652"/>
      <c r="AX25" s="652"/>
      <c r="AY25" s="652"/>
      <c r="AZ25" s="652"/>
      <c r="BA25" s="652"/>
      <c r="BB25" s="652"/>
      <c r="BC25" s="652"/>
      <c r="BD25" s="652"/>
      <c r="BE25" s="652"/>
      <c r="BF25" s="653"/>
      <c r="BG25" s="636" t="s">
        <v>122</v>
      </c>
      <c r="BH25" s="637"/>
      <c r="BI25" s="637"/>
      <c r="BJ25" s="637"/>
      <c r="BK25" s="637"/>
      <c r="BL25" s="637"/>
      <c r="BM25" s="637"/>
      <c r="BN25" s="638"/>
      <c r="BO25" s="639" t="s">
        <v>122</v>
      </c>
      <c r="BP25" s="639"/>
      <c r="BQ25" s="639"/>
      <c r="BR25" s="639"/>
      <c r="BS25" s="640" t="s">
        <v>122</v>
      </c>
      <c r="BT25" s="640"/>
      <c r="BU25" s="640"/>
      <c r="BV25" s="640"/>
      <c r="BW25" s="640"/>
      <c r="BX25" s="640"/>
      <c r="BY25" s="640"/>
      <c r="BZ25" s="640"/>
      <c r="CA25" s="640"/>
      <c r="CB25" s="644"/>
      <c r="CD25" s="633" t="s">
        <v>282</v>
      </c>
      <c r="CE25" s="634"/>
      <c r="CF25" s="634"/>
      <c r="CG25" s="634"/>
      <c r="CH25" s="634"/>
      <c r="CI25" s="634"/>
      <c r="CJ25" s="634"/>
      <c r="CK25" s="634"/>
      <c r="CL25" s="634"/>
      <c r="CM25" s="634"/>
      <c r="CN25" s="634"/>
      <c r="CO25" s="634"/>
      <c r="CP25" s="634"/>
      <c r="CQ25" s="635"/>
      <c r="CR25" s="636">
        <v>667924</v>
      </c>
      <c r="CS25" s="668"/>
      <c r="CT25" s="668"/>
      <c r="CU25" s="668"/>
      <c r="CV25" s="668"/>
      <c r="CW25" s="668"/>
      <c r="CX25" s="668"/>
      <c r="CY25" s="669"/>
      <c r="CZ25" s="641">
        <v>15.7</v>
      </c>
      <c r="DA25" s="666"/>
      <c r="DB25" s="666"/>
      <c r="DC25" s="670"/>
      <c r="DD25" s="645">
        <v>586169</v>
      </c>
      <c r="DE25" s="668"/>
      <c r="DF25" s="668"/>
      <c r="DG25" s="668"/>
      <c r="DH25" s="668"/>
      <c r="DI25" s="668"/>
      <c r="DJ25" s="668"/>
      <c r="DK25" s="669"/>
      <c r="DL25" s="645">
        <v>580330</v>
      </c>
      <c r="DM25" s="668"/>
      <c r="DN25" s="668"/>
      <c r="DO25" s="668"/>
      <c r="DP25" s="668"/>
      <c r="DQ25" s="668"/>
      <c r="DR25" s="668"/>
      <c r="DS25" s="668"/>
      <c r="DT25" s="668"/>
      <c r="DU25" s="668"/>
      <c r="DV25" s="669"/>
      <c r="DW25" s="641">
        <v>25.9</v>
      </c>
      <c r="DX25" s="666"/>
      <c r="DY25" s="666"/>
      <c r="DZ25" s="666"/>
      <c r="EA25" s="666"/>
      <c r="EB25" s="666"/>
      <c r="EC25" s="667"/>
    </row>
    <row r="26" spans="2:133" ht="11.25" customHeight="1" x14ac:dyDescent="0.2">
      <c r="B26" s="633" t="s">
        <v>283</v>
      </c>
      <c r="C26" s="634"/>
      <c r="D26" s="634"/>
      <c r="E26" s="634"/>
      <c r="F26" s="634"/>
      <c r="G26" s="634"/>
      <c r="H26" s="634"/>
      <c r="I26" s="634"/>
      <c r="J26" s="634"/>
      <c r="K26" s="634"/>
      <c r="L26" s="634"/>
      <c r="M26" s="634"/>
      <c r="N26" s="634"/>
      <c r="O26" s="634"/>
      <c r="P26" s="634"/>
      <c r="Q26" s="635"/>
      <c r="R26" s="636" t="s">
        <v>122</v>
      </c>
      <c r="S26" s="637"/>
      <c r="T26" s="637"/>
      <c r="U26" s="637"/>
      <c r="V26" s="637"/>
      <c r="W26" s="637"/>
      <c r="X26" s="637"/>
      <c r="Y26" s="638"/>
      <c r="Z26" s="639" t="s">
        <v>122</v>
      </c>
      <c r="AA26" s="639"/>
      <c r="AB26" s="639"/>
      <c r="AC26" s="639"/>
      <c r="AD26" s="640" t="s">
        <v>122</v>
      </c>
      <c r="AE26" s="640"/>
      <c r="AF26" s="640"/>
      <c r="AG26" s="640"/>
      <c r="AH26" s="640"/>
      <c r="AI26" s="640"/>
      <c r="AJ26" s="640"/>
      <c r="AK26" s="640"/>
      <c r="AL26" s="641" t="s">
        <v>122</v>
      </c>
      <c r="AM26" s="642"/>
      <c r="AN26" s="642"/>
      <c r="AO26" s="643"/>
      <c r="AP26" s="633" t="s">
        <v>284</v>
      </c>
      <c r="AQ26" s="652"/>
      <c r="AR26" s="652"/>
      <c r="AS26" s="652"/>
      <c r="AT26" s="652"/>
      <c r="AU26" s="652"/>
      <c r="AV26" s="652"/>
      <c r="AW26" s="652"/>
      <c r="AX26" s="652"/>
      <c r="AY26" s="652"/>
      <c r="AZ26" s="652"/>
      <c r="BA26" s="652"/>
      <c r="BB26" s="652"/>
      <c r="BC26" s="652"/>
      <c r="BD26" s="652"/>
      <c r="BE26" s="652"/>
      <c r="BF26" s="653"/>
      <c r="BG26" s="636" t="s">
        <v>122</v>
      </c>
      <c r="BH26" s="637"/>
      <c r="BI26" s="637"/>
      <c r="BJ26" s="637"/>
      <c r="BK26" s="637"/>
      <c r="BL26" s="637"/>
      <c r="BM26" s="637"/>
      <c r="BN26" s="638"/>
      <c r="BO26" s="639" t="s">
        <v>122</v>
      </c>
      <c r="BP26" s="639"/>
      <c r="BQ26" s="639"/>
      <c r="BR26" s="639"/>
      <c r="BS26" s="640" t="s">
        <v>122</v>
      </c>
      <c r="BT26" s="640"/>
      <c r="BU26" s="640"/>
      <c r="BV26" s="640"/>
      <c r="BW26" s="640"/>
      <c r="BX26" s="640"/>
      <c r="BY26" s="640"/>
      <c r="BZ26" s="640"/>
      <c r="CA26" s="640"/>
      <c r="CB26" s="644"/>
      <c r="CD26" s="633" t="s">
        <v>285</v>
      </c>
      <c r="CE26" s="634"/>
      <c r="CF26" s="634"/>
      <c r="CG26" s="634"/>
      <c r="CH26" s="634"/>
      <c r="CI26" s="634"/>
      <c r="CJ26" s="634"/>
      <c r="CK26" s="634"/>
      <c r="CL26" s="634"/>
      <c r="CM26" s="634"/>
      <c r="CN26" s="634"/>
      <c r="CO26" s="634"/>
      <c r="CP26" s="634"/>
      <c r="CQ26" s="635"/>
      <c r="CR26" s="636">
        <v>377728</v>
      </c>
      <c r="CS26" s="637"/>
      <c r="CT26" s="637"/>
      <c r="CU26" s="637"/>
      <c r="CV26" s="637"/>
      <c r="CW26" s="637"/>
      <c r="CX26" s="637"/>
      <c r="CY26" s="638"/>
      <c r="CZ26" s="641">
        <v>8.9</v>
      </c>
      <c r="DA26" s="666"/>
      <c r="DB26" s="666"/>
      <c r="DC26" s="670"/>
      <c r="DD26" s="645">
        <v>326505</v>
      </c>
      <c r="DE26" s="637"/>
      <c r="DF26" s="637"/>
      <c r="DG26" s="637"/>
      <c r="DH26" s="637"/>
      <c r="DI26" s="637"/>
      <c r="DJ26" s="637"/>
      <c r="DK26" s="638"/>
      <c r="DL26" s="645" t="s">
        <v>122</v>
      </c>
      <c r="DM26" s="637"/>
      <c r="DN26" s="637"/>
      <c r="DO26" s="637"/>
      <c r="DP26" s="637"/>
      <c r="DQ26" s="637"/>
      <c r="DR26" s="637"/>
      <c r="DS26" s="637"/>
      <c r="DT26" s="637"/>
      <c r="DU26" s="637"/>
      <c r="DV26" s="638"/>
      <c r="DW26" s="641" t="s">
        <v>122</v>
      </c>
      <c r="DX26" s="666"/>
      <c r="DY26" s="666"/>
      <c r="DZ26" s="666"/>
      <c r="EA26" s="666"/>
      <c r="EB26" s="666"/>
      <c r="EC26" s="667"/>
    </row>
    <row r="27" spans="2:133" ht="11.25" customHeight="1" x14ac:dyDescent="0.2">
      <c r="B27" s="633" t="s">
        <v>286</v>
      </c>
      <c r="C27" s="634"/>
      <c r="D27" s="634"/>
      <c r="E27" s="634"/>
      <c r="F27" s="634"/>
      <c r="G27" s="634"/>
      <c r="H27" s="634"/>
      <c r="I27" s="634"/>
      <c r="J27" s="634"/>
      <c r="K27" s="634"/>
      <c r="L27" s="634"/>
      <c r="M27" s="634"/>
      <c r="N27" s="634"/>
      <c r="O27" s="634"/>
      <c r="P27" s="634"/>
      <c r="Q27" s="635"/>
      <c r="R27" s="636">
        <v>9705</v>
      </c>
      <c r="S27" s="637"/>
      <c r="T27" s="637"/>
      <c r="U27" s="637"/>
      <c r="V27" s="637"/>
      <c r="W27" s="637"/>
      <c r="X27" s="637"/>
      <c r="Y27" s="638"/>
      <c r="Z27" s="639">
        <v>0.2</v>
      </c>
      <c r="AA27" s="639"/>
      <c r="AB27" s="639"/>
      <c r="AC27" s="639"/>
      <c r="AD27" s="640" t="s">
        <v>122</v>
      </c>
      <c r="AE27" s="640"/>
      <c r="AF27" s="640"/>
      <c r="AG27" s="640"/>
      <c r="AH27" s="640"/>
      <c r="AI27" s="640"/>
      <c r="AJ27" s="640"/>
      <c r="AK27" s="640"/>
      <c r="AL27" s="641" t="s">
        <v>122</v>
      </c>
      <c r="AM27" s="642"/>
      <c r="AN27" s="642"/>
      <c r="AO27" s="643"/>
      <c r="AP27" s="633" t="s">
        <v>287</v>
      </c>
      <c r="AQ27" s="634"/>
      <c r="AR27" s="634"/>
      <c r="AS27" s="634"/>
      <c r="AT27" s="634"/>
      <c r="AU27" s="634"/>
      <c r="AV27" s="634"/>
      <c r="AW27" s="634"/>
      <c r="AX27" s="634"/>
      <c r="AY27" s="634"/>
      <c r="AZ27" s="634"/>
      <c r="BA27" s="634"/>
      <c r="BB27" s="634"/>
      <c r="BC27" s="634"/>
      <c r="BD27" s="634"/>
      <c r="BE27" s="634"/>
      <c r="BF27" s="635"/>
      <c r="BG27" s="636">
        <v>481797</v>
      </c>
      <c r="BH27" s="637"/>
      <c r="BI27" s="637"/>
      <c r="BJ27" s="637"/>
      <c r="BK27" s="637"/>
      <c r="BL27" s="637"/>
      <c r="BM27" s="637"/>
      <c r="BN27" s="638"/>
      <c r="BO27" s="639">
        <v>100</v>
      </c>
      <c r="BP27" s="639"/>
      <c r="BQ27" s="639"/>
      <c r="BR27" s="639"/>
      <c r="BS27" s="640" t="s">
        <v>122</v>
      </c>
      <c r="BT27" s="640"/>
      <c r="BU27" s="640"/>
      <c r="BV27" s="640"/>
      <c r="BW27" s="640"/>
      <c r="BX27" s="640"/>
      <c r="BY27" s="640"/>
      <c r="BZ27" s="640"/>
      <c r="CA27" s="640"/>
      <c r="CB27" s="644"/>
      <c r="CD27" s="633" t="s">
        <v>288</v>
      </c>
      <c r="CE27" s="634"/>
      <c r="CF27" s="634"/>
      <c r="CG27" s="634"/>
      <c r="CH27" s="634"/>
      <c r="CI27" s="634"/>
      <c r="CJ27" s="634"/>
      <c r="CK27" s="634"/>
      <c r="CL27" s="634"/>
      <c r="CM27" s="634"/>
      <c r="CN27" s="634"/>
      <c r="CO27" s="634"/>
      <c r="CP27" s="634"/>
      <c r="CQ27" s="635"/>
      <c r="CR27" s="636">
        <v>423121</v>
      </c>
      <c r="CS27" s="668"/>
      <c r="CT27" s="668"/>
      <c r="CU27" s="668"/>
      <c r="CV27" s="668"/>
      <c r="CW27" s="668"/>
      <c r="CX27" s="668"/>
      <c r="CY27" s="669"/>
      <c r="CZ27" s="641">
        <v>10</v>
      </c>
      <c r="DA27" s="666"/>
      <c r="DB27" s="666"/>
      <c r="DC27" s="670"/>
      <c r="DD27" s="645">
        <v>137072</v>
      </c>
      <c r="DE27" s="668"/>
      <c r="DF27" s="668"/>
      <c r="DG27" s="668"/>
      <c r="DH27" s="668"/>
      <c r="DI27" s="668"/>
      <c r="DJ27" s="668"/>
      <c r="DK27" s="669"/>
      <c r="DL27" s="645">
        <v>136136</v>
      </c>
      <c r="DM27" s="668"/>
      <c r="DN27" s="668"/>
      <c r="DO27" s="668"/>
      <c r="DP27" s="668"/>
      <c r="DQ27" s="668"/>
      <c r="DR27" s="668"/>
      <c r="DS27" s="668"/>
      <c r="DT27" s="668"/>
      <c r="DU27" s="668"/>
      <c r="DV27" s="669"/>
      <c r="DW27" s="641">
        <v>6.1</v>
      </c>
      <c r="DX27" s="666"/>
      <c r="DY27" s="666"/>
      <c r="DZ27" s="666"/>
      <c r="EA27" s="666"/>
      <c r="EB27" s="666"/>
      <c r="EC27" s="667"/>
    </row>
    <row r="28" spans="2:133" ht="11.25" customHeight="1" x14ac:dyDescent="0.2">
      <c r="B28" s="633" t="s">
        <v>289</v>
      </c>
      <c r="C28" s="634"/>
      <c r="D28" s="634"/>
      <c r="E28" s="634"/>
      <c r="F28" s="634"/>
      <c r="G28" s="634"/>
      <c r="H28" s="634"/>
      <c r="I28" s="634"/>
      <c r="J28" s="634"/>
      <c r="K28" s="634"/>
      <c r="L28" s="634"/>
      <c r="M28" s="634"/>
      <c r="N28" s="634"/>
      <c r="O28" s="634"/>
      <c r="P28" s="634"/>
      <c r="Q28" s="635"/>
      <c r="R28" s="636">
        <v>88852</v>
      </c>
      <c r="S28" s="637"/>
      <c r="T28" s="637"/>
      <c r="U28" s="637"/>
      <c r="V28" s="637"/>
      <c r="W28" s="637"/>
      <c r="X28" s="637"/>
      <c r="Y28" s="638"/>
      <c r="Z28" s="639">
        <v>2</v>
      </c>
      <c r="AA28" s="639"/>
      <c r="AB28" s="639"/>
      <c r="AC28" s="639"/>
      <c r="AD28" s="640">
        <v>1010</v>
      </c>
      <c r="AE28" s="640"/>
      <c r="AF28" s="640"/>
      <c r="AG28" s="640"/>
      <c r="AH28" s="640"/>
      <c r="AI28" s="640"/>
      <c r="AJ28" s="640"/>
      <c r="AK28" s="640"/>
      <c r="AL28" s="641">
        <v>0</v>
      </c>
      <c r="AM28" s="642"/>
      <c r="AN28" s="642"/>
      <c r="AO28" s="643"/>
      <c r="AP28" s="633"/>
      <c r="AQ28" s="634"/>
      <c r="AR28" s="634"/>
      <c r="AS28" s="634"/>
      <c r="AT28" s="634"/>
      <c r="AU28" s="634"/>
      <c r="AV28" s="634"/>
      <c r="AW28" s="634"/>
      <c r="AX28" s="634"/>
      <c r="AY28" s="634"/>
      <c r="AZ28" s="634"/>
      <c r="BA28" s="634"/>
      <c r="BB28" s="634"/>
      <c r="BC28" s="634"/>
      <c r="BD28" s="634"/>
      <c r="BE28" s="634"/>
      <c r="BF28" s="635"/>
      <c r="BG28" s="636"/>
      <c r="BH28" s="637"/>
      <c r="BI28" s="637"/>
      <c r="BJ28" s="637"/>
      <c r="BK28" s="637"/>
      <c r="BL28" s="637"/>
      <c r="BM28" s="637"/>
      <c r="BN28" s="638"/>
      <c r="BO28" s="639"/>
      <c r="BP28" s="639"/>
      <c r="BQ28" s="639"/>
      <c r="BR28" s="639"/>
      <c r="BS28" s="645"/>
      <c r="BT28" s="637"/>
      <c r="BU28" s="637"/>
      <c r="BV28" s="637"/>
      <c r="BW28" s="637"/>
      <c r="BX28" s="637"/>
      <c r="BY28" s="637"/>
      <c r="BZ28" s="637"/>
      <c r="CA28" s="637"/>
      <c r="CB28" s="646"/>
      <c r="CD28" s="633" t="s">
        <v>290</v>
      </c>
      <c r="CE28" s="634"/>
      <c r="CF28" s="634"/>
      <c r="CG28" s="634"/>
      <c r="CH28" s="634"/>
      <c r="CI28" s="634"/>
      <c r="CJ28" s="634"/>
      <c r="CK28" s="634"/>
      <c r="CL28" s="634"/>
      <c r="CM28" s="634"/>
      <c r="CN28" s="634"/>
      <c r="CO28" s="634"/>
      <c r="CP28" s="634"/>
      <c r="CQ28" s="635"/>
      <c r="CR28" s="636">
        <v>279481</v>
      </c>
      <c r="CS28" s="637"/>
      <c r="CT28" s="637"/>
      <c r="CU28" s="637"/>
      <c r="CV28" s="637"/>
      <c r="CW28" s="637"/>
      <c r="CX28" s="637"/>
      <c r="CY28" s="638"/>
      <c r="CZ28" s="641">
        <v>6.6</v>
      </c>
      <c r="DA28" s="666"/>
      <c r="DB28" s="666"/>
      <c r="DC28" s="670"/>
      <c r="DD28" s="645">
        <v>279481</v>
      </c>
      <c r="DE28" s="637"/>
      <c r="DF28" s="637"/>
      <c r="DG28" s="637"/>
      <c r="DH28" s="637"/>
      <c r="DI28" s="637"/>
      <c r="DJ28" s="637"/>
      <c r="DK28" s="638"/>
      <c r="DL28" s="645">
        <v>279481</v>
      </c>
      <c r="DM28" s="637"/>
      <c r="DN28" s="637"/>
      <c r="DO28" s="637"/>
      <c r="DP28" s="637"/>
      <c r="DQ28" s="637"/>
      <c r="DR28" s="637"/>
      <c r="DS28" s="637"/>
      <c r="DT28" s="637"/>
      <c r="DU28" s="637"/>
      <c r="DV28" s="638"/>
      <c r="DW28" s="641">
        <v>12.5</v>
      </c>
      <c r="DX28" s="666"/>
      <c r="DY28" s="666"/>
      <c r="DZ28" s="666"/>
      <c r="EA28" s="666"/>
      <c r="EB28" s="666"/>
      <c r="EC28" s="667"/>
    </row>
    <row r="29" spans="2:133" ht="11.25" customHeight="1" x14ac:dyDescent="0.2">
      <c r="B29" s="633" t="s">
        <v>291</v>
      </c>
      <c r="C29" s="634"/>
      <c r="D29" s="634"/>
      <c r="E29" s="634"/>
      <c r="F29" s="634"/>
      <c r="G29" s="634"/>
      <c r="H29" s="634"/>
      <c r="I29" s="634"/>
      <c r="J29" s="634"/>
      <c r="K29" s="634"/>
      <c r="L29" s="634"/>
      <c r="M29" s="634"/>
      <c r="N29" s="634"/>
      <c r="O29" s="634"/>
      <c r="P29" s="634"/>
      <c r="Q29" s="635"/>
      <c r="R29" s="636">
        <v>3277</v>
      </c>
      <c r="S29" s="637"/>
      <c r="T29" s="637"/>
      <c r="U29" s="637"/>
      <c r="V29" s="637"/>
      <c r="W29" s="637"/>
      <c r="X29" s="637"/>
      <c r="Y29" s="638"/>
      <c r="Z29" s="639">
        <v>0.1</v>
      </c>
      <c r="AA29" s="639"/>
      <c r="AB29" s="639"/>
      <c r="AC29" s="639"/>
      <c r="AD29" s="640" t="s">
        <v>122</v>
      </c>
      <c r="AE29" s="640"/>
      <c r="AF29" s="640"/>
      <c r="AG29" s="640"/>
      <c r="AH29" s="640"/>
      <c r="AI29" s="640"/>
      <c r="AJ29" s="640"/>
      <c r="AK29" s="640"/>
      <c r="AL29" s="641" t="s">
        <v>122</v>
      </c>
      <c r="AM29" s="642"/>
      <c r="AN29" s="642"/>
      <c r="AO29" s="643"/>
      <c r="AP29" s="657"/>
      <c r="AQ29" s="658"/>
      <c r="AR29" s="658"/>
      <c r="AS29" s="658"/>
      <c r="AT29" s="658"/>
      <c r="AU29" s="658"/>
      <c r="AV29" s="658"/>
      <c r="AW29" s="658"/>
      <c r="AX29" s="658"/>
      <c r="AY29" s="658"/>
      <c r="AZ29" s="658"/>
      <c r="BA29" s="658"/>
      <c r="BB29" s="658"/>
      <c r="BC29" s="658"/>
      <c r="BD29" s="658"/>
      <c r="BE29" s="658"/>
      <c r="BF29" s="659"/>
      <c r="BG29" s="636"/>
      <c r="BH29" s="637"/>
      <c r="BI29" s="637"/>
      <c r="BJ29" s="637"/>
      <c r="BK29" s="637"/>
      <c r="BL29" s="637"/>
      <c r="BM29" s="637"/>
      <c r="BN29" s="638"/>
      <c r="BO29" s="639"/>
      <c r="BP29" s="639"/>
      <c r="BQ29" s="639"/>
      <c r="BR29" s="639"/>
      <c r="BS29" s="640"/>
      <c r="BT29" s="640"/>
      <c r="BU29" s="640"/>
      <c r="BV29" s="640"/>
      <c r="BW29" s="640"/>
      <c r="BX29" s="640"/>
      <c r="BY29" s="640"/>
      <c r="BZ29" s="640"/>
      <c r="CA29" s="640"/>
      <c r="CB29" s="644"/>
      <c r="CD29" s="672" t="s">
        <v>292</v>
      </c>
      <c r="CE29" s="673"/>
      <c r="CF29" s="633" t="s">
        <v>66</v>
      </c>
      <c r="CG29" s="634"/>
      <c r="CH29" s="634"/>
      <c r="CI29" s="634"/>
      <c r="CJ29" s="634"/>
      <c r="CK29" s="634"/>
      <c r="CL29" s="634"/>
      <c r="CM29" s="634"/>
      <c r="CN29" s="634"/>
      <c r="CO29" s="634"/>
      <c r="CP29" s="634"/>
      <c r="CQ29" s="635"/>
      <c r="CR29" s="636">
        <v>279481</v>
      </c>
      <c r="CS29" s="668"/>
      <c r="CT29" s="668"/>
      <c r="CU29" s="668"/>
      <c r="CV29" s="668"/>
      <c r="CW29" s="668"/>
      <c r="CX29" s="668"/>
      <c r="CY29" s="669"/>
      <c r="CZ29" s="641">
        <v>6.6</v>
      </c>
      <c r="DA29" s="666"/>
      <c r="DB29" s="666"/>
      <c r="DC29" s="670"/>
      <c r="DD29" s="645">
        <v>279481</v>
      </c>
      <c r="DE29" s="668"/>
      <c r="DF29" s="668"/>
      <c r="DG29" s="668"/>
      <c r="DH29" s="668"/>
      <c r="DI29" s="668"/>
      <c r="DJ29" s="668"/>
      <c r="DK29" s="669"/>
      <c r="DL29" s="645">
        <v>279481</v>
      </c>
      <c r="DM29" s="668"/>
      <c r="DN29" s="668"/>
      <c r="DO29" s="668"/>
      <c r="DP29" s="668"/>
      <c r="DQ29" s="668"/>
      <c r="DR29" s="668"/>
      <c r="DS29" s="668"/>
      <c r="DT29" s="668"/>
      <c r="DU29" s="668"/>
      <c r="DV29" s="669"/>
      <c r="DW29" s="641">
        <v>12.5</v>
      </c>
      <c r="DX29" s="666"/>
      <c r="DY29" s="666"/>
      <c r="DZ29" s="666"/>
      <c r="EA29" s="666"/>
      <c r="EB29" s="666"/>
      <c r="EC29" s="667"/>
    </row>
    <row r="30" spans="2:133" ht="11.25" customHeight="1" x14ac:dyDescent="0.2">
      <c r="B30" s="633" t="s">
        <v>293</v>
      </c>
      <c r="C30" s="634"/>
      <c r="D30" s="634"/>
      <c r="E30" s="634"/>
      <c r="F30" s="634"/>
      <c r="G30" s="634"/>
      <c r="H30" s="634"/>
      <c r="I30" s="634"/>
      <c r="J30" s="634"/>
      <c r="K30" s="634"/>
      <c r="L30" s="634"/>
      <c r="M30" s="634"/>
      <c r="N30" s="634"/>
      <c r="O30" s="634"/>
      <c r="P30" s="634"/>
      <c r="Q30" s="635"/>
      <c r="R30" s="636">
        <v>624155</v>
      </c>
      <c r="S30" s="637"/>
      <c r="T30" s="637"/>
      <c r="U30" s="637"/>
      <c r="V30" s="637"/>
      <c r="W30" s="637"/>
      <c r="X30" s="637"/>
      <c r="Y30" s="638"/>
      <c r="Z30" s="639">
        <v>13.9</v>
      </c>
      <c r="AA30" s="639"/>
      <c r="AB30" s="639"/>
      <c r="AC30" s="639"/>
      <c r="AD30" s="640" t="s">
        <v>122</v>
      </c>
      <c r="AE30" s="640"/>
      <c r="AF30" s="640"/>
      <c r="AG30" s="640"/>
      <c r="AH30" s="640"/>
      <c r="AI30" s="640"/>
      <c r="AJ30" s="640"/>
      <c r="AK30" s="640"/>
      <c r="AL30" s="641" t="s">
        <v>122</v>
      </c>
      <c r="AM30" s="642"/>
      <c r="AN30" s="642"/>
      <c r="AO30" s="643"/>
      <c r="AP30" s="618" t="s">
        <v>211</v>
      </c>
      <c r="AQ30" s="619"/>
      <c r="AR30" s="619"/>
      <c r="AS30" s="619"/>
      <c r="AT30" s="619"/>
      <c r="AU30" s="619"/>
      <c r="AV30" s="619"/>
      <c r="AW30" s="619"/>
      <c r="AX30" s="619"/>
      <c r="AY30" s="619"/>
      <c r="AZ30" s="619"/>
      <c r="BA30" s="619"/>
      <c r="BB30" s="619"/>
      <c r="BC30" s="619"/>
      <c r="BD30" s="619"/>
      <c r="BE30" s="619"/>
      <c r="BF30" s="620"/>
      <c r="BG30" s="618" t="s">
        <v>294</v>
      </c>
      <c r="BH30" s="678"/>
      <c r="BI30" s="678"/>
      <c r="BJ30" s="678"/>
      <c r="BK30" s="678"/>
      <c r="BL30" s="678"/>
      <c r="BM30" s="678"/>
      <c r="BN30" s="678"/>
      <c r="BO30" s="678"/>
      <c r="BP30" s="678"/>
      <c r="BQ30" s="679"/>
      <c r="BR30" s="618" t="s">
        <v>295</v>
      </c>
      <c r="BS30" s="678"/>
      <c r="BT30" s="678"/>
      <c r="BU30" s="678"/>
      <c r="BV30" s="678"/>
      <c r="BW30" s="678"/>
      <c r="BX30" s="678"/>
      <c r="BY30" s="678"/>
      <c r="BZ30" s="678"/>
      <c r="CA30" s="678"/>
      <c r="CB30" s="679"/>
      <c r="CD30" s="674"/>
      <c r="CE30" s="675"/>
      <c r="CF30" s="633" t="s">
        <v>296</v>
      </c>
      <c r="CG30" s="634"/>
      <c r="CH30" s="634"/>
      <c r="CI30" s="634"/>
      <c r="CJ30" s="634"/>
      <c r="CK30" s="634"/>
      <c r="CL30" s="634"/>
      <c r="CM30" s="634"/>
      <c r="CN30" s="634"/>
      <c r="CO30" s="634"/>
      <c r="CP30" s="634"/>
      <c r="CQ30" s="635"/>
      <c r="CR30" s="636">
        <v>272901</v>
      </c>
      <c r="CS30" s="637"/>
      <c r="CT30" s="637"/>
      <c r="CU30" s="637"/>
      <c r="CV30" s="637"/>
      <c r="CW30" s="637"/>
      <c r="CX30" s="637"/>
      <c r="CY30" s="638"/>
      <c r="CZ30" s="641">
        <v>6.4</v>
      </c>
      <c r="DA30" s="666"/>
      <c r="DB30" s="666"/>
      <c r="DC30" s="670"/>
      <c r="DD30" s="645">
        <v>272901</v>
      </c>
      <c r="DE30" s="637"/>
      <c r="DF30" s="637"/>
      <c r="DG30" s="637"/>
      <c r="DH30" s="637"/>
      <c r="DI30" s="637"/>
      <c r="DJ30" s="637"/>
      <c r="DK30" s="638"/>
      <c r="DL30" s="645">
        <v>272901</v>
      </c>
      <c r="DM30" s="637"/>
      <c r="DN30" s="637"/>
      <c r="DO30" s="637"/>
      <c r="DP30" s="637"/>
      <c r="DQ30" s="637"/>
      <c r="DR30" s="637"/>
      <c r="DS30" s="637"/>
      <c r="DT30" s="637"/>
      <c r="DU30" s="637"/>
      <c r="DV30" s="638"/>
      <c r="DW30" s="641">
        <v>12.2</v>
      </c>
      <c r="DX30" s="666"/>
      <c r="DY30" s="666"/>
      <c r="DZ30" s="666"/>
      <c r="EA30" s="666"/>
      <c r="EB30" s="666"/>
      <c r="EC30" s="667"/>
    </row>
    <row r="31" spans="2:133" ht="11.25" customHeight="1" x14ac:dyDescent="0.2">
      <c r="B31" s="649" t="s">
        <v>297</v>
      </c>
      <c r="C31" s="650"/>
      <c r="D31" s="650"/>
      <c r="E31" s="650"/>
      <c r="F31" s="650"/>
      <c r="G31" s="650"/>
      <c r="H31" s="650"/>
      <c r="I31" s="650"/>
      <c r="J31" s="650"/>
      <c r="K31" s="650"/>
      <c r="L31" s="650"/>
      <c r="M31" s="650"/>
      <c r="N31" s="650"/>
      <c r="O31" s="650"/>
      <c r="P31" s="650"/>
      <c r="Q31" s="651"/>
      <c r="R31" s="636" t="s">
        <v>122</v>
      </c>
      <c r="S31" s="637"/>
      <c r="T31" s="637"/>
      <c r="U31" s="637"/>
      <c r="V31" s="637"/>
      <c r="W31" s="637"/>
      <c r="X31" s="637"/>
      <c r="Y31" s="638"/>
      <c r="Z31" s="639" t="s">
        <v>122</v>
      </c>
      <c r="AA31" s="639"/>
      <c r="AB31" s="639"/>
      <c r="AC31" s="639"/>
      <c r="AD31" s="640" t="s">
        <v>122</v>
      </c>
      <c r="AE31" s="640"/>
      <c r="AF31" s="640"/>
      <c r="AG31" s="640"/>
      <c r="AH31" s="640"/>
      <c r="AI31" s="640"/>
      <c r="AJ31" s="640"/>
      <c r="AK31" s="640"/>
      <c r="AL31" s="641" t="s">
        <v>122</v>
      </c>
      <c r="AM31" s="642"/>
      <c r="AN31" s="642"/>
      <c r="AO31" s="643"/>
      <c r="AP31" s="682" t="s">
        <v>298</v>
      </c>
      <c r="AQ31" s="683"/>
      <c r="AR31" s="683"/>
      <c r="AS31" s="683"/>
      <c r="AT31" s="688" t="s">
        <v>299</v>
      </c>
      <c r="AU31" s="212"/>
      <c r="AV31" s="212"/>
      <c r="AW31" s="212"/>
      <c r="AX31" s="622" t="s">
        <v>177</v>
      </c>
      <c r="AY31" s="623"/>
      <c r="AZ31" s="623"/>
      <c r="BA31" s="623"/>
      <c r="BB31" s="623"/>
      <c r="BC31" s="623"/>
      <c r="BD31" s="623"/>
      <c r="BE31" s="623"/>
      <c r="BF31" s="624"/>
      <c r="BG31" s="692">
        <v>99.6</v>
      </c>
      <c r="BH31" s="680"/>
      <c r="BI31" s="680"/>
      <c r="BJ31" s="680"/>
      <c r="BK31" s="680"/>
      <c r="BL31" s="680"/>
      <c r="BM31" s="631">
        <v>96.7</v>
      </c>
      <c r="BN31" s="680"/>
      <c r="BO31" s="680"/>
      <c r="BP31" s="680"/>
      <c r="BQ31" s="681"/>
      <c r="BR31" s="692">
        <v>99.7</v>
      </c>
      <c r="BS31" s="680"/>
      <c r="BT31" s="680"/>
      <c r="BU31" s="680"/>
      <c r="BV31" s="680"/>
      <c r="BW31" s="680"/>
      <c r="BX31" s="631">
        <v>96.9</v>
      </c>
      <c r="BY31" s="680"/>
      <c r="BZ31" s="680"/>
      <c r="CA31" s="680"/>
      <c r="CB31" s="681"/>
      <c r="CD31" s="674"/>
      <c r="CE31" s="675"/>
      <c r="CF31" s="633" t="s">
        <v>300</v>
      </c>
      <c r="CG31" s="634"/>
      <c r="CH31" s="634"/>
      <c r="CI31" s="634"/>
      <c r="CJ31" s="634"/>
      <c r="CK31" s="634"/>
      <c r="CL31" s="634"/>
      <c r="CM31" s="634"/>
      <c r="CN31" s="634"/>
      <c r="CO31" s="634"/>
      <c r="CP31" s="634"/>
      <c r="CQ31" s="635"/>
      <c r="CR31" s="636">
        <v>6580</v>
      </c>
      <c r="CS31" s="668"/>
      <c r="CT31" s="668"/>
      <c r="CU31" s="668"/>
      <c r="CV31" s="668"/>
      <c r="CW31" s="668"/>
      <c r="CX31" s="668"/>
      <c r="CY31" s="669"/>
      <c r="CZ31" s="641">
        <v>0.2</v>
      </c>
      <c r="DA31" s="666"/>
      <c r="DB31" s="666"/>
      <c r="DC31" s="670"/>
      <c r="DD31" s="645">
        <v>6580</v>
      </c>
      <c r="DE31" s="668"/>
      <c r="DF31" s="668"/>
      <c r="DG31" s="668"/>
      <c r="DH31" s="668"/>
      <c r="DI31" s="668"/>
      <c r="DJ31" s="668"/>
      <c r="DK31" s="669"/>
      <c r="DL31" s="645">
        <v>6580</v>
      </c>
      <c r="DM31" s="668"/>
      <c r="DN31" s="668"/>
      <c r="DO31" s="668"/>
      <c r="DP31" s="668"/>
      <c r="DQ31" s="668"/>
      <c r="DR31" s="668"/>
      <c r="DS31" s="668"/>
      <c r="DT31" s="668"/>
      <c r="DU31" s="668"/>
      <c r="DV31" s="669"/>
      <c r="DW31" s="641">
        <v>0.3</v>
      </c>
      <c r="DX31" s="666"/>
      <c r="DY31" s="666"/>
      <c r="DZ31" s="666"/>
      <c r="EA31" s="666"/>
      <c r="EB31" s="666"/>
      <c r="EC31" s="667"/>
    </row>
    <row r="32" spans="2:133" ht="11.25" customHeight="1" x14ac:dyDescent="0.2">
      <c r="B32" s="633" t="s">
        <v>301</v>
      </c>
      <c r="C32" s="634"/>
      <c r="D32" s="634"/>
      <c r="E32" s="634"/>
      <c r="F32" s="634"/>
      <c r="G32" s="634"/>
      <c r="H32" s="634"/>
      <c r="I32" s="634"/>
      <c r="J32" s="634"/>
      <c r="K32" s="634"/>
      <c r="L32" s="634"/>
      <c r="M32" s="634"/>
      <c r="N32" s="634"/>
      <c r="O32" s="634"/>
      <c r="P32" s="634"/>
      <c r="Q32" s="635"/>
      <c r="R32" s="636">
        <v>516250</v>
      </c>
      <c r="S32" s="637"/>
      <c r="T32" s="637"/>
      <c r="U32" s="637"/>
      <c r="V32" s="637"/>
      <c r="W32" s="637"/>
      <c r="X32" s="637"/>
      <c r="Y32" s="638"/>
      <c r="Z32" s="639">
        <v>11.5</v>
      </c>
      <c r="AA32" s="639"/>
      <c r="AB32" s="639"/>
      <c r="AC32" s="639"/>
      <c r="AD32" s="640" t="s">
        <v>122</v>
      </c>
      <c r="AE32" s="640"/>
      <c r="AF32" s="640"/>
      <c r="AG32" s="640"/>
      <c r="AH32" s="640"/>
      <c r="AI32" s="640"/>
      <c r="AJ32" s="640"/>
      <c r="AK32" s="640"/>
      <c r="AL32" s="641" t="s">
        <v>122</v>
      </c>
      <c r="AM32" s="642"/>
      <c r="AN32" s="642"/>
      <c r="AO32" s="643"/>
      <c r="AP32" s="684"/>
      <c r="AQ32" s="685"/>
      <c r="AR32" s="685"/>
      <c r="AS32" s="685"/>
      <c r="AT32" s="689"/>
      <c r="AU32" s="208" t="s">
        <v>302</v>
      </c>
      <c r="AX32" s="633" t="s">
        <v>303</v>
      </c>
      <c r="AY32" s="634"/>
      <c r="AZ32" s="634"/>
      <c r="BA32" s="634"/>
      <c r="BB32" s="634"/>
      <c r="BC32" s="634"/>
      <c r="BD32" s="634"/>
      <c r="BE32" s="634"/>
      <c r="BF32" s="635"/>
      <c r="BG32" s="693">
        <v>99.8</v>
      </c>
      <c r="BH32" s="668"/>
      <c r="BI32" s="668"/>
      <c r="BJ32" s="668"/>
      <c r="BK32" s="668"/>
      <c r="BL32" s="668"/>
      <c r="BM32" s="642">
        <v>98.5</v>
      </c>
      <c r="BN32" s="668"/>
      <c r="BO32" s="668"/>
      <c r="BP32" s="668"/>
      <c r="BQ32" s="691"/>
      <c r="BR32" s="693">
        <v>99.9</v>
      </c>
      <c r="BS32" s="668"/>
      <c r="BT32" s="668"/>
      <c r="BU32" s="668"/>
      <c r="BV32" s="668"/>
      <c r="BW32" s="668"/>
      <c r="BX32" s="642">
        <v>98.2</v>
      </c>
      <c r="BY32" s="668"/>
      <c r="BZ32" s="668"/>
      <c r="CA32" s="668"/>
      <c r="CB32" s="691"/>
      <c r="CD32" s="676"/>
      <c r="CE32" s="677"/>
      <c r="CF32" s="633" t="s">
        <v>304</v>
      </c>
      <c r="CG32" s="634"/>
      <c r="CH32" s="634"/>
      <c r="CI32" s="634"/>
      <c r="CJ32" s="634"/>
      <c r="CK32" s="634"/>
      <c r="CL32" s="634"/>
      <c r="CM32" s="634"/>
      <c r="CN32" s="634"/>
      <c r="CO32" s="634"/>
      <c r="CP32" s="634"/>
      <c r="CQ32" s="635"/>
      <c r="CR32" s="636" t="s">
        <v>122</v>
      </c>
      <c r="CS32" s="637"/>
      <c r="CT32" s="637"/>
      <c r="CU32" s="637"/>
      <c r="CV32" s="637"/>
      <c r="CW32" s="637"/>
      <c r="CX32" s="637"/>
      <c r="CY32" s="638"/>
      <c r="CZ32" s="641" t="s">
        <v>122</v>
      </c>
      <c r="DA32" s="666"/>
      <c r="DB32" s="666"/>
      <c r="DC32" s="670"/>
      <c r="DD32" s="645" t="s">
        <v>122</v>
      </c>
      <c r="DE32" s="637"/>
      <c r="DF32" s="637"/>
      <c r="DG32" s="637"/>
      <c r="DH32" s="637"/>
      <c r="DI32" s="637"/>
      <c r="DJ32" s="637"/>
      <c r="DK32" s="638"/>
      <c r="DL32" s="645" t="s">
        <v>122</v>
      </c>
      <c r="DM32" s="637"/>
      <c r="DN32" s="637"/>
      <c r="DO32" s="637"/>
      <c r="DP32" s="637"/>
      <c r="DQ32" s="637"/>
      <c r="DR32" s="637"/>
      <c r="DS32" s="637"/>
      <c r="DT32" s="637"/>
      <c r="DU32" s="637"/>
      <c r="DV32" s="638"/>
      <c r="DW32" s="641" t="s">
        <v>122</v>
      </c>
      <c r="DX32" s="666"/>
      <c r="DY32" s="666"/>
      <c r="DZ32" s="666"/>
      <c r="EA32" s="666"/>
      <c r="EB32" s="666"/>
      <c r="EC32" s="667"/>
    </row>
    <row r="33" spans="2:133" ht="11.25" customHeight="1" x14ac:dyDescent="0.2">
      <c r="B33" s="633" t="s">
        <v>305</v>
      </c>
      <c r="C33" s="634"/>
      <c r="D33" s="634"/>
      <c r="E33" s="634"/>
      <c r="F33" s="634"/>
      <c r="G33" s="634"/>
      <c r="H33" s="634"/>
      <c r="I33" s="634"/>
      <c r="J33" s="634"/>
      <c r="K33" s="634"/>
      <c r="L33" s="634"/>
      <c r="M33" s="634"/>
      <c r="N33" s="634"/>
      <c r="O33" s="634"/>
      <c r="P33" s="634"/>
      <c r="Q33" s="635"/>
      <c r="R33" s="636">
        <v>23515</v>
      </c>
      <c r="S33" s="637"/>
      <c r="T33" s="637"/>
      <c r="U33" s="637"/>
      <c r="V33" s="637"/>
      <c r="W33" s="637"/>
      <c r="X33" s="637"/>
      <c r="Y33" s="638"/>
      <c r="Z33" s="639">
        <v>0.5</v>
      </c>
      <c r="AA33" s="639"/>
      <c r="AB33" s="639"/>
      <c r="AC33" s="639"/>
      <c r="AD33" s="640">
        <v>7675</v>
      </c>
      <c r="AE33" s="640"/>
      <c r="AF33" s="640"/>
      <c r="AG33" s="640"/>
      <c r="AH33" s="640"/>
      <c r="AI33" s="640"/>
      <c r="AJ33" s="640"/>
      <c r="AK33" s="640"/>
      <c r="AL33" s="641">
        <v>0.3</v>
      </c>
      <c r="AM33" s="642"/>
      <c r="AN33" s="642"/>
      <c r="AO33" s="643"/>
      <c r="AP33" s="686"/>
      <c r="AQ33" s="687"/>
      <c r="AR33" s="687"/>
      <c r="AS33" s="687"/>
      <c r="AT33" s="690"/>
      <c r="AU33" s="213"/>
      <c r="AV33" s="213"/>
      <c r="AW33" s="213"/>
      <c r="AX33" s="657" t="s">
        <v>306</v>
      </c>
      <c r="AY33" s="658"/>
      <c r="AZ33" s="658"/>
      <c r="BA33" s="658"/>
      <c r="BB33" s="658"/>
      <c r="BC33" s="658"/>
      <c r="BD33" s="658"/>
      <c r="BE33" s="658"/>
      <c r="BF33" s="659"/>
      <c r="BG33" s="694">
        <v>99.5</v>
      </c>
      <c r="BH33" s="695"/>
      <c r="BI33" s="695"/>
      <c r="BJ33" s="695"/>
      <c r="BK33" s="695"/>
      <c r="BL33" s="695"/>
      <c r="BM33" s="696">
        <v>95.8</v>
      </c>
      <c r="BN33" s="695"/>
      <c r="BO33" s="695"/>
      <c r="BP33" s="695"/>
      <c r="BQ33" s="697"/>
      <c r="BR33" s="694">
        <v>99.6</v>
      </c>
      <c r="BS33" s="695"/>
      <c r="BT33" s="695"/>
      <c r="BU33" s="695"/>
      <c r="BV33" s="695"/>
      <c r="BW33" s="695"/>
      <c r="BX33" s="696">
        <v>96.2</v>
      </c>
      <c r="BY33" s="695"/>
      <c r="BZ33" s="695"/>
      <c r="CA33" s="695"/>
      <c r="CB33" s="697"/>
      <c r="CD33" s="633" t="s">
        <v>307</v>
      </c>
      <c r="CE33" s="634"/>
      <c r="CF33" s="634"/>
      <c r="CG33" s="634"/>
      <c r="CH33" s="634"/>
      <c r="CI33" s="634"/>
      <c r="CJ33" s="634"/>
      <c r="CK33" s="634"/>
      <c r="CL33" s="634"/>
      <c r="CM33" s="634"/>
      <c r="CN33" s="634"/>
      <c r="CO33" s="634"/>
      <c r="CP33" s="634"/>
      <c r="CQ33" s="635"/>
      <c r="CR33" s="636">
        <v>1889514</v>
      </c>
      <c r="CS33" s="668"/>
      <c r="CT33" s="668"/>
      <c r="CU33" s="668"/>
      <c r="CV33" s="668"/>
      <c r="CW33" s="668"/>
      <c r="CX33" s="668"/>
      <c r="CY33" s="669"/>
      <c r="CZ33" s="641">
        <v>44.5</v>
      </c>
      <c r="DA33" s="666"/>
      <c r="DB33" s="666"/>
      <c r="DC33" s="670"/>
      <c r="DD33" s="645">
        <v>1344800</v>
      </c>
      <c r="DE33" s="668"/>
      <c r="DF33" s="668"/>
      <c r="DG33" s="668"/>
      <c r="DH33" s="668"/>
      <c r="DI33" s="668"/>
      <c r="DJ33" s="668"/>
      <c r="DK33" s="669"/>
      <c r="DL33" s="645">
        <v>903473</v>
      </c>
      <c r="DM33" s="668"/>
      <c r="DN33" s="668"/>
      <c r="DO33" s="668"/>
      <c r="DP33" s="668"/>
      <c r="DQ33" s="668"/>
      <c r="DR33" s="668"/>
      <c r="DS33" s="668"/>
      <c r="DT33" s="668"/>
      <c r="DU33" s="668"/>
      <c r="DV33" s="669"/>
      <c r="DW33" s="641">
        <v>40.4</v>
      </c>
      <c r="DX33" s="666"/>
      <c r="DY33" s="666"/>
      <c r="DZ33" s="666"/>
      <c r="EA33" s="666"/>
      <c r="EB33" s="666"/>
      <c r="EC33" s="667"/>
    </row>
    <row r="34" spans="2:133" ht="11.25" customHeight="1" x14ac:dyDescent="0.2">
      <c r="B34" s="633" t="s">
        <v>308</v>
      </c>
      <c r="C34" s="634"/>
      <c r="D34" s="634"/>
      <c r="E34" s="634"/>
      <c r="F34" s="634"/>
      <c r="G34" s="634"/>
      <c r="H34" s="634"/>
      <c r="I34" s="634"/>
      <c r="J34" s="634"/>
      <c r="K34" s="634"/>
      <c r="L34" s="634"/>
      <c r="M34" s="634"/>
      <c r="N34" s="634"/>
      <c r="O34" s="634"/>
      <c r="P34" s="634"/>
      <c r="Q34" s="635"/>
      <c r="R34" s="636">
        <v>186814</v>
      </c>
      <c r="S34" s="637"/>
      <c r="T34" s="637"/>
      <c r="U34" s="637"/>
      <c r="V34" s="637"/>
      <c r="W34" s="637"/>
      <c r="X34" s="637"/>
      <c r="Y34" s="638"/>
      <c r="Z34" s="639">
        <v>4.2</v>
      </c>
      <c r="AA34" s="639"/>
      <c r="AB34" s="639"/>
      <c r="AC34" s="639"/>
      <c r="AD34" s="640" t="s">
        <v>122</v>
      </c>
      <c r="AE34" s="640"/>
      <c r="AF34" s="640"/>
      <c r="AG34" s="640"/>
      <c r="AH34" s="640"/>
      <c r="AI34" s="640"/>
      <c r="AJ34" s="640"/>
      <c r="AK34" s="640"/>
      <c r="AL34" s="641" t="s">
        <v>122</v>
      </c>
      <c r="AM34" s="642"/>
      <c r="AN34" s="642"/>
      <c r="AO34" s="643"/>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33" t="s">
        <v>309</v>
      </c>
      <c r="CE34" s="634"/>
      <c r="CF34" s="634"/>
      <c r="CG34" s="634"/>
      <c r="CH34" s="634"/>
      <c r="CI34" s="634"/>
      <c r="CJ34" s="634"/>
      <c r="CK34" s="634"/>
      <c r="CL34" s="634"/>
      <c r="CM34" s="634"/>
      <c r="CN34" s="634"/>
      <c r="CO34" s="634"/>
      <c r="CP34" s="634"/>
      <c r="CQ34" s="635"/>
      <c r="CR34" s="636">
        <v>529724</v>
      </c>
      <c r="CS34" s="637"/>
      <c r="CT34" s="637"/>
      <c r="CU34" s="637"/>
      <c r="CV34" s="637"/>
      <c r="CW34" s="637"/>
      <c r="CX34" s="637"/>
      <c r="CY34" s="638"/>
      <c r="CZ34" s="641">
        <v>12.5</v>
      </c>
      <c r="DA34" s="666"/>
      <c r="DB34" s="666"/>
      <c r="DC34" s="670"/>
      <c r="DD34" s="645">
        <v>368776</v>
      </c>
      <c r="DE34" s="637"/>
      <c r="DF34" s="637"/>
      <c r="DG34" s="637"/>
      <c r="DH34" s="637"/>
      <c r="DI34" s="637"/>
      <c r="DJ34" s="637"/>
      <c r="DK34" s="638"/>
      <c r="DL34" s="645">
        <v>274307</v>
      </c>
      <c r="DM34" s="637"/>
      <c r="DN34" s="637"/>
      <c r="DO34" s="637"/>
      <c r="DP34" s="637"/>
      <c r="DQ34" s="637"/>
      <c r="DR34" s="637"/>
      <c r="DS34" s="637"/>
      <c r="DT34" s="637"/>
      <c r="DU34" s="637"/>
      <c r="DV34" s="638"/>
      <c r="DW34" s="641">
        <v>12.3</v>
      </c>
      <c r="DX34" s="666"/>
      <c r="DY34" s="666"/>
      <c r="DZ34" s="666"/>
      <c r="EA34" s="666"/>
      <c r="EB34" s="666"/>
      <c r="EC34" s="667"/>
    </row>
    <row r="35" spans="2:133" ht="11.25" customHeight="1" x14ac:dyDescent="0.2">
      <c r="B35" s="633" t="s">
        <v>310</v>
      </c>
      <c r="C35" s="634"/>
      <c r="D35" s="634"/>
      <c r="E35" s="634"/>
      <c r="F35" s="634"/>
      <c r="G35" s="634"/>
      <c r="H35" s="634"/>
      <c r="I35" s="634"/>
      <c r="J35" s="634"/>
      <c r="K35" s="634"/>
      <c r="L35" s="634"/>
      <c r="M35" s="634"/>
      <c r="N35" s="634"/>
      <c r="O35" s="634"/>
      <c r="P35" s="634"/>
      <c r="Q35" s="635"/>
      <c r="R35" s="636">
        <v>65350</v>
      </c>
      <c r="S35" s="637"/>
      <c r="T35" s="637"/>
      <c r="U35" s="637"/>
      <c r="V35" s="637"/>
      <c r="W35" s="637"/>
      <c r="X35" s="637"/>
      <c r="Y35" s="638"/>
      <c r="Z35" s="639">
        <v>1.5</v>
      </c>
      <c r="AA35" s="639"/>
      <c r="AB35" s="639"/>
      <c r="AC35" s="639"/>
      <c r="AD35" s="640" t="s">
        <v>122</v>
      </c>
      <c r="AE35" s="640"/>
      <c r="AF35" s="640"/>
      <c r="AG35" s="640"/>
      <c r="AH35" s="640"/>
      <c r="AI35" s="640"/>
      <c r="AJ35" s="640"/>
      <c r="AK35" s="640"/>
      <c r="AL35" s="641" t="s">
        <v>122</v>
      </c>
      <c r="AM35" s="642"/>
      <c r="AN35" s="642"/>
      <c r="AO35" s="643"/>
      <c r="AP35" s="216"/>
      <c r="AQ35" s="618" t="s">
        <v>311</v>
      </c>
      <c r="AR35" s="619"/>
      <c r="AS35" s="619"/>
      <c r="AT35" s="619"/>
      <c r="AU35" s="619"/>
      <c r="AV35" s="619"/>
      <c r="AW35" s="619"/>
      <c r="AX35" s="619"/>
      <c r="AY35" s="619"/>
      <c r="AZ35" s="619"/>
      <c r="BA35" s="619"/>
      <c r="BB35" s="619"/>
      <c r="BC35" s="619"/>
      <c r="BD35" s="619"/>
      <c r="BE35" s="619"/>
      <c r="BF35" s="620"/>
      <c r="BG35" s="618" t="s">
        <v>312</v>
      </c>
      <c r="BH35" s="619"/>
      <c r="BI35" s="619"/>
      <c r="BJ35" s="619"/>
      <c r="BK35" s="619"/>
      <c r="BL35" s="619"/>
      <c r="BM35" s="619"/>
      <c r="BN35" s="619"/>
      <c r="BO35" s="619"/>
      <c r="BP35" s="619"/>
      <c r="BQ35" s="619"/>
      <c r="BR35" s="619"/>
      <c r="BS35" s="619"/>
      <c r="BT35" s="619"/>
      <c r="BU35" s="619"/>
      <c r="BV35" s="619"/>
      <c r="BW35" s="619"/>
      <c r="BX35" s="619"/>
      <c r="BY35" s="619"/>
      <c r="BZ35" s="619"/>
      <c r="CA35" s="619"/>
      <c r="CB35" s="620"/>
      <c r="CD35" s="633" t="s">
        <v>313</v>
      </c>
      <c r="CE35" s="634"/>
      <c r="CF35" s="634"/>
      <c r="CG35" s="634"/>
      <c r="CH35" s="634"/>
      <c r="CI35" s="634"/>
      <c r="CJ35" s="634"/>
      <c r="CK35" s="634"/>
      <c r="CL35" s="634"/>
      <c r="CM35" s="634"/>
      <c r="CN35" s="634"/>
      <c r="CO35" s="634"/>
      <c r="CP35" s="634"/>
      <c r="CQ35" s="635"/>
      <c r="CR35" s="636">
        <v>44318</v>
      </c>
      <c r="CS35" s="668"/>
      <c r="CT35" s="668"/>
      <c r="CU35" s="668"/>
      <c r="CV35" s="668"/>
      <c r="CW35" s="668"/>
      <c r="CX35" s="668"/>
      <c r="CY35" s="669"/>
      <c r="CZ35" s="641">
        <v>1</v>
      </c>
      <c r="DA35" s="666"/>
      <c r="DB35" s="666"/>
      <c r="DC35" s="670"/>
      <c r="DD35" s="645">
        <v>33921</v>
      </c>
      <c r="DE35" s="668"/>
      <c r="DF35" s="668"/>
      <c r="DG35" s="668"/>
      <c r="DH35" s="668"/>
      <c r="DI35" s="668"/>
      <c r="DJ35" s="668"/>
      <c r="DK35" s="669"/>
      <c r="DL35" s="645">
        <v>31802</v>
      </c>
      <c r="DM35" s="668"/>
      <c r="DN35" s="668"/>
      <c r="DO35" s="668"/>
      <c r="DP35" s="668"/>
      <c r="DQ35" s="668"/>
      <c r="DR35" s="668"/>
      <c r="DS35" s="668"/>
      <c r="DT35" s="668"/>
      <c r="DU35" s="668"/>
      <c r="DV35" s="669"/>
      <c r="DW35" s="641">
        <v>1.4</v>
      </c>
      <c r="DX35" s="666"/>
      <c r="DY35" s="666"/>
      <c r="DZ35" s="666"/>
      <c r="EA35" s="666"/>
      <c r="EB35" s="666"/>
      <c r="EC35" s="667"/>
    </row>
    <row r="36" spans="2:133" ht="11.25" customHeight="1" x14ac:dyDescent="0.2">
      <c r="B36" s="633" t="s">
        <v>314</v>
      </c>
      <c r="C36" s="634"/>
      <c r="D36" s="634"/>
      <c r="E36" s="634"/>
      <c r="F36" s="634"/>
      <c r="G36" s="634"/>
      <c r="H36" s="634"/>
      <c r="I36" s="634"/>
      <c r="J36" s="634"/>
      <c r="K36" s="634"/>
      <c r="L36" s="634"/>
      <c r="M36" s="634"/>
      <c r="N36" s="634"/>
      <c r="O36" s="634"/>
      <c r="P36" s="634"/>
      <c r="Q36" s="635"/>
      <c r="R36" s="636">
        <v>177856</v>
      </c>
      <c r="S36" s="637"/>
      <c r="T36" s="637"/>
      <c r="U36" s="637"/>
      <c r="V36" s="637"/>
      <c r="W36" s="637"/>
      <c r="X36" s="637"/>
      <c r="Y36" s="638"/>
      <c r="Z36" s="639">
        <v>4</v>
      </c>
      <c r="AA36" s="639"/>
      <c r="AB36" s="639"/>
      <c r="AC36" s="639"/>
      <c r="AD36" s="640" t="s">
        <v>122</v>
      </c>
      <c r="AE36" s="640"/>
      <c r="AF36" s="640"/>
      <c r="AG36" s="640"/>
      <c r="AH36" s="640"/>
      <c r="AI36" s="640"/>
      <c r="AJ36" s="640"/>
      <c r="AK36" s="640"/>
      <c r="AL36" s="641" t="s">
        <v>122</v>
      </c>
      <c r="AM36" s="642"/>
      <c r="AN36" s="642"/>
      <c r="AO36" s="643"/>
      <c r="AP36" s="216"/>
      <c r="AQ36" s="702" t="s">
        <v>315</v>
      </c>
      <c r="AR36" s="703"/>
      <c r="AS36" s="703"/>
      <c r="AT36" s="703"/>
      <c r="AU36" s="703"/>
      <c r="AV36" s="703"/>
      <c r="AW36" s="703"/>
      <c r="AX36" s="703"/>
      <c r="AY36" s="704"/>
      <c r="AZ36" s="625">
        <v>355521</v>
      </c>
      <c r="BA36" s="626"/>
      <c r="BB36" s="626"/>
      <c r="BC36" s="626"/>
      <c r="BD36" s="626"/>
      <c r="BE36" s="626"/>
      <c r="BF36" s="698"/>
      <c r="BG36" s="622" t="s">
        <v>316</v>
      </c>
      <c r="BH36" s="623"/>
      <c r="BI36" s="623"/>
      <c r="BJ36" s="623"/>
      <c r="BK36" s="623"/>
      <c r="BL36" s="623"/>
      <c r="BM36" s="623"/>
      <c r="BN36" s="623"/>
      <c r="BO36" s="623"/>
      <c r="BP36" s="623"/>
      <c r="BQ36" s="623"/>
      <c r="BR36" s="623"/>
      <c r="BS36" s="623"/>
      <c r="BT36" s="623"/>
      <c r="BU36" s="624"/>
      <c r="BV36" s="625">
        <v>210957</v>
      </c>
      <c r="BW36" s="626"/>
      <c r="BX36" s="626"/>
      <c r="BY36" s="626"/>
      <c r="BZ36" s="626"/>
      <c r="CA36" s="626"/>
      <c r="CB36" s="698"/>
      <c r="CD36" s="633" t="s">
        <v>317</v>
      </c>
      <c r="CE36" s="634"/>
      <c r="CF36" s="634"/>
      <c r="CG36" s="634"/>
      <c r="CH36" s="634"/>
      <c r="CI36" s="634"/>
      <c r="CJ36" s="634"/>
      <c r="CK36" s="634"/>
      <c r="CL36" s="634"/>
      <c r="CM36" s="634"/>
      <c r="CN36" s="634"/>
      <c r="CO36" s="634"/>
      <c r="CP36" s="634"/>
      <c r="CQ36" s="635"/>
      <c r="CR36" s="636">
        <v>724310</v>
      </c>
      <c r="CS36" s="637"/>
      <c r="CT36" s="637"/>
      <c r="CU36" s="637"/>
      <c r="CV36" s="637"/>
      <c r="CW36" s="637"/>
      <c r="CX36" s="637"/>
      <c r="CY36" s="638"/>
      <c r="CZ36" s="641">
        <v>17.100000000000001</v>
      </c>
      <c r="DA36" s="666"/>
      <c r="DB36" s="666"/>
      <c r="DC36" s="670"/>
      <c r="DD36" s="645">
        <v>534873</v>
      </c>
      <c r="DE36" s="637"/>
      <c r="DF36" s="637"/>
      <c r="DG36" s="637"/>
      <c r="DH36" s="637"/>
      <c r="DI36" s="637"/>
      <c r="DJ36" s="637"/>
      <c r="DK36" s="638"/>
      <c r="DL36" s="645">
        <v>310171</v>
      </c>
      <c r="DM36" s="637"/>
      <c r="DN36" s="637"/>
      <c r="DO36" s="637"/>
      <c r="DP36" s="637"/>
      <c r="DQ36" s="637"/>
      <c r="DR36" s="637"/>
      <c r="DS36" s="637"/>
      <c r="DT36" s="637"/>
      <c r="DU36" s="637"/>
      <c r="DV36" s="638"/>
      <c r="DW36" s="641">
        <v>13.9</v>
      </c>
      <c r="DX36" s="666"/>
      <c r="DY36" s="666"/>
      <c r="DZ36" s="666"/>
      <c r="EA36" s="666"/>
      <c r="EB36" s="666"/>
      <c r="EC36" s="667"/>
    </row>
    <row r="37" spans="2:133" ht="11.25" customHeight="1" x14ac:dyDescent="0.2">
      <c r="B37" s="633" t="s">
        <v>318</v>
      </c>
      <c r="C37" s="634"/>
      <c r="D37" s="634"/>
      <c r="E37" s="634"/>
      <c r="F37" s="634"/>
      <c r="G37" s="634"/>
      <c r="H37" s="634"/>
      <c r="I37" s="634"/>
      <c r="J37" s="634"/>
      <c r="K37" s="634"/>
      <c r="L37" s="634"/>
      <c r="M37" s="634"/>
      <c r="N37" s="634"/>
      <c r="O37" s="634"/>
      <c r="P37" s="634"/>
      <c r="Q37" s="635"/>
      <c r="R37" s="636">
        <v>56253</v>
      </c>
      <c r="S37" s="637"/>
      <c r="T37" s="637"/>
      <c r="U37" s="637"/>
      <c r="V37" s="637"/>
      <c r="W37" s="637"/>
      <c r="X37" s="637"/>
      <c r="Y37" s="638"/>
      <c r="Z37" s="639">
        <v>1.3</v>
      </c>
      <c r="AA37" s="639"/>
      <c r="AB37" s="639"/>
      <c r="AC37" s="639"/>
      <c r="AD37" s="640">
        <v>135</v>
      </c>
      <c r="AE37" s="640"/>
      <c r="AF37" s="640"/>
      <c r="AG37" s="640"/>
      <c r="AH37" s="640"/>
      <c r="AI37" s="640"/>
      <c r="AJ37" s="640"/>
      <c r="AK37" s="640"/>
      <c r="AL37" s="641">
        <v>0</v>
      </c>
      <c r="AM37" s="642"/>
      <c r="AN37" s="642"/>
      <c r="AO37" s="643"/>
      <c r="AQ37" s="699" t="s">
        <v>319</v>
      </c>
      <c r="AR37" s="700"/>
      <c r="AS37" s="700"/>
      <c r="AT37" s="700"/>
      <c r="AU37" s="700"/>
      <c r="AV37" s="700"/>
      <c r="AW37" s="700"/>
      <c r="AX37" s="700"/>
      <c r="AY37" s="701"/>
      <c r="AZ37" s="636">
        <v>27783</v>
      </c>
      <c r="BA37" s="637"/>
      <c r="BB37" s="637"/>
      <c r="BC37" s="637"/>
      <c r="BD37" s="668"/>
      <c r="BE37" s="668"/>
      <c r="BF37" s="691"/>
      <c r="BG37" s="633" t="s">
        <v>320</v>
      </c>
      <c r="BH37" s="634"/>
      <c r="BI37" s="634"/>
      <c r="BJ37" s="634"/>
      <c r="BK37" s="634"/>
      <c r="BL37" s="634"/>
      <c r="BM37" s="634"/>
      <c r="BN37" s="634"/>
      <c r="BO37" s="634"/>
      <c r="BP37" s="634"/>
      <c r="BQ37" s="634"/>
      <c r="BR37" s="634"/>
      <c r="BS37" s="634"/>
      <c r="BT37" s="634"/>
      <c r="BU37" s="635"/>
      <c r="BV37" s="636">
        <v>200848</v>
      </c>
      <c r="BW37" s="637"/>
      <c r="BX37" s="637"/>
      <c r="BY37" s="637"/>
      <c r="BZ37" s="637"/>
      <c r="CA37" s="637"/>
      <c r="CB37" s="646"/>
      <c r="CD37" s="633" t="s">
        <v>321</v>
      </c>
      <c r="CE37" s="634"/>
      <c r="CF37" s="634"/>
      <c r="CG37" s="634"/>
      <c r="CH37" s="634"/>
      <c r="CI37" s="634"/>
      <c r="CJ37" s="634"/>
      <c r="CK37" s="634"/>
      <c r="CL37" s="634"/>
      <c r="CM37" s="634"/>
      <c r="CN37" s="634"/>
      <c r="CO37" s="634"/>
      <c r="CP37" s="634"/>
      <c r="CQ37" s="635"/>
      <c r="CR37" s="636">
        <v>217736</v>
      </c>
      <c r="CS37" s="668"/>
      <c r="CT37" s="668"/>
      <c r="CU37" s="668"/>
      <c r="CV37" s="668"/>
      <c r="CW37" s="668"/>
      <c r="CX37" s="668"/>
      <c r="CY37" s="669"/>
      <c r="CZ37" s="641">
        <v>5.0999999999999996</v>
      </c>
      <c r="DA37" s="666"/>
      <c r="DB37" s="666"/>
      <c r="DC37" s="670"/>
      <c r="DD37" s="645">
        <v>217674</v>
      </c>
      <c r="DE37" s="668"/>
      <c r="DF37" s="668"/>
      <c r="DG37" s="668"/>
      <c r="DH37" s="668"/>
      <c r="DI37" s="668"/>
      <c r="DJ37" s="668"/>
      <c r="DK37" s="669"/>
      <c r="DL37" s="645">
        <v>217674</v>
      </c>
      <c r="DM37" s="668"/>
      <c r="DN37" s="668"/>
      <c r="DO37" s="668"/>
      <c r="DP37" s="668"/>
      <c r="DQ37" s="668"/>
      <c r="DR37" s="668"/>
      <c r="DS37" s="668"/>
      <c r="DT37" s="668"/>
      <c r="DU37" s="668"/>
      <c r="DV37" s="669"/>
      <c r="DW37" s="641">
        <v>9.6999999999999993</v>
      </c>
      <c r="DX37" s="666"/>
      <c r="DY37" s="666"/>
      <c r="DZ37" s="666"/>
      <c r="EA37" s="666"/>
      <c r="EB37" s="666"/>
      <c r="EC37" s="667"/>
    </row>
    <row r="38" spans="2:133" ht="11.25" customHeight="1" x14ac:dyDescent="0.2">
      <c r="B38" s="633" t="s">
        <v>322</v>
      </c>
      <c r="C38" s="634"/>
      <c r="D38" s="634"/>
      <c r="E38" s="634"/>
      <c r="F38" s="634"/>
      <c r="G38" s="634"/>
      <c r="H38" s="634"/>
      <c r="I38" s="634"/>
      <c r="J38" s="634"/>
      <c r="K38" s="634"/>
      <c r="L38" s="634"/>
      <c r="M38" s="634"/>
      <c r="N38" s="634"/>
      <c r="O38" s="634"/>
      <c r="P38" s="634"/>
      <c r="Q38" s="635"/>
      <c r="R38" s="636">
        <v>336100</v>
      </c>
      <c r="S38" s="637"/>
      <c r="T38" s="637"/>
      <c r="U38" s="637"/>
      <c r="V38" s="637"/>
      <c r="W38" s="637"/>
      <c r="X38" s="637"/>
      <c r="Y38" s="638"/>
      <c r="Z38" s="639">
        <v>7.5</v>
      </c>
      <c r="AA38" s="639"/>
      <c r="AB38" s="639"/>
      <c r="AC38" s="639"/>
      <c r="AD38" s="640" t="s">
        <v>122</v>
      </c>
      <c r="AE38" s="640"/>
      <c r="AF38" s="640"/>
      <c r="AG38" s="640"/>
      <c r="AH38" s="640"/>
      <c r="AI38" s="640"/>
      <c r="AJ38" s="640"/>
      <c r="AK38" s="640"/>
      <c r="AL38" s="641" t="s">
        <v>122</v>
      </c>
      <c r="AM38" s="642"/>
      <c r="AN38" s="642"/>
      <c r="AO38" s="643"/>
      <c r="AQ38" s="699" t="s">
        <v>323</v>
      </c>
      <c r="AR38" s="700"/>
      <c r="AS38" s="700"/>
      <c r="AT38" s="700"/>
      <c r="AU38" s="700"/>
      <c r="AV38" s="700"/>
      <c r="AW38" s="700"/>
      <c r="AX38" s="700"/>
      <c r="AY38" s="701"/>
      <c r="AZ38" s="636" t="s">
        <v>122</v>
      </c>
      <c r="BA38" s="637"/>
      <c r="BB38" s="637"/>
      <c r="BC38" s="637"/>
      <c r="BD38" s="668"/>
      <c r="BE38" s="668"/>
      <c r="BF38" s="691"/>
      <c r="BG38" s="633" t="s">
        <v>324</v>
      </c>
      <c r="BH38" s="634"/>
      <c r="BI38" s="634"/>
      <c r="BJ38" s="634"/>
      <c r="BK38" s="634"/>
      <c r="BL38" s="634"/>
      <c r="BM38" s="634"/>
      <c r="BN38" s="634"/>
      <c r="BO38" s="634"/>
      <c r="BP38" s="634"/>
      <c r="BQ38" s="634"/>
      <c r="BR38" s="634"/>
      <c r="BS38" s="634"/>
      <c r="BT38" s="634"/>
      <c r="BU38" s="635"/>
      <c r="BV38" s="636">
        <v>687</v>
      </c>
      <c r="BW38" s="637"/>
      <c r="BX38" s="637"/>
      <c r="BY38" s="637"/>
      <c r="BZ38" s="637"/>
      <c r="CA38" s="637"/>
      <c r="CB38" s="646"/>
      <c r="CD38" s="633" t="s">
        <v>325</v>
      </c>
      <c r="CE38" s="634"/>
      <c r="CF38" s="634"/>
      <c r="CG38" s="634"/>
      <c r="CH38" s="634"/>
      <c r="CI38" s="634"/>
      <c r="CJ38" s="634"/>
      <c r="CK38" s="634"/>
      <c r="CL38" s="634"/>
      <c r="CM38" s="634"/>
      <c r="CN38" s="634"/>
      <c r="CO38" s="634"/>
      <c r="CP38" s="634"/>
      <c r="CQ38" s="635"/>
      <c r="CR38" s="636">
        <v>355521</v>
      </c>
      <c r="CS38" s="637"/>
      <c r="CT38" s="637"/>
      <c r="CU38" s="637"/>
      <c r="CV38" s="637"/>
      <c r="CW38" s="637"/>
      <c r="CX38" s="637"/>
      <c r="CY38" s="638"/>
      <c r="CZ38" s="641">
        <v>8.4</v>
      </c>
      <c r="DA38" s="666"/>
      <c r="DB38" s="666"/>
      <c r="DC38" s="670"/>
      <c r="DD38" s="645">
        <v>303577</v>
      </c>
      <c r="DE38" s="637"/>
      <c r="DF38" s="637"/>
      <c r="DG38" s="637"/>
      <c r="DH38" s="637"/>
      <c r="DI38" s="637"/>
      <c r="DJ38" s="637"/>
      <c r="DK38" s="638"/>
      <c r="DL38" s="645">
        <v>287193</v>
      </c>
      <c r="DM38" s="637"/>
      <c r="DN38" s="637"/>
      <c r="DO38" s="637"/>
      <c r="DP38" s="637"/>
      <c r="DQ38" s="637"/>
      <c r="DR38" s="637"/>
      <c r="DS38" s="637"/>
      <c r="DT38" s="637"/>
      <c r="DU38" s="637"/>
      <c r="DV38" s="638"/>
      <c r="DW38" s="641">
        <v>12.8</v>
      </c>
      <c r="DX38" s="666"/>
      <c r="DY38" s="666"/>
      <c r="DZ38" s="666"/>
      <c r="EA38" s="666"/>
      <c r="EB38" s="666"/>
      <c r="EC38" s="667"/>
    </row>
    <row r="39" spans="2:133" ht="11.25" customHeight="1" x14ac:dyDescent="0.2">
      <c r="B39" s="633" t="s">
        <v>326</v>
      </c>
      <c r="C39" s="634"/>
      <c r="D39" s="634"/>
      <c r="E39" s="634"/>
      <c r="F39" s="634"/>
      <c r="G39" s="634"/>
      <c r="H39" s="634"/>
      <c r="I39" s="634"/>
      <c r="J39" s="634"/>
      <c r="K39" s="634"/>
      <c r="L39" s="634"/>
      <c r="M39" s="634"/>
      <c r="N39" s="634"/>
      <c r="O39" s="634"/>
      <c r="P39" s="634"/>
      <c r="Q39" s="635"/>
      <c r="R39" s="636" t="s">
        <v>122</v>
      </c>
      <c r="S39" s="637"/>
      <c r="T39" s="637"/>
      <c r="U39" s="637"/>
      <c r="V39" s="637"/>
      <c r="W39" s="637"/>
      <c r="X39" s="637"/>
      <c r="Y39" s="638"/>
      <c r="Z39" s="639" t="s">
        <v>122</v>
      </c>
      <c r="AA39" s="639"/>
      <c r="AB39" s="639"/>
      <c r="AC39" s="639"/>
      <c r="AD39" s="640" t="s">
        <v>122</v>
      </c>
      <c r="AE39" s="640"/>
      <c r="AF39" s="640"/>
      <c r="AG39" s="640"/>
      <c r="AH39" s="640"/>
      <c r="AI39" s="640"/>
      <c r="AJ39" s="640"/>
      <c r="AK39" s="640"/>
      <c r="AL39" s="641" t="s">
        <v>122</v>
      </c>
      <c r="AM39" s="642"/>
      <c r="AN39" s="642"/>
      <c r="AO39" s="643"/>
      <c r="AQ39" s="699" t="s">
        <v>327</v>
      </c>
      <c r="AR39" s="700"/>
      <c r="AS39" s="700"/>
      <c r="AT39" s="700"/>
      <c r="AU39" s="700"/>
      <c r="AV39" s="700"/>
      <c r="AW39" s="700"/>
      <c r="AX39" s="700"/>
      <c r="AY39" s="701"/>
      <c r="AZ39" s="636" t="s">
        <v>122</v>
      </c>
      <c r="BA39" s="637"/>
      <c r="BB39" s="637"/>
      <c r="BC39" s="637"/>
      <c r="BD39" s="668"/>
      <c r="BE39" s="668"/>
      <c r="BF39" s="691"/>
      <c r="BG39" s="633" t="s">
        <v>328</v>
      </c>
      <c r="BH39" s="634"/>
      <c r="BI39" s="634"/>
      <c r="BJ39" s="634"/>
      <c r="BK39" s="634"/>
      <c r="BL39" s="634"/>
      <c r="BM39" s="634"/>
      <c r="BN39" s="634"/>
      <c r="BO39" s="634"/>
      <c r="BP39" s="634"/>
      <c r="BQ39" s="634"/>
      <c r="BR39" s="634"/>
      <c r="BS39" s="634"/>
      <c r="BT39" s="634"/>
      <c r="BU39" s="635"/>
      <c r="BV39" s="636">
        <v>1027</v>
      </c>
      <c r="BW39" s="637"/>
      <c r="BX39" s="637"/>
      <c r="BY39" s="637"/>
      <c r="BZ39" s="637"/>
      <c r="CA39" s="637"/>
      <c r="CB39" s="646"/>
      <c r="CD39" s="633" t="s">
        <v>329</v>
      </c>
      <c r="CE39" s="634"/>
      <c r="CF39" s="634"/>
      <c r="CG39" s="634"/>
      <c r="CH39" s="634"/>
      <c r="CI39" s="634"/>
      <c r="CJ39" s="634"/>
      <c r="CK39" s="634"/>
      <c r="CL39" s="634"/>
      <c r="CM39" s="634"/>
      <c r="CN39" s="634"/>
      <c r="CO39" s="634"/>
      <c r="CP39" s="634"/>
      <c r="CQ39" s="635"/>
      <c r="CR39" s="636">
        <v>235641</v>
      </c>
      <c r="CS39" s="668"/>
      <c r="CT39" s="668"/>
      <c r="CU39" s="668"/>
      <c r="CV39" s="668"/>
      <c r="CW39" s="668"/>
      <c r="CX39" s="668"/>
      <c r="CY39" s="669"/>
      <c r="CZ39" s="641">
        <v>5.6</v>
      </c>
      <c r="DA39" s="666"/>
      <c r="DB39" s="666"/>
      <c r="DC39" s="670"/>
      <c r="DD39" s="645">
        <v>103653</v>
      </c>
      <c r="DE39" s="668"/>
      <c r="DF39" s="668"/>
      <c r="DG39" s="668"/>
      <c r="DH39" s="668"/>
      <c r="DI39" s="668"/>
      <c r="DJ39" s="668"/>
      <c r="DK39" s="669"/>
      <c r="DL39" s="645" t="s">
        <v>122</v>
      </c>
      <c r="DM39" s="668"/>
      <c r="DN39" s="668"/>
      <c r="DO39" s="668"/>
      <c r="DP39" s="668"/>
      <c r="DQ39" s="668"/>
      <c r="DR39" s="668"/>
      <c r="DS39" s="668"/>
      <c r="DT39" s="668"/>
      <c r="DU39" s="668"/>
      <c r="DV39" s="669"/>
      <c r="DW39" s="641" t="s">
        <v>122</v>
      </c>
      <c r="DX39" s="666"/>
      <c r="DY39" s="666"/>
      <c r="DZ39" s="666"/>
      <c r="EA39" s="666"/>
      <c r="EB39" s="666"/>
      <c r="EC39" s="667"/>
    </row>
    <row r="40" spans="2:133" ht="11.25" customHeight="1" x14ac:dyDescent="0.2">
      <c r="B40" s="633" t="s">
        <v>330</v>
      </c>
      <c r="C40" s="634"/>
      <c r="D40" s="634"/>
      <c r="E40" s="634"/>
      <c r="F40" s="634"/>
      <c r="G40" s="634"/>
      <c r="H40" s="634"/>
      <c r="I40" s="634"/>
      <c r="J40" s="634"/>
      <c r="K40" s="634"/>
      <c r="L40" s="634"/>
      <c r="M40" s="634"/>
      <c r="N40" s="634"/>
      <c r="O40" s="634"/>
      <c r="P40" s="634"/>
      <c r="Q40" s="635"/>
      <c r="R40" s="636" t="s">
        <v>122</v>
      </c>
      <c r="S40" s="637"/>
      <c r="T40" s="637"/>
      <c r="U40" s="637"/>
      <c r="V40" s="637"/>
      <c r="W40" s="637"/>
      <c r="X40" s="637"/>
      <c r="Y40" s="638"/>
      <c r="Z40" s="639" t="s">
        <v>122</v>
      </c>
      <c r="AA40" s="639"/>
      <c r="AB40" s="639"/>
      <c r="AC40" s="639"/>
      <c r="AD40" s="640" t="s">
        <v>122</v>
      </c>
      <c r="AE40" s="640"/>
      <c r="AF40" s="640"/>
      <c r="AG40" s="640"/>
      <c r="AH40" s="640"/>
      <c r="AI40" s="640"/>
      <c r="AJ40" s="640"/>
      <c r="AK40" s="640"/>
      <c r="AL40" s="641" t="s">
        <v>122</v>
      </c>
      <c r="AM40" s="642"/>
      <c r="AN40" s="642"/>
      <c r="AO40" s="643"/>
      <c r="AQ40" s="699" t="s">
        <v>331</v>
      </c>
      <c r="AR40" s="700"/>
      <c r="AS40" s="700"/>
      <c r="AT40" s="700"/>
      <c r="AU40" s="700"/>
      <c r="AV40" s="700"/>
      <c r="AW40" s="700"/>
      <c r="AX40" s="700"/>
      <c r="AY40" s="701"/>
      <c r="AZ40" s="636" t="s">
        <v>122</v>
      </c>
      <c r="BA40" s="637"/>
      <c r="BB40" s="637"/>
      <c r="BC40" s="637"/>
      <c r="BD40" s="668"/>
      <c r="BE40" s="668"/>
      <c r="BF40" s="691"/>
      <c r="BG40" s="684" t="s">
        <v>332</v>
      </c>
      <c r="BH40" s="685"/>
      <c r="BI40" s="685"/>
      <c r="BJ40" s="685"/>
      <c r="BK40" s="685"/>
      <c r="BL40" s="217"/>
      <c r="BM40" s="634" t="s">
        <v>333</v>
      </c>
      <c r="BN40" s="634"/>
      <c r="BO40" s="634"/>
      <c r="BP40" s="634"/>
      <c r="BQ40" s="634"/>
      <c r="BR40" s="634"/>
      <c r="BS40" s="634"/>
      <c r="BT40" s="634"/>
      <c r="BU40" s="635"/>
      <c r="BV40" s="636">
        <v>64</v>
      </c>
      <c r="BW40" s="637"/>
      <c r="BX40" s="637"/>
      <c r="BY40" s="637"/>
      <c r="BZ40" s="637"/>
      <c r="CA40" s="637"/>
      <c r="CB40" s="646"/>
      <c r="CD40" s="633" t="s">
        <v>334</v>
      </c>
      <c r="CE40" s="634"/>
      <c r="CF40" s="634"/>
      <c r="CG40" s="634"/>
      <c r="CH40" s="634"/>
      <c r="CI40" s="634"/>
      <c r="CJ40" s="634"/>
      <c r="CK40" s="634"/>
      <c r="CL40" s="634"/>
      <c r="CM40" s="634"/>
      <c r="CN40" s="634"/>
      <c r="CO40" s="634"/>
      <c r="CP40" s="634"/>
      <c r="CQ40" s="635"/>
      <c r="CR40" s="636" t="s">
        <v>122</v>
      </c>
      <c r="CS40" s="637"/>
      <c r="CT40" s="637"/>
      <c r="CU40" s="637"/>
      <c r="CV40" s="637"/>
      <c r="CW40" s="637"/>
      <c r="CX40" s="637"/>
      <c r="CY40" s="638"/>
      <c r="CZ40" s="641" t="s">
        <v>122</v>
      </c>
      <c r="DA40" s="666"/>
      <c r="DB40" s="666"/>
      <c r="DC40" s="670"/>
      <c r="DD40" s="645" t="s">
        <v>122</v>
      </c>
      <c r="DE40" s="637"/>
      <c r="DF40" s="637"/>
      <c r="DG40" s="637"/>
      <c r="DH40" s="637"/>
      <c r="DI40" s="637"/>
      <c r="DJ40" s="637"/>
      <c r="DK40" s="638"/>
      <c r="DL40" s="645" t="s">
        <v>122</v>
      </c>
      <c r="DM40" s="637"/>
      <c r="DN40" s="637"/>
      <c r="DO40" s="637"/>
      <c r="DP40" s="637"/>
      <c r="DQ40" s="637"/>
      <c r="DR40" s="637"/>
      <c r="DS40" s="637"/>
      <c r="DT40" s="637"/>
      <c r="DU40" s="637"/>
      <c r="DV40" s="638"/>
      <c r="DW40" s="641" t="s">
        <v>122</v>
      </c>
      <c r="DX40" s="666"/>
      <c r="DY40" s="666"/>
      <c r="DZ40" s="666"/>
      <c r="EA40" s="666"/>
      <c r="EB40" s="666"/>
      <c r="EC40" s="667"/>
    </row>
    <row r="41" spans="2:133" ht="11.25" customHeight="1" x14ac:dyDescent="0.2">
      <c r="B41" s="657" t="s">
        <v>335</v>
      </c>
      <c r="C41" s="658"/>
      <c r="D41" s="658"/>
      <c r="E41" s="658"/>
      <c r="F41" s="658"/>
      <c r="G41" s="658"/>
      <c r="H41" s="658"/>
      <c r="I41" s="658"/>
      <c r="J41" s="658"/>
      <c r="K41" s="658"/>
      <c r="L41" s="658"/>
      <c r="M41" s="658"/>
      <c r="N41" s="658"/>
      <c r="O41" s="658"/>
      <c r="P41" s="658"/>
      <c r="Q41" s="659"/>
      <c r="R41" s="708">
        <v>4474822</v>
      </c>
      <c r="S41" s="709"/>
      <c r="T41" s="709"/>
      <c r="U41" s="709"/>
      <c r="V41" s="709"/>
      <c r="W41" s="709"/>
      <c r="X41" s="709"/>
      <c r="Y41" s="713"/>
      <c r="Z41" s="714">
        <v>100</v>
      </c>
      <c r="AA41" s="714"/>
      <c r="AB41" s="714"/>
      <c r="AC41" s="714"/>
      <c r="AD41" s="715">
        <v>2238902</v>
      </c>
      <c r="AE41" s="715"/>
      <c r="AF41" s="715"/>
      <c r="AG41" s="715"/>
      <c r="AH41" s="715"/>
      <c r="AI41" s="715"/>
      <c r="AJ41" s="715"/>
      <c r="AK41" s="715"/>
      <c r="AL41" s="716">
        <v>100</v>
      </c>
      <c r="AM41" s="696"/>
      <c r="AN41" s="696"/>
      <c r="AO41" s="717"/>
      <c r="AQ41" s="699" t="s">
        <v>336</v>
      </c>
      <c r="AR41" s="700"/>
      <c r="AS41" s="700"/>
      <c r="AT41" s="700"/>
      <c r="AU41" s="700"/>
      <c r="AV41" s="700"/>
      <c r="AW41" s="700"/>
      <c r="AX41" s="700"/>
      <c r="AY41" s="701"/>
      <c r="AZ41" s="636">
        <v>54431</v>
      </c>
      <c r="BA41" s="637"/>
      <c r="BB41" s="637"/>
      <c r="BC41" s="637"/>
      <c r="BD41" s="668"/>
      <c r="BE41" s="668"/>
      <c r="BF41" s="691"/>
      <c r="BG41" s="684"/>
      <c r="BH41" s="685"/>
      <c r="BI41" s="685"/>
      <c r="BJ41" s="685"/>
      <c r="BK41" s="685"/>
      <c r="BL41" s="217"/>
      <c r="BM41" s="634" t="s">
        <v>337</v>
      </c>
      <c r="BN41" s="634"/>
      <c r="BO41" s="634"/>
      <c r="BP41" s="634"/>
      <c r="BQ41" s="634"/>
      <c r="BR41" s="634"/>
      <c r="BS41" s="634"/>
      <c r="BT41" s="634"/>
      <c r="BU41" s="635"/>
      <c r="BV41" s="636" t="s">
        <v>122</v>
      </c>
      <c r="BW41" s="637"/>
      <c r="BX41" s="637"/>
      <c r="BY41" s="637"/>
      <c r="BZ41" s="637"/>
      <c r="CA41" s="637"/>
      <c r="CB41" s="646"/>
      <c r="CD41" s="633" t="s">
        <v>338</v>
      </c>
      <c r="CE41" s="634"/>
      <c r="CF41" s="634"/>
      <c r="CG41" s="634"/>
      <c r="CH41" s="634"/>
      <c r="CI41" s="634"/>
      <c r="CJ41" s="634"/>
      <c r="CK41" s="634"/>
      <c r="CL41" s="634"/>
      <c r="CM41" s="634"/>
      <c r="CN41" s="634"/>
      <c r="CO41" s="634"/>
      <c r="CP41" s="634"/>
      <c r="CQ41" s="635"/>
      <c r="CR41" s="636" t="s">
        <v>122</v>
      </c>
      <c r="CS41" s="668"/>
      <c r="CT41" s="668"/>
      <c r="CU41" s="668"/>
      <c r="CV41" s="668"/>
      <c r="CW41" s="668"/>
      <c r="CX41" s="668"/>
      <c r="CY41" s="669"/>
      <c r="CZ41" s="641" t="s">
        <v>122</v>
      </c>
      <c r="DA41" s="666"/>
      <c r="DB41" s="666"/>
      <c r="DC41" s="670"/>
      <c r="DD41" s="645" t="s">
        <v>122</v>
      </c>
      <c r="DE41" s="668"/>
      <c r="DF41" s="668"/>
      <c r="DG41" s="668"/>
      <c r="DH41" s="668"/>
      <c r="DI41" s="668"/>
      <c r="DJ41" s="668"/>
      <c r="DK41" s="669"/>
      <c r="DL41" s="719"/>
      <c r="DM41" s="720"/>
      <c r="DN41" s="720"/>
      <c r="DO41" s="720"/>
      <c r="DP41" s="720"/>
      <c r="DQ41" s="720"/>
      <c r="DR41" s="720"/>
      <c r="DS41" s="720"/>
      <c r="DT41" s="720"/>
      <c r="DU41" s="720"/>
      <c r="DV41" s="721"/>
      <c r="DW41" s="710"/>
      <c r="DX41" s="711"/>
      <c r="DY41" s="711"/>
      <c r="DZ41" s="711"/>
      <c r="EA41" s="711"/>
      <c r="EB41" s="711"/>
      <c r="EC41" s="712"/>
    </row>
    <row r="42" spans="2:133" ht="11.25" customHeight="1" x14ac:dyDescent="0.2">
      <c r="AQ42" s="705" t="s">
        <v>339</v>
      </c>
      <c r="AR42" s="706"/>
      <c r="AS42" s="706"/>
      <c r="AT42" s="706"/>
      <c r="AU42" s="706"/>
      <c r="AV42" s="706"/>
      <c r="AW42" s="706"/>
      <c r="AX42" s="706"/>
      <c r="AY42" s="707"/>
      <c r="AZ42" s="708">
        <v>273307</v>
      </c>
      <c r="BA42" s="709"/>
      <c r="BB42" s="709"/>
      <c r="BC42" s="709"/>
      <c r="BD42" s="695"/>
      <c r="BE42" s="695"/>
      <c r="BF42" s="697"/>
      <c r="BG42" s="686"/>
      <c r="BH42" s="687"/>
      <c r="BI42" s="687"/>
      <c r="BJ42" s="687"/>
      <c r="BK42" s="687"/>
      <c r="BL42" s="218"/>
      <c r="BM42" s="658" t="s">
        <v>340</v>
      </c>
      <c r="BN42" s="658"/>
      <c r="BO42" s="658"/>
      <c r="BP42" s="658"/>
      <c r="BQ42" s="658"/>
      <c r="BR42" s="658"/>
      <c r="BS42" s="658"/>
      <c r="BT42" s="658"/>
      <c r="BU42" s="659"/>
      <c r="BV42" s="708">
        <v>493</v>
      </c>
      <c r="BW42" s="709"/>
      <c r="BX42" s="709"/>
      <c r="BY42" s="709"/>
      <c r="BZ42" s="709"/>
      <c r="CA42" s="709"/>
      <c r="CB42" s="718"/>
      <c r="CD42" s="633" t="s">
        <v>341</v>
      </c>
      <c r="CE42" s="634"/>
      <c r="CF42" s="634"/>
      <c r="CG42" s="634"/>
      <c r="CH42" s="634"/>
      <c r="CI42" s="634"/>
      <c r="CJ42" s="634"/>
      <c r="CK42" s="634"/>
      <c r="CL42" s="634"/>
      <c r="CM42" s="634"/>
      <c r="CN42" s="634"/>
      <c r="CO42" s="634"/>
      <c r="CP42" s="634"/>
      <c r="CQ42" s="635"/>
      <c r="CR42" s="636">
        <v>983354</v>
      </c>
      <c r="CS42" s="668"/>
      <c r="CT42" s="668"/>
      <c r="CU42" s="668"/>
      <c r="CV42" s="668"/>
      <c r="CW42" s="668"/>
      <c r="CX42" s="668"/>
      <c r="CY42" s="669"/>
      <c r="CZ42" s="641">
        <v>23.2</v>
      </c>
      <c r="DA42" s="666"/>
      <c r="DB42" s="666"/>
      <c r="DC42" s="670"/>
      <c r="DD42" s="645">
        <v>226748</v>
      </c>
      <c r="DE42" s="668"/>
      <c r="DF42" s="668"/>
      <c r="DG42" s="668"/>
      <c r="DH42" s="668"/>
      <c r="DI42" s="668"/>
      <c r="DJ42" s="668"/>
      <c r="DK42" s="669"/>
      <c r="DL42" s="719"/>
      <c r="DM42" s="720"/>
      <c r="DN42" s="720"/>
      <c r="DO42" s="720"/>
      <c r="DP42" s="720"/>
      <c r="DQ42" s="720"/>
      <c r="DR42" s="720"/>
      <c r="DS42" s="720"/>
      <c r="DT42" s="720"/>
      <c r="DU42" s="720"/>
      <c r="DV42" s="721"/>
      <c r="DW42" s="710"/>
      <c r="DX42" s="711"/>
      <c r="DY42" s="711"/>
      <c r="DZ42" s="711"/>
      <c r="EA42" s="711"/>
      <c r="EB42" s="711"/>
      <c r="EC42" s="712"/>
    </row>
    <row r="43" spans="2:133" ht="11.25" customHeight="1" x14ac:dyDescent="0.2">
      <c r="B43" s="208" t="s">
        <v>342</v>
      </c>
      <c r="CD43" s="633" t="s">
        <v>343</v>
      </c>
      <c r="CE43" s="634"/>
      <c r="CF43" s="634"/>
      <c r="CG43" s="634"/>
      <c r="CH43" s="634"/>
      <c r="CI43" s="634"/>
      <c r="CJ43" s="634"/>
      <c r="CK43" s="634"/>
      <c r="CL43" s="634"/>
      <c r="CM43" s="634"/>
      <c r="CN43" s="634"/>
      <c r="CO43" s="634"/>
      <c r="CP43" s="634"/>
      <c r="CQ43" s="635"/>
      <c r="CR43" s="636">
        <v>35694</v>
      </c>
      <c r="CS43" s="668"/>
      <c r="CT43" s="668"/>
      <c r="CU43" s="668"/>
      <c r="CV43" s="668"/>
      <c r="CW43" s="668"/>
      <c r="CX43" s="668"/>
      <c r="CY43" s="669"/>
      <c r="CZ43" s="641">
        <v>0.8</v>
      </c>
      <c r="DA43" s="666"/>
      <c r="DB43" s="666"/>
      <c r="DC43" s="670"/>
      <c r="DD43" s="645">
        <v>35694</v>
      </c>
      <c r="DE43" s="668"/>
      <c r="DF43" s="668"/>
      <c r="DG43" s="668"/>
      <c r="DH43" s="668"/>
      <c r="DI43" s="668"/>
      <c r="DJ43" s="668"/>
      <c r="DK43" s="669"/>
      <c r="DL43" s="719"/>
      <c r="DM43" s="720"/>
      <c r="DN43" s="720"/>
      <c r="DO43" s="720"/>
      <c r="DP43" s="720"/>
      <c r="DQ43" s="720"/>
      <c r="DR43" s="720"/>
      <c r="DS43" s="720"/>
      <c r="DT43" s="720"/>
      <c r="DU43" s="720"/>
      <c r="DV43" s="721"/>
      <c r="DW43" s="710"/>
      <c r="DX43" s="711"/>
      <c r="DY43" s="711"/>
      <c r="DZ43" s="711"/>
      <c r="EA43" s="711"/>
      <c r="EB43" s="711"/>
      <c r="EC43" s="712"/>
    </row>
    <row r="44" spans="2:133" ht="11.25" customHeight="1" x14ac:dyDescent="0.2">
      <c r="B44" s="722" t="s">
        <v>344</v>
      </c>
      <c r="C44" s="722"/>
      <c r="D44" s="722"/>
      <c r="E44" s="722"/>
      <c r="F44" s="722"/>
      <c r="G44" s="722"/>
      <c r="H44" s="722"/>
      <c r="I44" s="722"/>
      <c r="J44" s="722"/>
      <c r="K44" s="722"/>
      <c r="L44" s="722"/>
      <c r="M44" s="722"/>
      <c r="N44" s="722"/>
      <c r="O44" s="722"/>
      <c r="P44" s="722"/>
      <c r="Q44" s="722"/>
      <c r="R44" s="722"/>
      <c r="S44" s="722"/>
      <c r="T44" s="722"/>
      <c r="U44" s="722"/>
      <c r="V44" s="722"/>
      <c r="W44" s="722"/>
      <c r="X44" s="722"/>
      <c r="Y44" s="722"/>
      <c r="Z44" s="722"/>
      <c r="AA44" s="722"/>
      <c r="AB44" s="722"/>
      <c r="AC44" s="722"/>
      <c r="AD44" s="722"/>
      <c r="AE44" s="722"/>
      <c r="AF44" s="722"/>
      <c r="AG44" s="722"/>
      <c r="AH44" s="722"/>
      <c r="AI44" s="722"/>
      <c r="AJ44" s="722"/>
      <c r="AK44" s="722"/>
      <c r="AL44" s="722"/>
      <c r="AM44" s="722"/>
      <c r="AN44" s="722"/>
      <c r="AO44" s="722"/>
      <c r="AP44" s="722"/>
      <c r="AQ44" s="722"/>
      <c r="AR44" s="722"/>
      <c r="AS44" s="722"/>
      <c r="AT44" s="722"/>
      <c r="AU44" s="722"/>
      <c r="AV44" s="722"/>
      <c r="AW44" s="722"/>
      <c r="AX44" s="722"/>
      <c r="AY44" s="722"/>
      <c r="AZ44" s="722"/>
      <c r="BA44" s="722"/>
      <c r="BB44" s="722"/>
      <c r="BC44" s="722"/>
      <c r="BD44" s="722"/>
      <c r="BE44" s="722"/>
      <c r="BF44" s="722"/>
      <c r="BG44" s="722"/>
      <c r="BH44" s="722"/>
      <c r="BI44" s="722"/>
      <c r="BJ44" s="722"/>
      <c r="BK44" s="722"/>
      <c r="BL44" s="722"/>
      <c r="BM44" s="722"/>
      <c r="BN44" s="722"/>
      <c r="BO44" s="722"/>
      <c r="BP44" s="722"/>
      <c r="BQ44" s="722"/>
      <c r="BR44" s="722"/>
      <c r="BS44" s="722"/>
      <c r="BT44" s="722"/>
      <c r="BU44" s="722"/>
      <c r="BV44" s="722"/>
      <c r="BW44" s="722"/>
      <c r="BX44" s="722"/>
      <c r="BY44" s="722"/>
      <c r="BZ44" s="722"/>
      <c r="CA44" s="722"/>
      <c r="CB44" s="722"/>
      <c r="CC44" s="723"/>
      <c r="CD44" s="672" t="s">
        <v>292</v>
      </c>
      <c r="CE44" s="673"/>
      <c r="CF44" s="633" t="s">
        <v>345</v>
      </c>
      <c r="CG44" s="634"/>
      <c r="CH44" s="634"/>
      <c r="CI44" s="634"/>
      <c r="CJ44" s="634"/>
      <c r="CK44" s="634"/>
      <c r="CL44" s="634"/>
      <c r="CM44" s="634"/>
      <c r="CN44" s="634"/>
      <c r="CO44" s="634"/>
      <c r="CP44" s="634"/>
      <c r="CQ44" s="635"/>
      <c r="CR44" s="636">
        <v>712187</v>
      </c>
      <c r="CS44" s="637"/>
      <c r="CT44" s="637"/>
      <c r="CU44" s="637"/>
      <c r="CV44" s="637"/>
      <c r="CW44" s="637"/>
      <c r="CX44" s="637"/>
      <c r="CY44" s="638"/>
      <c r="CZ44" s="641">
        <v>16.8</v>
      </c>
      <c r="DA44" s="642"/>
      <c r="DB44" s="642"/>
      <c r="DC44" s="648"/>
      <c r="DD44" s="645">
        <v>172527</v>
      </c>
      <c r="DE44" s="637"/>
      <c r="DF44" s="637"/>
      <c r="DG44" s="637"/>
      <c r="DH44" s="637"/>
      <c r="DI44" s="637"/>
      <c r="DJ44" s="637"/>
      <c r="DK44" s="638"/>
      <c r="DL44" s="719"/>
      <c r="DM44" s="720"/>
      <c r="DN44" s="720"/>
      <c r="DO44" s="720"/>
      <c r="DP44" s="720"/>
      <c r="DQ44" s="720"/>
      <c r="DR44" s="720"/>
      <c r="DS44" s="720"/>
      <c r="DT44" s="720"/>
      <c r="DU44" s="720"/>
      <c r="DV44" s="721"/>
      <c r="DW44" s="710"/>
      <c r="DX44" s="711"/>
      <c r="DY44" s="711"/>
      <c r="DZ44" s="711"/>
      <c r="EA44" s="711"/>
      <c r="EB44" s="711"/>
      <c r="EC44" s="712"/>
    </row>
    <row r="45" spans="2:133" ht="11.25" customHeight="1" x14ac:dyDescent="0.2">
      <c r="B45" s="722" t="s">
        <v>346</v>
      </c>
      <c r="C45" s="722"/>
      <c r="D45" s="722"/>
      <c r="E45" s="722"/>
      <c r="F45" s="722"/>
      <c r="G45" s="722"/>
      <c r="H45" s="722"/>
      <c r="I45" s="722"/>
      <c r="J45" s="722"/>
      <c r="K45" s="722"/>
      <c r="L45" s="722"/>
      <c r="M45" s="722"/>
      <c r="N45" s="722"/>
      <c r="O45" s="722"/>
      <c r="P45" s="722"/>
      <c r="Q45" s="722"/>
      <c r="R45" s="722"/>
      <c r="S45" s="722"/>
      <c r="T45" s="722"/>
      <c r="U45" s="722"/>
      <c r="V45" s="722"/>
      <c r="W45" s="722"/>
      <c r="X45" s="722"/>
      <c r="Y45" s="722"/>
      <c r="Z45" s="722"/>
      <c r="AA45" s="722"/>
      <c r="AB45" s="722"/>
      <c r="AC45" s="722"/>
      <c r="AD45" s="722"/>
      <c r="AE45" s="722"/>
      <c r="AF45" s="722"/>
      <c r="AG45" s="722"/>
      <c r="AH45" s="722"/>
      <c r="AI45" s="722"/>
      <c r="AJ45" s="722"/>
      <c r="AK45" s="722"/>
      <c r="AL45" s="722"/>
      <c r="AM45" s="722"/>
      <c r="AN45" s="722"/>
      <c r="AO45" s="722"/>
      <c r="AP45" s="722"/>
      <c r="AQ45" s="722"/>
      <c r="AR45" s="722"/>
      <c r="AS45" s="722"/>
      <c r="AT45" s="722"/>
      <c r="AU45" s="722"/>
      <c r="AV45" s="722"/>
      <c r="AW45" s="722"/>
      <c r="AX45" s="722"/>
      <c r="AY45" s="722"/>
      <c r="AZ45" s="722"/>
      <c r="BA45" s="722"/>
      <c r="BB45" s="722"/>
      <c r="BC45" s="722"/>
      <c r="BD45" s="722"/>
      <c r="BE45" s="722"/>
      <c r="BF45" s="722"/>
      <c r="BG45" s="722"/>
      <c r="BH45" s="722"/>
      <c r="BI45" s="722"/>
      <c r="BJ45" s="722"/>
      <c r="BK45" s="722"/>
      <c r="BL45" s="722"/>
      <c r="BM45" s="722"/>
      <c r="BN45" s="722"/>
      <c r="BO45" s="722"/>
      <c r="BP45" s="722"/>
      <c r="BQ45" s="722"/>
      <c r="BR45" s="722"/>
      <c r="BS45" s="722"/>
      <c r="BT45" s="722"/>
      <c r="BU45" s="722"/>
      <c r="BV45" s="722"/>
      <c r="BW45" s="722"/>
      <c r="BX45" s="722"/>
      <c r="BY45" s="722"/>
      <c r="BZ45" s="722"/>
      <c r="CA45" s="722"/>
      <c r="CB45" s="722"/>
      <c r="CC45" s="723"/>
      <c r="CD45" s="674"/>
      <c r="CE45" s="675"/>
      <c r="CF45" s="633" t="s">
        <v>347</v>
      </c>
      <c r="CG45" s="634"/>
      <c r="CH45" s="634"/>
      <c r="CI45" s="634"/>
      <c r="CJ45" s="634"/>
      <c r="CK45" s="634"/>
      <c r="CL45" s="634"/>
      <c r="CM45" s="634"/>
      <c r="CN45" s="634"/>
      <c r="CO45" s="634"/>
      <c r="CP45" s="634"/>
      <c r="CQ45" s="635"/>
      <c r="CR45" s="636">
        <v>250247</v>
      </c>
      <c r="CS45" s="668"/>
      <c r="CT45" s="668"/>
      <c r="CU45" s="668"/>
      <c r="CV45" s="668"/>
      <c r="CW45" s="668"/>
      <c r="CX45" s="668"/>
      <c r="CY45" s="669"/>
      <c r="CZ45" s="641">
        <v>5.9</v>
      </c>
      <c r="DA45" s="666"/>
      <c r="DB45" s="666"/>
      <c r="DC45" s="670"/>
      <c r="DD45" s="645">
        <v>30521</v>
      </c>
      <c r="DE45" s="668"/>
      <c r="DF45" s="668"/>
      <c r="DG45" s="668"/>
      <c r="DH45" s="668"/>
      <c r="DI45" s="668"/>
      <c r="DJ45" s="668"/>
      <c r="DK45" s="669"/>
      <c r="DL45" s="719"/>
      <c r="DM45" s="720"/>
      <c r="DN45" s="720"/>
      <c r="DO45" s="720"/>
      <c r="DP45" s="720"/>
      <c r="DQ45" s="720"/>
      <c r="DR45" s="720"/>
      <c r="DS45" s="720"/>
      <c r="DT45" s="720"/>
      <c r="DU45" s="720"/>
      <c r="DV45" s="721"/>
      <c r="DW45" s="710"/>
      <c r="DX45" s="711"/>
      <c r="DY45" s="711"/>
      <c r="DZ45" s="711"/>
      <c r="EA45" s="711"/>
      <c r="EB45" s="711"/>
      <c r="EC45" s="712"/>
    </row>
    <row r="46" spans="2:133" ht="11.25" customHeight="1" x14ac:dyDescent="0.2">
      <c r="B46" s="219"/>
      <c r="CD46" s="674"/>
      <c r="CE46" s="675"/>
      <c r="CF46" s="633" t="s">
        <v>348</v>
      </c>
      <c r="CG46" s="634"/>
      <c r="CH46" s="634"/>
      <c r="CI46" s="634"/>
      <c r="CJ46" s="634"/>
      <c r="CK46" s="634"/>
      <c r="CL46" s="634"/>
      <c r="CM46" s="634"/>
      <c r="CN46" s="634"/>
      <c r="CO46" s="634"/>
      <c r="CP46" s="634"/>
      <c r="CQ46" s="635"/>
      <c r="CR46" s="636">
        <v>458098</v>
      </c>
      <c r="CS46" s="637"/>
      <c r="CT46" s="637"/>
      <c r="CU46" s="637"/>
      <c r="CV46" s="637"/>
      <c r="CW46" s="637"/>
      <c r="CX46" s="637"/>
      <c r="CY46" s="638"/>
      <c r="CZ46" s="641">
        <v>10.8</v>
      </c>
      <c r="DA46" s="642"/>
      <c r="DB46" s="642"/>
      <c r="DC46" s="648"/>
      <c r="DD46" s="645">
        <v>138164</v>
      </c>
      <c r="DE46" s="637"/>
      <c r="DF46" s="637"/>
      <c r="DG46" s="637"/>
      <c r="DH46" s="637"/>
      <c r="DI46" s="637"/>
      <c r="DJ46" s="637"/>
      <c r="DK46" s="638"/>
      <c r="DL46" s="719"/>
      <c r="DM46" s="720"/>
      <c r="DN46" s="720"/>
      <c r="DO46" s="720"/>
      <c r="DP46" s="720"/>
      <c r="DQ46" s="720"/>
      <c r="DR46" s="720"/>
      <c r="DS46" s="720"/>
      <c r="DT46" s="720"/>
      <c r="DU46" s="720"/>
      <c r="DV46" s="721"/>
      <c r="DW46" s="710"/>
      <c r="DX46" s="711"/>
      <c r="DY46" s="711"/>
      <c r="DZ46" s="711"/>
      <c r="EA46" s="711"/>
      <c r="EB46" s="711"/>
      <c r="EC46" s="712"/>
    </row>
    <row r="47" spans="2:133" ht="11.25" customHeight="1" x14ac:dyDescent="0.2">
      <c r="B47" s="219"/>
      <c r="CD47" s="674"/>
      <c r="CE47" s="675"/>
      <c r="CF47" s="633" t="s">
        <v>349</v>
      </c>
      <c r="CG47" s="634"/>
      <c r="CH47" s="634"/>
      <c r="CI47" s="634"/>
      <c r="CJ47" s="634"/>
      <c r="CK47" s="634"/>
      <c r="CL47" s="634"/>
      <c r="CM47" s="634"/>
      <c r="CN47" s="634"/>
      <c r="CO47" s="634"/>
      <c r="CP47" s="634"/>
      <c r="CQ47" s="635"/>
      <c r="CR47" s="636">
        <v>271167</v>
      </c>
      <c r="CS47" s="668"/>
      <c r="CT47" s="668"/>
      <c r="CU47" s="668"/>
      <c r="CV47" s="668"/>
      <c r="CW47" s="668"/>
      <c r="CX47" s="668"/>
      <c r="CY47" s="669"/>
      <c r="CZ47" s="641">
        <v>6.4</v>
      </c>
      <c r="DA47" s="666"/>
      <c r="DB47" s="666"/>
      <c r="DC47" s="670"/>
      <c r="DD47" s="645">
        <v>54221</v>
      </c>
      <c r="DE47" s="668"/>
      <c r="DF47" s="668"/>
      <c r="DG47" s="668"/>
      <c r="DH47" s="668"/>
      <c r="DI47" s="668"/>
      <c r="DJ47" s="668"/>
      <c r="DK47" s="669"/>
      <c r="DL47" s="719"/>
      <c r="DM47" s="720"/>
      <c r="DN47" s="720"/>
      <c r="DO47" s="720"/>
      <c r="DP47" s="720"/>
      <c r="DQ47" s="720"/>
      <c r="DR47" s="720"/>
      <c r="DS47" s="720"/>
      <c r="DT47" s="720"/>
      <c r="DU47" s="720"/>
      <c r="DV47" s="721"/>
      <c r="DW47" s="710"/>
      <c r="DX47" s="711"/>
      <c r="DY47" s="711"/>
      <c r="DZ47" s="711"/>
      <c r="EA47" s="711"/>
      <c r="EB47" s="711"/>
      <c r="EC47" s="712"/>
    </row>
    <row r="48" spans="2:133" ht="11" x14ac:dyDescent="0.2">
      <c r="B48" s="219"/>
      <c r="CD48" s="676"/>
      <c r="CE48" s="677"/>
      <c r="CF48" s="633" t="s">
        <v>350</v>
      </c>
      <c r="CG48" s="634"/>
      <c r="CH48" s="634"/>
      <c r="CI48" s="634"/>
      <c r="CJ48" s="634"/>
      <c r="CK48" s="634"/>
      <c r="CL48" s="634"/>
      <c r="CM48" s="634"/>
      <c r="CN48" s="634"/>
      <c r="CO48" s="634"/>
      <c r="CP48" s="634"/>
      <c r="CQ48" s="635"/>
      <c r="CR48" s="636" t="s">
        <v>122</v>
      </c>
      <c r="CS48" s="637"/>
      <c r="CT48" s="637"/>
      <c r="CU48" s="637"/>
      <c r="CV48" s="637"/>
      <c r="CW48" s="637"/>
      <c r="CX48" s="637"/>
      <c r="CY48" s="638"/>
      <c r="CZ48" s="641" t="s">
        <v>122</v>
      </c>
      <c r="DA48" s="642"/>
      <c r="DB48" s="642"/>
      <c r="DC48" s="648"/>
      <c r="DD48" s="645" t="s">
        <v>122</v>
      </c>
      <c r="DE48" s="637"/>
      <c r="DF48" s="637"/>
      <c r="DG48" s="637"/>
      <c r="DH48" s="637"/>
      <c r="DI48" s="637"/>
      <c r="DJ48" s="637"/>
      <c r="DK48" s="638"/>
      <c r="DL48" s="719"/>
      <c r="DM48" s="720"/>
      <c r="DN48" s="720"/>
      <c r="DO48" s="720"/>
      <c r="DP48" s="720"/>
      <c r="DQ48" s="720"/>
      <c r="DR48" s="720"/>
      <c r="DS48" s="720"/>
      <c r="DT48" s="720"/>
      <c r="DU48" s="720"/>
      <c r="DV48" s="721"/>
      <c r="DW48" s="710"/>
      <c r="DX48" s="711"/>
      <c r="DY48" s="711"/>
      <c r="DZ48" s="711"/>
      <c r="EA48" s="711"/>
      <c r="EB48" s="711"/>
      <c r="EC48" s="712"/>
    </row>
    <row r="49" spans="2:133" ht="11.25" customHeight="1" x14ac:dyDescent="0.2">
      <c r="B49" s="219"/>
      <c r="CD49" s="657" t="s">
        <v>351</v>
      </c>
      <c r="CE49" s="658"/>
      <c r="CF49" s="658"/>
      <c r="CG49" s="658"/>
      <c r="CH49" s="658"/>
      <c r="CI49" s="658"/>
      <c r="CJ49" s="658"/>
      <c r="CK49" s="658"/>
      <c r="CL49" s="658"/>
      <c r="CM49" s="658"/>
      <c r="CN49" s="658"/>
      <c r="CO49" s="658"/>
      <c r="CP49" s="658"/>
      <c r="CQ49" s="659"/>
      <c r="CR49" s="708">
        <v>4243394</v>
      </c>
      <c r="CS49" s="695"/>
      <c r="CT49" s="695"/>
      <c r="CU49" s="695"/>
      <c r="CV49" s="695"/>
      <c r="CW49" s="695"/>
      <c r="CX49" s="695"/>
      <c r="CY49" s="724"/>
      <c r="CZ49" s="716">
        <v>100</v>
      </c>
      <c r="DA49" s="725"/>
      <c r="DB49" s="725"/>
      <c r="DC49" s="726"/>
      <c r="DD49" s="727">
        <v>2574270</v>
      </c>
      <c r="DE49" s="695"/>
      <c r="DF49" s="695"/>
      <c r="DG49" s="695"/>
      <c r="DH49" s="695"/>
      <c r="DI49" s="695"/>
      <c r="DJ49" s="695"/>
      <c r="DK49" s="724"/>
      <c r="DL49" s="728"/>
      <c r="DM49" s="729"/>
      <c r="DN49" s="729"/>
      <c r="DO49" s="729"/>
      <c r="DP49" s="729"/>
      <c r="DQ49" s="729"/>
      <c r="DR49" s="729"/>
      <c r="DS49" s="729"/>
      <c r="DT49" s="729"/>
      <c r="DU49" s="729"/>
      <c r="DV49" s="730"/>
      <c r="DW49" s="731"/>
      <c r="DX49" s="732"/>
      <c r="DY49" s="732"/>
      <c r="DZ49" s="732"/>
      <c r="EA49" s="732"/>
      <c r="EB49" s="732"/>
      <c r="EC49" s="733"/>
    </row>
  </sheetData>
  <sheetProtection algorithmName="SHA-512" hashValue="gIkOs5gEzFMTudDWKXcxLHq7PYO5mAEb49/0YDn+SQhu+n+wW66Um/7LmX/gmWCdSTy9yv2zklGyf08SlfmyPg==" saltValue="0fn5qpYBCx32v6Tke3Ahf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3" zoomScale="70" zoomScaleNormal="25" zoomScaleSheetLayoutView="70" workbookViewId="0">
      <selection activeCell="BG68" sqref="BG68"/>
    </sheetView>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34" t="s">
        <v>352</v>
      </c>
      <c r="B2" s="734"/>
      <c r="C2" s="734"/>
      <c r="D2" s="734"/>
      <c r="E2" s="734"/>
      <c r="F2" s="734"/>
      <c r="G2" s="734"/>
      <c r="H2" s="734"/>
      <c r="I2" s="734"/>
      <c r="J2" s="734"/>
      <c r="K2" s="734"/>
      <c r="L2" s="734"/>
      <c r="M2" s="734"/>
      <c r="N2" s="734"/>
      <c r="O2" s="734"/>
      <c r="P2" s="734"/>
      <c r="Q2" s="734"/>
      <c r="R2" s="734"/>
      <c r="S2" s="734"/>
      <c r="T2" s="734"/>
      <c r="U2" s="734"/>
      <c r="V2" s="734"/>
      <c r="W2" s="734"/>
      <c r="X2" s="734"/>
      <c r="Y2" s="734"/>
      <c r="Z2" s="734"/>
      <c r="AA2" s="734"/>
      <c r="AB2" s="734"/>
      <c r="AC2" s="734"/>
      <c r="AD2" s="734"/>
      <c r="AE2" s="734"/>
      <c r="AF2" s="734"/>
      <c r="AG2" s="734"/>
      <c r="AH2" s="734"/>
      <c r="AI2" s="734"/>
      <c r="AJ2" s="734"/>
      <c r="AK2" s="734"/>
      <c r="AL2" s="734"/>
      <c r="AM2" s="734"/>
      <c r="AN2" s="734"/>
      <c r="AO2" s="734"/>
      <c r="AP2" s="734"/>
      <c r="AQ2" s="734"/>
      <c r="AR2" s="734"/>
      <c r="AS2" s="734"/>
      <c r="AT2" s="734"/>
      <c r="AU2" s="734"/>
      <c r="AV2" s="734"/>
      <c r="AW2" s="734"/>
      <c r="AX2" s="734"/>
      <c r="AY2" s="734"/>
      <c r="AZ2" s="734"/>
      <c r="BA2" s="734"/>
      <c r="BB2" s="734"/>
      <c r="BC2" s="734"/>
      <c r="BD2" s="734"/>
      <c r="BE2" s="734"/>
      <c r="BF2" s="734"/>
      <c r="BG2" s="734"/>
      <c r="BH2" s="734"/>
      <c r="BI2" s="734"/>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35" t="s">
        <v>353</v>
      </c>
      <c r="DK2" s="736"/>
      <c r="DL2" s="736"/>
      <c r="DM2" s="736"/>
      <c r="DN2" s="736"/>
      <c r="DO2" s="737"/>
      <c r="DP2" s="222"/>
      <c r="DQ2" s="735" t="s">
        <v>354</v>
      </c>
      <c r="DR2" s="736"/>
      <c r="DS2" s="736"/>
      <c r="DT2" s="736"/>
      <c r="DU2" s="736"/>
      <c r="DV2" s="736"/>
      <c r="DW2" s="736"/>
      <c r="DX2" s="736"/>
      <c r="DY2" s="736"/>
      <c r="DZ2" s="737"/>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38" t="s">
        <v>355</v>
      </c>
      <c r="B4" s="738"/>
      <c r="C4" s="738"/>
      <c r="D4" s="738"/>
      <c r="E4" s="738"/>
      <c r="F4" s="738"/>
      <c r="G4" s="738"/>
      <c r="H4" s="738"/>
      <c r="I4" s="738"/>
      <c r="J4" s="738"/>
      <c r="K4" s="738"/>
      <c r="L4" s="738"/>
      <c r="M4" s="738"/>
      <c r="N4" s="738"/>
      <c r="O4" s="738"/>
      <c r="P4" s="738"/>
      <c r="Q4" s="738"/>
      <c r="R4" s="738"/>
      <c r="S4" s="738"/>
      <c r="T4" s="738"/>
      <c r="U4" s="738"/>
      <c r="V4" s="738"/>
      <c r="W4" s="738"/>
      <c r="X4" s="738"/>
      <c r="Y4" s="738"/>
      <c r="Z4" s="738"/>
      <c r="AA4" s="738"/>
      <c r="AB4" s="738"/>
      <c r="AC4" s="738"/>
      <c r="AD4" s="738"/>
      <c r="AE4" s="738"/>
      <c r="AF4" s="738"/>
      <c r="AG4" s="738"/>
      <c r="AH4" s="738"/>
      <c r="AI4" s="738"/>
      <c r="AJ4" s="738"/>
      <c r="AK4" s="738"/>
      <c r="AL4" s="738"/>
      <c r="AM4" s="738"/>
      <c r="AN4" s="738"/>
      <c r="AO4" s="738"/>
      <c r="AP4" s="738"/>
      <c r="AQ4" s="738"/>
      <c r="AR4" s="738"/>
      <c r="AS4" s="738"/>
      <c r="AT4" s="738"/>
      <c r="AU4" s="738"/>
      <c r="AV4" s="738"/>
      <c r="AW4" s="738"/>
      <c r="AX4" s="738"/>
      <c r="AY4" s="738"/>
      <c r="AZ4" s="226"/>
      <c r="BA4" s="226"/>
      <c r="BB4" s="226"/>
      <c r="BC4" s="226"/>
      <c r="BD4" s="226"/>
      <c r="BE4" s="227"/>
      <c r="BF4" s="227"/>
      <c r="BG4" s="227"/>
      <c r="BH4" s="227"/>
      <c r="BI4" s="227"/>
      <c r="BJ4" s="227"/>
      <c r="BK4" s="227"/>
      <c r="BL4" s="227"/>
      <c r="BM4" s="227"/>
      <c r="BN4" s="227"/>
      <c r="BO4" s="227"/>
      <c r="BP4" s="227"/>
      <c r="BQ4" s="739" t="s">
        <v>356</v>
      </c>
      <c r="BR4" s="739"/>
      <c r="BS4" s="739"/>
      <c r="BT4" s="739"/>
      <c r="BU4" s="739"/>
      <c r="BV4" s="739"/>
      <c r="BW4" s="739"/>
      <c r="BX4" s="739"/>
      <c r="BY4" s="739"/>
      <c r="BZ4" s="739"/>
      <c r="CA4" s="739"/>
      <c r="CB4" s="739"/>
      <c r="CC4" s="739"/>
      <c r="CD4" s="739"/>
      <c r="CE4" s="739"/>
      <c r="CF4" s="739"/>
      <c r="CG4" s="739"/>
      <c r="CH4" s="739"/>
      <c r="CI4" s="739"/>
      <c r="CJ4" s="739"/>
      <c r="CK4" s="739"/>
      <c r="CL4" s="739"/>
      <c r="CM4" s="739"/>
      <c r="CN4" s="739"/>
      <c r="CO4" s="739"/>
      <c r="CP4" s="739"/>
      <c r="CQ4" s="739"/>
      <c r="CR4" s="739"/>
      <c r="CS4" s="739"/>
      <c r="CT4" s="739"/>
      <c r="CU4" s="739"/>
      <c r="CV4" s="739"/>
      <c r="CW4" s="739"/>
      <c r="CX4" s="739"/>
      <c r="CY4" s="739"/>
      <c r="CZ4" s="739"/>
      <c r="DA4" s="739"/>
      <c r="DB4" s="739"/>
      <c r="DC4" s="739"/>
      <c r="DD4" s="739"/>
      <c r="DE4" s="739"/>
      <c r="DF4" s="739"/>
      <c r="DG4" s="739"/>
      <c r="DH4" s="739"/>
      <c r="DI4" s="739"/>
      <c r="DJ4" s="739"/>
      <c r="DK4" s="739"/>
      <c r="DL4" s="739"/>
      <c r="DM4" s="739"/>
      <c r="DN4" s="739"/>
      <c r="DO4" s="739"/>
      <c r="DP4" s="739"/>
      <c r="DQ4" s="739"/>
      <c r="DR4" s="739"/>
      <c r="DS4" s="739"/>
      <c r="DT4" s="739"/>
      <c r="DU4" s="739"/>
      <c r="DV4" s="739"/>
      <c r="DW4" s="739"/>
      <c r="DX4" s="739"/>
      <c r="DY4" s="739"/>
      <c r="DZ4" s="739"/>
      <c r="EA4" s="228"/>
    </row>
    <row r="5" spans="1:131" s="229" customFormat="1" ht="26.25" customHeight="1" x14ac:dyDescent="0.2">
      <c r="A5" s="740" t="s">
        <v>357</v>
      </c>
      <c r="B5" s="741"/>
      <c r="C5" s="741"/>
      <c r="D5" s="741"/>
      <c r="E5" s="741"/>
      <c r="F5" s="741"/>
      <c r="G5" s="741"/>
      <c r="H5" s="741"/>
      <c r="I5" s="741"/>
      <c r="J5" s="741"/>
      <c r="K5" s="741"/>
      <c r="L5" s="741"/>
      <c r="M5" s="741"/>
      <c r="N5" s="741"/>
      <c r="O5" s="741"/>
      <c r="P5" s="742"/>
      <c r="Q5" s="746" t="s">
        <v>358</v>
      </c>
      <c r="R5" s="747"/>
      <c r="S5" s="747"/>
      <c r="T5" s="747"/>
      <c r="U5" s="748"/>
      <c r="V5" s="746" t="s">
        <v>359</v>
      </c>
      <c r="W5" s="747"/>
      <c r="X5" s="747"/>
      <c r="Y5" s="747"/>
      <c r="Z5" s="748"/>
      <c r="AA5" s="746" t="s">
        <v>360</v>
      </c>
      <c r="AB5" s="747"/>
      <c r="AC5" s="747"/>
      <c r="AD5" s="747"/>
      <c r="AE5" s="747"/>
      <c r="AF5" s="752" t="s">
        <v>361</v>
      </c>
      <c r="AG5" s="747"/>
      <c r="AH5" s="747"/>
      <c r="AI5" s="747"/>
      <c r="AJ5" s="753"/>
      <c r="AK5" s="747" t="s">
        <v>362</v>
      </c>
      <c r="AL5" s="747"/>
      <c r="AM5" s="747"/>
      <c r="AN5" s="747"/>
      <c r="AO5" s="748"/>
      <c r="AP5" s="746" t="s">
        <v>363</v>
      </c>
      <c r="AQ5" s="747"/>
      <c r="AR5" s="747"/>
      <c r="AS5" s="747"/>
      <c r="AT5" s="748"/>
      <c r="AU5" s="746" t="s">
        <v>364</v>
      </c>
      <c r="AV5" s="747"/>
      <c r="AW5" s="747"/>
      <c r="AX5" s="747"/>
      <c r="AY5" s="753"/>
      <c r="AZ5" s="226"/>
      <c r="BA5" s="226"/>
      <c r="BB5" s="226"/>
      <c r="BC5" s="226"/>
      <c r="BD5" s="226"/>
      <c r="BE5" s="227"/>
      <c r="BF5" s="227"/>
      <c r="BG5" s="227"/>
      <c r="BH5" s="227"/>
      <c r="BI5" s="227"/>
      <c r="BJ5" s="227"/>
      <c r="BK5" s="227"/>
      <c r="BL5" s="227"/>
      <c r="BM5" s="227"/>
      <c r="BN5" s="227"/>
      <c r="BO5" s="227"/>
      <c r="BP5" s="227"/>
      <c r="BQ5" s="740" t="s">
        <v>365</v>
      </c>
      <c r="BR5" s="741"/>
      <c r="BS5" s="741"/>
      <c r="BT5" s="741"/>
      <c r="BU5" s="741"/>
      <c r="BV5" s="741"/>
      <c r="BW5" s="741"/>
      <c r="BX5" s="741"/>
      <c r="BY5" s="741"/>
      <c r="BZ5" s="741"/>
      <c r="CA5" s="741"/>
      <c r="CB5" s="741"/>
      <c r="CC5" s="741"/>
      <c r="CD5" s="741"/>
      <c r="CE5" s="741"/>
      <c r="CF5" s="741"/>
      <c r="CG5" s="742"/>
      <c r="CH5" s="746" t="s">
        <v>366</v>
      </c>
      <c r="CI5" s="747"/>
      <c r="CJ5" s="747"/>
      <c r="CK5" s="747"/>
      <c r="CL5" s="748"/>
      <c r="CM5" s="746" t="s">
        <v>367</v>
      </c>
      <c r="CN5" s="747"/>
      <c r="CO5" s="747"/>
      <c r="CP5" s="747"/>
      <c r="CQ5" s="748"/>
      <c r="CR5" s="746" t="s">
        <v>368</v>
      </c>
      <c r="CS5" s="747"/>
      <c r="CT5" s="747"/>
      <c r="CU5" s="747"/>
      <c r="CV5" s="748"/>
      <c r="CW5" s="746" t="s">
        <v>369</v>
      </c>
      <c r="CX5" s="747"/>
      <c r="CY5" s="747"/>
      <c r="CZ5" s="747"/>
      <c r="DA5" s="748"/>
      <c r="DB5" s="746" t="s">
        <v>370</v>
      </c>
      <c r="DC5" s="747"/>
      <c r="DD5" s="747"/>
      <c r="DE5" s="747"/>
      <c r="DF5" s="748"/>
      <c r="DG5" s="776" t="s">
        <v>371</v>
      </c>
      <c r="DH5" s="777"/>
      <c r="DI5" s="777"/>
      <c r="DJ5" s="777"/>
      <c r="DK5" s="778"/>
      <c r="DL5" s="776" t="s">
        <v>372</v>
      </c>
      <c r="DM5" s="777"/>
      <c r="DN5" s="777"/>
      <c r="DO5" s="777"/>
      <c r="DP5" s="778"/>
      <c r="DQ5" s="746" t="s">
        <v>373</v>
      </c>
      <c r="DR5" s="747"/>
      <c r="DS5" s="747"/>
      <c r="DT5" s="747"/>
      <c r="DU5" s="748"/>
      <c r="DV5" s="746" t="s">
        <v>364</v>
      </c>
      <c r="DW5" s="747"/>
      <c r="DX5" s="747"/>
      <c r="DY5" s="747"/>
      <c r="DZ5" s="753"/>
      <c r="EA5" s="228"/>
    </row>
    <row r="6" spans="1:131" s="229" customFormat="1" ht="26.25" customHeight="1" thickBot="1" x14ac:dyDescent="0.25">
      <c r="A6" s="743"/>
      <c r="B6" s="744"/>
      <c r="C6" s="744"/>
      <c r="D6" s="744"/>
      <c r="E6" s="744"/>
      <c r="F6" s="744"/>
      <c r="G6" s="744"/>
      <c r="H6" s="744"/>
      <c r="I6" s="744"/>
      <c r="J6" s="744"/>
      <c r="K6" s="744"/>
      <c r="L6" s="744"/>
      <c r="M6" s="744"/>
      <c r="N6" s="744"/>
      <c r="O6" s="744"/>
      <c r="P6" s="745"/>
      <c r="Q6" s="749"/>
      <c r="R6" s="750"/>
      <c r="S6" s="750"/>
      <c r="T6" s="750"/>
      <c r="U6" s="751"/>
      <c r="V6" s="749"/>
      <c r="W6" s="750"/>
      <c r="X6" s="750"/>
      <c r="Y6" s="750"/>
      <c r="Z6" s="751"/>
      <c r="AA6" s="749"/>
      <c r="AB6" s="750"/>
      <c r="AC6" s="750"/>
      <c r="AD6" s="750"/>
      <c r="AE6" s="750"/>
      <c r="AF6" s="754"/>
      <c r="AG6" s="750"/>
      <c r="AH6" s="750"/>
      <c r="AI6" s="750"/>
      <c r="AJ6" s="755"/>
      <c r="AK6" s="750"/>
      <c r="AL6" s="750"/>
      <c r="AM6" s="750"/>
      <c r="AN6" s="750"/>
      <c r="AO6" s="751"/>
      <c r="AP6" s="749"/>
      <c r="AQ6" s="750"/>
      <c r="AR6" s="750"/>
      <c r="AS6" s="750"/>
      <c r="AT6" s="751"/>
      <c r="AU6" s="749"/>
      <c r="AV6" s="750"/>
      <c r="AW6" s="750"/>
      <c r="AX6" s="750"/>
      <c r="AY6" s="755"/>
      <c r="AZ6" s="226"/>
      <c r="BA6" s="226"/>
      <c r="BB6" s="226"/>
      <c r="BC6" s="226"/>
      <c r="BD6" s="226"/>
      <c r="BE6" s="227"/>
      <c r="BF6" s="227"/>
      <c r="BG6" s="227"/>
      <c r="BH6" s="227"/>
      <c r="BI6" s="227"/>
      <c r="BJ6" s="227"/>
      <c r="BK6" s="227"/>
      <c r="BL6" s="227"/>
      <c r="BM6" s="227"/>
      <c r="BN6" s="227"/>
      <c r="BO6" s="227"/>
      <c r="BP6" s="227"/>
      <c r="BQ6" s="743"/>
      <c r="BR6" s="744"/>
      <c r="BS6" s="744"/>
      <c r="BT6" s="744"/>
      <c r="BU6" s="744"/>
      <c r="BV6" s="744"/>
      <c r="BW6" s="744"/>
      <c r="BX6" s="744"/>
      <c r="BY6" s="744"/>
      <c r="BZ6" s="744"/>
      <c r="CA6" s="744"/>
      <c r="CB6" s="744"/>
      <c r="CC6" s="744"/>
      <c r="CD6" s="744"/>
      <c r="CE6" s="744"/>
      <c r="CF6" s="744"/>
      <c r="CG6" s="745"/>
      <c r="CH6" s="749"/>
      <c r="CI6" s="750"/>
      <c r="CJ6" s="750"/>
      <c r="CK6" s="750"/>
      <c r="CL6" s="751"/>
      <c r="CM6" s="749"/>
      <c r="CN6" s="750"/>
      <c r="CO6" s="750"/>
      <c r="CP6" s="750"/>
      <c r="CQ6" s="751"/>
      <c r="CR6" s="749"/>
      <c r="CS6" s="750"/>
      <c r="CT6" s="750"/>
      <c r="CU6" s="750"/>
      <c r="CV6" s="751"/>
      <c r="CW6" s="749"/>
      <c r="CX6" s="750"/>
      <c r="CY6" s="750"/>
      <c r="CZ6" s="750"/>
      <c r="DA6" s="751"/>
      <c r="DB6" s="749"/>
      <c r="DC6" s="750"/>
      <c r="DD6" s="750"/>
      <c r="DE6" s="750"/>
      <c r="DF6" s="751"/>
      <c r="DG6" s="779"/>
      <c r="DH6" s="780"/>
      <c r="DI6" s="780"/>
      <c r="DJ6" s="780"/>
      <c r="DK6" s="781"/>
      <c r="DL6" s="779"/>
      <c r="DM6" s="780"/>
      <c r="DN6" s="780"/>
      <c r="DO6" s="780"/>
      <c r="DP6" s="781"/>
      <c r="DQ6" s="749"/>
      <c r="DR6" s="750"/>
      <c r="DS6" s="750"/>
      <c r="DT6" s="750"/>
      <c r="DU6" s="751"/>
      <c r="DV6" s="749"/>
      <c r="DW6" s="750"/>
      <c r="DX6" s="750"/>
      <c r="DY6" s="750"/>
      <c r="DZ6" s="755"/>
      <c r="EA6" s="228"/>
    </row>
    <row r="7" spans="1:131" s="229" customFormat="1" ht="26.25" customHeight="1" thickTop="1" x14ac:dyDescent="0.2">
      <c r="A7" s="230">
        <v>1</v>
      </c>
      <c r="B7" s="762" t="s">
        <v>374</v>
      </c>
      <c r="C7" s="763"/>
      <c r="D7" s="763"/>
      <c r="E7" s="763"/>
      <c r="F7" s="763"/>
      <c r="G7" s="763"/>
      <c r="H7" s="763"/>
      <c r="I7" s="763"/>
      <c r="J7" s="763"/>
      <c r="K7" s="763"/>
      <c r="L7" s="763"/>
      <c r="M7" s="763"/>
      <c r="N7" s="763"/>
      <c r="O7" s="763"/>
      <c r="P7" s="764"/>
      <c r="Q7" s="765">
        <v>4459</v>
      </c>
      <c r="R7" s="766"/>
      <c r="S7" s="766"/>
      <c r="T7" s="766"/>
      <c r="U7" s="766"/>
      <c r="V7" s="766">
        <v>4229</v>
      </c>
      <c r="W7" s="766"/>
      <c r="X7" s="766"/>
      <c r="Y7" s="766"/>
      <c r="Z7" s="766"/>
      <c r="AA7" s="766">
        <v>230</v>
      </c>
      <c r="AB7" s="766"/>
      <c r="AC7" s="766"/>
      <c r="AD7" s="766"/>
      <c r="AE7" s="767"/>
      <c r="AF7" s="768">
        <v>159</v>
      </c>
      <c r="AG7" s="769"/>
      <c r="AH7" s="769"/>
      <c r="AI7" s="769"/>
      <c r="AJ7" s="770"/>
      <c r="AK7" s="771">
        <v>55</v>
      </c>
      <c r="AL7" s="772"/>
      <c r="AM7" s="772"/>
      <c r="AN7" s="772"/>
      <c r="AO7" s="772"/>
      <c r="AP7" s="772">
        <v>2626</v>
      </c>
      <c r="AQ7" s="772"/>
      <c r="AR7" s="772"/>
      <c r="AS7" s="772"/>
      <c r="AT7" s="772"/>
      <c r="AU7" s="773"/>
      <c r="AV7" s="773"/>
      <c r="AW7" s="773"/>
      <c r="AX7" s="773"/>
      <c r="AY7" s="774"/>
      <c r="AZ7" s="226"/>
      <c r="BA7" s="226"/>
      <c r="BB7" s="226"/>
      <c r="BC7" s="226"/>
      <c r="BD7" s="226"/>
      <c r="BE7" s="227"/>
      <c r="BF7" s="227"/>
      <c r="BG7" s="227"/>
      <c r="BH7" s="227"/>
      <c r="BI7" s="227"/>
      <c r="BJ7" s="227"/>
      <c r="BK7" s="227"/>
      <c r="BL7" s="227"/>
      <c r="BM7" s="227"/>
      <c r="BN7" s="227"/>
      <c r="BO7" s="227"/>
      <c r="BP7" s="227"/>
      <c r="BQ7" s="230">
        <v>1</v>
      </c>
      <c r="BR7" s="231"/>
      <c r="BS7" s="759" t="s">
        <v>547</v>
      </c>
      <c r="BT7" s="760"/>
      <c r="BU7" s="760"/>
      <c r="BV7" s="760"/>
      <c r="BW7" s="760"/>
      <c r="BX7" s="760"/>
      <c r="BY7" s="760"/>
      <c r="BZ7" s="760"/>
      <c r="CA7" s="760"/>
      <c r="CB7" s="760"/>
      <c r="CC7" s="760"/>
      <c r="CD7" s="760"/>
      <c r="CE7" s="760"/>
      <c r="CF7" s="760"/>
      <c r="CG7" s="775"/>
      <c r="CH7" s="756">
        <v>1</v>
      </c>
      <c r="CI7" s="757"/>
      <c r="CJ7" s="757"/>
      <c r="CK7" s="757"/>
      <c r="CL7" s="758"/>
      <c r="CM7" s="756">
        <v>134</v>
      </c>
      <c r="CN7" s="757"/>
      <c r="CO7" s="757"/>
      <c r="CP7" s="757"/>
      <c r="CQ7" s="758"/>
      <c r="CR7" s="756">
        <v>30</v>
      </c>
      <c r="CS7" s="757"/>
      <c r="CT7" s="757"/>
      <c r="CU7" s="757"/>
      <c r="CV7" s="758"/>
      <c r="CW7" s="756">
        <v>29</v>
      </c>
      <c r="CX7" s="757"/>
      <c r="CY7" s="757"/>
      <c r="CZ7" s="757"/>
      <c r="DA7" s="758"/>
      <c r="DB7" s="756" t="s">
        <v>549</v>
      </c>
      <c r="DC7" s="757"/>
      <c r="DD7" s="757"/>
      <c r="DE7" s="757"/>
      <c r="DF7" s="758"/>
      <c r="DG7" s="756" t="s">
        <v>549</v>
      </c>
      <c r="DH7" s="757"/>
      <c r="DI7" s="757"/>
      <c r="DJ7" s="757"/>
      <c r="DK7" s="758"/>
      <c r="DL7" s="756" t="s">
        <v>549</v>
      </c>
      <c r="DM7" s="757"/>
      <c r="DN7" s="757"/>
      <c r="DO7" s="757"/>
      <c r="DP7" s="758"/>
      <c r="DQ7" s="756" t="s">
        <v>549</v>
      </c>
      <c r="DR7" s="757"/>
      <c r="DS7" s="757"/>
      <c r="DT7" s="757"/>
      <c r="DU7" s="758"/>
      <c r="DV7" s="759"/>
      <c r="DW7" s="760"/>
      <c r="DX7" s="760"/>
      <c r="DY7" s="760"/>
      <c r="DZ7" s="761"/>
      <c r="EA7" s="228"/>
    </row>
    <row r="8" spans="1:131" s="229" customFormat="1" ht="26.25" customHeight="1" x14ac:dyDescent="0.2">
      <c r="A8" s="232">
        <v>2</v>
      </c>
      <c r="B8" s="793" t="s">
        <v>375</v>
      </c>
      <c r="C8" s="794"/>
      <c r="D8" s="794"/>
      <c r="E8" s="794"/>
      <c r="F8" s="794"/>
      <c r="G8" s="794"/>
      <c r="H8" s="794"/>
      <c r="I8" s="794"/>
      <c r="J8" s="794"/>
      <c r="K8" s="794"/>
      <c r="L8" s="794"/>
      <c r="M8" s="794"/>
      <c r="N8" s="794"/>
      <c r="O8" s="794"/>
      <c r="P8" s="795"/>
      <c r="Q8" s="796">
        <v>16</v>
      </c>
      <c r="R8" s="797"/>
      <c r="S8" s="797"/>
      <c r="T8" s="797"/>
      <c r="U8" s="797"/>
      <c r="V8" s="797">
        <v>14</v>
      </c>
      <c r="W8" s="797"/>
      <c r="X8" s="797"/>
      <c r="Y8" s="797"/>
      <c r="Z8" s="797"/>
      <c r="AA8" s="797">
        <v>2</v>
      </c>
      <c r="AB8" s="797"/>
      <c r="AC8" s="797"/>
      <c r="AD8" s="797"/>
      <c r="AE8" s="798"/>
      <c r="AF8" s="799">
        <v>2</v>
      </c>
      <c r="AG8" s="800"/>
      <c r="AH8" s="800"/>
      <c r="AI8" s="800"/>
      <c r="AJ8" s="801"/>
      <c r="AK8" s="782">
        <v>11</v>
      </c>
      <c r="AL8" s="783"/>
      <c r="AM8" s="783"/>
      <c r="AN8" s="783"/>
      <c r="AO8" s="783"/>
      <c r="AP8" s="783" t="s">
        <v>548</v>
      </c>
      <c r="AQ8" s="783"/>
      <c r="AR8" s="783"/>
      <c r="AS8" s="783"/>
      <c r="AT8" s="783"/>
      <c r="AU8" s="784"/>
      <c r="AV8" s="784"/>
      <c r="AW8" s="784"/>
      <c r="AX8" s="784"/>
      <c r="AY8" s="785"/>
      <c r="AZ8" s="226"/>
      <c r="BA8" s="226"/>
      <c r="BB8" s="226"/>
      <c r="BC8" s="226"/>
      <c r="BD8" s="226"/>
      <c r="BE8" s="227"/>
      <c r="BF8" s="227"/>
      <c r="BG8" s="227"/>
      <c r="BH8" s="227"/>
      <c r="BI8" s="227"/>
      <c r="BJ8" s="227"/>
      <c r="BK8" s="227"/>
      <c r="BL8" s="227"/>
      <c r="BM8" s="227"/>
      <c r="BN8" s="227"/>
      <c r="BO8" s="227"/>
      <c r="BP8" s="227"/>
      <c r="BQ8" s="232">
        <v>2</v>
      </c>
      <c r="BR8" s="233"/>
      <c r="BS8" s="786"/>
      <c r="BT8" s="787"/>
      <c r="BU8" s="787"/>
      <c r="BV8" s="787"/>
      <c r="BW8" s="787"/>
      <c r="BX8" s="787"/>
      <c r="BY8" s="787"/>
      <c r="BZ8" s="787"/>
      <c r="CA8" s="787"/>
      <c r="CB8" s="787"/>
      <c r="CC8" s="787"/>
      <c r="CD8" s="787"/>
      <c r="CE8" s="787"/>
      <c r="CF8" s="787"/>
      <c r="CG8" s="788"/>
      <c r="CH8" s="789"/>
      <c r="CI8" s="790"/>
      <c r="CJ8" s="790"/>
      <c r="CK8" s="790"/>
      <c r="CL8" s="791"/>
      <c r="CM8" s="789"/>
      <c r="CN8" s="790"/>
      <c r="CO8" s="790"/>
      <c r="CP8" s="790"/>
      <c r="CQ8" s="791"/>
      <c r="CR8" s="789"/>
      <c r="CS8" s="790"/>
      <c r="CT8" s="790"/>
      <c r="CU8" s="790"/>
      <c r="CV8" s="791"/>
      <c r="CW8" s="789"/>
      <c r="CX8" s="790"/>
      <c r="CY8" s="790"/>
      <c r="CZ8" s="790"/>
      <c r="DA8" s="791"/>
      <c r="DB8" s="789"/>
      <c r="DC8" s="790"/>
      <c r="DD8" s="790"/>
      <c r="DE8" s="790"/>
      <c r="DF8" s="791"/>
      <c r="DG8" s="789"/>
      <c r="DH8" s="790"/>
      <c r="DI8" s="790"/>
      <c r="DJ8" s="790"/>
      <c r="DK8" s="791"/>
      <c r="DL8" s="789"/>
      <c r="DM8" s="790"/>
      <c r="DN8" s="790"/>
      <c r="DO8" s="790"/>
      <c r="DP8" s="791"/>
      <c r="DQ8" s="789"/>
      <c r="DR8" s="790"/>
      <c r="DS8" s="790"/>
      <c r="DT8" s="790"/>
      <c r="DU8" s="791"/>
      <c r="DV8" s="786"/>
      <c r="DW8" s="787"/>
      <c r="DX8" s="787"/>
      <c r="DY8" s="787"/>
      <c r="DZ8" s="792"/>
      <c r="EA8" s="228"/>
    </row>
    <row r="9" spans="1:131" s="229" customFormat="1" ht="26.25" customHeight="1" x14ac:dyDescent="0.2">
      <c r="A9" s="232">
        <v>3</v>
      </c>
      <c r="B9" s="793"/>
      <c r="C9" s="794"/>
      <c r="D9" s="794"/>
      <c r="E9" s="794"/>
      <c r="F9" s="794"/>
      <c r="G9" s="794"/>
      <c r="H9" s="794"/>
      <c r="I9" s="794"/>
      <c r="J9" s="794"/>
      <c r="K9" s="794"/>
      <c r="L9" s="794"/>
      <c r="M9" s="794"/>
      <c r="N9" s="794"/>
      <c r="O9" s="794"/>
      <c r="P9" s="795"/>
      <c r="Q9" s="796"/>
      <c r="R9" s="797"/>
      <c r="S9" s="797"/>
      <c r="T9" s="797"/>
      <c r="U9" s="797"/>
      <c r="V9" s="797"/>
      <c r="W9" s="797"/>
      <c r="X9" s="797"/>
      <c r="Y9" s="797"/>
      <c r="Z9" s="797"/>
      <c r="AA9" s="797"/>
      <c r="AB9" s="797"/>
      <c r="AC9" s="797"/>
      <c r="AD9" s="797"/>
      <c r="AE9" s="798"/>
      <c r="AF9" s="799"/>
      <c r="AG9" s="800"/>
      <c r="AH9" s="800"/>
      <c r="AI9" s="800"/>
      <c r="AJ9" s="801"/>
      <c r="AK9" s="782"/>
      <c r="AL9" s="783"/>
      <c r="AM9" s="783"/>
      <c r="AN9" s="783"/>
      <c r="AO9" s="783"/>
      <c r="AP9" s="783"/>
      <c r="AQ9" s="783"/>
      <c r="AR9" s="783"/>
      <c r="AS9" s="783"/>
      <c r="AT9" s="783"/>
      <c r="AU9" s="784"/>
      <c r="AV9" s="784"/>
      <c r="AW9" s="784"/>
      <c r="AX9" s="784"/>
      <c r="AY9" s="785"/>
      <c r="AZ9" s="226"/>
      <c r="BA9" s="226"/>
      <c r="BB9" s="226"/>
      <c r="BC9" s="226"/>
      <c r="BD9" s="226"/>
      <c r="BE9" s="227"/>
      <c r="BF9" s="227"/>
      <c r="BG9" s="227"/>
      <c r="BH9" s="227"/>
      <c r="BI9" s="227"/>
      <c r="BJ9" s="227"/>
      <c r="BK9" s="227"/>
      <c r="BL9" s="227"/>
      <c r="BM9" s="227"/>
      <c r="BN9" s="227"/>
      <c r="BO9" s="227"/>
      <c r="BP9" s="227"/>
      <c r="BQ9" s="232">
        <v>3</v>
      </c>
      <c r="BR9" s="233"/>
      <c r="BS9" s="786"/>
      <c r="BT9" s="787"/>
      <c r="BU9" s="787"/>
      <c r="BV9" s="787"/>
      <c r="BW9" s="787"/>
      <c r="BX9" s="787"/>
      <c r="BY9" s="787"/>
      <c r="BZ9" s="787"/>
      <c r="CA9" s="787"/>
      <c r="CB9" s="787"/>
      <c r="CC9" s="787"/>
      <c r="CD9" s="787"/>
      <c r="CE9" s="787"/>
      <c r="CF9" s="787"/>
      <c r="CG9" s="788"/>
      <c r="CH9" s="789"/>
      <c r="CI9" s="790"/>
      <c r="CJ9" s="790"/>
      <c r="CK9" s="790"/>
      <c r="CL9" s="791"/>
      <c r="CM9" s="789"/>
      <c r="CN9" s="790"/>
      <c r="CO9" s="790"/>
      <c r="CP9" s="790"/>
      <c r="CQ9" s="791"/>
      <c r="CR9" s="789"/>
      <c r="CS9" s="790"/>
      <c r="CT9" s="790"/>
      <c r="CU9" s="790"/>
      <c r="CV9" s="791"/>
      <c r="CW9" s="789"/>
      <c r="CX9" s="790"/>
      <c r="CY9" s="790"/>
      <c r="CZ9" s="790"/>
      <c r="DA9" s="791"/>
      <c r="DB9" s="789"/>
      <c r="DC9" s="790"/>
      <c r="DD9" s="790"/>
      <c r="DE9" s="790"/>
      <c r="DF9" s="791"/>
      <c r="DG9" s="789"/>
      <c r="DH9" s="790"/>
      <c r="DI9" s="790"/>
      <c r="DJ9" s="790"/>
      <c r="DK9" s="791"/>
      <c r="DL9" s="789"/>
      <c r="DM9" s="790"/>
      <c r="DN9" s="790"/>
      <c r="DO9" s="790"/>
      <c r="DP9" s="791"/>
      <c r="DQ9" s="789"/>
      <c r="DR9" s="790"/>
      <c r="DS9" s="790"/>
      <c r="DT9" s="790"/>
      <c r="DU9" s="791"/>
      <c r="DV9" s="786"/>
      <c r="DW9" s="787"/>
      <c r="DX9" s="787"/>
      <c r="DY9" s="787"/>
      <c r="DZ9" s="792"/>
      <c r="EA9" s="228"/>
    </row>
    <row r="10" spans="1:131" s="229" customFormat="1" ht="26.25" customHeight="1" x14ac:dyDescent="0.2">
      <c r="A10" s="232">
        <v>4</v>
      </c>
      <c r="B10" s="793"/>
      <c r="C10" s="794"/>
      <c r="D10" s="794"/>
      <c r="E10" s="794"/>
      <c r="F10" s="794"/>
      <c r="G10" s="794"/>
      <c r="H10" s="794"/>
      <c r="I10" s="794"/>
      <c r="J10" s="794"/>
      <c r="K10" s="794"/>
      <c r="L10" s="794"/>
      <c r="M10" s="794"/>
      <c r="N10" s="794"/>
      <c r="O10" s="794"/>
      <c r="P10" s="795"/>
      <c r="Q10" s="796"/>
      <c r="R10" s="797"/>
      <c r="S10" s="797"/>
      <c r="T10" s="797"/>
      <c r="U10" s="797"/>
      <c r="V10" s="797"/>
      <c r="W10" s="797"/>
      <c r="X10" s="797"/>
      <c r="Y10" s="797"/>
      <c r="Z10" s="797"/>
      <c r="AA10" s="797"/>
      <c r="AB10" s="797"/>
      <c r="AC10" s="797"/>
      <c r="AD10" s="797"/>
      <c r="AE10" s="798"/>
      <c r="AF10" s="799"/>
      <c r="AG10" s="800"/>
      <c r="AH10" s="800"/>
      <c r="AI10" s="800"/>
      <c r="AJ10" s="801"/>
      <c r="AK10" s="782"/>
      <c r="AL10" s="783"/>
      <c r="AM10" s="783"/>
      <c r="AN10" s="783"/>
      <c r="AO10" s="783"/>
      <c r="AP10" s="783"/>
      <c r="AQ10" s="783"/>
      <c r="AR10" s="783"/>
      <c r="AS10" s="783"/>
      <c r="AT10" s="783"/>
      <c r="AU10" s="784"/>
      <c r="AV10" s="784"/>
      <c r="AW10" s="784"/>
      <c r="AX10" s="784"/>
      <c r="AY10" s="785"/>
      <c r="AZ10" s="226"/>
      <c r="BA10" s="226"/>
      <c r="BB10" s="226"/>
      <c r="BC10" s="226"/>
      <c r="BD10" s="226"/>
      <c r="BE10" s="227"/>
      <c r="BF10" s="227"/>
      <c r="BG10" s="227"/>
      <c r="BH10" s="227"/>
      <c r="BI10" s="227"/>
      <c r="BJ10" s="227"/>
      <c r="BK10" s="227"/>
      <c r="BL10" s="227"/>
      <c r="BM10" s="227"/>
      <c r="BN10" s="227"/>
      <c r="BO10" s="227"/>
      <c r="BP10" s="227"/>
      <c r="BQ10" s="232">
        <v>4</v>
      </c>
      <c r="BR10" s="233"/>
      <c r="BS10" s="786"/>
      <c r="BT10" s="787"/>
      <c r="BU10" s="787"/>
      <c r="BV10" s="787"/>
      <c r="BW10" s="787"/>
      <c r="BX10" s="787"/>
      <c r="BY10" s="787"/>
      <c r="BZ10" s="787"/>
      <c r="CA10" s="787"/>
      <c r="CB10" s="787"/>
      <c r="CC10" s="787"/>
      <c r="CD10" s="787"/>
      <c r="CE10" s="787"/>
      <c r="CF10" s="787"/>
      <c r="CG10" s="788"/>
      <c r="CH10" s="789"/>
      <c r="CI10" s="790"/>
      <c r="CJ10" s="790"/>
      <c r="CK10" s="790"/>
      <c r="CL10" s="791"/>
      <c r="CM10" s="789"/>
      <c r="CN10" s="790"/>
      <c r="CO10" s="790"/>
      <c r="CP10" s="790"/>
      <c r="CQ10" s="791"/>
      <c r="CR10" s="789"/>
      <c r="CS10" s="790"/>
      <c r="CT10" s="790"/>
      <c r="CU10" s="790"/>
      <c r="CV10" s="791"/>
      <c r="CW10" s="789"/>
      <c r="CX10" s="790"/>
      <c r="CY10" s="790"/>
      <c r="CZ10" s="790"/>
      <c r="DA10" s="791"/>
      <c r="DB10" s="789"/>
      <c r="DC10" s="790"/>
      <c r="DD10" s="790"/>
      <c r="DE10" s="790"/>
      <c r="DF10" s="791"/>
      <c r="DG10" s="789"/>
      <c r="DH10" s="790"/>
      <c r="DI10" s="790"/>
      <c r="DJ10" s="790"/>
      <c r="DK10" s="791"/>
      <c r="DL10" s="789"/>
      <c r="DM10" s="790"/>
      <c r="DN10" s="790"/>
      <c r="DO10" s="790"/>
      <c r="DP10" s="791"/>
      <c r="DQ10" s="789"/>
      <c r="DR10" s="790"/>
      <c r="DS10" s="790"/>
      <c r="DT10" s="790"/>
      <c r="DU10" s="791"/>
      <c r="DV10" s="786"/>
      <c r="DW10" s="787"/>
      <c r="DX10" s="787"/>
      <c r="DY10" s="787"/>
      <c r="DZ10" s="792"/>
      <c r="EA10" s="228"/>
    </row>
    <row r="11" spans="1:131" s="229" customFormat="1" ht="26.25" customHeight="1" x14ac:dyDescent="0.2">
      <c r="A11" s="232">
        <v>5</v>
      </c>
      <c r="B11" s="793"/>
      <c r="C11" s="794"/>
      <c r="D11" s="794"/>
      <c r="E11" s="794"/>
      <c r="F11" s="794"/>
      <c r="G11" s="794"/>
      <c r="H11" s="794"/>
      <c r="I11" s="794"/>
      <c r="J11" s="794"/>
      <c r="K11" s="794"/>
      <c r="L11" s="794"/>
      <c r="M11" s="794"/>
      <c r="N11" s="794"/>
      <c r="O11" s="794"/>
      <c r="P11" s="795"/>
      <c r="Q11" s="796"/>
      <c r="R11" s="797"/>
      <c r="S11" s="797"/>
      <c r="T11" s="797"/>
      <c r="U11" s="797"/>
      <c r="V11" s="797"/>
      <c r="W11" s="797"/>
      <c r="X11" s="797"/>
      <c r="Y11" s="797"/>
      <c r="Z11" s="797"/>
      <c r="AA11" s="797"/>
      <c r="AB11" s="797"/>
      <c r="AC11" s="797"/>
      <c r="AD11" s="797"/>
      <c r="AE11" s="798"/>
      <c r="AF11" s="799"/>
      <c r="AG11" s="800"/>
      <c r="AH11" s="800"/>
      <c r="AI11" s="800"/>
      <c r="AJ11" s="801"/>
      <c r="AK11" s="782"/>
      <c r="AL11" s="783"/>
      <c r="AM11" s="783"/>
      <c r="AN11" s="783"/>
      <c r="AO11" s="783"/>
      <c r="AP11" s="783"/>
      <c r="AQ11" s="783"/>
      <c r="AR11" s="783"/>
      <c r="AS11" s="783"/>
      <c r="AT11" s="783"/>
      <c r="AU11" s="784"/>
      <c r="AV11" s="784"/>
      <c r="AW11" s="784"/>
      <c r="AX11" s="784"/>
      <c r="AY11" s="785"/>
      <c r="AZ11" s="226"/>
      <c r="BA11" s="226"/>
      <c r="BB11" s="226"/>
      <c r="BC11" s="226"/>
      <c r="BD11" s="226"/>
      <c r="BE11" s="227"/>
      <c r="BF11" s="227"/>
      <c r="BG11" s="227"/>
      <c r="BH11" s="227"/>
      <c r="BI11" s="227"/>
      <c r="BJ11" s="227"/>
      <c r="BK11" s="227"/>
      <c r="BL11" s="227"/>
      <c r="BM11" s="227"/>
      <c r="BN11" s="227"/>
      <c r="BO11" s="227"/>
      <c r="BP11" s="227"/>
      <c r="BQ11" s="232">
        <v>5</v>
      </c>
      <c r="BR11" s="233"/>
      <c r="BS11" s="786"/>
      <c r="BT11" s="787"/>
      <c r="BU11" s="787"/>
      <c r="BV11" s="787"/>
      <c r="BW11" s="787"/>
      <c r="BX11" s="787"/>
      <c r="BY11" s="787"/>
      <c r="BZ11" s="787"/>
      <c r="CA11" s="787"/>
      <c r="CB11" s="787"/>
      <c r="CC11" s="787"/>
      <c r="CD11" s="787"/>
      <c r="CE11" s="787"/>
      <c r="CF11" s="787"/>
      <c r="CG11" s="788"/>
      <c r="CH11" s="789"/>
      <c r="CI11" s="790"/>
      <c r="CJ11" s="790"/>
      <c r="CK11" s="790"/>
      <c r="CL11" s="791"/>
      <c r="CM11" s="789"/>
      <c r="CN11" s="790"/>
      <c r="CO11" s="790"/>
      <c r="CP11" s="790"/>
      <c r="CQ11" s="791"/>
      <c r="CR11" s="789"/>
      <c r="CS11" s="790"/>
      <c r="CT11" s="790"/>
      <c r="CU11" s="790"/>
      <c r="CV11" s="791"/>
      <c r="CW11" s="789"/>
      <c r="CX11" s="790"/>
      <c r="CY11" s="790"/>
      <c r="CZ11" s="790"/>
      <c r="DA11" s="791"/>
      <c r="DB11" s="789"/>
      <c r="DC11" s="790"/>
      <c r="DD11" s="790"/>
      <c r="DE11" s="790"/>
      <c r="DF11" s="791"/>
      <c r="DG11" s="789"/>
      <c r="DH11" s="790"/>
      <c r="DI11" s="790"/>
      <c r="DJ11" s="790"/>
      <c r="DK11" s="791"/>
      <c r="DL11" s="789"/>
      <c r="DM11" s="790"/>
      <c r="DN11" s="790"/>
      <c r="DO11" s="790"/>
      <c r="DP11" s="791"/>
      <c r="DQ11" s="789"/>
      <c r="DR11" s="790"/>
      <c r="DS11" s="790"/>
      <c r="DT11" s="790"/>
      <c r="DU11" s="791"/>
      <c r="DV11" s="786"/>
      <c r="DW11" s="787"/>
      <c r="DX11" s="787"/>
      <c r="DY11" s="787"/>
      <c r="DZ11" s="792"/>
      <c r="EA11" s="228"/>
    </row>
    <row r="12" spans="1:131" s="229" customFormat="1" ht="26.25" customHeight="1" x14ac:dyDescent="0.2">
      <c r="A12" s="232">
        <v>6</v>
      </c>
      <c r="B12" s="793"/>
      <c r="C12" s="794"/>
      <c r="D12" s="794"/>
      <c r="E12" s="794"/>
      <c r="F12" s="794"/>
      <c r="G12" s="794"/>
      <c r="H12" s="794"/>
      <c r="I12" s="794"/>
      <c r="J12" s="794"/>
      <c r="K12" s="794"/>
      <c r="L12" s="794"/>
      <c r="M12" s="794"/>
      <c r="N12" s="794"/>
      <c r="O12" s="794"/>
      <c r="P12" s="795"/>
      <c r="Q12" s="796"/>
      <c r="R12" s="797"/>
      <c r="S12" s="797"/>
      <c r="T12" s="797"/>
      <c r="U12" s="797"/>
      <c r="V12" s="797"/>
      <c r="W12" s="797"/>
      <c r="X12" s="797"/>
      <c r="Y12" s="797"/>
      <c r="Z12" s="797"/>
      <c r="AA12" s="797"/>
      <c r="AB12" s="797"/>
      <c r="AC12" s="797"/>
      <c r="AD12" s="797"/>
      <c r="AE12" s="798"/>
      <c r="AF12" s="799"/>
      <c r="AG12" s="800"/>
      <c r="AH12" s="800"/>
      <c r="AI12" s="800"/>
      <c r="AJ12" s="801"/>
      <c r="AK12" s="782"/>
      <c r="AL12" s="783"/>
      <c r="AM12" s="783"/>
      <c r="AN12" s="783"/>
      <c r="AO12" s="783"/>
      <c r="AP12" s="783"/>
      <c r="AQ12" s="783"/>
      <c r="AR12" s="783"/>
      <c r="AS12" s="783"/>
      <c r="AT12" s="783"/>
      <c r="AU12" s="784"/>
      <c r="AV12" s="784"/>
      <c r="AW12" s="784"/>
      <c r="AX12" s="784"/>
      <c r="AY12" s="785"/>
      <c r="AZ12" s="226"/>
      <c r="BA12" s="226"/>
      <c r="BB12" s="226"/>
      <c r="BC12" s="226"/>
      <c r="BD12" s="226"/>
      <c r="BE12" s="227"/>
      <c r="BF12" s="227"/>
      <c r="BG12" s="227"/>
      <c r="BH12" s="227"/>
      <c r="BI12" s="227"/>
      <c r="BJ12" s="227"/>
      <c r="BK12" s="227"/>
      <c r="BL12" s="227"/>
      <c r="BM12" s="227"/>
      <c r="BN12" s="227"/>
      <c r="BO12" s="227"/>
      <c r="BP12" s="227"/>
      <c r="BQ12" s="232">
        <v>6</v>
      </c>
      <c r="BR12" s="233"/>
      <c r="BS12" s="786"/>
      <c r="BT12" s="787"/>
      <c r="BU12" s="787"/>
      <c r="BV12" s="787"/>
      <c r="BW12" s="787"/>
      <c r="BX12" s="787"/>
      <c r="BY12" s="787"/>
      <c r="BZ12" s="787"/>
      <c r="CA12" s="787"/>
      <c r="CB12" s="787"/>
      <c r="CC12" s="787"/>
      <c r="CD12" s="787"/>
      <c r="CE12" s="787"/>
      <c r="CF12" s="787"/>
      <c r="CG12" s="788"/>
      <c r="CH12" s="789"/>
      <c r="CI12" s="790"/>
      <c r="CJ12" s="790"/>
      <c r="CK12" s="790"/>
      <c r="CL12" s="791"/>
      <c r="CM12" s="789"/>
      <c r="CN12" s="790"/>
      <c r="CO12" s="790"/>
      <c r="CP12" s="790"/>
      <c r="CQ12" s="791"/>
      <c r="CR12" s="789"/>
      <c r="CS12" s="790"/>
      <c r="CT12" s="790"/>
      <c r="CU12" s="790"/>
      <c r="CV12" s="791"/>
      <c r="CW12" s="789"/>
      <c r="CX12" s="790"/>
      <c r="CY12" s="790"/>
      <c r="CZ12" s="790"/>
      <c r="DA12" s="791"/>
      <c r="DB12" s="789"/>
      <c r="DC12" s="790"/>
      <c r="DD12" s="790"/>
      <c r="DE12" s="790"/>
      <c r="DF12" s="791"/>
      <c r="DG12" s="789"/>
      <c r="DH12" s="790"/>
      <c r="DI12" s="790"/>
      <c r="DJ12" s="790"/>
      <c r="DK12" s="791"/>
      <c r="DL12" s="789"/>
      <c r="DM12" s="790"/>
      <c r="DN12" s="790"/>
      <c r="DO12" s="790"/>
      <c r="DP12" s="791"/>
      <c r="DQ12" s="789"/>
      <c r="DR12" s="790"/>
      <c r="DS12" s="790"/>
      <c r="DT12" s="790"/>
      <c r="DU12" s="791"/>
      <c r="DV12" s="786"/>
      <c r="DW12" s="787"/>
      <c r="DX12" s="787"/>
      <c r="DY12" s="787"/>
      <c r="DZ12" s="792"/>
      <c r="EA12" s="228"/>
    </row>
    <row r="13" spans="1:131" s="229" customFormat="1" ht="26.25" customHeight="1" x14ac:dyDescent="0.2">
      <c r="A13" s="232">
        <v>7</v>
      </c>
      <c r="B13" s="793"/>
      <c r="C13" s="794"/>
      <c r="D13" s="794"/>
      <c r="E13" s="794"/>
      <c r="F13" s="794"/>
      <c r="G13" s="794"/>
      <c r="H13" s="794"/>
      <c r="I13" s="794"/>
      <c r="J13" s="794"/>
      <c r="K13" s="794"/>
      <c r="L13" s="794"/>
      <c r="M13" s="794"/>
      <c r="N13" s="794"/>
      <c r="O13" s="794"/>
      <c r="P13" s="795"/>
      <c r="Q13" s="796"/>
      <c r="R13" s="797"/>
      <c r="S13" s="797"/>
      <c r="T13" s="797"/>
      <c r="U13" s="797"/>
      <c r="V13" s="797"/>
      <c r="W13" s="797"/>
      <c r="X13" s="797"/>
      <c r="Y13" s="797"/>
      <c r="Z13" s="797"/>
      <c r="AA13" s="797"/>
      <c r="AB13" s="797"/>
      <c r="AC13" s="797"/>
      <c r="AD13" s="797"/>
      <c r="AE13" s="798"/>
      <c r="AF13" s="799"/>
      <c r="AG13" s="800"/>
      <c r="AH13" s="800"/>
      <c r="AI13" s="800"/>
      <c r="AJ13" s="801"/>
      <c r="AK13" s="782"/>
      <c r="AL13" s="783"/>
      <c r="AM13" s="783"/>
      <c r="AN13" s="783"/>
      <c r="AO13" s="783"/>
      <c r="AP13" s="783"/>
      <c r="AQ13" s="783"/>
      <c r="AR13" s="783"/>
      <c r="AS13" s="783"/>
      <c r="AT13" s="783"/>
      <c r="AU13" s="784"/>
      <c r="AV13" s="784"/>
      <c r="AW13" s="784"/>
      <c r="AX13" s="784"/>
      <c r="AY13" s="785"/>
      <c r="AZ13" s="226"/>
      <c r="BA13" s="226"/>
      <c r="BB13" s="226"/>
      <c r="BC13" s="226"/>
      <c r="BD13" s="226"/>
      <c r="BE13" s="227"/>
      <c r="BF13" s="227"/>
      <c r="BG13" s="227"/>
      <c r="BH13" s="227"/>
      <c r="BI13" s="227"/>
      <c r="BJ13" s="227"/>
      <c r="BK13" s="227"/>
      <c r="BL13" s="227"/>
      <c r="BM13" s="227"/>
      <c r="BN13" s="227"/>
      <c r="BO13" s="227"/>
      <c r="BP13" s="227"/>
      <c r="BQ13" s="232">
        <v>7</v>
      </c>
      <c r="BR13" s="233"/>
      <c r="BS13" s="786"/>
      <c r="BT13" s="787"/>
      <c r="BU13" s="787"/>
      <c r="BV13" s="787"/>
      <c r="BW13" s="787"/>
      <c r="BX13" s="787"/>
      <c r="BY13" s="787"/>
      <c r="BZ13" s="787"/>
      <c r="CA13" s="787"/>
      <c r="CB13" s="787"/>
      <c r="CC13" s="787"/>
      <c r="CD13" s="787"/>
      <c r="CE13" s="787"/>
      <c r="CF13" s="787"/>
      <c r="CG13" s="788"/>
      <c r="CH13" s="789"/>
      <c r="CI13" s="790"/>
      <c r="CJ13" s="790"/>
      <c r="CK13" s="790"/>
      <c r="CL13" s="791"/>
      <c r="CM13" s="789"/>
      <c r="CN13" s="790"/>
      <c r="CO13" s="790"/>
      <c r="CP13" s="790"/>
      <c r="CQ13" s="791"/>
      <c r="CR13" s="789"/>
      <c r="CS13" s="790"/>
      <c r="CT13" s="790"/>
      <c r="CU13" s="790"/>
      <c r="CV13" s="791"/>
      <c r="CW13" s="789"/>
      <c r="CX13" s="790"/>
      <c r="CY13" s="790"/>
      <c r="CZ13" s="790"/>
      <c r="DA13" s="791"/>
      <c r="DB13" s="789"/>
      <c r="DC13" s="790"/>
      <c r="DD13" s="790"/>
      <c r="DE13" s="790"/>
      <c r="DF13" s="791"/>
      <c r="DG13" s="789"/>
      <c r="DH13" s="790"/>
      <c r="DI13" s="790"/>
      <c r="DJ13" s="790"/>
      <c r="DK13" s="791"/>
      <c r="DL13" s="789"/>
      <c r="DM13" s="790"/>
      <c r="DN13" s="790"/>
      <c r="DO13" s="790"/>
      <c r="DP13" s="791"/>
      <c r="DQ13" s="789"/>
      <c r="DR13" s="790"/>
      <c r="DS13" s="790"/>
      <c r="DT13" s="790"/>
      <c r="DU13" s="791"/>
      <c r="DV13" s="786"/>
      <c r="DW13" s="787"/>
      <c r="DX13" s="787"/>
      <c r="DY13" s="787"/>
      <c r="DZ13" s="792"/>
      <c r="EA13" s="228"/>
    </row>
    <row r="14" spans="1:131" s="229" customFormat="1" ht="26.25" customHeight="1" x14ac:dyDescent="0.2">
      <c r="A14" s="232">
        <v>8</v>
      </c>
      <c r="B14" s="793"/>
      <c r="C14" s="794"/>
      <c r="D14" s="794"/>
      <c r="E14" s="794"/>
      <c r="F14" s="794"/>
      <c r="G14" s="794"/>
      <c r="H14" s="794"/>
      <c r="I14" s="794"/>
      <c r="J14" s="794"/>
      <c r="K14" s="794"/>
      <c r="L14" s="794"/>
      <c r="M14" s="794"/>
      <c r="N14" s="794"/>
      <c r="O14" s="794"/>
      <c r="P14" s="795"/>
      <c r="Q14" s="796"/>
      <c r="R14" s="797"/>
      <c r="S14" s="797"/>
      <c r="T14" s="797"/>
      <c r="U14" s="797"/>
      <c r="V14" s="797"/>
      <c r="W14" s="797"/>
      <c r="X14" s="797"/>
      <c r="Y14" s="797"/>
      <c r="Z14" s="797"/>
      <c r="AA14" s="797"/>
      <c r="AB14" s="797"/>
      <c r="AC14" s="797"/>
      <c r="AD14" s="797"/>
      <c r="AE14" s="798"/>
      <c r="AF14" s="799"/>
      <c r="AG14" s="800"/>
      <c r="AH14" s="800"/>
      <c r="AI14" s="800"/>
      <c r="AJ14" s="801"/>
      <c r="AK14" s="782"/>
      <c r="AL14" s="783"/>
      <c r="AM14" s="783"/>
      <c r="AN14" s="783"/>
      <c r="AO14" s="783"/>
      <c r="AP14" s="783"/>
      <c r="AQ14" s="783"/>
      <c r="AR14" s="783"/>
      <c r="AS14" s="783"/>
      <c r="AT14" s="783"/>
      <c r="AU14" s="784"/>
      <c r="AV14" s="784"/>
      <c r="AW14" s="784"/>
      <c r="AX14" s="784"/>
      <c r="AY14" s="785"/>
      <c r="AZ14" s="226"/>
      <c r="BA14" s="226"/>
      <c r="BB14" s="226"/>
      <c r="BC14" s="226"/>
      <c r="BD14" s="226"/>
      <c r="BE14" s="227"/>
      <c r="BF14" s="227"/>
      <c r="BG14" s="227"/>
      <c r="BH14" s="227"/>
      <c r="BI14" s="227"/>
      <c r="BJ14" s="227"/>
      <c r="BK14" s="227"/>
      <c r="BL14" s="227"/>
      <c r="BM14" s="227"/>
      <c r="BN14" s="227"/>
      <c r="BO14" s="227"/>
      <c r="BP14" s="227"/>
      <c r="BQ14" s="232">
        <v>8</v>
      </c>
      <c r="BR14" s="233"/>
      <c r="BS14" s="786"/>
      <c r="BT14" s="787"/>
      <c r="BU14" s="787"/>
      <c r="BV14" s="787"/>
      <c r="BW14" s="787"/>
      <c r="BX14" s="787"/>
      <c r="BY14" s="787"/>
      <c r="BZ14" s="787"/>
      <c r="CA14" s="787"/>
      <c r="CB14" s="787"/>
      <c r="CC14" s="787"/>
      <c r="CD14" s="787"/>
      <c r="CE14" s="787"/>
      <c r="CF14" s="787"/>
      <c r="CG14" s="788"/>
      <c r="CH14" s="789"/>
      <c r="CI14" s="790"/>
      <c r="CJ14" s="790"/>
      <c r="CK14" s="790"/>
      <c r="CL14" s="791"/>
      <c r="CM14" s="789"/>
      <c r="CN14" s="790"/>
      <c r="CO14" s="790"/>
      <c r="CP14" s="790"/>
      <c r="CQ14" s="791"/>
      <c r="CR14" s="789"/>
      <c r="CS14" s="790"/>
      <c r="CT14" s="790"/>
      <c r="CU14" s="790"/>
      <c r="CV14" s="791"/>
      <c r="CW14" s="789"/>
      <c r="CX14" s="790"/>
      <c r="CY14" s="790"/>
      <c r="CZ14" s="790"/>
      <c r="DA14" s="791"/>
      <c r="DB14" s="789"/>
      <c r="DC14" s="790"/>
      <c r="DD14" s="790"/>
      <c r="DE14" s="790"/>
      <c r="DF14" s="791"/>
      <c r="DG14" s="789"/>
      <c r="DH14" s="790"/>
      <c r="DI14" s="790"/>
      <c r="DJ14" s="790"/>
      <c r="DK14" s="791"/>
      <c r="DL14" s="789"/>
      <c r="DM14" s="790"/>
      <c r="DN14" s="790"/>
      <c r="DO14" s="790"/>
      <c r="DP14" s="791"/>
      <c r="DQ14" s="789"/>
      <c r="DR14" s="790"/>
      <c r="DS14" s="790"/>
      <c r="DT14" s="790"/>
      <c r="DU14" s="791"/>
      <c r="DV14" s="786"/>
      <c r="DW14" s="787"/>
      <c r="DX14" s="787"/>
      <c r="DY14" s="787"/>
      <c r="DZ14" s="792"/>
      <c r="EA14" s="228"/>
    </row>
    <row r="15" spans="1:131" s="229" customFormat="1" ht="26.25" customHeight="1" x14ac:dyDescent="0.2">
      <c r="A15" s="232">
        <v>9</v>
      </c>
      <c r="B15" s="793"/>
      <c r="C15" s="794"/>
      <c r="D15" s="794"/>
      <c r="E15" s="794"/>
      <c r="F15" s="794"/>
      <c r="G15" s="794"/>
      <c r="H15" s="794"/>
      <c r="I15" s="794"/>
      <c r="J15" s="794"/>
      <c r="K15" s="794"/>
      <c r="L15" s="794"/>
      <c r="M15" s="794"/>
      <c r="N15" s="794"/>
      <c r="O15" s="794"/>
      <c r="P15" s="795"/>
      <c r="Q15" s="796"/>
      <c r="R15" s="797"/>
      <c r="S15" s="797"/>
      <c r="T15" s="797"/>
      <c r="U15" s="797"/>
      <c r="V15" s="797"/>
      <c r="W15" s="797"/>
      <c r="X15" s="797"/>
      <c r="Y15" s="797"/>
      <c r="Z15" s="797"/>
      <c r="AA15" s="797"/>
      <c r="AB15" s="797"/>
      <c r="AC15" s="797"/>
      <c r="AD15" s="797"/>
      <c r="AE15" s="798"/>
      <c r="AF15" s="799"/>
      <c r="AG15" s="800"/>
      <c r="AH15" s="800"/>
      <c r="AI15" s="800"/>
      <c r="AJ15" s="801"/>
      <c r="AK15" s="782"/>
      <c r="AL15" s="783"/>
      <c r="AM15" s="783"/>
      <c r="AN15" s="783"/>
      <c r="AO15" s="783"/>
      <c r="AP15" s="783"/>
      <c r="AQ15" s="783"/>
      <c r="AR15" s="783"/>
      <c r="AS15" s="783"/>
      <c r="AT15" s="783"/>
      <c r="AU15" s="784"/>
      <c r="AV15" s="784"/>
      <c r="AW15" s="784"/>
      <c r="AX15" s="784"/>
      <c r="AY15" s="785"/>
      <c r="AZ15" s="226"/>
      <c r="BA15" s="226"/>
      <c r="BB15" s="226"/>
      <c r="BC15" s="226"/>
      <c r="BD15" s="226"/>
      <c r="BE15" s="227"/>
      <c r="BF15" s="227"/>
      <c r="BG15" s="227"/>
      <c r="BH15" s="227"/>
      <c r="BI15" s="227"/>
      <c r="BJ15" s="227"/>
      <c r="BK15" s="227"/>
      <c r="BL15" s="227"/>
      <c r="BM15" s="227"/>
      <c r="BN15" s="227"/>
      <c r="BO15" s="227"/>
      <c r="BP15" s="227"/>
      <c r="BQ15" s="232">
        <v>9</v>
      </c>
      <c r="BR15" s="233"/>
      <c r="BS15" s="786"/>
      <c r="BT15" s="787"/>
      <c r="BU15" s="787"/>
      <c r="BV15" s="787"/>
      <c r="BW15" s="787"/>
      <c r="BX15" s="787"/>
      <c r="BY15" s="787"/>
      <c r="BZ15" s="787"/>
      <c r="CA15" s="787"/>
      <c r="CB15" s="787"/>
      <c r="CC15" s="787"/>
      <c r="CD15" s="787"/>
      <c r="CE15" s="787"/>
      <c r="CF15" s="787"/>
      <c r="CG15" s="788"/>
      <c r="CH15" s="789"/>
      <c r="CI15" s="790"/>
      <c r="CJ15" s="790"/>
      <c r="CK15" s="790"/>
      <c r="CL15" s="791"/>
      <c r="CM15" s="789"/>
      <c r="CN15" s="790"/>
      <c r="CO15" s="790"/>
      <c r="CP15" s="790"/>
      <c r="CQ15" s="791"/>
      <c r="CR15" s="789"/>
      <c r="CS15" s="790"/>
      <c r="CT15" s="790"/>
      <c r="CU15" s="790"/>
      <c r="CV15" s="791"/>
      <c r="CW15" s="789"/>
      <c r="CX15" s="790"/>
      <c r="CY15" s="790"/>
      <c r="CZ15" s="790"/>
      <c r="DA15" s="791"/>
      <c r="DB15" s="789"/>
      <c r="DC15" s="790"/>
      <c r="DD15" s="790"/>
      <c r="DE15" s="790"/>
      <c r="DF15" s="791"/>
      <c r="DG15" s="789"/>
      <c r="DH15" s="790"/>
      <c r="DI15" s="790"/>
      <c r="DJ15" s="790"/>
      <c r="DK15" s="791"/>
      <c r="DL15" s="789"/>
      <c r="DM15" s="790"/>
      <c r="DN15" s="790"/>
      <c r="DO15" s="790"/>
      <c r="DP15" s="791"/>
      <c r="DQ15" s="789"/>
      <c r="DR15" s="790"/>
      <c r="DS15" s="790"/>
      <c r="DT15" s="790"/>
      <c r="DU15" s="791"/>
      <c r="DV15" s="786"/>
      <c r="DW15" s="787"/>
      <c r="DX15" s="787"/>
      <c r="DY15" s="787"/>
      <c r="DZ15" s="792"/>
      <c r="EA15" s="228"/>
    </row>
    <row r="16" spans="1:131" s="229" customFormat="1" ht="26.25" customHeight="1" x14ac:dyDescent="0.2">
      <c r="A16" s="232">
        <v>10</v>
      </c>
      <c r="B16" s="793"/>
      <c r="C16" s="794"/>
      <c r="D16" s="794"/>
      <c r="E16" s="794"/>
      <c r="F16" s="794"/>
      <c r="G16" s="794"/>
      <c r="H16" s="794"/>
      <c r="I16" s="794"/>
      <c r="J16" s="794"/>
      <c r="K16" s="794"/>
      <c r="L16" s="794"/>
      <c r="M16" s="794"/>
      <c r="N16" s="794"/>
      <c r="O16" s="794"/>
      <c r="P16" s="795"/>
      <c r="Q16" s="796"/>
      <c r="R16" s="797"/>
      <c r="S16" s="797"/>
      <c r="T16" s="797"/>
      <c r="U16" s="797"/>
      <c r="V16" s="797"/>
      <c r="W16" s="797"/>
      <c r="X16" s="797"/>
      <c r="Y16" s="797"/>
      <c r="Z16" s="797"/>
      <c r="AA16" s="797"/>
      <c r="AB16" s="797"/>
      <c r="AC16" s="797"/>
      <c r="AD16" s="797"/>
      <c r="AE16" s="798"/>
      <c r="AF16" s="799"/>
      <c r="AG16" s="800"/>
      <c r="AH16" s="800"/>
      <c r="AI16" s="800"/>
      <c r="AJ16" s="801"/>
      <c r="AK16" s="782"/>
      <c r="AL16" s="783"/>
      <c r="AM16" s="783"/>
      <c r="AN16" s="783"/>
      <c r="AO16" s="783"/>
      <c r="AP16" s="783"/>
      <c r="AQ16" s="783"/>
      <c r="AR16" s="783"/>
      <c r="AS16" s="783"/>
      <c r="AT16" s="783"/>
      <c r="AU16" s="784"/>
      <c r="AV16" s="784"/>
      <c r="AW16" s="784"/>
      <c r="AX16" s="784"/>
      <c r="AY16" s="785"/>
      <c r="AZ16" s="226"/>
      <c r="BA16" s="226"/>
      <c r="BB16" s="226"/>
      <c r="BC16" s="226"/>
      <c r="BD16" s="226"/>
      <c r="BE16" s="227"/>
      <c r="BF16" s="227"/>
      <c r="BG16" s="227"/>
      <c r="BH16" s="227"/>
      <c r="BI16" s="227"/>
      <c r="BJ16" s="227"/>
      <c r="BK16" s="227"/>
      <c r="BL16" s="227"/>
      <c r="BM16" s="227"/>
      <c r="BN16" s="227"/>
      <c r="BO16" s="227"/>
      <c r="BP16" s="227"/>
      <c r="BQ16" s="232">
        <v>10</v>
      </c>
      <c r="BR16" s="233"/>
      <c r="BS16" s="786"/>
      <c r="BT16" s="787"/>
      <c r="BU16" s="787"/>
      <c r="BV16" s="787"/>
      <c r="BW16" s="787"/>
      <c r="BX16" s="787"/>
      <c r="BY16" s="787"/>
      <c r="BZ16" s="787"/>
      <c r="CA16" s="787"/>
      <c r="CB16" s="787"/>
      <c r="CC16" s="787"/>
      <c r="CD16" s="787"/>
      <c r="CE16" s="787"/>
      <c r="CF16" s="787"/>
      <c r="CG16" s="788"/>
      <c r="CH16" s="789"/>
      <c r="CI16" s="790"/>
      <c r="CJ16" s="790"/>
      <c r="CK16" s="790"/>
      <c r="CL16" s="791"/>
      <c r="CM16" s="789"/>
      <c r="CN16" s="790"/>
      <c r="CO16" s="790"/>
      <c r="CP16" s="790"/>
      <c r="CQ16" s="791"/>
      <c r="CR16" s="789"/>
      <c r="CS16" s="790"/>
      <c r="CT16" s="790"/>
      <c r="CU16" s="790"/>
      <c r="CV16" s="791"/>
      <c r="CW16" s="789"/>
      <c r="CX16" s="790"/>
      <c r="CY16" s="790"/>
      <c r="CZ16" s="790"/>
      <c r="DA16" s="791"/>
      <c r="DB16" s="789"/>
      <c r="DC16" s="790"/>
      <c r="DD16" s="790"/>
      <c r="DE16" s="790"/>
      <c r="DF16" s="791"/>
      <c r="DG16" s="789"/>
      <c r="DH16" s="790"/>
      <c r="DI16" s="790"/>
      <c r="DJ16" s="790"/>
      <c r="DK16" s="791"/>
      <c r="DL16" s="789"/>
      <c r="DM16" s="790"/>
      <c r="DN16" s="790"/>
      <c r="DO16" s="790"/>
      <c r="DP16" s="791"/>
      <c r="DQ16" s="789"/>
      <c r="DR16" s="790"/>
      <c r="DS16" s="790"/>
      <c r="DT16" s="790"/>
      <c r="DU16" s="791"/>
      <c r="DV16" s="786"/>
      <c r="DW16" s="787"/>
      <c r="DX16" s="787"/>
      <c r="DY16" s="787"/>
      <c r="DZ16" s="792"/>
      <c r="EA16" s="228"/>
    </row>
    <row r="17" spans="1:131" s="229" customFormat="1" ht="26.25" customHeight="1" x14ac:dyDescent="0.2">
      <c r="A17" s="232">
        <v>11</v>
      </c>
      <c r="B17" s="793"/>
      <c r="C17" s="794"/>
      <c r="D17" s="794"/>
      <c r="E17" s="794"/>
      <c r="F17" s="794"/>
      <c r="G17" s="794"/>
      <c r="H17" s="794"/>
      <c r="I17" s="794"/>
      <c r="J17" s="794"/>
      <c r="K17" s="794"/>
      <c r="L17" s="794"/>
      <c r="M17" s="794"/>
      <c r="N17" s="794"/>
      <c r="O17" s="794"/>
      <c r="P17" s="795"/>
      <c r="Q17" s="796"/>
      <c r="R17" s="797"/>
      <c r="S17" s="797"/>
      <c r="T17" s="797"/>
      <c r="U17" s="797"/>
      <c r="V17" s="797"/>
      <c r="W17" s="797"/>
      <c r="X17" s="797"/>
      <c r="Y17" s="797"/>
      <c r="Z17" s="797"/>
      <c r="AA17" s="797"/>
      <c r="AB17" s="797"/>
      <c r="AC17" s="797"/>
      <c r="AD17" s="797"/>
      <c r="AE17" s="798"/>
      <c r="AF17" s="799"/>
      <c r="AG17" s="800"/>
      <c r="AH17" s="800"/>
      <c r="AI17" s="800"/>
      <c r="AJ17" s="801"/>
      <c r="AK17" s="782"/>
      <c r="AL17" s="783"/>
      <c r="AM17" s="783"/>
      <c r="AN17" s="783"/>
      <c r="AO17" s="783"/>
      <c r="AP17" s="783"/>
      <c r="AQ17" s="783"/>
      <c r="AR17" s="783"/>
      <c r="AS17" s="783"/>
      <c r="AT17" s="783"/>
      <c r="AU17" s="784"/>
      <c r="AV17" s="784"/>
      <c r="AW17" s="784"/>
      <c r="AX17" s="784"/>
      <c r="AY17" s="785"/>
      <c r="AZ17" s="226"/>
      <c r="BA17" s="226"/>
      <c r="BB17" s="226"/>
      <c r="BC17" s="226"/>
      <c r="BD17" s="226"/>
      <c r="BE17" s="227"/>
      <c r="BF17" s="227"/>
      <c r="BG17" s="227"/>
      <c r="BH17" s="227"/>
      <c r="BI17" s="227"/>
      <c r="BJ17" s="227"/>
      <c r="BK17" s="227"/>
      <c r="BL17" s="227"/>
      <c r="BM17" s="227"/>
      <c r="BN17" s="227"/>
      <c r="BO17" s="227"/>
      <c r="BP17" s="227"/>
      <c r="BQ17" s="232">
        <v>11</v>
      </c>
      <c r="BR17" s="233"/>
      <c r="BS17" s="786"/>
      <c r="BT17" s="787"/>
      <c r="BU17" s="787"/>
      <c r="BV17" s="787"/>
      <c r="BW17" s="787"/>
      <c r="BX17" s="787"/>
      <c r="BY17" s="787"/>
      <c r="BZ17" s="787"/>
      <c r="CA17" s="787"/>
      <c r="CB17" s="787"/>
      <c r="CC17" s="787"/>
      <c r="CD17" s="787"/>
      <c r="CE17" s="787"/>
      <c r="CF17" s="787"/>
      <c r="CG17" s="788"/>
      <c r="CH17" s="789"/>
      <c r="CI17" s="790"/>
      <c r="CJ17" s="790"/>
      <c r="CK17" s="790"/>
      <c r="CL17" s="791"/>
      <c r="CM17" s="789"/>
      <c r="CN17" s="790"/>
      <c r="CO17" s="790"/>
      <c r="CP17" s="790"/>
      <c r="CQ17" s="791"/>
      <c r="CR17" s="789"/>
      <c r="CS17" s="790"/>
      <c r="CT17" s="790"/>
      <c r="CU17" s="790"/>
      <c r="CV17" s="791"/>
      <c r="CW17" s="789"/>
      <c r="CX17" s="790"/>
      <c r="CY17" s="790"/>
      <c r="CZ17" s="790"/>
      <c r="DA17" s="791"/>
      <c r="DB17" s="789"/>
      <c r="DC17" s="790"/>
      <c r="DD17" s="790"/>
      <c r="DE17" s="790"/>
      <c r="DF17" s="791"/>
      <c r="DG17" s="789"/>
      <c r="DH17" s="790"/>
      <c r="DI17" s="790"/>
      <c r="DJ17" s="790"/>
      <c r="DK17" s="791"/>
      <c r="DL17" s="789"/>
      <c r="DM17" s="790"/>
      <c r="DN17" s="790"/>
      <c r="DO17" s="790"/>
      <c r="DP17" s="791"/>
      <c r="DQ17" s="789"/>
      <c r="DR17" s="790"/>
      <c r="DS17" s="790"/>
      <c r="DT17" s="790"/>
      <c r="DU17" s="791"/>
      <c r="DV17" s="786"/>
      <c r="DW17" s="787"/>
      <c r="DX17" s="787"/>
      <c r="DY17" s="787"/>
      <c r="DZ17" s="792"/>
      <c r="EA17" s="228"/>
    </row>
    <row r="18" spans="1:131" s="229" customFormat="1" ht="26.25" customHeight="1" x14ac:dyDescent="0.2">
      <c r="A18" s="232">
        <v>12</v>
      </c>
      <c r="B18" s="793"/>
      <c r="C18" s="794"/>
      <c r="D18" s="794"/>
      <c r="E18" s="794"/>
      <c r="F18" s="794"/>
      <c r="G18" s="794"/>
      <c r="H18" s="794"/>
      <c r="I18" s="794"/>
      <c r="J18" s="794"/>
      <c r="K18" s="794"/>
      <c r="L18" s="794"/>
      <c r="M18" s="794"/>
      <c r="N18" s="794"/>
      <c r="O18" s="794"/>
      <c r="P18" s="795"/>
      <c r="Q18" s="796"/>
      <c r="R18" s="797"/>
      <c r="S18" s="797"/>
      <c r="T18" s="797"/>
      <c r="U18" s="797"/>
      <c r="V18" s="797"/>
      <c r="W18" s="797"/>
      <c r="X18" s="797"/>
      <c r="Y18" s="797"/>
      <c r="Z18" s="797"/>
      <c r="AA18" s="797"/>
      <c r="AB18" s="797"/>
      <c r="AC18" s="797"/>
      <c r="AD18" s="797"/>
      <c r="AE18" s="798"/>
      <c r="AF18" s="799"/>
      <c r="AG18" s="800"/>
      <c r="AH18" s="800"/>
      <c r="AI18" s="800"/>
      <c r="AJ18" s="801"/>
      <c r="AK18" s="782"/>
      <c r="AL18" s="783"/>
      <c r="AM18" s="783"/>
      <c r="AN18" s="783"/>
      <c r="AO18" s="783"/>
      <c r="AP18" s="783"/>
      <c r="AQ18" s="783"/>
      <c r="AR18" s="783"/>
      <c r="AS18" s="783"/>
      <c r="AT18" s="783"/>
      <c r="AU18" s="784"/>
      <c r="AV18" s="784"/>
      <c r="AW18" s="784"/>
      <c r="AX18" s="784"/>
      <c r="AY18" s="785"/>
      <c r="AZ18" s="226"/>
      <c r="BA18" s="226"/>
      <c r="BB18" s="226"/>
      <c r="BC18" s="226"/>
      <c r="BD18" s="226"/>
      <c r="BE18" s="227"/>
      <c r="BF18" s="227"/>
      <c r="BG18" s="227"/>
      <c r="BH18" s="227"/>
      <c r="BI18" s="227"/>
      <c r="BJ18" s="227"/>
      <c r="BK18" s="227"/>
      <c r="BL18" s="227"/>
      <c r="BM18" s="227"/>
      <c r="BN18" s="227"/>
      <c r="BO18" s="227"/>
      <c r="BP18" s="227"/>
      <c r="BQ18" s="232">
        <v>12</v>
      </c>
      <c r="BR18" s="233"/>
      <c r="BS18" s="786"/>
      <c r="BT18" s="787"/>
      <c r="BU18" s="787"/>
      <c r="BV18" s="787"/>
      <c r="BW18" s="787"/>
      <c r="BX18" s="787"/>
      <c r="BY18" s="787"/>
      <c r="BZ18" s="787"/>
      <c r="CA18" s="787"/>
      <c r="CB18" s="787"/>
      <c r="CC18" s="787"/>
      <c r="CD18" s="787"/>
      <c r="CE18" s="787"/>
      <c r="CF18" s="787"/>
      <c r="CG18" s="788"/>
      <c r="CH18" s="789"/>
      <c r="CI18" s="790"/>
      <c r="CJ18" s="790"/>
      <c r="CK18" s="790"/>
      <c r="CL18" s="791"/>
      <c r="CM18" s="789"/>
      <c r="CN18" s="790"/>
      <c r="CO18" s="790"/>
      <c r="CP18" s="790"/>
      <c r="CQ18" s="791"/>
      <c r="CR18" s="789"/>
      <c r="CS18" s="790"/>
      <c r="CT18" s="790"/>
      <c r="CU18" s="790"/>
      <c r="CV18" s="791"/>
      <c r="CW18" s="789"/>
      <c r="CX18" s="790"/>
      <c r="CY18" s="790"/>
      <c r="CZ18" s="790"/>
      <c r="DA18" s="791"/>
      <c r="DB18" s="789"/>
      <c r="DC18" s="790"/>
      <c r="DD18" s="790"/>
      <c r="DE18" s="790"/>
      <c r="DF18" s="791"/>
      <c r="DG18" s="789"/>
      <c r="DH18" s="790"/>
      <c r="DI18" s="790"/>
      <c r="DJ18" s="790"/>
      <c r="DK18" s="791"/>
      <c r="DL18" s="789"/>
      <c r="DM18" s="790"/>
      <c r="DN18" s="790"/>
      <c r="DO18" s="790"/>
      <c r="DP18" s="791"/>
      <c r="DQ18" s="789"/>
      <c r="DR18" s="790"/>
      <c r="DS18" s="790"/>
      <c r="DT18" s="790"/>
      <c r="DU18" s="791"/>
      <c r="DV18" s="786"/>
      <c r="DW18" s="787"/>
      <c r="DX18" s="787"/>
      <c r="DY18" s="787"/>
      <c r="DZ18" s="792"/>
      <c r="EA18" s="228"/>
    </row>
    <row r="19" spans="1:131" s="229" customFormat="1" ht="26.25" customHeight="1" x14ac:dyDescent="0.2">
      <c r="A19" s="232">
        <v>13</v>
      </c>
      <c r="B19" s="793"/>
      <c r="C19" s="794"/>
      <c r="D19" s="794"/>
      <c r="E19" s="794"/>
      <c r="F19" s="794"/>
      <c r="G19" s="794"/>
      <c r="H19" s="794"/>
      <c r="I19" s="794"/>
      <c r="J19" s="794"/>
      <c r="K19" s="794"/>
      <c r="L19" s="794"/>
      <c r="M19" s="794"/>
      <c r="N19" s="794"/>
      <c r="O19" s="794"/>
      <c r="P19" s="795"/>
      <c r="Q19" s="796"/>
      <c r="R19" s="797"/>
      <c r="S19" s="797"/>
      <c r="T19" s="797"/>
      <c r="U19" s="797"/>
      <c r="V19" s="797"/>
      <c r="W19" s="797"/>
      <c r="X19" s="797"/>
      <c r="Y19" s="797"/>
      <c r="Z19" s="797"/>
      <c r="AA19" s="797"/>
      <c r="AB19" s="797"/>
      <c r="AC19" s="797"/>
      <c r="AD19" s="797"/>
      <c r="AE19" s="798"/>
      <c r="AF19" s="799"/>
      <c r="AG19" s="800"/>
      <c r="AH19" s="800"/>
      <c r="AI19" s="800"/>
      <c r="AJ19" s="801"/>
      <c r="AK19" s="782"/>
      <c r="AL19" s="783"/>
      <c r="AM19" s="783"/>
      <c r="AN19" s="783"/>
      <c r="AO19" s="783"/>
      <c r="AP19" s="783"/>
      <c r="AQ19" s="783"/>
      <c r="AR19" s="783"/>
      <c r="AS19" s="783"/>
      <c r="AT19" s="783"/>
      <c r="AU19" s="784"/>
      <c r="AV19" s="784"/>
      <c r="AW19" s="784"/>
      <c r="AX19" s="784"/>
      <c r="AY19" s="785"/>
      <c r="AZ19" s="226"/>
      <c r="BA19" s="226"/>
      <c r="BB19" s="226"/>
      <c r="BC19" s="226"/>
      <c r="BD19" s="226"/>
      <c r="BE19" s="227"/>
      <c r="BF19" s="227"/>
      <c r="BG19" s="227"/>
      <c r="BH19" s="227"/>
      <c r="BI19" s="227"/>
      <c r="BJ19" s="227"/>
      <c r="BK19" s="227"/>
      <c r="BL19" s="227"/>
      <c r="BM19" s="227"/>
      <c r="BN19" s="227"/>
      <c r="BO19" s="227"/>
      <c r="BP19" s="227"/>
      <c r="BQ19" s="232">
        <v>13</v>
      </c>
      <c r="BR19" s="233"/>
      <c r="BS19" s="786"/>
      <c r="BT19" s="787"/>
      <c r="BU19" s="787"/>
      <c r="BV19" s="787"/>
      <c r="BW19" s="787"/>
      <c r="BX19" s="787"/>
      <c r="BY19" s="787"/>
      <c r="BZ19" s="787"/>
      <c r="CA19" s="787"/>
      <c r="CB19" s="787"/>
      <c r="CC19" s="787"/>
      <c r="CD19" s="787"/>
      <c r="CE19" s="787"/>
      <c r="CF19" s="787"/>
      <c r="CG19" s="788"/>
      <c r="CH19" s="789"/>
      <c r="CI19" s="790"/>
      <c r="CJ19" s="790"/>
      <c r="CK19" s="790"/>
      <c r="CL19" s="791"/>
      <c r="CM19" s="789"/>
      <c r="CN19" s="790"/>
      <c r="CO19" s="790"/>
      <c r="CP19" s="790"/>
      <c r="CQ19" s="791"/>
      <c r="CR19" s="789"/>
      <c r="CS19" s="790"/>
      <c r="CT19" s="790"/>
      <c r="CU19" s="790"/>
      <c r="CV19" s="791"/>
      <c r="CW19" s="789"/>
      <c r="CX19" s="790"/>
      <c r="CY19" s="790"/>
      <c r="CZ19" s="790"/>
      <c r="DA19" s="791"/>
      <c r="DB19" s="789"/>
      <c r="DC19" s="790"/>
      <c r="DD19" s="790"/>
      <c r="DE19" s="790"/>
      <c r="DF19" s="791"/>
      <c r="DG19" s="789"/>
      <c r="DH19" s="790"/>
      <c r="DI19" s="790"/>
      <c r="DJ19" s="790"/>
      <c r="DK19" s="791"/>
      <c r="DL19" s="789"/>
      <c r="DM19" s="790"/>
      <c r="DN19" s="790"/>
      <c r="DO19" s="790"/>
      <c r="DP19" s="791"/>
      <c r="DQ19" s="789"/>
      <c r="DR19" s="790"/>
      <c r="DS19" s="790"/>
      <c r="DT19" s="790"/>
      <c r="DU19" s="791"/>
      <c r="DV19" s="786"/>
      <c r="DW19" s="787"/>
      <c r="DX19" s="787"/>
      <c r="DY19" s="787"/>
      <c r="DZ19" s="792"/>
      <c r="EA19" s="228"/>
    </row>
    <row r="20" spans="1:131" s="229" customFormat="1" ht="26.25" customHeight="1" x14ac:dyDescent="0.2">
      <c r="A20" s="232">
        <v>14</v>
      </c>
      <c r="B20" s="793"/>
      <c r="C20" s="794"/>
      <c r="D20" s="794"/>
      <c r="E20" s="794"/>
      <c r="F20" s="794"/>
      <c r="G20" s="794"/>
      <c r="H20" s="794"/>
      <c r="I20" s="794"/>
      <c r="J20" s="794"/>
      <c r="K20" s="794"/>
      <c r="L20" s="794"/>
      <c r="M20" s="794"/>
      <c r="N20" s="794"/>
      <c r="O20" s="794"/>
      <c r="P20" s="795"/>
      <c r="Q20" s="796"/>
      <c r="R20" s="797"/>
      <c r="S20" s="797"/>
      <c r="T20" s="797"/>
      <c r="U20" s="797"/>
      <c r="V20" s="797"/>
      <c r="W20" s="797"/>
      <c r="X20" s="797"/>
      <c r="Y20" s="797"/>
      <c r="Z20" s="797"/>
      <c r="AA20" s="797"/>
      <c r="AB20" s="797"/>
      <c r="AC20" s="797"/>
      <c r="AD20" s="797"/>
      <c r="AE20" s="798"/>
      <c r="AF20" s="799"/>
      <c r="AG20" s="800"/>
      <c r="AH20" s="800"/>
      <c r="AI20" s="800"/>
      <c r="AJ20" s="801"/>
      <c r="AK20" s="782"/>
      <c r="AL20" s="783"/>
      <c r="AM20" s="783"/>
      <c r="AN20" s="783"/>
      <c r="AO20" s="783"/>
      <c r="AP20" s="783"/>
      <c r="AQ20" s="783"/>
      <c r="AR20" s="783"/>
      <c r="AS20" s="783"/>
      <c r="AT20" s="783"/>
      <c r="AU20" s="784"/>
      <c r="AV20" s="784"/>
      <c r="AW20" s="784"/>
      <c r="AX20" s="784"/>
      <c r="AY20" s="785"/>
      <c r="AZ20" s="226"/>
      <c r="BA20" s="226"/>
      <c r="BB20" s="226"/>
      <c r="BC20" s="226"/>
      <c r="BD20" s="226"/>
      <c r="BE20" s="227"/>
      <c r="BF20" s="227"/>
      <c r="BG20" s="227"/>
      <c r="BH20" s="227"/>
      <c r="BI20" s="227"/>
      <c r="BJ20" s="227"/>
      <c r="BK20" s="227"/>
      <c r="BL20" s="227"/>
      <c r="BM20" s="227"/>
      <c r="BN20" s="227"/>
      <c r="BO20" s="227"/>
      <c r="BP20" s="227"/>
      <c r="BQ20" s="232">
        <v>14</v>
      </c>
      <c r="BR20" s="233"/>
      <c r="BS20" s="786"/>
      <c r="BT20" s="787"/>
      <c r="BU20" s="787"/>
      <c r="BV20" s="787"/>
      <c r="BW20" s="787"/>
      <c r="BX20" s="787"/>
      <c r="BY20" s="787"/>
      <c r="BZ20" s="787"/>
      <c r="CA20" s="787"/>
      <c r="CB20" s="787"/>
      <c r="CC20" s="787"/>
      <c r="CD20" s="787"/>
      <c r="CE20" s="787"/>
      <c r="CF20" s="787"/>
      <c r="CG20" s="788"/>
      <c r="CH20" s="789"/>
      <c r="CI20" s="790"/>
      <c r="CJ20" s="790"/>
      <c r="CK20" s="790"/>
      <c r="CL20" s="791"/>
      <c r="CM20" s="789"/>
      <c r="CN20" s="790"/>
      <c r="CO20" s="790"/>
      <c r="CP20" s="790"/>
      <c r="CQ20" s="791"/>
      <c r="CR20" s="789"/>
      <c r="CS20" s="790"/>
      <c r="CT20" s="790"/>
      <c r="CU20" s="790"/>
      <c r="CV20" s="791"/>
      <c r="CW20" s="789"/>
      <c r="CX20" s="790"/>
      <c r="CY20" s="790"/>
      <c r="CZ20" s="790"/>
      <c r="DA20" s="791"/>
      <c r="DB20" s="789"/>
      <c r="DC20" s="790"/>
      <c r="DD20" s="790"/>
      <c r="DE20" s="790"/>
      <c r="DF20" s="791"/>
      <c r="DG20" s="789"/>
      <c r="DH20" s="790"/>
      <c r="DI20" s="790"/>
      <c r="DJ20" s="790"/>
      <c r="DK20" s="791"/>
      <c r="DL20" s="789"/>
      <c r="DM20" s="790"/>
      <c r="DN20" s="790"/>
      <c r="DO20" s="790"/>
      <c r="DP20" s="791"/>
      <c r="DQ20" s="789"/>
      <c r="DR20" s="790"/>
      <c r="DS20" s="790"/>
      <c r="DT20" s="790"/>
      <c r="DU20" s="791"/>
      <c r="DV20" s="786"/>
      <c r="DW20" s="787"/>
      <c r="DX20" s="787"/>
      <c r="DY20" s="787"/>
      <c r="DZ20" s="792"/>
      <c r="EA20" s="228"/>
    </row>
    <row r="21" spans="1:131" s="229" customFormat="1" ht="26.25" customHeight="1" thickBot="1" x14ac:dyDescent="0.25">
      <c r="A21" s="232">
        <v>15</v>
      </c>
      <c r="B21" s="793"/>
      <c r="C21" s="794"/>
      <c r="D21" s="794"/>
      <c r="E21" s="794"/>
      <c r="F21" s="794"/>
      <c r="G21" s="794"/>
      <c r="H21" s="794"/>
      <c r="I21" s="794"/>
      <c r="J21" s="794"/>
      <c r="K21" s="794"/>
      <c r="L21" s="794"/>
      <c r="M21" s="794"/>
      <c r="N21" s="794"/>
      <c r="O21" s="794"/>
      <c r="P21" s="795"/>
      <c r="Q21" s="796"/>
      <c r="R21" s="797"/>
      <c r="S21" s="797"/>
      <c r="T21" s="797"/>
      <c r="U21" s="797"/>
      <c r="V21" s="797"/>
      <c r="W21" s="797"/>
      <c r="X21" s="797"/>
      <c r="Y21" s="797"/>
      <c r="Z21" s="797"/>
      <c r="AA21" s="797"/>
      <c r="AB21" s="797"/>
      <c r="AC21" s="797"/>
      <c r="AD21" s="797"/>
      <c r="AE21" s="798"/>
      <c r="AF21" s="799"/>
      <c r="AG21" s="800"/>
      <c r="AH21" s="800"/>
      <c r="AI21" s="800"/>
      <c r="AJ21" s="801"/>
      <c r="AK21" s="782"/>
      <c r="AL21" s="783"/>
      <c r="AM21" s="783"/>
      <c r="AN21" s="783"/>
      <c r="AO21" s="783"/>
      <c r="AP21" s="783"/>
      <c r="AQ21" s="783"/>
      <c r="AR21" s="783"/>
      <c r="AS21" s="783"/>
      <c r="AT21" s="783"/>
      <c r="AU21" s="784"/>
      <c r="AV21" s="784"/>
      <c r="AW21" s="784"/>
      <c r="AX21" s="784"/>
      <c r="AY21" s="785"/>
      <c r="AZ21" s="226"/>
      <c r="BA21" s="226"/>
      <c r="BB21" s="226"/>
      <c r="BC21" s="226"/>
      <c r="BD21" s="226"/>
      <c r="BE21" s="227"/>
      <c r="BF21" s="227"/>
      <c r="BG21" s="227"/>
      <c r="BH21" s="227"/>
      <c r="BI21" s="227"/>
      <c r="BJ21" s="227"/>
      <c r="BK21" s="227"/>
      <c r="BL21" s="227"/>
      <c r="BM21" s="227"/>
      <c r="BN21" s="227"/>
      <c r="BO21" s="227"/>
      <c r="BP21" s="227"/>
      <c r="BQ21" s="232">
        <v>15</v>
      </c>
      <c r="BR21" s="233"/>
      <c r="BS21" s="786"/>
      <c r="BT21" s="787"/>
      <c r="BU21" s="787"/>
      <c r="BV21" s="787"/>
      <c r="BW21" s="787"/>
      <c r="BX21" s="787"/>
      <c r="BY21" s="787"/>
      <c r="BZ21" s="787"/>
      <c r="CA21" s="787"/>
      <c r="CB21" s="787"/>
      <c r="CC21" s="787"/>
      <c r="CD21" s="787"/>
      <c r="CE21" s="787"/>
      <c r="CF21" s="787"/>
      <c r="CG21" s="788"/>
      <c r="CH21" s="789"/>
      <c r="CI21" s="790"/>
      <c r="CJ21" s="790"/>
      <c r="CK21" s="790"/>
      <c r="CL21" s="791"/>
      <c r="CM21" s="789"/>
      <c r="CN21" s="790"/>
      <c r="CO21" s="790"/>
      <c r="CP21" s="790"/>
      <c r="CQ21" s="791"/>
      <c r="CR21" s="789"/>
      <c r="CS21" s="790"/>
      <c r="CT21" s="790"/>
      <c r="CU21" s="790"/>
      <c r="CV21" s="791"/>
      <c r="CW21" s="789"/>
      <c r="CX21" s="790"/>
      <c r="CY21" s="790"/>
      <c r="CZ21" s="790"/>
      <c r="DA21" s="791"/>
      <c r="DB21" s="789"/>
      <c r="DC21" s="790"/>
      <c r="DD21" s="790"/>
      <c r="DE21" s="790"/>
      <c r="DF21" s="791"/>
      <c r="DG21" s="789"/>
      <c r="DH21" s="790"/>
      <c r="DI21" s="790"/>
      <c r="DJ21" s="790"/>
      <c r="DK21" s="791"/>
      <c r="DL21" s="789"/>
      <c r="DM21" s="790"/>
      <c r="DN21" s="790"/>
      <c r="DO21" s="790"/>
      <c r="DP21" s="791"/>
      <c r="DQ21" s="789"/>
      <c r="DR21" s="790"/>
      <c r="DS21" s="790"/>
      <c r="DT21" s="790"/>
      <c r="DU21" s="791"/>
      <c r="DV21" s="786"/>
      <c r="DW21" s="787"/>
      <c r="DX21" s="787"/>
      <c r="DY21" s="787"/>
      <c r="DZ21" s="792"/>
      <c r="EA21" s="228"/>
    </row>
    <row r="22" spans="1:131" s="229" customFormat="1" ht="26.25" customHeight="1" x14ac:dyDescent="0.2">
      <c r="A22" s="232">
        <v>16</v>
      </c>
      <c r="B22" s="793"/>
      <c r="C22" s="794"/>
      <c r="D22" s="794"/>
      <c r="E22" s="794"/>
      <c r="F22" s="794"/>
      <c r="G22" s="794"/>
      <c r="H22" s="794"/>
      <c r="I22" s="794"/>
      <c r="J22" s="794"/>
      <c r="K22" s="794"/>
      <c r="L22" s="794"/>
      <c r="M22" s="794"/>
      <c r="N22" s="794"/>
      <c r="O22" s="794"/>
      <c r="P22" s="795"/>
      <c r="Q22" s="812"/>
      <c r="R22" s="813"/>
      <c r="S22" s="813"/>
      <c r="T22" s="813"/>
      <c r="U22" s="813"/>
      <c r="V22" s="813"/>
      <c r="W22" s="813"/>
      <c r="X22" s="813"/>
      <c r="Y22" s="813"/>
      <c r="Z22" s="813"/>
      <c r="AA22" s="813"/>
      <c r="AB22" s="813"/>
      <c r="AC22" s="813"/>
      <c r="AD22" s="813"/>
      <c r="AE22" s="814"/>
      <c r="AF22" s="799"/>
      <c r="AG22" s="800"/>
      <c r="AH22" s="800"/>
      <c r="AI22" s="800"/>
      <c r="AJ22" s="801"/>
      <c r="AK22" s="815"/>
      <c r="AL22" s="816"/>
      <c r="AM22" s="816"/>
      <c r="AN22" s="816"/>
      <c r="AO22" s="816"/>
      <c r="AP22" s="816"/>
      <c r="AQ22" s="816"/>
      <c r="AR22" s="816"/>
      <c r="AS22" s="816"/>
      <c r="AT22" s="816"/>
      <c r="AU22" s="817"/>
      <c r="AV22" s="817"/>
      <c r="AW22" s="817"/>
      <c r="AX22" s="817"/>
      <c r="AY22" s="818"/>
      <c r="AZ22" s="819" t="s">
        <v>376</v>
      </c>
      <c r="BA22" s="819"/>
      <c r="BB22" s="819"/>
      <c r="BC22" s="819"/>
      <c r="BD22" s="820"/>
      <c r="BE22" s="227"/>
      <c r="BF22" s="227"/>
      <c r="BG22" s="227"/>
      <c r="BH22" s="227"/>
      <c r="BI22" s="227"/>
      <c r="BJ22" s="227"/>
      <c r="BK22" s="227"/>
      <c r="BL22" s="227"/>
      <c r="BM22" s="227"/>
      <c r="BN22" s="227"/>
      <c r="BO22" s="227"/>
      <c r="BP22" s="227"/>
      <c r="BQ22" s="232">
        <v>16</v>
      </c>
      <c r="BR22" s="233"/>
      <c r="BS22" s="786"/>
      <c r="BT22" s="787"/>
      <c r="BU22" s="787"/>
      <c r="BV22" s="787"/>
      <c r="BW22" s="787"/>
      <c r="BX22" s="787"/>
      <c r="BY22" s="787"/>
      <c r="BZ22" s="787"/>
      <c r="CA22" s="787"/>
      <c r="CB22" s="787"/>
      <c r="CC22" s="787"/>
      <c r="CD22" s="787"/>
      <c r="CE22" s="787"/>
      <c r="CF22" s="787"/>
      <c r="CG22" s="788"/>
      <c r="CH22" s="789"/>
      <c r="CI22" s="790"/>
      <c r="CJ22" s="790"/>
      <c r="CK22" s="790"/>
      <c r="CL22" s="791"/>
      <c r="CM22" s="789"/>
      <c r="CN22" s="790"/>
      <c r="CO22" s="790"/>
      <c r="CP22" s="790"/>
      <c r="CQ22" s="791"/>
      <c r="CR22" s="789"/>
      <c r="CS22" s="790"/>
      <c r="CT22" s="790"/>
      <c r="CU22" s="790"/>
      <c r="CV22" s="791"/>
      <c r="CW22" s="789"/>
      <c r="CX22" s="790"/>
      <c r="CY22" s="790"/>
      <c r="CZ22" s="790"/>
      <c r="DA22" s="791"/>
      <c r="DB22" s="789"/>
      <c r="DC22" s="790"/>
      <c r="DD22" s="790"/>
      <c r="DE22" s="790"/>
      <c r="DF22" s="791"/>
      <c r="DG22" s="789"/>
      <c r="DH22" s="790"/>
      <c r="DI22" s="790"/>
      <c r="DJ22" s="790"/>
      <c r="DK22" s="791"/>
      <c r="DL22" s="789"/>
      <c r="DM22" s="790"/>
      <c r="DN22" s="790"/>
      <c r="DO22" s="790"/>
      <c r="DP22" s="791"/>
      <c r="DQ22" s="789"/>
      <c r="DR22" s="790"/>
      <c r="DS22" s="790"/>
      <c r="DT22" s="790"/>
      <c r="DU22" s="791"/>
      <c r="DV22" s="786"/>
      <c r="DW22" s="787"/>
      <c r="DX22" s="787"/>
      <c r="DY22" s="787"/>
      <c r="DZ22" s="792"/>
      <c r="EA22" s="228"/>
    </row>
    <row r="23" spans="1:131" s="229" customFormat="1" ht="26.25" customHeight="1" thickBot="1" x14ac:dyDescent="0.25">
      <c r="A23" s="234" t="s">
        <v>377</v>
      </c>
      <c r="B23" s="802" t="s">
        <v>378</v>
      </c>
      <c r="C23" s="803"/>
      <c r="D23" s="803"/>
      <c r="E23" s="803"/>
      <c r="F23" s="803"/>
      <c r="G23" s="803"/>
      <c r="H23" s="803"/>
      <c r="I23" s="803"/>
      <c r="J23" s="803"/>
      <c r="K23" s="803"/>
      <c r="L23" s="803"/>
      <c r="M23" s="803"/>
      <c r="N23" s="803"/>
      <c r="O23" s="803"/>
      <c r="P23" s="804"/>
      <c r="Q23" s="805"/>
      <c r="R23" s="806"/>
      <c r="S23" s="806"/>
      <c r="T23" s="806"/>
      <c r="U23" s="806"/>
      <c r="V23" s="806"/>
      <c r="W23" s="806"/>
      <c r="X23" s="806"/>
      <c r="Y23" s="806"/>
      <c r="Z23" s="806"/>
      <c r="AA23" s="806"/>
      <c r="AB23" s="806"/>
      <c r="AC23" s="806"/>
      <c r="AD23" s="806"/>
      <c r="AE23" s="807"/>
      <c r="AF23" s="808">
        <v>161</v>
      </c>
      <c r="AG23" s="806"/>
      <c r="AH23" s="806"/>
      <c r="AI23" s="806"/>
      <c r="AJ23" s="809"/>
      <c r="AK23" s="810"/>
      <c r="AL23" s="811"/>
      <c r="AM23" s="811"/>
      <c r="AN23" s="811"/>
      <c r="AO23" s="811"/>
      <c r="AP23" s="806"/>
      <c r="AQ23" s="806"/>
      <c r="AR23" s="806"/>
      <c r="AS23" s="806"/>
      <c r="AT23" s="806"/>
      <c r="AU23" s="822"/>
      <c r="AV23" s="822"/>
      <c r="AW23" s="822"/>
      <c r="AX23" s="822"/>
      <c r="AY23" s="823"/>
      <c r="AZ23" s="824" t="s">
        <v>122</v>
      </c>
      <c r="BA23" s="825"/>
      <c r="BB23" s="825"/>
      <c r="BC23" s="825"/>
      <c r="BD23" s="826"/>
      <c r="BE23" s="227"/>
      <c r="BF23" s="227"/>
      <c r="BG23" s="227"/>
      <c r="BH23" s="227"/>
      <c r="BI23" s="227"/>
      <c r="BJ23" s="227"/>
      <c r="BK23" s="227"/>
      <c r="BL23" s="227"/>
      <c r="BM23" s="227"/>
      <c r="BN23" s="227"/>
      <c r="BO23" s="227"/>
      <c r="BP23" s="227"/>
      <c r="BQ23" s="232">
        <v>17</v>
      </c>
      <c r="BR23" s="233"/>
      <c r="BS23" s="786"/>
      <c r="BT23" s="787"/>
      <c r="BU23" s="787"/>
      <c r="BV23" s="787"/>
      <c r="BW23" s="787"/>
      <c r="BX23" s="787"/>
      <c r="BY23" s="787"/>
      <c r="BZ23" s="787"/>
      <c r="CA23" s="787"/>
      <c r="CB23" s="787"/>
      <c r="CC23" s="787"/>
      <c r="CD23" s="787"/>
      <c r="CE23" s="787"/>
      <c r="CF23" s="787"/>
      <c r="CG23" s="788"/>
      <c r="CH23" s="789"/>
      <c r="CI23" s="790"/>
      <c r="CJ23" s="790"/>
      <c r="CK23" s="790"/>
      <c r="CL23" s="791"/>
      <c r="CM23" s="789"/>
      <c r="CN23" s="790"/>
      <c r="CO23" s="790"/>
      <c r="CP23" s="790"/>
      <c r="CQ23" s="791"/>
      <c r="CR23" s="789"/>
      <c r="CS23" s="790"/>
      <c r="CT23" s="790"/>
      <c r="CU23" s="790"/>
      <c r="CV23" s="791"/>
      <c r="CW23" s="789"/>
      <c r="CX23" s="790"/>
      <c r="CY23" s="790"/>
      <c r="CZ23" s="790"/>
      <c r="DA23" s="791"/>
      <c r="DB23" s="789"/>
      <c r="DC23" s="790"/>
      <c r="DD23" s="790"/>
      <c r="DE23" s="790"/>
      <c r="DF23" s="791"/>
      <c r="DG23" s="789"/>
      <c r="DH23" s="790"/>
      <c r="DI23" s="790"/>
      <c r="DJ23" s="790"/>
      <c r="DK23" s="791"/>
      <c r="DL23" s="789"/>
      <c r="DM23" s="790"/>
      <c r="DN23" s="790"/>
      <c r="DO23" s="790"/>
      <c r="DP23" s="791"/>
      <c r="DQ23" s="789"/>
      <c r="DR23" s="790"/>
      <c r="DS23" s="790"/>
      <c r="DT23" s="790"/>
      <c r="DU23" s="791"/>
      <c r="DV23" s="786"/>
      <c r="DW23" s="787"/>
      <c r="DX23" s="787"/>
      <c r="DY23" s="787"/>
      <c r="DZ23" s="792"/>
      <c r="EA23" s="228"/>
    </row>
    <row r="24" spans="1:131" s="229" customFormat="1" ht="26.25" customHeight="1" x14ac:dyDescent="0.2">
      <c r="A24" s="821" t="s">
        <v>379</v>
      </c>
      <c r="B24" s="821"/>
      <c r="C24" s="821"/>
      <c r="D24" s="821"/>
      <c r="E24" s="821"/>
      <c r="F24" s="821"/>
      <c r="G24" s="821"/>
      <c r="H24" s="821"/>
      <c r="I24" s="821"/>
      <c r="J24" s="821"/>
      <c r="K24" s="821"/>
      <c r="L24" s="821"/>
      <c r="M24" s="821"/>
      <c r="N24" s="821"/>
      <c r="O24" s="821"/>
      <c r="P24" s="821"/>
      <c r="Q24" s="821"/>
      <c r="R24" s="821"/>
      <c r="S24" s="821"/>
      <c r="T24" s="821"/>
      <c r="U24" s="821"/>
      <c r="V24" s="821"/>
      <c r="W24" s="821"/>
      <c r="X24" s="821"/>
      <c r="Y24" s="821"/>
      <c r="Z24" s="821"/>
      <c r="AA24" s="821"/>
      <c r="AB24" s="821"/>
      <c r="AC24" s="821"/>
      <c r="AD24" s="821"/>
      <c r="AE24" s="821"/>
      <c r="AF24" s="821"/>
      <c r="AG24" s="821"/>
      <c r="AH24" s="821"/>
      <c r="AI24" s="821"/>
      <c r="AJ24" s="821"/>
      <c r="AK24" s="821"/>
      <c r="AL24" s="821"/>
      <c r="AM24" s="821"/>
      <c r="AN24" s="821"/>
      <c r="AO24" s="821"/>
      <c r="AP24" s="821"/>
      <c r="AQ24" s="821"/>
      <c r="AR24" s="821"/>
      <c r="AS24" s="821"/>
      <c r="AT24" s="821"/>
      <c r="AU24" s="821"/>
      <c r="AV24" s="821"/>
      <c r="AW24" s="821"/>
      <c r="AX24" s="821"/>
      <c r="AY24" s="821"/>
      <c r="AZ24" s="226"/>
      <c r="BA24" s="226"/>
      <c r="BB24" s="226"/>
      <c r="BC24" s="226"/>
      <c r="BD24" s="226"/>
      <c r="BE24" s="227"/>
      <c r="BF24" s="227"/>
      <c r="BG24" s="227"/>
      <c r="BH24" s="227"/>
      <c r="BI24" s="227"/>
      <c r="BJ24" s="227"/>
      <c r="BK24" s="227"/>
      <c r="BL24" s="227"/>
      <c r="BM24" s="227"/>
      <c r="BN24" s="227"/>
      <c r="BO24" s="227"/>
      <c r="BP24" s="227"/>
      <c r="BQ24" s="232">
        <v>18</v>
      </c>
      <c r="BR24" s="233"/>
      <c r="BS24" s="786"/>
      <c r="BT24" s="787"/>
      <c r="BU24" s="787"/>
      <c r="BV24" s="787"/>
      <c r="BW24" s="787"/>
      <c r="BX24" s="787"/>
      <c r="BY24" s="787"/>
      <c r="BZ24" s="787"/>
      <c r="CA24" s="787"/>
      <c r="CB24" s="787"/>
      <c r="CC24" s="787"/>
      <c r="CD24" s="787"/>
      <c r="CE24" s="787"/>
      <c r="CF24" s="787"/>
      <c r="CG24" s="788"/>
      <c r="CH24" s="789"/>
      <c r="CI24" s="790"/>
      <c r="CJ24" s="790"/>
      <c r="CK24" s="790"/>
      <c r="CL24" s="791"/>
      <c r="CM24" s="789"/>
      <c r="CN24" s="790"/>
      <c r="CO24" s="790"/>
      <c r="CP24" s="790"/>
      <c r="CQ24" s="791"/>
      <c r="CR24" s="789"/>
      <c r="CS24" s="790"/>
      <c r="CT24" s="790"/>
      <c r="CU24" s="790"/>
      <c r="CV24" s="791"/>
      <c r="CW24" s="789"/>
      <c r="CX24" s="790"/>
      <c r="CY24" s="790"/>
      <c r="CZ24" s="790"/>
      <c r="DA24" s="791"/>
      <c r="DB24" s="789"/>
      <c r="DC24" s="790"/>
      <c r="DD24" s="790"/>
      <c r="DE24" s="790"/>
      <c r="DF24" s="791"/>
      <c r="DG24" s="789"/>
      <c r="DH24" s="790"/>
      <c r="DI24" s="790"/>
      <c r="DJ24" s="790"/>
      <c r="DK24" s="791"/>
      <c r="DL24" s="789"/>
      <c r="DM24" s="790"/>
      <c r="DN24" s="790"/>
      <c r="DO24" s="790"/>
      <c r="DP24" s="791"/>
      <c r="DQ24" s="789"/>
      <c r="DR24" s="790"/>
      <c r="DS24" s="790"/>
      <c r="DT24" s="790"/>
      <c r="DU24" s="791"/>
      <c r="DV24" s="786"/>
      <c r="DW24" s="787"/>
      <c r="DX24" s="787"/>
      <c r="DY24" s="787"/>
      <c r="DZ24" s="792"/>
      <c r="EA24" s="228"/>
    </row>
    <row r="25" spans="1:131" ht="26.25" customHeight="1" thickBot="1" x14ac:dyDescent="0.25">
      <c r="A25" s="738" t="s">
        <v>380</v>
      </c>
      <c r="B25" s="738"/>
      <c r="C25" s="738"/>
      <c r="D25" s="738"/>
      <c r="E25" s="738"/>
      <c r="F25" s="738"/>
      <c r="G25" s="738"/>
      <c r="H25" s="738"/>
      <c r="I25" s="738"/>
      <c r="J25" s="738"/>
      <c r="K25" s="738"/>
      <c r="L25" s="738"/>
      <c r="M25" s="738"/>
      <c r="N25" s="738"/>
      <c r="O25" s="738"/>
      <c r="P25" s="738"/>
      <c r="Q25" s="738"/>
      <c r="R25" s="738"/>
      <c r="S25" s="738"/>
      <c r="T25" s="738"/>
      <c r="U25" s="738"/>
      <c r="V25" s="738"/>
      <c r="W25" s="738"/>
      <c r="X25" s="738"/>
      <c r="Y25" s="738"/>
      <c r="Z25" s="738"/>
      <c r="AA25" s="738"/>
      <c r="AB25" s="738"/>
      <c r="AC25" s="738"/>
      <c r="AD25" s="738"/>
      <c r="AE25" s="738"/>
      <c r="AF25" s="738"/>
      <c r="AG25" s="738"/>
      <c r="AH25" s="738"/>
      <c r="AI25" s="738"/>
      <c r="AJ25" s="738"/>
      <c r="AK25" s="738"/>
      <c r="AL25" s="738"/>
      <c r="AM25" s="738"/>
      <c r="AN25" s="738"/>
      <c r="AO25" s="738"/>
      <c r="AP25" s="738"/>
      <c r="AQ25" s="738"/>
      <c r="AR25" s="738"/>
      <c r="AS25" s="738"/>
      <c r="AT25" s="738"/>
      <c r="AU25" s="738"/>
      <c r="AV25" s="738"/>
      <c r="AW25" s="738"/>
      <c r="AX25" s="738"/>
      <c r="AY25" s="738"/>
      <c r="AZ25" s="738"/>
      <c r="BA25" s="738"/>
      <c r="BB25" s="738"/>
      <c r="BC25" s="738"/>
      <c r="BD25" s="738"/>
      <c r="BE25" s="738"/>
      <c r="BF25" s="738"/>
      <c r="BG25" s="738"/>
      <c r="BH25" s="738"/>
      <c r="BI25" s="738"/>
      <c r="BJ25" s="226"/>
      <c r="BK25" s="226"/>
      <c r="BL25" s="226"/>
      <c r="BM25" s="226"/>
      <c r="BN25" s="226"/>
      <c r="BO25" s="235"/>
      <c r="BP25" s="235"/>
      <c r="BQ25" s="232">
        <v>19</v>
      </c>
      <c r="BR25" s="233"/>
      <c r="BS25" s="786"/>
      <c r="BT25" s="787"/>
      <c r="BU25" s="787"/>
      <c r="BV25" s="787"/>
      <c r="BW25" s="787"/>
      <c r="BX25" s="787"/>
      <c r="BY25" s="787"/>
      <c r="BZ25" s="787"/>
      <c r="CA25" s="787"/>
      <c r="CB25" s="787"/>
      <c r="CC25" s="787"/>
      <c r="CD25" s="787"/>
      <c r="CE25" s="787"/>
      <c r="CF25" s="787"/>
      <c r="CG25" s="788"/>
      <c r="CH25" s="789"/>
      <c r="CI25" s="790"/>
      <c r="CJ25" s="790"/>
      <c r="CK25" s="790"/>
      <c r="CL25" s="791"/>
      <c r="CM25" s="789"/>
      <c r="CN25" s="790"/>
      <c r="CO25" s="790"/>
      <c r="CP25" s="790"/>
      <c r="CQ25" s="791"/>
      <c r="CR25" s="789"/>
      <c r="CS25" s="790"/>
      <c r="CT25" s="790"/>
      <c r="CU25" s="790"/>
      <c r="CV25" s="791"/>
      <c r="CW25" s="789"/>
      <c r="CX25" s="790"/>
      <c r="CY25" s="790"/>
      <c r="CZ25" s="790"/>
      <c r="DA25" s="791"/>
      <c r="DB25" s="789"/>
      <c r="DC25" s="790"/>
      <c r="DD25" s="790"/>
      <c r="DE25" s="790"/>
      <c r="DF25" s="791"/>
      <c r="DG25" s="789"/>
      <c r="DH25" s="790"/>
      <c r="DI25" s="790"/>
      <c r="DJ25" s="790"/>
      <c r="DK25" s="791"/>
      <c r="DL25" s="789"/>
      <c r="DM25" s="790"/>
      <c r="DN25" s="790"/>
      <c r="DO25" s="790"/>
      <c r="DP25" s="791"/>
      <c r="DQ25" s="789"/>
      <c r="DR25" s="790"/>
      <c r="DS25" s="790"/>
      <c r="DT25" s="790"/>
      <c r="DU25" s="791"/>
      <c r="DV25" s="786"/>
      <c r="DW25" s="787"/>
      <c r="DX25" s="787"/>
      <c r="DY25" s="787"/>
      <c r="DZ25" s="792"/>
      <c r="EA25" s="224"/>
    </row>
    <row r="26" spans="1:131" ht="26.25" customHeight="1" x14ac:dyDescent="0.2">
      <c r="A26" s="740" t="s">
        <v>357</v>
      </c>
      <c r="B26" s="741"/>
      <c r="C26" s="741"/>
      <c r="D26" s="741"/>
      <c r="E26" s="741"/>
      <c r="F26" s="741"/>
      <c r="G26" s="741"/>
      <c r="H26" s="741"/>
      <c r="I26" s="741"/>
      <c r="J26" s="741"/>
      <c r="K26" s="741"/>
      <c r="L26" s="741"/>
      <c r="M26" s="741"/>
      <c r="N26" s="741"/>
      <c r="O26" s="741"/>
      <c r="P26" s="742"/>
      <c r="Q26" s="746" t="s">
        <v>381</v>
      </c>
      <c r="R26" s="747"/>
      <c r="S26" s="747"/>
      <c r="T26" s="747"/>
      <c r="U26" s="748"/>
      <c r="V26" s="746" t="s">
        <v>382</v>
      </c>
      <c r="W26" s="747"/>
      <c r="X26" s="747"/>
      <c r="Y26" s="747"/>
      <c r="Z26" s="748"/>
      <c r="AA26" s="746" t="s">
        <v>383</v>
      </c>
      <c r="AB26" s="747"/>
      <c r="AC26" s="747"/>
      <c r="AD26" s="747"/>
      <c r="AE26" s="747"/>
      <c r="AF26" s="827" t="s">
        <v>384</v>
      </c>
      <c r="AG26" s="828"/>
      <c r="AH26" s="828"/>
      <c r="AI26" s="828"/>
      <c r="AJ26" s="829"/>
      <c r="AK26" s="747" t="s">
        <v>385</v>
      </c>
      <c r="AL26" s="747"/>
      <c r="AM26" s="747"/>
      <c r="AN26" s="747"/>
      <c r="AO26" s="748"/>
      <c r="AP26" s="746" t="s">
        <v>386</v>
      </c>
      <c r="AQ26" s="747"/>
      <c r="AR26" s="747"/>
      <c r="AS26" s="747"/>
      <c r="AT26" s="748"/>
      <c r="AU26" s="746" t="s">
        <v>387</v>
      </c>
      <c r="AV26" s="747"/>
      <c r="AW26" s="747"/>
      <c r="AX26" s="747"/>
      <c r="AY26" s="748"/>
      <c r="AZ26" s="746" t="s">
        <v>388</v>
      </c>
      <c r="BA26" s="747"/>
      <c r="BB26" s="747"/>
      <c r="BC26" s="747"/>
      <c r="BD26" s="748"/>
      <c r="BE26" s="746" t="s">
        <v>364</v>
      </c>
      <c r="BF26" s="747"/>
      <c r="BG26" s="747"/>
      <c r="BH26" s="747"/>
      <c r="BI26" s="753"/>
      <c r="BJ26" s="226"/>
      <c r="BK26" s="226"/>
      <c r="BL26" s="226"/>
      <c r="BM26" s="226"/>
      <c r="BN26" s="226"/>
      <c r="BO26" s="235"/>
      <c r="BP26" s="235"/>
      <c r="BQ26" s="232">
        <v>20</v>
      </c>
      <c r="BR26" s="233"/>
      <c r="BS26" s="786"/>
      <c r="BT26" s="787"/>
      <c r="BU26" s="787"/>
      <c r="BV26" s="787"/>
      <c r="BW26" s="787"/>
      <c r="BX26" s="787"/>
      <c r="BY26" s="787"/>
      <c r="BZ26" s="787"/>
      <c r="CA26" s="787"/>
      <c r="CB26" s="787"/>
      <c r="CC26" s="787"/>
      <c r="CD26" s="787"/>
      <c r="CE26" s="787"/>
      <c r="CF26" s="787"/>
      <c r="CG26" s="788"/>
      <c r="CH26" s="789"/>
      <c r="CI26" s="790"/>
      <c r="CJ26" s="790"/>
      <c r="CK26" s="790"/>
      <c r="CL26" s="791"/>
      <c r="CM26" s="789"/>
      <c r="CN26" s="790"/>
      <c r="CO26" s="790"/>
      <c r="CP26" s="790"/>
      <c r="CQ26" s="791"/>
      <c r="CR26" s="789"/>
      <c r="CS26" s="790"/>
      <c r="CT26" s="790"/>
      <c r="CU26" s="790"/>
      <c r="CV26" s="791"/>
      <c r="CW26" s="789"/>
      <c r="CX26" s="790"/>
      <c r="CY26" s="790"/>
      <c r="CZ26" s="790"/>
      <c r="DA26" s="791"/>
      <c r="DB26" s="789"/>
      <c r="DC26" s="790"/>
      <c r="DD26" s="790"/>
      <c r="DE26" s="790"/>
      <c r="DF26" s="791"/>
      <c r="DG26" s="789"/>
      <c r="DH26" s="790"/>
      <c r="DI26" s="790"/>
      <c r="DJ26" s="790"/>
      <c r="DK26" s="791"/>
      <c r="DL26" s="789"/>
      <c r="DM26" s="790"/>
      <c r="DN26" s="790"/>
      <c r="DO26" s="790"/>
      <c r="DP26" s="791"/>
      <c r="DQ26" s="789"/>
      <c r="DR26" s="790"/>
      <c r="DS26" s="790"/>
      <c r="DT26" s="790"/>
      <c r="DU26" s="791"/>
      <c r="DV26" s="786"/>
      <c r="DW26" s="787"/>
      <c r="DX26" s="787"/>
      <c r="DY26" s="787"/>
      <c r="DZ26" s="792"/>
      <c r="EA26" s="224"/>
    </row>
    <row r="27" spans="1:131" ht="26.25" customHeight="1" thickBot="1" x14ac:dyDescent="0.25">
      <c r="A27" s="743"/>
      <c r="B27" s="744"/>
      <c r="C27" s="744"/>
      <c r="D27" s="744"/>
      <c r="E27" s="744"/>
      <c r="F27" s="744"/>
      <c r="G27" s="744"/>
      <c r="H27" s="744"/>
      <c r="I27" s="744"/>
      <c r="J27" s="744"/>
      <c r="K27" s="744"/>
      <c r="L27" s="744"/>
      <c r="M27" s="744"/>
      <c r="N27" s="744"/>
      <c r="O27" s="744"/>
      <c r="P27" s="745"/>
      <c r="Q27" s="749"/>
      <c r="R27" s="750"/>
      <c r="S27" s="750"/>
      <c r="T27" s="750"/>
      <c r="U27" s="751"/>
      <c r="V27" s="749"/>
      <c r="W27" s="750"/>
      <c r="X27" s="750"/>
      <c r="Y27" s="750"/>
      <c r="Z27" s="751"/>
      <c r="AA27" s="749"/>
      <c r="AB27" s="750"/>
      <c r="AC27" s="750"/>
      <c r="AD27" s="750"/>
      <c r="AE27" s="750"/>
      <c r="AF27" s="830"/>
      <c r="AG27" s="831"/>
      <c r="AH27" s="831"/>
      <c r="AI27" s="831"/>
      <c r="AJ27" s="832"/>
      <c r="AK27" s="750"/>
      <c r="AL27" s="750"/>
      <c r="AM27" s="750"/>
      <c r="AN27" s="750"/>
      <c r="AO27" s="751"/>
      <c r="AP27" s="749"/>
      <c r="AQ27" s="750"/>
      <c r="AR27" s="750"/>
      <c r="AS27" s="750"/>
      <c r="AT27" s="751"/>
      <c r="AU27" s="749"/>
      <c r="AV27" s="750"/>
      <c r="AW27" s="750"/>
      <c r="AX27" s="750"/>
      <c r="AY27" s="751"/>
      <c r="AZ27" s="749"/>
      <c r="BA27" s="750"/>
      <c r="BB27" s="750"/>
      <c r="BC27" s="750"/>
      <c r="BD27" s="751"/>
      <c r="BE27" s="749"/>
      <c r="BF27" s="750"/>
      <c r="BG27" s="750"/>
      <c r="BH27" s="750"/>
      <c r="BI27" s="755"/>
      <c r="BJ27" s="226"/>
      <c r="BK27" s="226"/>
      <c r="BL27" s="226"/>
      <c r="BM27" s="226"/>
      <c r="BN27" s="226"/>
      <c r="BO27" s="235"/>
      <c r="BP27" s="235"/>
      <c r="BQ27" s="232">
        <v>21</v>
      </c>
      <c r="BR27" s="233"/>
      <c r="BS27" s="786"/>
      <c r="BT27" s="787"/>
      <c r="BU27" s="787"/>
      <c r="BV27" s="787"/>
      <c r="BW27" s="787"/>
      <c r="BX27" s="787"/>
      <c r="BY27" s="787"/>
      <c r="BZ27" s="787"/>
      <c r="CA27" s="787"/>
      <c r="CB27" s="787"/>
      <c r="CC27" s="787"/>
      <c r="CD27" s="787"/>
      <c r="CE27" s="787"/>
      <c r="CF27" s="787"/>
      <c r="CG27" s="788"/>
      <c r="CH27" s="789"/>
      <c r="CI27" s="790"/>
      <c r="CJ27" s="790"/>
      <c r="CK27" s="790"/>
      <c r="CL27" s="791"/>
      <c r="CM27" s="789"/>
      <c r="CN27" s="790"/>
      <c r="CO27" s="790"/>
      <c r="CP27" s="790"/>
      <c r="CQ27" s="791"/>
      <c r="CR27" s="789"/>
      <c r="CS27" s="790"/>
      <c r="CT27" s="790"/>
      <c r="CU27" s="790"/>
      <c r="CV27" s="791"/>
      <c r="CW27" s="789"/>
      <c r="CX27" s="790"/>
      <c r="CY27" s="790"/>
      <c r="CZ27" s="790"/>
      <c r="DA27" s="791"/>
      <c r="DB27" s="789"/>
      <c r="DC27" s="790"/>
      <c r="DD27" s="790"/>
      <c r="DE27" s="790"/>
      <c r="DF27" s="791"/>
      <c r="DG27" s="789"/>
      <c r="DH27" s="790"/>
      <c r="DI27" s="790"/>
      <c r="DJ27" s="790"/>
      <c r="DK27" s="791"/>
      <c r="DL27" s="789"/>
      <c r="DM27" s="790"/>
      <c r="DN27" s="790"/>
      <c r="DO27" s="790"/>
      <c r="DP27" s="791"/>
      <c r="DQ27" s="789"/>
      <c r="DR27" s="790"/>
      <c r="DS27" s="790"/>
      <c r="DT27" s="790"/>
      <c r="DU27" s="791"/>
      <c r="DV27" s="786"/>
      <c r="DW27" s="787"/>
      <c r="DX27" s="787"/>
      <c r="DY27" s="787"/>
      <c r="DZ27" s="792"/>
      <c r="EA27" s="224"/>
    </row>
    <row r="28" spans="1:131" ht="26.25" customHeight="1" thickTop="1" x14ac:dyDescent="0.2">
      <c r="A28" s="236">
        <v>1</v>
      </c>
      <c r="B28" s="762" t="s">
        <v>389</v>
      </c>
      <c r="C28" s="763"/>
      <c r="D28" s="763"/>
      <c r="E28" s="763"/>
      <c r="F28" s="763"/>
      <c r="G28" s="763"/>
      <c r="H28" s="763"/>
      <c r="I28" s="763"/>
      <c r="J28" s="763"/>
      <c r="K28" s="763"/>
      <c r="L28" s="763"/>
      <c r="M28" s="763"/>
      <c r="N28" s="763"/>
      <c r="O28" s="763"/>
      <c r="P28" s="764"/>
      <c r="Q28" s="835">
        <v>938</v>
      </c>
      <c r="R28" s="836"/>
      <c r="S28" s="836"/>
      <c r="T28" s="836"/>
      <c r="U28" s="836"/>
      <c r="V28" s="836">
        <v>727</v>
      </c>
      <c r="W28" s="836"/>
      <c r="X28" s="836"/>
      <c r="Y28" s="836"/>
      <c r="Z28" s="836"/>
      <c r="AA28" s="836">
        <v>211</v>
      </c>
      <c r="AB28" s="836"/>
      <c r="AC28" s="836"/>
      <c r="AD28" s="836"/>
      <c r="AE28" s="837"/>
      <c r="AF28" s="838">
        <v>211</v>
      </c>
      <c r="AG28" s="836"/>
      <c r="AH28" s="836"/>
      <c r="AI28" s="836"/>
      <c r="AJ28" s="839"/>
      <c r="AK28" s="840">
        <v>70</v>
      </c>
      <c r="AL28" s="841"/>
      <c r="AM28" s="841"/>
      <c r="AN28" s="841"/>
      <c r="AO28" s="841"/>
      <c r="AP28" s="841" t="s">
        <v>548</v>
      </c>
      <c r="AQ28" s="841"/>
      <c r="AR28" s="841"/>
      <c r="AS28" s="841"/>
      <c r="AT28" s="841"/>
      <c r="AU28" s="841" t="s">
        <v>548</v>
      </c>
      <c r="AV28" s="841"/>
      <c r="AW28" s="841"/>
      <c r="AX28" s="841"/>
      <c r="AY28" s="841"/>
      <c r="AZ28" s="842" t="s">
        <v>548</v>
      </c>
      <c r="BA28" s="842"/>
      <c r="BB28" s="842"/>
      <c r="BC28" s="842"/>
      <c r="BD28" s="842"/>
      <c r="BE28" s="833"/>
      <c r="BF28" s="833"/>
      <c r="BG28" s="833"/>
      <c r="BH28" s="833"/>
      <c r="BI28" s="834"/>
      <c r="BJ28" s="226"/>
      <c r="BK28" s="226"/>
      <c r="BL28" s="226"/>
      <c r="BM28" s="226"/>
      <c r="BN28" s="226"/>
      <c r="BO28" s="235"/>
      <c r="BP28" s="235"/>
      <c r="BQ28" s="232">
        <v>22</v>
      </c>
      <c r="BR28" s="233"/>
      <c r="BS28" s="786"/>
      <c r="BT28" s="787"/>
      <c r="BU28" s="787"/>
      <c r="BV28" s="787"/>
      <c r="BW28" s="787"/>
      <c r="BX28" s="787"/>
      <c r="BY28" s="787"/>
      <c r="BZ28" s="787"/>
      <c r="CA28" s="787"/>
      <c r="CB28" s="787"/>
      <c r="CC28" s="787"/>
      <c r="CD28" s="787"/>
      <c r="CE28" s="787"/>
      <c r="CF28" s="787"/>
      <c r="CG28" s="788"/>
      <c r="CH28" s="789"/>
      <c r="CI28" s="790"/>
      <c r="CJ28" s="790"/>
      <c r="CK28" s="790"/>
      <c r="CL28" s="791"/>
      <c r="CM28" s="789"/>
      <c r="CN28" s="790"/>
      <c r="CO28" s="790"/>
      <c r="CP28" s="790"/>
      <c r="CQ28" s="791"/>
      <c r="CR28" s="789"/>
      <c r="CS28" s="790"/>
      <c r="CT28" s="790"/>
      <c r="CU28" s="790"/>
      <c r="CV28" s="791"/>
      <c r="CW28" s="789"/>
      <c r="CX28" s="790"/>
      <c r="CY28" s="790"/>
      <c r="CZ28" s="790"/>
      <c r="DA28" s="791"/>
      <c r="DB28" s="789"/>
      <c r="DC28" s="790"/>
      <c r="DD28" s="790"/>
      <c r="DE28" s="790"/>
      <c r="DF28" s="791"/>
      <c r="DG28" s="789"/>
      <c r="DH28" s="790"/>
      <c r="DI28" s="790"/>
      <c r="DJ28" s="790"/>
      <c r="DK28" s="791"/>
      <c r="DL28" s="789"/>
      <c r="DM28" s="790"/>
      <c r="DN28" s="790"/>
      <c r="DO28" s="790"/>
      <c r="DP28" s="791"/>
      <c r="DQ28" s="789"/>
      <c r="DR28" s="790"/>
      <c r="DS28" s="790"/>
      <c r="DT28" s="790"/>
      <c r="DU28" s="791"/>
      <c r="DV28" s="786"/>
      <c r="DW28" s="787"/>
      <c r="DX28" s="787"/>
      <c r="DY28" s="787"/>
      <c r="DZ28" s="792"/>
      <c r="EA28" s="224"/>
    </row>
    <row r="29" spans="1:131" ht="26.25" customHeight="1" x14ac:dyDescent="0.2">
      <c r="A29" s="236">
        <v>2</v>
      </c>
      <c r="B29" s="793" t="s">
        <v>390</v>
      </c>
      <c r="C29" s="794"/>
      <c r="D29" s="794"/>
      <c r="E29" s="794"/>
      <c r="F29" s="794"/>
      <c r="G29" s="794"/>
      <c r="H29" s="794"/>
      <c r="I29" s="794"/>
      <c r="J29" s="794"/>
      <c r="K29" s="794"/>
      <c r="L29" s="794"/>
      <c r="M29" s="794"/>
      <c r="N29" s="794"/>
      <c r="O29" s="794"/>
      <c r="P29" s="795"/>
      <c r="Q29" s="796">
        <v>97</v>
      </c>
      <c r="R29" s="797"/>
      <c r="S29" s="797"/>
      <c r="T29" s="797"/>
      <c r="U29" s="797"/>
      <c r="V29" s="797">
        <v>93</v>
      </c>
      <c r="W29" s="797"/>
      <c r="X29" s="797"/>
      <c r="Y29" s="797"/>
      <c r="Z29" s="797"/>
      <c r="AA29" s="797">
        <v>4</v>
      </c>
      <c r="AB29" s="797"/>
      <c r="AC29" s="797"/>
      <c r="AD29" s="797"/>
      <c r="AE29" s="798"/>
      <c r="AF29" s="799">
        <v>4</v>
      </c>
      <c r="AG29" s="800"/>
      <c r="AH29" s="800"/>
      <c r="AI29" s="800"/>
      <c r="AJ29" s="801"/>
      <c r="AK29" s="847">
        <v>40</v>
      </c>
      <c r="AL29" s="843"/>
      <c r="AM29" s="843"/>
      <c r="AN29" s="843"/>
      <c r="AO29" s="843"/>
      <c r="AP29" s="843" t="s">
        <v>548</v>
      </c>
      <c r="AQ29" s="843"/>
      <c r="AR29" s="843"/>
      <c r="AS29" s="843"/>
      <c r="AT29" s="843"/>
      <c r="AU29" s="843" t="s">
        <v>548</v>
      </c>
      <c r="AV29" s="843"/>
      <c r="AW29" s="843"/>
      <c r="AX29" s="843"/>
      <c r="AY29" s="843"/>
      <c r="AZ29" s="844" t="s">
        <v>548</v>
      </c>
      <c r="BA29" s="844"/>
      <c r="BB29" s="844"/>
      <c r="BC29" s="844"/>
      <c r="BD29" s="844"/>
      <c r="BE29" s="845"/>
      <c r="BF29" s="845"/>
      <c r="BG29" s="845"/>
      <c r="BH29" s="845"/>
      <c r="BI29" s="846"/>
      <c r="BJ29" s="226"/>
      <c r="BK29" s="226"/>
      <c r="BL29" s="226"/>
      <c r="BM29" s="226"/>
      <c r="BN29" s="226"/>
      <c r="BO29" s="235"/>
      <c r="BP29" s="235"/>
      <c r="BQ29" s="232">
        <v>23</v>
      </c>
      <c r="BR29" s="233"/>
      <c r="BS29" s="786"/>
      <c r="BT29" s="787"/>
      <c r="BU29" s="787"/>
      <c r="BV29" s="787"/>
      <c r="BW29" s="787"/>
      <c r="BX29" s="787"/>
      <c r="BY29" s="787"/>
      <c r="BZ29" s="787"/>
      <c r="CA29" s="787"/>
      <c r="CB29" s="787"/>
      <c r="CC29" s="787"/>
      <c r="CD29" s="787"/>
      <c r="CE29" s="787"/>
      <c r="CF29" s="787"/>
      <c r="CG29" s="788"/>
      <c r="CH29" s="789"/>
      <c r="CI29" s="790"/>
      <c r="CJ29" s="790"/>
      <c r="CK29" s="790"/>
      <c r="CL29" s="791"/>
      <c r="CM29" s="789"/>
      <c r="CN29" s="790"/>
      <c r="CO29" s="790"/>
      <c r="CP29" s="790"/>
      <c r="CQ29" s="791"/>
      <c r="CR29" s="789"/>
      <c r="CS29" s="790"/>
      <c r="CT29" s="790"/>
      <c r="CU29" s="790"/>
      <c r="CV29" s="791"/>
      <c r="CW29" s="789"/>
      <c r="CX29" s="790"/>
      <c r="CY29" s="790"/>
      <c r="CZ29" s="790"/>
      <c r="DA29" s="791"/>
      <c r="DB29" s="789"/>
      <c r="DC29" s="790"/>
      <c r="DD29" s="790"/>
      <c r="DE29" s="790"/>
      <c r="DF29" s="791"/>
      <c r="DG29" s="789"/>
      <c r="DH29" s="790"/>
      <c r="DI29" s="790"/>
      <c r="DJ29" s="790"/>
      <c r="DK29" s="791"/>
      <c r="DL29" s="789"/>
      <c r="DM29" s="790"/>
      <c r="DN29" s="790"/>
      <c r="DO29" s="790"/>
      <c r="DP29" s="791"/>
      <c r="DQ29" s="789"/>
      <c r="DR29" s="790"/>
      <c r="DS29" s="790"/>
      <c r="DT29" s="790"/>
      <c r="DU29" s="791"/>
      <c r="DV29" s="786"/>
      <c r="DW29" s="787"/>
      <c r="DX29" s="787"/>
      <c r="DY29" s="787"/>
      <c r="DZ29" s="792"/>
      <c r="EA29" s="224"/>
    </row>
    <row r="30" spans="1:131" ht="26.25" customHeight="1" x14ac:dyDescent="0.2">
      <c r="A30" s="236">
        <v>3</v>
      </c>
      <c r="B30" s="793" t="s">
        <v>391</v>
      </c>
      <c r="C30" s="794"/>
      <c r="D30" s="794"/>
      <c r="E30" s="794"/>
      <c r="F30" s="794"/>
      <c r="G30" s="794"/>
      <c r="H30" s="794"/>
      <c r="I30" s="794"/>
      <c r="J30" s="794"/>
      <c r="K30" s="794"/>
      <c r="L30" s="794"/>
      <c r="M30" s="794"/>
      <c r="N30" s="794"/>
      <c r="O30" s="794"/>
      <c r="P30" s="795"/>
      <c r="Q30" s="796">
        <v>874</v>
      </c>
      <c r="R30" s="797"/>
      <c r="S30" s="797"/>
      <c r="T30" s="797"/>
      <c r="U30" s="797"/>
      <c r="V30" s="797">
        <v>788</v>
      </c>
      <c r="W30" s="797"/>
      <c r="X30" s="797"/>
      <c r="Y30" s="797"/>
      <c r="Z30" s="797"/>
      <c r="AA30" s="797">
        <v>86</v>
      </c>
      <c r="AB30" s="797"/>
      <c r="AC30" s="797"/>
      <c r="AD30" s="797"/>
      <c r="AE30" s="798"/>
      <c r="AF30" s="799">
        <v>86</v>
      </c>
      <c r="AG30" s="800"/>
      <c r="AH30" s="800"/>
      <c r="AI30" s="800"/>
      <c r="AJ30" s="801"/>
      <c r="AK30" s="847">
        <v>133</v>
      </c>
      <c r="AL30" s="843"/>
      <c r="AM30" s="843"/>
      <c r="AN30" s="843"/>
      <c r="AO30" s="843"/>
      <c r="AP30" s="843" t="s">
        <v>548</v>
      </c>
      <c r="AQ30" s="843"/>
      <c r="AR30" s="843"/>
      <c r="AS30" s="843"/>
      <c r="AT30" s="843"/>
      <c r="AU30" s="843" t="s">
        <v>548</v>
      </c>
      <c r="AV30" s="843"/>
      <c r="AW30" s="843"/>
      <c r="AX30" s="843"/>
      <c r="AY30" s="843"/>
      <c r="AZ30" s="844" t="s">
        <v>548</v>
      </c>
      <c r="BA30" s="844"/>
      <c r="BB30" s="844"/>
      <c r="BC30" s="844"/>
      <c r="BD30" s="844"/>
      <c r="BE30" s="845"/>
      <c r="BF30" s="845"/>
      <c r="BG30" s="845"/>
      <c r="BH30" s="845"/>
      <c r="BI30" s="846"/>
      <c r="BJ30" s="226"/>
      <c r="BK30" s="226"/>
      <c r="BL30" s="226"/>
      <c r="BM30" s="226"/>
      <c r="BN30" s="226"/>
      <c r="BO30" s="235"/>
      <c r="BP30" s="235"/>
      <c r="BQ30" s="232">
        <v>24</v>
      </c>
      <c r="BR30" s="233"/>
      <c r="BS30" s="786"/>
      <c r="BT30" s="787"/>
      <c r="BU30" s="787"/>
      <c r="BV30" s="787"/>
      <c r="BW30" s="787"/>
      <c r="BX30" s="787"/>
      <c r="BY30" s="787"/>
      <c r="BZ30" s="787"/>
      <c r="CA30" s="787"/>
      <c r="CB30" s="787"/>
      <c r="CC30" s="787"/>
      <c r="CD30" s="787"/>
      <c r="CE30" s="787"/>
      <c r="CF30" s="787"/>
      <c r="CG30" s="788"/>
      <c r="CH30" s="789"/>
      <c r="CI30" s="790"/>
      <c r="CJ30" s="790"/>
      <c r="CK30" s="790"/>
      <c r="CL30" s="791"/>
      <c r="CM30" s="789"/>
      <c r="CN30" s="790"/>
      <c r="CO30" s="790"/>
      <c r="CP30" s="790"/>
      <c r="CQ30" s="791"/>
      <c r="CR30" s="789"/>
      <c r="CS30" s="790"/>
      <c r="CT30" s="790"/>
      <c r="CU30" s="790"/>
      <c r="CV30" s="791"/>
      <c r="CW30" s="789"/>
      <c r="CX30" s="790"/>
      <c r="CY30" s="790"/>
      <c r="CZ30" s="790"/>
      <c r="DA30" s="791"/>
      <c r="DB30" s="789"/>
      <c r="DC30" s="790"/>
      <c r="DD30" s="790"/>
      <c r="DE30" s="790"/>
      <c r="DF30" s="791"/>
      <c r="DG30" s="789"/>
      <c r="DH30" s="790"/>
      <c r="DI30" s="790"/>
      <c r="DJ30" s="790"/>
      <c r="DK30" s="791"/>
      <c r="DL30" s="789"/>
      <c r="DM30" s="790"/>
      <c r="DN30" s="790"/>
      <c r="DO30" s="790"/>
      <c r="DP30" s="791"/>
      <c r="DQ30" s="789"/>
      <c r="DR30" s="790"/>
      <c r="DS30" s="790"/>
      <c r="DT30" s="790"/>
      <c r="DU30" s="791"/>
      <c r="DV30" s="786"/>
      <c r="DW30" s="787"/>
      <c r="DX30" s="787"/>
      <c r="DY30" s="787"/>
      <c r="DZ30" s="792"/>
      <c r="EA30" s="224"/>
    </row>
    <row r="31" spans="1:131" ht="26.25" customHeight="1" x14ac:dyDescent="0.2">
      <c r="A31" s="236">
        <v>4</v>
      </c>
      <c r="B31" s="793" t="s">
        <v>392</v>
      </c>
      <c r="C31" s="794"/>
      <c r="D31" s="794"/>
      <c r="E31" s="794"/>
      <c r="F31" s="794"/>
      <c r="G31" s="794"/>
      <c r="H31" s="794"/>
      <c r="I31" s="794"/>
      <c r="J31" s="794"/>
      <c r="K31" s="794"/>
      <c r="L31" s="794"/>
      <c r="M31" s="794"/>
      <c r="N31" s="794"/>
      <c r="O31" s="794"/>
      <c r="P31" s="795"/>
      <c r="Q31" s="796">
        <v>185</v>
      </c>
      <c r="R31" s="797"/>
      <c r="S31" s="797"/>
      <c r="T31" s="797"/>
      <c r="U31" s="797"/>
      <c r="V31" s="797">
        <v>90</v>
      </c>
      <c r="W31" s="797"/>
      <c r="X31" s="797"/>
      <c r="Y31" s="797"/>
      <c r="Z31" s="797"/>
      <c r="AA31" s="797">
        <v>95</v>
      </c>
      <c r="AB31" s="797"/>
      <c r="AC31" s="797"/>
      <c r="AD31" s="797"/>
      <c r="AE31" s="798"/>
      <c r="AF31" s="799">
        <v>82</v>
      </c>
      <c r="AG31" s="800"/>
      <c r="AH31" s="800"/>
      <c r="AI31" s="800"/>
      <c r="AJ31" s="801"/>
      <c r="AK31" s="847">
        <v>82</v>
      </c>
      <c r="AL31" s="843"/>
      <c r="AM31" s="843"/>
      <c r="AN31" s="843"/>
      <c r="AO31" s="843"/>
      <c r="AP31" s="843">
        <v>502</v>
      </c>
      <c r="AQ31" s="843"/>
      <c r="AR31" s="843"/>
      <c r="AS31" s="843"/>
      <c r="AT31" s="843"/>
      <c r="AU31" s="843">
        <v>251</v>
      </c>
      <c r="AV31" s="843"/>
      <c r="AW31" s="843"/>
      <c r="AX31" s="843"/>
      <c r="AY31" s="843"/>
      <c r="AZ31" s="844" t="s">
        <v>548</v>
      </c>
      <c r="BA31" s="844"/>
      <c r="BB31" s="844"/>
      <c r="BC31" s="844"/>
      <c r="BD31" s="844"/>
      <c r="BE31" s="845" t="s">
        <v>393</v>
      </c>
      <c r="BF31" s="845"/>
      <c r="BG31" s="845"/>
      <c r="BH31" s="845"/>
      <c r="BI31" s="846"/>
      <c r="BJ31" s="226"/>
      <c r="BK31" s="226"/>
      <c r="BL31" s="226"/>
      <c r="BM31" s="226"/>
      <c r="BN31" s="226"/>
      <c r="BO31" s="235"/>
      <c r="BP31" s="235"/>
      <c r="BQ31" s="232">
        <v>25</v>
      </c>
      <c r="BR31" s="233"/>
      <c r="BS31" s="786"/>
      <c r="BT31" s="787"/>
      <c r="BU31" s="787"/>
      <c r="BV31" s="787"/>
      <c r="BW31" s="787"/>
      <c r="BX31" s="787"/>
      <c r="BY31" s="787"/>
      <c r="BZ31" s="787"/>
      <c r="CA31" s="787"/>
      <c r="CB31" s="787"/>
      <c r="CC31" s="787"/>
      <c r="CD31" s="787"/>
      <c r="CE31" s="787"/>
      <c r="CF31" s="787"/>
      <c r="CG31" s="788"/>
      <c r="CH31" s="789"/>
      <c r="CI31" s="790"/>
      <c r="CJ31" s="790"/>
      <c r="CK31" s="790"/>
      <c r="CL31" s="791"/>
      <c r="CM31" s="789"/>
      <c r="CN31" s="790"/>
      <c r="CO31" s="790"/>
      <c r="CP31" s="790"/>
      <c r="CQ31" s="791"/>
      <c r="CR31" s="789"/>
      <c r="CS31" s="790"/>
      <c r="CT31" s="790"/>
      <c r="CU31" s="790"/>
      <c r="CV31" s="791"/>
      <c r="CW31" s="789"/>
      <c r="CX31" s="790"/>
      <c r="CY31" s="790"/>
      <c r="CZ31" s="790"/>
      <c r="DA31" s="791"/>
      <c r="DB31" s="789"/>
      <c r="DC31" s="790"/>
      <c r="DD31" s="790"/>
      <c r="DE31" s="790"/>
      <c r="DF31" s="791"/>
      <c r="DG31" s="789"/>
      <c r="DH31" s="790"/>
      <c r="DI31" s="790"/>
      <c r="DJ31" s="790"/>
      <c r="DK31" s="791"/>
      <c r="DL31" s="789"/>
      <c r="DM31" s="790"/>
      <c r="DN31" s="790"/>
      <c r="DO31" s="790"/>
      <c r="DP31" s="791"/>
      <c r="DQ31" s="789"/>
      <c r="DR31" s="790"/>
      <c r="DS31" s="790"/>
      <c r="DT31" s="790"/>
      <c r="DU31" s="791"/>
      <c r="DV31" s="786"/>
      <c r="DW31" s="787"/>
      <c r="DX31" s="787"/>
      <c r="DY31" s="787"/>
      <c r="DZ31" s="792"/>
      <c r="EA31" s="224"/>
    </row>
    <row r="32" spans="1:131" ht="26.25" customHeight="1" x14ac:dyDescent="0.2">
      <c r="A32" s="236">
        <v>5</v>
      </c>
      <c r="B32" s="793" t="s">
        <v>394</v>
      </c>
      <c r="C32" s="794"/>
      <c r="D32" s="794"/>
      <c r="E32" s="794"/>
      <c r="F32" s="794"/>
      <c r="G32" s="794"/>
      <c r="H32" s="794"/>
      <c r="I32" s="794"/>
      <c r="J32" s="794"/>
      <c r="K32" s="794"/>
      <c r="L32" s="794"/>
      <c r="M32" s="794"/>
      <c r="N32" s="794"/>
      <c r="O32" s="794"/>
      <c r="P32" s="795"/>
      <c r="Q32" s="796">
        <v>24</v>
      </c>
      <c r="R32" s="797"/>
      <c r="S32" s="797"/>
      <c r="T32" s="797"/>
      <c r="U32" s="797"/>
      <c r="V32" s="797">
        <v>6</v>
      </c>
      <c r="W32" s="797"/>
      <c r="X32" s="797"/>
      <c r="Y32" s="797"/>
      <c r="Z32" s="797"/>
      <c r="AA32" s="797">
        <v>18</v>
      </c>
      <c r="AB32" s="797"/>
      <c r="AC32" s="797"/>
      <c r="AD32" s="797"/>
      <c r="AE32" s="798"/>
      <c r="AF32" s="799">
        <v>132</v>
      </c>
      <c r="AG32" s="800"/>
      <c r="AH32" s="800"/>
      <c r="AI32" s="800"/>
      <c r="AJ32" s="801"/>
      <c r="AK32" s="847" t="s">
        <v>548</v>
      </c>
      <c r="AL32" s="843"/>
      <c r="AM32" s="843"/>
      <c r="AN32" s="843"/>
      <c r="AO32" s="843"/>
      <c r="AP32" s="843" t="s">
        <v>548</v>
      </c>
      <c r="AQ32" s="843"/>
      <c r="AR32" s="843"/>
      <c r="AS32" s="843"/>
      <c r="AT32" s="843"/>
      <c r="AU32" s="843" t="s">
        <v>548</v>
      </c>
      <c r="AV32" s="843"/>
      <c r="AW32" s="843"/>
      <c r="AX32" s="843"/>
      <c r="AY32" s="843"/>
      <c r="AZ32" s="844" t="s">
        <v>548</v>
      </c>
      <c r="BA32" s="844"/>
      <c r="BB32" s="844"/>
      <c r="BC32" s="844"/>
      <c r="BD32" s="844"/>
      <c r="BE32" s="845" t="s">
        <v>393</v>
      </c>
      <c r="BF32" s="845"/>
      <c r="BG32" s="845"/>
      <c r="BH32" s="845"/>
      <c r="BI32" s="846"/>
      <c r="BJ32" s="226"/>
      <c r="BK32" s="226"/>
      <c r="BL32" s="226"/>
      <c r="BM32" s="226"/>
      <c r="BN32" s="226"/>
      <c r="BO32" s="235"/>
      <c r="BP32" s="235"/>
      <c r="BQ32" s="232">
        <v>26</v>
      </c>
      <c r="BR32" s="233"/>
      <c r="BS32" s="786"/>
      <c r="BT32" s="787"/>
      <c r="BU32" s="787"/>
      <c r="BV32" s="787"/>
      <c r="BW32" s="787"/>
      <c r="BX32" s="787"/>
      <c r="BY32" s="787"/>
      <c r="BZ32" s="787"/>
      <c r="CA32" s="787"/>
      <c r="CB32" s="787"/>
      <c r="CC32" s="787"/>
      <c r="CD32" s="787"/>
      <c r="CE32" s="787"/>
      <c r="CF32" s="787"/>
      <c r="CG32" s="788"/>
      <c r="CH32" s="789"/>
      <c r="CI32" s="790"/>
      <c r="CJ32" s="790"/>
      <c r="CK32" s="790"/>
      <c r="CL32" s="791"/>
      <c r="CM32" s="789"/>
      <c r="CN32" s="790"/>
      <c r="CO32" s="790"/>
      <c r="CP32" s="790"/>
      <c r="CQ32" s="791"/>
      <c r="CR32" s="789"/>
      <c r="CS32" s="790"/>
      <c r="CT32" s="790"/>
      <c r="CU32" s="790"/>
      <c r="CV32" s="791"/>
      <c r="CW32" s="789"/>
      <c r="CX32" s="790"/>
      <c r="CY32" s="790"/>
      <c r="CZ32" s="790"/>
      <c r="DA32" s="791"/>
      <c r="DB32" s="789"/>
      <c r="DC32" s="790"/>
      <c r="DD32" s="790"/>
      <c r="DE32" s="790"/>
      <c r="DF32" s="791"/>
      <c r="DG32" s="789"/>
      <c r="DH32" s="790"/>
      <c r="DI32" s="790"/>
      <c r="DJ32" s="790"/>
      <c r="DK32" s="791"/>
      <c r="DL32" s="789"/>
      <c r="DM32" s="790"/>
      <c r="DN32" s="790"/>
      <c r="DO32" s="790"/>
      <c r="DP32" s="791"/>
      <c r="DQ32" s="789"/>
      <c r="DR32" s="790"/>
      <c r="DS32" s="790"/>
      <c r="DT32" s="790"/>
      <c r="DU32" s="791"/>
      <c r="DV32" s="786"/>
      <c r="DW32" s="787"/>
      <c r="DX32" s="787"/>
      <c r="DY32" s="787"/>
      <c r="DZ32" s="792"/>
      <c r="EA32" s="224"/>
    </row>
    <row r="33" spans="1:131" ht="26.25" customHeight="1" x14ac:dyDescent="0.2">
      <c r="A33" s="236">
        <v>6</v>
      </c>
      <c r="B33" s="793"/>
      <c r="C33" s="794"/>
      <c r="D33" s="794"/>
      <c r="E33" s="794"/>
      <c r="F33" s="794"/>
      <c r="G33" s="794"/>
      <c r="H33" s="794"/>
      <c r="I33" s="794"/>
      <c r="J33" s="794"/>
      <c r="K33" s="794"/>
      <c r="L33" s="794"/>
      <c r="M33" s="794"/>
      <c r="N33" s="794"/>
      <c r="O33" s="794"/>
      <c r="P33" s="795"/>
      <c r="Q33" s="796"/>
      <c r="R33" s="797"/>
      <c r="S33" s="797"/>
      <c r="T33" s="797"/>
      <c r="U33" s="797"/>
      <c r="V33" s="797"/>
      <c r="W33" s="797"/>
      <c r="X33" s="797"/>
      <c r="Y33" s="797"/>
      <c r="Z33" s="797"/>
      <c r="AA33" s="797"/>
      <c r="AB33" s="797"/>
      <c r="AC33" s="797"/>
      <c r="AD33" s="797"/>
      <c r="AE33" s="798"/>
      <c r="AF33" s="799"/>
      <c r="AG33" s="800"/>
      <c r="AH33" s="800"/>
      <c r="AI33" s="800"/>
      <c r="AJ33" s="801"/>
      <c r="AK33" s="847"/>
      <c r="AL33" s="843"/>
      <c r="AM33" s="843"/>
      <c r="AN33" s="843"/>
      <c r="AO33" s="843"/>
      <c r="AP33" s="843"/>
      <c r="AQ33" s="843"/>
      <c r="AR33" s="843"/>
      <c r="AS33" s="843"/>
      <c r="AT33" s="843"/>
      <c r="AU33" s="843"/>
      <c r="AV33" s="843"/>
      <c r="AW33" s="843"/>
      <c r="AX33" s="843"/>
      <c r="AY33" s="843"/>
      <c r="AZ33" s="844"/>
      <c r="BA33" s="844"/>
      <c r="BB33" s="844"/>
      <c r="BC33" s="844"/>
      <c r="BD33" s="844"/>
      <c r="BE33" s="845"/>
      <c r="BF33" s="845"/>
      <c r="BG33" s="845"/>
      <c r="BH33" s="845"/>
      <c r="BI33" s="846"/>
      <c r="BJ33" s="226"/>
      <c r="BK33" s="226"/>
      <c r="BL33" s="226"/>
      <c r="BM33" s="226"/>
      <c r="BN33" s="226"/>
      <c r="BO33" s="235"/>
      <c r="BP33" s="235"/>
      <c r="BQ33" s="232">
        <v>27</v>
      </c>
      <c r="BR33" s="233"/>
      <c r="BS33" s="786"/>
      <c r="BT33" s="787"/>
      <c r="BU33" s="787"/>
      <c r="BV33" s="787"/>
      <c r="BW33" s="787"/>
      <c r="BX33" s="787"/>
      <c r="BY33" s="787"/>
      <c r="BZ33" s="787"/>
      <c r="CA33" s="787"/>
      <c r="CB33" s="787"/>
      <c r="CC33" s="787"/>
      <c r="CD33" s="787"/>
      <c r="CE33" s="787"/>
      <c r="CF33" s="787"/>
      <c r="CG33" s="788"/>
      <c r="CH33" s="789"/>
      <c r="CI33" s="790"/>
      <c r="CJ33" s="790"/>
      <c r="CK33" s="790"/>
      <c r="CL33" s="791"/>
      <c r="CM33" s="789"/>
      <c r="CN33" s="790"/>
      <c r="CO33" s="790"/>
      <c r="CP33" s="790"/>
      <c r="CQ33" s="791"/>
      <c r="CR33" s="789"/>
      <c r="CS33" s="790"/>
      <c r="CT33" s="790"/>
      <c r="CU33" s="790"/>
      <c r="CV33" s="791"/>
      <c r="CW33" s="789"/>
      <c r="CX33" s="790"/>
      <c r="CY33" s="790"/>
      <c r="CZ33" s="790"/>
      <c r="DA33" s="791"/>
      <c r="DB33" s="789"/>
      <c r="DC33" s="790"/>
      <c r="DD33" s="790"/>
      <c r="DE33" s="790"/>
      <c r="DF33" s="791"/>
      <c r="DG33" s="789"/>
      <c r="DH33" s="790"/>
      <c r="DI33" s="790"/>
      <c r="DJ33" s="790"/>
      <c r="DK33" s="791"/>
      <c r="DL33" s="789"/>
      <c r="DM33" s="790"/>
      <c r="DN33" s="790"/>
      <c r="DO33" s="790"/>
      <c r="DP33" s="791"/>
      <c r="DQ33" s="789"/>
      <c r="DR33" s="790"/>
      <c r="DS33" s="790"/>
      <c r="DT33" s="790"/>
      <c r="DU33" s="791"/>
      <c r="DV33" s="786"/>
      <c r="DW33" s="787"/>
      <c r="DX33" s="787"/>
      <c r="DY33" s="787"/>
      <c r="DZ33" s="792"/>
      <c r="EA33" s="224"/>
    </row>
    <row r="34" spans="1:131" ht="26.25" customHeight="1" x14ac:dyDescent="0.2">
      <c r="A34" s="236">
        <v>7</v>
      </c>
      <c r="B34" s="793"/>
      <c r="C34" s="794"/>
      <c r="D34" s="794"/>
      <c r="E34" s="794"/>
      <c r="F34" s="794"/>
      <c r="G34" s="794"/>
      <c r="H34" s="794"/>
      <c r="I34" s="794"/>
      <c r="J34" s="794"/>
      <c r="K34" s="794"/>
      <c r="L34" s="794"/>
      <c r="M34" s="794"/>
      <c r="N34" s="794"/>
      <c r="O34" s="794"/>
      <c r="P34" s="795"/>
      <c r="Q34" s="796"/>
      <c r="R34" s="797"/>
      <c r="S34" s="797"/>
      <c r="T34" s="797"/>
      <c r="U34" s="797"/>
      <c r="V34" s="797"/>
      <c r="W34" s="797"/>
      <c r="X34" s="797"/>
      <c r="Y34" s="797"/>
      <c r="Z34" s="797"/>
      <c r="AA34" s="797"/>
      <c r="AB34" s="797"/>
      <c r="AC34" s="797"/>
      <c r="AD34" s="797"/>
      <c r="AE34" s="798"/>
      <c r="AF34" s="799"/>
      <c r="AG34" s="800"/>
      <c r="AH34" s="800"/>
      <c r="AI34" s="800"/>
      <c r="AJ34" s="801"/>
      <c r="AK34" s="847"/>
      <c r="AL34" s="843"/>
      <c r="AM34" s="843"/>
      <c r="AN34" s="843"/>
      <c r="AO34" s="843"/>
      <c r="AP34" s="843"/>
      <c r="AQ34" s="843"/>
      <c r="AR34" s="843"/>
      <c r="AS34" s="843"/>
      <c r="AT34" s="843"/>
      <c r="AU34" s="843"/>
      <c r="AV34" s="843"/>
      <c r="AW34" s="843"/>
      <c r="AX34" s="843"/>
      <c r="AY34" s="843"/>
      <c r="AZ34" s="844"/>
      <c r="BA34" s="844"/>
      <c r="BB34" s="844"/>
      <c r="BC34" s="844"/>
      <c r="BD34" s="844"/>
      <c r="BE34" s="845"/>
      <c r="BF34" s="845"/>
      <c r="BG34" s="845"/>
      <c r="BH34" s="845"/>
      <c r="BI34" s="846"/>
      <c r="BJ34" s="226"/>
      <c r="BK34" s="226"/>
      <c r="BL34" s="226"/>
      <c r="BM34" s="226"/>
      <c r="BN34" s="226"/>
      <c r="BO34" s="235"/>
      <c r="BP34" s="235"/>
      <c r="BQ34" s="232">
        <v>28</v>
      </c>
      <c r="BR34" s="233"/>
      <c r="BS34" s="786"/>
      <c r="BT34" s="787"/>
      <c r="BU34" s="787"/>
      <c r="BV34" s="787"/>
      <c r="BW34" s="787"/>
      <c r="BX34" s="787"/>
      <c r="BY34" s="787"/>
      <c r="BZ34" s="787"/>
      <c r="CA34" s="787"/>
      <c r="CB34" s="787"/>
      <c r="CC34" s="787"/>
      <c r="CD34" s="787"/>
      <c r="CE34" s="787"/>
      <c r="CF34" s="787"/>
      <c r="CG34" s="788"/>
      <c r="CH34" s="789"/>
      <c r="CI34" s="790"/>
      <c r="CJ34" s="790"/>
      <c r="CK34" s="790"/>
      <c r="CL34" s="791"/>
      <c r="CM34" s="789"/>
      <c r="CN34" s="790"/>
      <c r="CO34" s="790"/>
      <c r="CP34" s="790"/>
      <c r="CQ34" s="791"/>
      <c r="CR34" s="789"/>
      <c r="CS34" s="790"/>
      <c r="CT34" s="790"/>
      <c r="CU34" s="790"/>
      <c r="CV34" s="791"/>
      <c r="CW34" s="789"/>
      <c r="CX34" s="790"/>
      <c r="CY34" s="790"/>
      <c r="CZ34" s="790"/>
      <c r="DA34" s="791"/>
      <c r="DB34" s="789"/>
      <c r="DC34" s="790"/>
      <c r="DD34" s="790"/>
      <c r="DE34" s="790"/>
      <c r="DF34" s="791"/>
      <c r="DG34" s="789"/>
      <c r="DH34" s="790"/>
      <c r="DI34" s="790"/>
      <c r="DJ34" s="790"/>
      <c r="DK34" s="791"/>
      <c r="DL34" s="789"/>
      <c r="DM34" s="790"/>
      <c r="DN34" s="790"/>
      <c r="DO34" s="790"/>
      <c r="DP34" s="791"/>
      <c r="DQ34" s="789"/>
      <c r="DR34" s="790"/>
      <c r="DS34" s="790"/>
      <c r="DT34" s="790"/>
      <c r="DU34" s="791"/>
      <c r="DV34" s="786"/>
      <c r="DW34" s="787"/>
      <c r="DX34" s="787"/>
      <c r="DY34" s="787"/>
      <c r="DZ34" s="792"/>
      <c r="EA34" s="224"/>
    </row>
    <row r="35" spans="1:131" ht="26.25" customHeight="1" x14ac:dyDescent="0.2">
      <c r="A35" s="236">
        <v>8</v>
      </c>
      <c r="B35" s="793"/>
      <c r="C35" s="794"/>
      <c r="D35" s="794"/>
      <c r="E35" s="794"/>
      <c r="F35" s="794"/>
      <c r="G35" s="794"/>
      <c r="H35" s="794"/>
      <c r="I35" s="794"/>
      <c r="J35" s="794"/>
      <c r="K35" s="794"/>
      <c r="L35" s="794"/>
      <c r="M35" s="794"/>
      <c r="N35" s="794"/>
      <c r="O35" s="794"/>
      <c r="P35" s="795"/>
      <c r="Q35" s="796"/>
      <c r="R35" s="797"/>
      <c r="S35" s="797"/>
      <c r="T35" s="797"/>
      <c r="U35" s="797"/>
      <c r="V35" s="797"/>
      <c r="W35" s="797"/>
      <c r="X35" s="797"/>
      <c r="Y35" s="797"/>
      <c r="Z35" s="797"/>
      <c r="AA35" s="797"/>
      <c r="AB35" s="797"/>
      <c r="AC35" s="797"/>
      <c r="AD35" s="797"/>
      <c r="AE35" s="798"/>
      <c r="AF35" s="799"/>
      <c r="AG35" s="800"/>
      <c r="AH35" s="800"/>
      <c r="AI35" s="800"/>
      <c r="AJ35" s="801"/>
      <c r="AK35" s="847"/>
      <c r="AL35" s="843"/>
      <c r="AM35" s="843"/>
      <c r="AN35" s="843"/>
      <c r="AO35" s="843"/>
      <c r="AP35" s="843"/>
      <c r="AQ35" s="843"/>
      <c r="AR35" s="843"/>
      <c r="AS35" s="843"/>
      <c r="AT35" s="843"/>
      <c r="AU35" s="843"/>
      <c r="AV35" s="843"/>
      <c r="AW35" s="843"/>
      <c r="AX35" s="843"/>
      <c r="AY35" s="843"/>
      <c r="AZ35" s="844"/>
      <c r="BA35" s="844"/>
      <c r="BB35" s="844"/>
      <c r="BC35" s="844"/>
      <c r="BD35" s="844"/>
      <c r="BE35" s="845"/>
      <c r="BF35" s="845"/>
      <c r="BG35" s="845"/>
      <c r="BH35" s="845"/>
      <c r="BI35" s="846"/>
      <c r="BJ35" s="226"/>
      <c r="BK35" s="226"/>
      <c r="BL35" s="226"/>
      <c r="BM35" s="226"/>
      <c r="BN35" s="226"/>
      <c r="BO35" s="235"/>
      <c r="BP35" s="235"/>
      <c r="BQ35" s="232">
        <v>29</v>
      </c>
      <c r="BR35" s="233"/>
      <c r="BS35" s="786"/>
      <c r="BT35" s="787"/>
      <c r="BU35" s="787"/>
      <c r="BV35" s="787"/>
      <c r="BW35" s="787"/>
      <c r="BX35" s="787"/>
      <c r="BY35" s="787"/>
      <c r="BZ35" s="787"/>
      <c r="CA35" s="787"/>
      <c r="CB35" s="787"/>
      <c r="CC35" s="787"/>
      <c r="CD35" s="787"/>
      <c r="CE35" s="787"/>
      <c r="CF35" s="787"/>
      <c r="CG35" s="788"/>
      <c r="CH35" s="789"/>
      <c r="CI35" s="790"/>
      <c r="CJ35" s="790"/>
      <c r="CK35" s="790"/>
      <c r="CL35" s="791"/>
      <c r="CM35" s="789"/>
      <c r="CN35" s="790"/>
      <c r="CO35" s="790"/>
      <c r="CP35" s="790"/>
      <c r="CQ35" s="791"/>
      <c r="CR35" s="789"/>
      <c r="CS35" s="790"/>
      <c r="CT35" s="790"/>
      <c r="CU35" s="790"/>
      <c r="CV35" s="791"/>
      <c r="CW35" s="789"/>
      <c r="CX35" s="790"/>
      <c r="CY35" s="790"/>
      <c r="CZ35" s="790"/>
      <c r="DA35" s="791"/>
      <c r="DB35" s="789"/>
      <c r="DC35" s="790"/>
      <c r="DD35" s="790"/>
      <c r="DE35" s="790"/>
      <c r="DF35" s="791"/>
      <c r="DG35" s="789"/>
      <c r="DH35" s="790"/>
      <c r="DI35" s="790"/>
      <c r="DJ35" s="790"/>
      <c r="DK35" s="791"/>
      <c r="DL35" s="789"/>
      <c r="DM35" s="790"/>
      <c r="DN35" s="790"/>
      <c r="DO35" s="790"/>
      <c r="DP35" s="791"/>
      <c r="DQ35" s="789"/>
      <c r="DR35" s="790"/>
      <c r="DS35" s="790"/>
      <c r="DT35" s="790"/>
      <c r="DU35" s="791"/>
      <c r="DV35" s="786"/>
      <c r="DW35" s="787"/>
      <c r="DX35" s="787"/>
      <c r="DY35" s="787"/>
      <c r="DZ35" s="792"/>
      <c r="EA35" s="224"/>
    </row>
    <row r="36" spans="1:131" ht="26.25" customHeight="1" x14ac:dyDescent="0.2">
      <c r="A36" s="236">
        <v>9</v>
      </c>
      <c r="B36" s="793"/>
      <c r="C36" s="794"/>
      <c r="D36" s="794"/>
      <c r="E36" s="794"/>
      <c r="F36" s="794"/>
      <c r="G36" s="794"/>
      <c r="H36" s="794"/>
      <c r="I36" s="794"/>
      <c r="J36" s="794"/>
      <c r="K36" s="794"/>
      <c r="L36" s="794"/>
      <c r="M36" s="794"/>
      <c r="N36" s="794"/>
      <c r="O36" s="794"/>
      <c r="P36" s="795"/>
      <c r="Q36" s="796"/>
      <c r="R36" s="797"/>
      <c r="S36" s="797"/>
      <c r="T36" s="797"/>
      <c r="U36" s="797"/>
      <c r="V36" s="797"/>
      <c r="W36" s="797"/>
      <c r="X36" s="797"/>
      <c r="Y36" s="797"/>
      <c r="Z36" s="797"/>
      <c r="AA36" s="797"/>
      <c r="AB36" s="797"/>
      <c r="AC36" s="797"/>
      <c r="AD36" s="797"/>
      <c r="AE36" s="798"/>
      <c r="AF36" s="799"/>
      <c r="AG36" s="800"/>
      <c r="AH36" s="800"/>
      <c r="AI36" s="800"/>
      <c r="AJ36" s="801"/>
      <c r="AK36" s="847"/>
      <c r="AL36" s="843"/>
      <c r="AM36" s="843"/>
      <c r="AN36" s="843"/>
      <c r="AO36" s="843"/>
      <c r="AP36" s="843"/>
      <c r="AQ36" s="843"/>
      <c r="AR36" s="843"/>
      <c r="AS36" s="843"/>
      <c r="AT36" s="843"/>
      <c r="AU36" s="843"/>
      <c r="AV36" s="843"/>
      <c r="AW36" s="843"/>
      <c r="AX36" s="843"/>
      <c r="AY36" s="843"/>
      <c r="AZ36" s="844"/>
      <c r="BA36" s="844"/>
      <c r="BB36" s="844"/>
      <c r="BC36" s="844"/>
      <c r="BD36" s="844"/>
      <c r="BE36" s="845"/>
      <c r="BF36" s="845"/>
      <c r="BG36" s="845"/>
      <c r="BH36" s="845"/>
      <c r="BI36" s="846"/>
      <c r="BJ36" s="226"/>
      <c r="BK36" s="226"/>
      <c r="BL36" s="226"/>
      <c r="BM36" s="226"/>
      <c r="BN36" s="226"/>
      <c r="BO36" s="235"/>
      <c r="BP36" s="235"/>
      <c r="BQ36" s="232">
        <v>30</v>
      </c>
      <c r="BR36" s="233"/>
      <c r="BS36" s="786"/>
      <c r="BT36" s="787"/>
      <c r="BU36" s="787"/>
      <c r="BV36" s="787"/>
      <c r="BW36" s="787"/>
      <c r="BX36" s="787"/>
      <c r="BY36" s="787"/>
      <c r="BZ36" s="787"/>
      <c r="CA36" s="787"/>
      <c r="CB36" s="787"/>
      <c r="CC36" s="787"/>
      <c r="CD36" s="787"/>
      <c r="CE36" s="787"/>
      <c r="CF36" s="787"/>
      <c r="CG36" s="788"/>
      <c r="CH36" s="789"/>
      <c r="CI36" s="790"/>
      <c r="CJ36" s="790"/>
      <c r="CK36" s="790"/>
      <c r="CL36" s="791"/>
      <c r="CM36" s="789"/>
      <c r="CN36" s="790"/>
      <c r="CO36" s="790"/>
      <c r="CP36" s="790"/>
      <c r="CQ36" s="791"/>
      <c r="CR36" s="789"/>
      <c r="CS36" s="790"/>
      <c r="CT36" s="790"/>
      <c r="CU36" s="790"/>
      <c r="CV36" s="791"/>
      <c r="CW36" s="789"/>
      <c r="CX36" s="790"/>
      <c r="CY36" s="790"/>
      <c r="CZ36" s="790"/>
      <c r="DA36" s="791"/>
      <c r="DB36" s="789"/>
      <c r="DC36" s="790"/>
      <c r="DD36" s="790"/>
      <c r="DE36" s="790"/>
      <c r="DF36" s="791"/>
      <c r="DG36" s="789"/>
      <c r="DH36" s="790"/>
      <c r="DI36" s="790"/>
      <c r="DJ36" s="790"/>
      <c r="DK36" s="791"/>
      <c r="DL36" s="789"/>
      <c r="DM36" s="790"/>
      <c r="DN36" s="790"/>
      <c r="DO36" s="790"/>
      <c r="DP36" s="791"/>
      <c r="DQ36" s="789"/>
      <c r="DR36" s="790"/>
      <c r="DS36" s="790"/>
      <c r="DT36" s="790"/>
      <c r="DU36" s="791"/>
      <c r="DV36" s="786"/>
      <c r="DW36" s="787"/>
      <c r="DX36" s="787"/>
      <c r="DY36" s="787"/>
      <c r="DZ36" s="792"/>
      <c r="EA36" s="224"/>
    </row>
    <row r="37" spans="1:131" ht="26.25" customHeight="1" x14ac:dyDescent="0.2">
      <c r="A37" s="236">
        <v>10</v>
      </c>
      <c r="B37" s="793"/>
      <c r="C37" s="794"/>
      <c r="D37" s="794"/>
      <c r="E37" s="794"/>
      <c r="F37" s="794"/>
      <c r="G37" s="794"/>
      <c r="H37" s="794"/>
      <c r="I37" s="794"/>
      <c r="J37" s="794"/>
      <c r="K37" s="794"/>
      <c r="L37" s="794"/>
      <c r="M37" s="794"/>
      <c r="N37" s="794"/>
      <c r="O37" s="794"/>
      <c r="P37" s="795"/>
      <c r="Q37" s="796"/>
      <c r="R37" s="797"/>
      <c r="S37" s="797"/>
      <c r="T37" s="797"/>
      <c r="U37" s="797"/>
      <c r="V37" s="797"/>
      <c r="W37" s="797"/>
      <c r="X37" s="797"/>
      <c r="Y37" s="797"/>
      <c r="Z37" s="797"/>
      <c r="AA37" s="797"/>
      <c r="AB37" s="797"/>
      <c r="AC37" s="797"/>
      <c r="AD37" s="797"/>
      <c r="AE37" s="798"/>
      <c r="AF37" s="799"/>
      <c r="AG37" s="800"/>
      <c r="AH37" s="800"/>
      <c r="AI37" s="800"/>
      <c r="AJ37" s="801"/>
      <c r="AK37" s="847"/>
      <c r="AL37" s="843"/>
      <c r="AM37" s="843"/>
      <c r="AN37" s="843"/>
      <c r="AO37" s="843"/>
      <c r="AP37" s="843"/>
      <c r="AQ37" s="843"/>
      <c r="AR37" s="843"/>
      <c r="AS37" s="843"/>
      <c r="AT37" s="843"/>
      <c r="AU37" s="843"/>
      <c r="AV37" s="843"/>
      <c r="AW37" s="843"/>
      <c r="AX37" s="843"/>
      <c r="AY37" s="843"/>
      <c r="AZ37" s="844"/>
      <c r="BA37" s="844"/>
      <c r="BB37" s="844"/>
      <c r="BC37" s="844"/>
      <c r="BD37" s="844"/>
      <c r="BE37" s="845"/>
      <c r="BF37" s="845"/>
      <c r="BG37" s="845"/>
      <c r="BH37" s="845"/>
      <c r="BI37" s="846"/>
      <c r="BJ37" s="226"/>
      <c r="BK37" s="226"/>
      <c r="BL37" s="226"/>
      <c r="BM37" s="226"/>
      <c r="BN37" s="226"/>
      <c r="BO37" s="235"/>
      <c r="BP37" s="235"/>
      <c r="BQ37" s="232">
        <v>31</v>
      </c>
      <c r="BR37" s="233"/>
      <c r="BS37" s="786"/>
      <c r="BT37" s="787"/>
      <c r="BU37" s="787"/>
      <c r="BV37" s="787"/>
      <c r="BW37" s="787"/>
      <c r="BX37" s="787"/>
      <c r="BY37" s="787"/>
      <c r="BZ37" s="787"/>
      <c r="CA37" s="787"/>
      <c r="CB37" s="787"/>
      <c r="CC37" s="787"/>
      <c r="CD37" s="787"/>
      <c r="CE37" s="787"/>
      <c r="CF37" s="787"/>
      <c r="CG37" s="788"/>
      <c r="CH37" s="789"/>
      <c r="CI37" s="790"/>
      <c r="CJ37" s="790"/>
      <c r="CK37" s="790"/>
      <c r="CL37" s="791"/>
      <c r="CM37" s="789"/>
      <c r="CN37" s="790"/>
      <c r="CO37" s="790"/>
      <c r="CP37" s="790"/>
      <c r="CQ37" s="791"/>
      <c r="CR37" s="789"/>
      <c r="CS37" s="790"/>
      <c r="CT37" s="790"/>
      <c r="CU37" s="790"/>
      <c r="CV37" s="791"/>
      <c r="CW37" s="789"/>
      <c r="CX37" s="790"/>
      <c r="CY37" s="790"/>
      <c r="CZ37" s="790"/>
      <c r="DA37" s="791"/>
      <c r="DB37" s="789"/>
      <c r="DC37" s="790"/>
      <c r="DD37" s="790"/>
      <c r="DE37" s="790"/>
      <c r="DF37" s="791"/>
      <c r="DG37" s="789"/>
      <c r="DH37" s="790"/>
      <c r="DI37" s="790"/>
      <c r="DJ37" s="790"/>
      <c r="DK37" s="791"/>
      <c r="DL37" s="789"/>
      <c r="DM37" s="790"/>
      <c r="DN37" s="790"/>
      <c r="DO37" s="790"/>
      <c r="DP37" s="791"/>
      <c r="DQ37" s="789"/>
      <c r="DR37" s="790"/>
      <c r="DS37" s="790"/>
      <c r="DT37" s="790"/>
      <c r="DU37" s="791"/>
      <c r="DV37" s="786"/>
      <c r="DW37" s="787"/>
      <c r="DX37" s="787"/>
      <c r="DY37" s="787"/>
      <c r="DZ37" s="792"/>
      <c r="EA37" s="224"/>
    </row>
    <row r="38" spans="1:131" ht="26.25" customHeight="1" x14ac:dyDescent="0.2">
      <c r="A38" s="236">
        <v>11</v>
      </c>
      <c r="B38" s="793"/>
      <c r="C38" s="794"/>
      <c r="D38" s="794"/>
      <c r="E38" s="794"/>
      <c r="F38" s="794"/>
      <c r="G38" s="794"/>
      <c r="H38" s="794"/>
      <c r="I38" s="794"/>
      <c r="J38" s="794"/>
      <c r="K38" s="794"/>
      <c r="L38" s="794"/>
      <c r="M38" s="794"/>
      <c r="N38" s="794"/>
      <c r="O38" s="794"/>
      <c r="P38" s="795"/>
      <c r="Q38" s="796"/>
      <c r="R38" s="797"/>
      <c r="S38" s="797"/>
      <c r="T38" s="797"/>
      <c r="U38" s="797"/>
      <c r="V38" s="797"/>
      <c r="W38" s="797"/>
      <c r="X38" s="797"/>
      <c r="Y38" s="797"/>
      <c r="Z38" s="797"/>
      <c r="AA38" s="797"/>
      <c r="AB38" s="797"/>
      <c r="AC38" s="797"/>
      <c r="AD38" s="797"/>
      <c r="AE38" s="798"/>
      <c r="AF38" s="799"/>
      <c r="AG38" s="800"/>
      <c r="AH38" s="800"/>
      <c r="AI38" s="800"/>
      <c r="AJ38" s="801"/>
      <c r="AK38" s="847"/>
      <c r="AL38" s="843"/>
      <c r="AM38" s="843"/>
      <c r="AN38" s="843"/>
      <c r="AO38" s="843"/>
      <c r="AP38" s="843"/>
      <c r="AQ38" s="843"/>
      <c r="AR38" s="843"/>
      <c r="AS38" s="843"/>
      <c r="AT38" s="843"/>
      <c r="AU38" s="843"/>
      <c r="AV38" s="843"/>
      <c r="AW38" s="843"/>
      <c r="AX38" s="843"/>
      <c r="AY38" s="843"/>
      <c r="AZ38" s="844"/>
      <c r="BA38" s="844"/>
      <c r="BB38" s="844"/>
      <c r="BC38" s="844"/>
      <c r="BD38" s="844"/>
      <c r="BE38" s="845"/>
      <c r="BF38" s="845"/>
      <c r="BG38" s="845"/>
      <c r="BH38" s="845"/>
      <c r="BI38" s="846"/>
      <c r="BJ38" s="226"/>
      <c r="BK38" s="226"/>
      <c r="BL38" s="226"/>
      <c r="BM38" s="226"/>
      <c r="BN38" s="226"/>
      <c r="BO38" s="235"/>
      <c r="BP38" s="235"/>
      <c r="BQ38" s="232">
        <v>32</v>
      </c>
      <c r="BR38" s="233"/>
      <c r="BS38" s="786"/>
      <c r="BT38" s="787"/>
      <c r="BU38" s="787"/>
      <c r="BV38" s="787"/>
      <c r="BW38" s="787"/>
      <c r="BX38" s="787"/>
      <c r="BY38" s="787"/>
      <c r="BZ38" s="787"/>
      <c r="CA38" s="787"/>
      <c r="CB38" s="787"/>
      <c r="CC38" s="787"/>
      <c r="CD38" s="787"/>
      <c r="CE38" s="787"/>
      <c r="CF38" s="787"/>
      <c r="CG38" s="788"/>
      <c r="CH38" s="789"/>
      <c r="CI38" s="790"/>
      <c r="CJ38" s="790"/>
      <c r="CK38" s="790"/>
      <c r="CL38" s="791"/>
      <c r="CM38" s="789"/>
      <c r="CN38" s="790"/>
      <c r="CO38" s="790"/>
      <c r="CP38" s="790"/>
      <c r="CQ38" s="791"/>
      <c r="CR38" s="789"/>
      <c r="CS38" s="790"/>
      <c r="CT38" s="790"/>
      <c r="CU38" s="790"/>
      <c r="CV38" s="791"/>
      <c r="CW38" s="789"/>
      <c r="CX38" s="790"/>
      <c r="CY38" s="790"/>
      <c r="CZ38" s="790"/>
      <c r="DA38" s="791"/>
      <c r="DB38" s="789"/>
      <c r="DC38" s="790"/>
      <c r="DD38" s="790"/>
      <c r="DE38" s="790"/>
      <c r="DF38" s="791"/>
      <c r="DG38" s="789"/>
      <c r="DH38" s="790"/>
      <c r="DI38" s="790"/>
      <c r="DJ38" s="790"/>
      <c r="DK38" s="791"/>
      <c r="DL38" s="789"/>
      <c r="DM38" s="790"/>
      <c r="DN38" s="790"/>
      <c r="DO38" s="790"/>
      <c r="DP38" s="791"/>
      <c r="DQ38" s="789"/>
      <c r="DR38" s="790"/>
      <c r="DS38" s="790"/>
      <c r="DT38" s="790"/>
      <c r="DU38" s="791"/>
      <c r="DV38" s="786"/>
      <c r="DW38" s="787"/>
      <c r="DX38" s="787"/>
      <c r="DY38" s="787"/>
      <c r="DZ38" s="792"/>
      <c r="EA38" s="224"/>
    </row>
    <row r="39" spans="1:131" ht="26.25" customHeight="1" x14ac:dyDescent="0.2">
      <c r="A39" s="236">
        <v>12</v>
      </c>
      <c r="B39" s="793"/>
      <c r="C39" s="794"/>
      <c r="D39" s="794"/>
      <c r="E39" s="794"/>
      <c r="F39" s="794"/>
      <c r="G39" s="794"/>
      <c r="H39" s="794"/>
      <c r="I39" s="794"/>
      <c r="J39" s="794"/>
      <c r="K39" s="794"/>
      <c r="L39" s="794"/>
      <c r="M39" s="794"/>
      <c r="N39" s="794"/>
      <c r="O39" s="794"/>
      <c r="P39" s="795"/>
      <c r="Q39" s="796"/>
      <c r="R39" s="797"/>
      <c r="S39" s="797"/>
      <c r="T39" s="797"/>
      <c r="U39" s="797"/>
      <c r="V39" s="797"/>
      <c r="W39" s="797"/>
      <c r="X39" s="797"/>
      <c r="Y39" s="797"/>
      <c r="Z39" s="797"/>
      <c r="AA39" s="797"/>
      <c r="AB39" s="797"/>
      <c r="AC39" s="797"/>
      <c r="AD39" s="797"/>
      <c r="AE39" s="798"/>
      <c r="AF39" s="799"/>
      <c r="AG39" s="800"/>
      <c r="AH39" s="800"/>
      <c r="AI39" s="800"/>
      <c r="AJ39" s="801"/>
      <c r="AK39" s="847"/>
      <c r="AL39" s="843"/>
      <c r="AM39" s="843"/>
      <c r="AN39" s="843"/>
      <c r="AO39" s="843"/>
      <c r="AP39" s="843"/>
      <c r="AQ39" s="843"/>
      <c r="AR39" s="843"/>
      <c r="AS39" s="843"/>
      <c r="AT39" s="843"/>
      <c r="AU39" s="843"/>
      <c r="AV39" s="843"/>
      <c r="AW39" s="843"/>
      <c r="AX39" s="843"/>
      <c r="AY39" s="843"/>
      <c r="AZ39" s="844"/>
      <c r="BA39" s="844"/>
      <c r="BB39" s="844"/>
      <c r="BC39" s="844"/>
      <c r="BD39" s="844"/>
      <c r="BE39" s="845"/>
      <c r="BF39" s="845"/>
      <c r="BG39" s="845"/>
      <c r="BH39" s="845"/>
      <c r="BI39" s="846"/>
      <c r="BJ39" s="226"/>
      <c r="BK39" s="226"/>
      <c r="BL39" s="226"/>
      <c r="BM39" s="226"/>
      <c r="BN39" s="226"/>
      <c r="BO39" s="235"/>
      <c r="BP39" s="235"/>
      <c r="BQ39" s="232">
        <v>33</v>
      </c>
      <c r="BR39" s="233"/>
      <c r="BS39" s="786"/>
      <c r="BT39" s="787"/>
      <c r="BU39" s="787"/>
      <c r="BV39" s="787"/>
      <c r="BW39" s="787"/>
      <c r="BX39" s="787"/>
      <c r="BY39" s="787"/>
      <c r="BZ39" s="787"/>
      <c r="CA39" s="787"/>
      <c r="CB39" s="787"/>
      <c r="CC39" s="787"/>
      <c r="CD39" s="787"/>
      <c r="CE39" s="787"/>
      <c r="CF39" s="787"/>
      <c r="CG39" s="788"/>
      <c r="CH39" s="789"/>
      <c r="CI39" s="790"/>
      <c r="CJ39" s="790"/>
      <c r="CK39" s="790"/>
      <c r="CL39" s="791"/>
      <c r="CM39" s="789"/>
      <c r="CN39" s="790"/>
      <c r="CO39" s="790"/>
      <c r="CP39" s="790"/>
      <c r="CQ39" s="791"/>
      <c r="CR39" s="789"/>
      <c r="CS39" s="790"/>
      <c r="CT39" s="790"/>
      <c r="CU39" s="790"/>
      <c r="CV39" s="791"/>
      <c r="CW39" s="789"/>
      <c r="CX39" s="790"/>
      <c r="CY39" s="790"/>
      <c r="CZ39" s="790"/>
      <c r="DA39" s="791"/>
      <c r="DB39" s="789"/>
      <c r="DC39" s="790"/>
      <c r="DD39" s="790"/>
      <c r="DE39" s="790"/>
      <c r="DF39" s="791"/>
      <c r="DG39" s="789"/>
      <c r="DH39" s="790"/>
      <c r="DI39" s="790"/>
      <c r="DJ39" s="790"/>
      <c r="DK39" s="791"/>
      <c r="DL39" s="789"/>
      <c r="DM39" s="790"/>
      <c r="DN39" s="790"/>
      <c r="DO39" s="790"/>
      <c r="DP39" s="791"/>
      <c r="DQ39" s="789"/>
      <c r="DR39" s="790"/>
      <c r="DS39" s="790"/>
      <c r="DT39" s="790"/>
      <c r="DU39" s="791"/>
      <c r="DV39" s="786"/>
      <c r="DW39" s="787"/>
      <c r="DX39" s="787"/>
      <c r="DY39" s="787"/>
      <c r="DZ39" s="792"/>
      <c r="EA39" s="224"/>
    </row>
    <row r="40" spans="1:131" ht="26.25" customHeight="1" x14ac:dyDescent="0.2">
      <c r="A40" s="232">
        <v>13</v>
      </c>
      <c r="B40" s="793"/>
      <c r="C40" s="794"/>
      <c r="D40" s="794"/>
      <c r="E40" s="794"/>
      <c r="F40" s="794"/>
      <c r="G40" s="794"/>
      <c r="H40" s="794"/>
      <c r="I40" s="794"/>
      <c r="J40" s="794"/>
      <c r="K40" s="794"/>
      <c r="L40" s="794"/>
      <c r="M40" s="794"/>
      <c r="N40" s="794"/>
      <c r="O40" s="794"/>
      <c r="P40" s="795"/>
      <c r="Q40" s="796"/>
      <c r="R40" s="797"/>
      <c r="S40" s="797"/>
      <c r="T40" s="797"/>
      <c r="U40" s="797"/>
      <c r="V40" s="797"/>
      <c r="W40" s="797"/>
      <c r="X40" s="797"/>
      <c r="Y40" s="797"/>
      <c r="Z40" s="797"/>
      <c r="AA40" s="797"/>
      <c r="AB40" s="797"/>
      <c r="AC40" s="797"/>
      <c r="AD40" s="797"/>
      <c r="AE40" s="798"/>
      <c r="AF40" s="799"/>
      <c r="AG40" s="800"/>
      <c r="AH40" s="800"/>
      <c r="AI40" s="800"/>
      <c r="AJ40" s="801"/>
      <c r="AK40" s="847"/>
      <c r="AL40" s="843"/>
      <c r="AM40" s="843"/>
      <c r="AN40" s="843"/>
      <c r="AO40" s="843"/>
      <c r="AP40" s="843"/>
      <c r="AQ40" s="843"/>
      <c r="AR40" s="843"/>
      <c r="AS40" s="843"/>
      <c r="AT40" s="843"/>
      <c r="AU40" s="843"/>
      <c r="AV40" s="843"/>
      <c r="AW40" s="843"/>
      <c r="AX40" s="843"/>
      <c r="AY40" s="843"/>
      <c r="AZ40" s="844"/>
      <c r="BA40" s="844"/>
      <c r="BB40" s="844"/>
      <c r="BC40" s="844"/>
      <c r="BD40" s="844"/>
      <c r="BE40" s="845"/>
      <c r="BF40" s="845"/>
      <c r="BG40" s="845"/>
      <c r="BH40" s="845"/>
      <c r="BI40" s="846"/>
      <c r="BJ40" s="226"/>
      <c r="BK40" s="226"/>
      <c r="BL40" s="226"/>
      <c r="BM40" s="226"/>
      <c r="BN40" s="226"/>
      <c r="BO40" s="235"/>
      <c r="BP40" s="235"/>
      <c r="BQ40" s="232">
        <v>34</v>
      </c>
      <c r="BR40" s="233"/>
      <c r="BS40" s="786"/>
      <c r="BT40" s="787"/>
      <c r="BU40" s="787"/>
      <c r="BV40" s="787"/>
      <c r="BW40" s="787"/>
      <c r="BX40" s="787"/>
      <c r="BY40" s="787"/>
      <c r="BZ40" s="787"/>
      <c r="CA40" s="787"/>
      <c r="CB40" s="787"/>
      <c r="CC40" s="787"/>
      <c r="CD40" s="787"/>
      <c r="CE40" s="787"/>
      <c r="CF40" s="787"/>
      <c r="CG40" s="788"/>
      <c r="CH40" s="789"/>
      <c r="CI40" s="790"/>
      <c r="CJ40" s="790"/>
      <c r="CK40" s="790"/>
      <c r="CL40" s="791"/>
      <c r="CM40" s="789"/>
      <c r="CN40" s="790"/>
      <c r="CO40" s="790"/>
      <c r="CP40" s="790"/>
      <c r="CQ40" s="791"/>
      <c r="CR40" s="789"/>
      <c r="CS40" s="790"/>
      <c r="CT40" s="790"/>
      <c r="CU40" s="790"/>
      <c r="CV40" s="791"/>
      <c r="CW40" s="789"/>
      <c r="CX40" s="790"/>
      <c r="CY40" s="790"/>
      <c r="CZ40" s="790"/>
      <c r="DA40" s="791"/>
      <c r="DB40" s="789"/>
      <c r="DC40" s="790"/>
      <c r="DD40" s="790"/>
      <c r="DE40" s="790"/>
      <c r="DF40" s="791"/>
      <c r="DG40" s="789"/>
      <c r="DH40" s="790"/>
      <c r="DI40" s="790"/>
      <c r="DJ40" s="790"/>
      <c r="DK40" s="791"/>
      <c r="DL40" s="789"/>
      <c r="DM40" s="790"/>
      <c r="DN40" s="790"/>
      <c r="DO40" s="790"/>
      <c r="DP40" s="791"/>
      <c r="DQ40" s="789"/>
      <c r="DR40" s="790"/>
      <c r="DS40" s="790"/>
      <c r="DT40" s="790"/>
      <c r="DU40" s="791"/>
      <c r="DV40" s="786"/>
      <c r="DW40" s="787"/>
      <c r="DX40" s="787"/>
      <c r="DY40" s="787"/>
      <c r="DZ40" s="792"/>
      <c r="EA40" s="224"/>
    </row>
    <row r="41" spans="1:131" ht="26.25" customHeight="1" x14ac:dyDescent="0.2">
      <c r="A41" s="232">
        <v>14</v>
      </c>
      <c r="B41" s="793"/>
      <c r="C41" s="794"/>
      <c r="D41" s="794"/>
      <c r="E41" s="794"/>
      <c r="F41" s="794"/>
      <c r="G41" s="794"/>
      <c r="H41" s="794"/>
      <c r="I41" s="794"/>
      <c r="J41" s="794"/>
      <c r="K41" s="794"/>
      <c r="L41" s="794"/>
      <c r="M41" s="794"/>
      <c r="N41" s="794"/>
      <c r="O41" s="794"/>
      <c r="P41" s="795"/>
      <c r="Q41" s="796"/>
      <c r="R41" s="797"/>
      <c r="S41" s="797"/>
      <c r="T41" s="797"/>
      <c r="U41" s="797"/>
      <c r="V41" s="797"/>
      <c r="W41" s="797"/>
      <c r="X41" s="797"/>
      <c r="Y41" s="797"/>
      <c r="Z41" s="797"/>
      <c r="AA41" s="797"/>
      <c r="AB41" s="797"/>
      <c r="AC41" s="797"/>
      <c r="AD41" s="797"/>
      <c r="AE41" s="798"/>
      <c r="AF41" s="799"/>
      <c r="AG41" s="800"/>
      <c r="AH41" s="800"/>
      <c r="AI41" s="800"/>
      <c r="AJ41" s="801"/>
      <c r="AK41" s="847"/>
      <c r="AL41" s="843"/>
      <c r="AM41" s="843"/>
      <c r="AN41" s="843"/>
      <c r="AO41" s="843"/>
      <c r="AP41" s="843"/>
      <c r="AQ41" s="843"/>
      <c r="AR41" s="843"/>
      <c r="AS41" s="843"/>
      <c r="AT41" s="843"/>
      <c r="AU41" s="843"/>
      <c r="AV41" s="843"/>
      <c r="AW41" s="843"/>
      <c r="AX41" s="843"/>
      <c r="AY41" s="843"/>
      <c r="AZ41" s="844"/>
      <c r="BA41" s="844"/>
      <c r="BB41" s="844"/>
      <c r="BC41" s="844"/>
      <c r="BD41" s="844"/>
      <c r="BE41" s="845"/>
      <c r="BF41" s="845"/>
      <c r="BG41" s="845"/>
      <c r="BH41" s="845"/>
      <c r="BI41" s="846"/>
      <c r="BJ41" s="226"/>
      <c r="BK41" s="226"/>
      <c r="BL41" s="226"/>
      <c r="BM41" s="226"/>
      <c r="BN41" s="226"/>
      <c r="BO41" s="235"/>
      <c r="BP41" s="235"/>
      <c r="BQ41" s="232">
        <v>35</v>
      </c>
      <c r="BR41" s="233"/>
      <c r="BS41" s="786"/>
      <c r="BT41" s="787"/>
      <c r="BU41" s="787"/>
      <c r="BV41" s="787"/>
      <c r="BW41" s="787"/>
      <c r="BX41" s="787"/>
      <c r="BY41" s="787"/>
      <c r="BZ41" s="787"/>
      <c r="CA41" s="787"/>
      <c r="CB41" s="787"/>
      <c r="CC41" s="787"/>
      <c r="CD41" s="787"/>
      <c r="CE41" s="787"/>
      <c r="CF41" s="787"/>
      <c r="CG41" s="788"/>
      <c r="CH41" s="789"/>
      <c r="CI41" s="790"/>
      <c r="CJ41" s="790"/>
      <c r="CK41" s="790"/>
      <c r="CL41" s="791"/>
      <c r="CM41" s="789"/>
      <c r="CN41" s="790"/>
      <c r="CO41" s="790"/>
      <c r="CP41" s="790"/>
      <c r="CQ41" s="791"/>
      <c r="CR41" s="789"/>
      <c r="CS41" s="790"/>
      <c r="CT41" s="790"/>
      <c r="CU41" s="790"/>
      <c r="CV41" s="791"/>
      <c r="CW41" s="789"/>
      <c r="CX41" s="790"/>
      <c r="CY41" s="790"/>
      <c r="CZ41" s="790"/>
      <c r="DA41" s="791"/>
      <c r="DB41" s="789"/>
      <c r="DC41" s="790"/>
      <c r="DD41" s="790"/>
      <c r="DE41" s="790"/>
      <c r="DF41" s="791"/>
      <c r="DG41" s="789"/>
      <c r="DH41" s="790"/>
      <c r="DI41" s="790"/>
      <c r="DJ41" s="790"/>
      <c r="DK41" s="791"/>
      <c r="DL41" s="789"/>
      <c r="DM41" s="790"/>
      <c r="DN41" s="790"/>
      <c r="DO41" s="790"/>
      <c r="DP41" s="791"/>
      <c r="DQ41" s="789"/>
      <c r="DR41" s="790"/>
      <c r="DS41" s="790"/>
      <c r="DT41" s="790"/>
      <c r="DU41" s="791"/>
      <c r="DV41" s="786"/>
      <c r="DW41" s="787"/>
      <c r="DX41" s="787"/>
      <c r="DY41" s="787"/>
      <c r="DZ41" s="792"/>
      <c r="EA41" s="224"/>
    </row>
    <row r="42" spans="1:131" ht="26.25" customHeight="1" x14ac:dyDescent="0.2">
      <c r="A42" s="232">
        <v>15</v>
      </c>
      <c r="B42" s="793"/>
      <c r="C42" s="794"/>
      <c r="D42" s="794"/>
      <c r="E42" s="794"/>
      <c r="F42" s="794"/>
      <c r="G42" s="794"/>
      <c r="H42" s="794"/>
      <c r="I42" s="794"/>
      <c r="J42" s="794"/>
      <c r="K42" s="794"/>
      <c r="L42" s="794"/>
      <c r="M42" s="794"/>
      <c r="N42" s="794"/>
      <c r="O42" s="794"/>
      <c r="P42" s="795"/>
      <c r="Q42" s="796"/>
      <c r="R42" s="797"/>
      <c r="S42" s="797"/>
      <c r="T42" s="797"/>
      <c r="U42" s="797"/>
      <c r="V42" s="797"/>
      <c r="W42" s="797"/>
      <c r="X42" s="797"/>
      <c r="Y42" s="797"/>
      <c r="Z42" s="797"/>
      <c r="AA42" s="797"/>
      <c r="AB42" s="797"/>
      <c r="AC42" s="797"/>
      <c r="AD42" s="797"/>
      <c r="AE42" s="798"/>
      <c r="AF42" s="799"/>
      <c r="AG42" s="800"/>
      <c r="AH42" s="800"/>
      <c r="AI42" s="800"/>
      <c r="AJ42" s="801"/>
      <c r="AK42" s="847"/>
      <c r="AL42" s="843"/>
      <c r="AM42" s="843"/>
      <c r="AN42" s="843"/>
      <c r="AO42" s="843"/>
      <c r="AP42" s="843"/>
      <c r="AQ42" s="843"/>
      <c r="AR42" s="843"/>
      <c r="AS42" s="843"/>
      <c r="AT42" s="843"/>
      <c r="AU42" s="843"/>
      <c r="AV42" s="843"/>
      <c r="AW42" s="843"/>
      <c r="AX42" s="843"/>
      <c r="AY42" s="843"/>
      <c r="AZ42" s="844"/>
      <c r="BA42" s="844"/>
      <c r="BB42" s="844"/>
      <c r="BC42" s="844"/>
      <c r="BD42" s="844"/>
      <c r="BE42" s="845"/>
      <c r="BF42" s="845"/>
      <c r="BG42" s="845"/>
      <c r="BH42" s="845"/>
      <c r="BI42" s="846"/>
      <c r="BJ42" s="226"/>
      <c r="BK42" s="226"/>
      <c r="BL42" s="226"/>
      <c r="BM42" s="226"/>
      <c r="BN42" s="226"/>
      <c r="BO42" s="235"/>
      <c r="BP42" s="235"/>
      <c r="BQ42" s="232">
        <v>36</v>
      </c>
      <c r="BR42" s="233"/>
      <c r="BS42" s="786"/>
      <c r="BT42" s="787"/>
      <c r="BU42" s="787"/>
      <c r="BV42" s="787"/>
      <c r="BW42" s="787"/>
      <c r="BX42" s="787"/>
      <c r="BY42" s="787"/>
      <c r="BZ42" s="787"/>
      <c r="CA42" s="787"/>
      <c r="CB42" s="787"/>
      <c r="CC42" s="787"/>
      <c r="CD42" s="787"/>
      <c r="CE42" s="787"/>
      <c r="CF42" s="787"/>
      <c r="CG42" s="788"/>
      <c r="CH42" s="789"/>
      <c r="CI42" s="790"/>
      <c r="CJ42" s="790"/>
      <c r="CK42" s="790"/>
      <c r="CL42" s="791"/>
      <c r="CM42" s="789"/>
      <c r="CN42" s="790"/>
      <c r="CO42" s="790"/>
      <c r="CP42" s="790"/>
      <c r="CQ42" s="791"/>
      <c r="CR42" s="789"/>
      <c r="CS42" s="790"/>
      <c r="CT42" s="790"/>
      <c r="CU42" s="790"/>
      <c r="CV42" s="791"/>
      <c r="CW42" s="789"/>
      <c r="CX42" s="790"/>
      <c r="CY42" s="790"/>
      <c r="CZ42" s="790"/>
      <c r="DA42" s="791"/>
      <c r="DB42" s="789"/>
      <c r="DC42" s="790"/>
      <c r="DD42" s="790"/>
      <c r="DE42" s="790"/>
      <c r="DF42" s="791"/>
      <c r="DG42" s="789"/>
      <c r="DH42" s="790"/>
      <c r="DI42" s="790"/>
      <c r="DJ42" s="790"/>
      <c r="DK42" s="791"/>
      <c r="DL42" s="789"/>
      <c r="DM42" s="790"/>
      <c r="DN42" s="790"/>
      <c r="DO42" s="790"/>
      <c r="DP42" s="791"/>
      <c r="DQ42" s="789"/>
      <c r="DR42" s="790"/>
      <c r="DS42" s="790"/>
      <c r="DT42" s="790"/>
      <c r="DU42" s="791"/>
      <c r="DV42" s="786"/>
      <c r="DW42" s="787"/>
      <c r="DX42" s="787"/>
      <c r="DY42" s="787"/>
      <c r="DZ42" s="792"/>
      <c r="EA42" s="224"/>
    </row>
    <row r="43" spans="1:131" ht="26.25" customHeight="1" x14ac:dyDescent="0.2">
      <c r="A43" s="232">
        <v>16</v>
      </c>
      <c r="B43" s="793"/>
      <c r="C43" s="794"/>
      <c r="D43" s="794"/>
      <c r="E43" s="794"/>
      <c r="F43" s="794"/>
      <c r="G43" s="794"/>
      <c r="H43" s="794"/>
      <c r="I43" s="794"/>
      <c r="J43" s="794"/>
      <c r="K43" s="794"/>
      <c r="L43" s="794"/>
      <c r="M43" s="794"/>
      <c r="N43" s="794"/>
      <c r="O43" s="794"/>
      <c r="P43" s="795"/>
      <c r="Q43" s="796"/>
      <c r="R43" s="797"/>
      <c r="S43" s="797"/>
      <c r="T43" s="797"/>
      <c r="U43" s="797"/>
      <c r="V43" s="797"/>
      <c r="W43" s="797"/>
      <c r="X43" s="797"/>
      <c r="Y43" s="797"/>
      <c r="Z43" s="797"/>
      <c r="AA43" s="797"/>
      <c r="AB43" s="797"/>
      <c r="AC43" s="797"/>
      <c r="AD43" s="797"/>
      <c r="AE43" s="798"/>
      <c r="AF43" s="799"/>
      <c r="AG43" s="800"/>
      <c r="AH43" s="800"/>
      <c r="AI43" s="800"/>
      <c r="AJ43" s="801"/>
      <c r="AK43" s="847"/>
      <c r="AL43" s="843"/>
      <c r="AM43" s="843"/>
      <c r="AN43" s="843"/>
      <c r="AO43" s="843"/>
      <c r="AP43" s="843"/>
      <c r="AQ43" s="843"/>
      <c r="AR43" s="843"/>
      <c r="AS43" s="843"/>
      <c r="AT43" s="843"/>
      <c r="AU43" s="843"/>
      <c r="AV43" s="843"/>
      <c r="AW43" s="843"/>
      <c r="AX43" s="843"/>
      <c r="AY43" s="843"/>
      <c r="AZ43" s="844"/>
      <c r="BA43" s="844"/>
      <c r="BB43" s="844"/>
      <c r="BC43" s="844"/>
      <c r="BD43" s="844"/>
      <c r="BE43" s="845"/>
      <c r="BF43" s="845"/>
      <c r="BG43" s="845"/>
      <c r="BH43" s="845"/>
      <c r="BI43" s="846"/>
      <c r="BJ43" s="226"/>
      <c r="BK43" s="226"/>
      <c r="BL43" s="226"/>
      <c r="BM43" s="226"/>
      <c r="BN43" s="226"/>
      <c r="BO43" s="235"/>
      <c r="BP43" s="235"/>
      <c r="BQ43" s="232">
        <v>37</v>
      </c>
      <c r="BR43" s="233"/>
      <c r="BS43" s="786"/>
      <c r="BT43" s="787"/>
      <c r="BU43" s="787"/>
      <c r="BV43" s="787"/>
      <c r="BW43" s="787"/>
      <c r="BX43" s="787"/>
      <c r="BY43" s="787"/>
      <c r="BZ43" s="787"/>
      <c r="CA43" s="787"/>
      <c r="CB43" s="787"/>
      <c r="CC43" s="787"/>
      <c r="CD43" s="787"/>
      <c r="CE43" s="787"/>
      <c r="CF43" s="787"/>
      <c r="CG43" s="788"/>
      <c r="CH43" s="789"/>
      <c r="CI43" s="790"/>
      <c r="CJ43" s="790"/>
      <c r="CK43" s="790"/>
      <c r="CL43" s="791"/>
      <c r="CM43" s="789"/>
      <c r="CN43" s="790"/>
      <c r="CO43" s="790"/>
      <c r="CP43" s="790"/>
      <c r="CQ43" s="791"/>
      <c r="CR43" s="789"/>
      <c r="CS43" s="790"/>
      <c r="CT43" s="790"/>
      <c r="CU43" s="790"/>
      <c r="CV43" s="791"/>
      <c r="CW43" s="789"/>
      <c r="CX43" s="790"/>
      <c r="CY43" s="790"/>
      <c r="CZ43" s="790"/>
      <c r="DA43" s="791"/>
      <c r="DB43" s="789"/>
      <c r="DC43" s="790"/>
      <c r="DD43" s="790"/>
      <c r="DE43" s="790"/>
      <c r="DF43" s="791"/>
      <c r="DG43" s="789"/>
      <c r="DH43" s="790"/>
      <c r="DI43" s="790"/>
      <c r="DJ43" s="790"/>
      <c r="DK43" s="791"/>
      <c r="DL43" s="789"/>
      <c r="DM43" s="790"/>
      <c r="DN43" s="790"/>
      <c r="DO43" s="790"/>
      <c r="DP43" s="791"/>
      <c r="DQ43" s="789"/>
      <c r="DR43" s="790"/>
      <c r="DS43" s="790"/>
      <c r="DT43" s="790"/>
      <c r="DU43" s="791"/>
      <c r="DV43" s="786"/>
      <c r="DW43" s="787"/>
      <c r="DX43" s="787"/>
      <c r="DY43" s="787"/>
      <c r="DZ43" s="792"/>
      <c r="EA43" s="224"/>
    </row>
    <row r="44" spans="1:131" ht="26.25" customHeight="1" x14ac:dyDescent="0.2">
      <c r="A44" s="232">
        <v>17</v>
      </c>
      <c r="B44" s="793"/>
      <c r="C44" s="794"/>
      <c r="D44" s="794"/>
      <c r="E44" s="794"/>
      <c r="F44" s="794"/>
      <c r="G44" s="794"/>
      <c r="H44" s="794"/>
      <c r="I44" s="794"/>
      <c r="J44" s="794"/>
      <c r="K44" s="794"/>
      <c r="L44" s="794"/>
      <c r="M44" s="794"/>
      <c r="N44" s="794"/>
      <c r="O44" s="794"/>
      <c r="P44" s="795"/>
      <c r="Q44" s="796"/>
      <c r="R44" s="797"/>
      <c r="S44" s="797"/>
      <c r="T44" s="797"/>
      <c r="U44" s="797"/>
      <c r="V44" s="797"/>
      <c r="W44" s="797"/>
      <c r="X44" s="797"/>
      <c r="Y44" s="797"/>
      <c r="Z44" s="797"/>
      <c r="AA44" s="797"/>
      <c r="AB44" s="797"/>
      <c r="AC44" s="797"/>
      <c r="AD44" s="797"/>
      <c r="AE44" s="798"/>
      <c r="AF44" s="799"/>
      <c r="AG44" s="800"/>
      <c r="AH44" s="800"/>
      <c r="AI44" s="800"/>
      <c r="AJ44" s="801"/>
      <c r="AK44" s="847"/>
      <c r="AL44" s="843"/>
      <c r="AM44" s="843"/>
      <c r="AN44" s="843"/>
      <c r="AO44" s="843"/>
      <c r="AP44" s="843"/>
      <c r="AQ44" s="843"/>
      <c r="AR44" s="843"/>
      <c r="AS44" s="843"/>
      <c r="AT44" s="843"/>
      <c r="AU44" s="843"/>
      <c r="AV44" s="843"/>
      <c r="AW44" s="843"/>
      <c r="AX44" s="843"/>
      <c r="AY44" s="843"/>
      <c r="AZ44" s="844"/>
      <c r="BA44" s="844"/>
      <c r="BB44" s="844"/>
      <c r="BC44" s="844"/>
      <c r="BD44" s="844"/>
      <c r="BE44" s="845"/>
      <c r="BF44" s="845"/>
      <c r="BG44" s="845"/>
      <c r="BH44" s="845"/>
      <c r="BI44" s="846"/>
      <c r="BJ44" s="226"/>
      <c r="BK44" s="226"/>
      <c r="BL44" s="226"/>
      <c r="BM44" s="226"/>
      <c r="BN44" s="226"/>
      <c r="BO44" s="235"/>
      <c r="BP44" s="235"/>
      <c r="BQ44" s="232">
        <v>38</v>
      </c>
      <c r="BR44" s="233"/>
      <c r="BS44" s="786"/>
      <c r="BT44" s="787"/>
      <c r="BU44" s="787"/>
      <c r="BV44" s="787"/>
      <c r="BW44" s="787"/>
      <c r="BX44" s="787"/>
      <c r="BY44" s="787"/>
      <c r="BZ44" s="787"/>
      <c r="CA44" s="787"/>
      <c r="CB44" s="787"/>
      <c r="CC44" s="787"/>
      <c r="CD44" s="787"/>
      <c r="CE44" s="787"/>
      <c r="CF44" s="787"/>
      <c r="CG44" s="788"/>
      <c r="CH44" s="789"/>
      <c r="CI44" s="790"/>
      <c r="CJ44" s="790"/>
      <c r="CK44" s="790"/>
      <c r="CL44" s="791"/>
      <c r="CM44" s="789"/>
      <c r="CN44" s="790"/>
      <c r="CO44" s="790"/>
      <c r="CP44" s="790"/>
      <c r="CQ44" s="791"/>
      <c r="CR44" s="789"/>
      <c r="CS44" s="790"/>
      <c r="CT44" s="790"/>
      <c r="CU44" s="790"/>
      <c r="CV44" s="791"/>
      <c r="CW44" s="789"/>
      <c r="CX44" s="790"/>
      <c r="CY44" s="790"/>
      <c r="CZ44" s="790"/>
      <c r="DA44" s="791"/>
      <c r="DB44" s="789"/>
      <c r="DC44" s="790"/>
      <c r="DD44" s="790"/>
      <c r="DE44" s="790"/>
      <c r="DF44" s="791"/>
      <c r="DG44" s="789"/>
      <c r="DH44" s="790"/>
      <c r="DI44" s="790"/>
      <c r="DJ44" s="790"/>
      <c r="DK44" s="791"/>
      <c r="DL44" s="789"/>
      <c r="DM44" s="790"/>
      <c r="DN44" s="790"/>
      <c r="DO44" s="790"/>
      <c r="DP44" s="791"/>
      <c r="DQ44" s="789"/>
      <c r="DR44" s="790"/>
      <c r="DS44" s="790"/>
      <c r="DT44" s="790"/>
      <c r="DU44" s="791"/>
      <c r="DV44" s="786"/>
      <c r="DW44" s="787"/>
      <c r="DX44" s="787"/>
      <c r="DY44" s="787"/>
      <c r="DZ44" s="792"/>
      <c r="EA44" s="224"/>
    </row>
    <row r="45" spans="1:131" ht="26.25" customHeight="1" x14ac:dyDescent="0.2">
      <c r="A45" s="232">
        <v>18</v>
      </c>
      <c r="B45" s="793"/>
      <c r="C45" s="794"/>
      <c r="D45" s="794"/>
      <c r="E45" s="794"/>
      <c r="F45" s="794"/>
      <c r="G45" s="794"/>
      <c r="H45" s="794"/>
      <c r="I45" s="794"/>
      <c r="J45" s="794"/>
      <c r="K45" s="794"/>
      <c r="L45" s="794"/>
      <c r="M45" s="794"/>
      <c r="N45" s="794"/>
      <c r="O45" s="794"/>
      <c r="P45" s="795"/>
      <c r="Q45" s="796"/>
      <c r="R45" s="797"/>
      <c r="S45" s="797"/>
      <c r="T45" s="797"/>
      <c r="U45" s="797"/>
      <c r="V45" s="797"/>
      <c r="W45" s="797"/>
      <c r="X45" s="797"/>
      <c r="Y45" s="797"/>
      <c r="Z45" s="797"/>
      <c r="AA45" s="797"/>
      <c r="AB45" s="797"/>
      <c r="AC45" s="797"/>
      <c r="AD45" s="797"/>
      <c r="AE45" s="798"/>
      <c r="AF45" s="799"/>
      <c r="AG45" s="800"/>
      <c r="AH45" s="800"/>
      <c r="AI45" s="800"/>
      <c r="AJ45" s="801"/>
      <c r="AK45" s="847"/>
      <c r="AL45" s="843"/>
      <c r="AM45" s="843"/>
      <c r="AN45" s="843"/>
      <c r="AO45" s="843"/>
      <c r="AP45" s="843"/>
      <c r="AQ45" s="843"/>
      <c r="AR45" s="843"/>
      <c r="AS45" s="843"/>
      <c r="AT45" s="843"/>
      <c r="AU45" s="843"/>
      <c r="AV45" s="843"/>
      <c r="AW45" s="843"/>
      <c r="AX45" s="843"/>
      <c r="AY45" s="843"/>
      <c r="AZ45" s="844"/>
      <c r="BA45" s="844"/>
      <c r="BB45" s="844"/>
      <c r="BC45" s="844"/>
      <c r="BD45" s="844"/>
      <c r="BE45" s="845"/>
      <c r="BF45" s="845"/>
      <c r="BG45" s="845"/>
      <c r="BH45" s="845"/>
      <c r="BI45" s="846"/>
      <c r="BJ45" s="226"/>
      <c r="BK45" s="226"/>
      <c r="BL45" s="226"/>
      <c r="BM45" s="226"/>
      <c r="BN45" s="226"/>
      <c r="BO45" s="235"/>
      <c r="BP45" s="235"/>
      <c r="BQ45" s="232">
        <v>39</v>
      </c>
      <c r="BR45" s="233"/>
      <c r="BS45" s="786"/>
      <c r="BT45" s="787"/>
      <c r="BU45" s="787"/>
      <c r="BV45" s="787"/>
      <c r="BW45" s="787"/>
      <c r="BX45" s="787"/>
      <c r="BY45" s="787"/>
      <c r="BZ45" s="787"/>
      <c r="CA45" s="787"/>
      <c r="CB45" s="787"/>
      <c r="CC45" s="787"/>
      <c r="CD45" s="787"/>
      <c r="CE45" s="787"/>
      <c r="CF45" s="787"/>
      <c r="CG45" s="788"/>
      <c r="CH45" s="789"/>
      <c r="CI45" s="790"/>
      <c r="CJ45" s="790"/>
      <c r="CK45" s="790"/>
      <c r="CL45" s="791"/>
      <c r="CM45" s="789"/>
      <c r="CN45" s="790"/>
      <c r="CO45" s="790"/>
      <c r="CP45" s="790"/>
      <c r="CQ45" s="791"/>
      <c r="CR45" s="789"/>
      <c r="CS45" s="790"/>
      <c r="CT45" s="790"/>
      <c r="CU45" s="790"/>
      <c r="CV45" s="791"/>
      <c r="CW45" s="789"/>
      <c r="CX45" s="790"/>
      <c r="CY45" s="790"/>
      <c r="CZ45" s="790"/>
      <c r="DA45" s="791"/>
      <c r="DB45" s="789"/>
      <c r="DC45" s="790"/>
      <c r="DD45" s="790"/>
      <c r="DE45" s="790"/>
      <c r="DF45" s="791"/>
      <c r="DG45" s="789"/>
      <c r="DH45" s="790"/>
      <c r="DI45" s="790"/>
      <c r="DJ45" s="790"/>
      <c r="DK45" s="791"/>
      <c r="DL45" s="789"/>
      <c r="DM45" s="790"/>
      <c r="DN45" s="790"/>
      <c r="DO45" s="790"/>
      <c r="DP45" s="791"/>
      <c r="DQ45" s="789"/>
      <c r="DR45" s="790"/>
      <c r="DS45" s="790"/>
      <c r="DT45" s="790"/>
      <c r="DU45" s="791"/>
      <c r="DV45" s="786"/>
      <c r="DW45" s="787"/>
      <c r="DX45" s="787"/>
      <c r="DY45" s="787"/>
      <c r="DZ45" s="792"/>
      <c r="EA45" s="224"/>
    </row>
    <row r="46" spans="1:131" ht="26.25" customHeight="1" x14ac:dyDescent="0.2">
      <c r="A46" s="232">
        <v>19</v>
      </c>
      <c r="B46" s="793"/>
      <c r="C46" s="794"/>
      <c r="D46" s="794"/>
      <c r="E46" s="794"/>
      <c r="F46" s="794"/>
      <c r="G46" s="794"/>
      <c r="H46" s="794"/>
      <c r="I46" s="794"/>
      <c r="J46" s="794"/>
      <c r="K46" s="794"/>
      <c r="L46" s="794"/>
      <c r="M46" s="794"/>
      <c r="N46" s="794"/>
      <c r="O46" s="794"/>
      <c r="P46" s="795"/>
      <c r="Q46" s="796"/>
      <c r="R46" s="797"/>
      <c r="S46" s="797"/>
      <c r="T46" s="797"/>
      <c r="U46" s="797"/>
      <c r="V46" s="797"/>
      <c r="W46" s="797"/>
      <c r="X46" s="797"/>
      <c r="Y46" s="797"/>
      <c r="Z46" s="797"/>
      <c r="AA46" s="797"/>
      <c r="AB46" s="797"/>
      <c r="AC46" s="797"/>
      <c r="AD46" s="797"/>
      <c r="AE46" s="798"/>
      <c r="AF46" s="799"/>
      <c r="AG46" s="800"/>
      <c r="AH46" s="800"/>
      <c r="AI46" s="800"/>
      <c r="AJ46" s="801"/>
      <c r="AK46" s="847"/>
      <c r="AL46" s="843"/>
      <c r="AM46" s="843"/>
      <c r="AN46" s="843"/>
      <c r="AO46" s="843"/>
      <c r="AP46" s="843"/>
      <c r="AQ46" s="843"/>
      <c r="AR46" s="843"/>
      <c r="AS46" s="843"/>
      <c r="AT46" s="843"/>
      <c r="AU46" s="843"/>
      <c r="AV46" s="843"/>
      <c r="AW46" s="843"/>
      <c r="AX46" s="843"/>
      <c r="AY46" s="843"/>
      <c r="AZ46" s="844"/>
      <c r="BA46" s="844"/>
      <c r="BB46" s="844"/>
      <c r="BC46" s="844"/>
      <c r="BD46" s="844"/>
      <c r="BE46" s="845"/>
      <c r="BF46" s="845"/>
      <c r="BG46" s="845"/>
      <c r="BH46" s="845"/>
      <c r="BI46" s="846"/>
      <c r="BJ46" s="226"/>
      <c r="BK46" s="226"/>
      <c r="BL46" s="226"/>
      <c r="BM46" s="226"/>
      <c r="BN46" s="226"/>
      <c r="BO46" s="235"/>
      <c r="BP46" s="235"/>
      <c r="BQ46" s="232">
        <v>40</v>
      </c>
      <c r="BR46" s="233"/>
      <c r="BS46" s="786"/>
      <c r="BT46" s="787"/>
      <c r="BU46" s="787"/>
      <c r="BV46" s="787"/>
      <c r="BW46" s="787"/>
      <c r="BX46" s="787"/>
      <c r="BY46" s="787"/>
      <c r="BZ46" s="787"/>
      <c r="CA46" s="787"/>
      <c r="CB46" s="787"/>
      <c r="CC46" s="787"/>
      <c r="CD46" s="787"/>
      <c r="CE46" s="787"/>
      <c r="CF46" s="787"/>
      <c r="CG46" s="788"/>
      <c r="CH46" s="789"/>
      <c r="CI46" s="790"/>
      <c r="CJ46" s="790"/>
      <c r="CK46" s="790"/>
      <c r="CL46" s="791"/>
      <c r="CM46" s="789"/>
      <c r="CN46" s="790"/>
      <c r="CO46" s="790"/>
      <c r="CP46" s="790"/>
      <c r="CQ46" s="791"/>
      <c r="CR46" s="789"/>
      <c r="CS46" s="790"/>
      <c r="CT46" s="790"/>
      <c r="CU46" s="790"/>
      <c r="CV46" s="791"/>
      <c r="CW46" s="789"/>
      <c r="CX46" s="790"/>
      <c r="CY46" s="790"/>
      <c r="CZ46" s="790"/>
      <c r="DA46" s="791"/>
      <c r="DB46" s="789"/>
      <c r="DC46" s="790"/>
      <c r="DD46" s="790"/>
      <c r="DE46" s="790"/>
      <c r="DF46" s="791"/>
      <c r="DG46" s="789"/>
      <c r="DH46" s="790"/>
      <c r="DI46" s="790"/>
      <c r="DJ46" s="790"/>
      <c r="DK46" s="791"/>
      <c r="DL46" s="789"/>
      <c r="DM46" s="790"/>
      <c r="DN46" s="790"/>
      <c r="DO46" s="790"/>
      <c r="DP46" s="791"/>
      <c r="DQ46" s="789"/>
      <c r="DR46" s="790"/>
      <c r="DS46" s="790"/>
      <c r="DT46" s="790"/>
      <c r="DU46" s="791"/>
      <c r="DV46" s="786"/>
      <c r="DW46" s="787"/>
      <c r="DX46" s="787"/>
      <c r="DY46" s="787"/>
      <c r="DZ46" s="792"/>
      <c r="EA46" s="224"/>
    </row>
    <row r="47" spans="1:131" ht="26.25" customHeight="1" x14ac:dyDescent="0.2">
      <c r="A47" s="232">
        <v>20</v>
      </c>
      <c r="B47" s="793"/>
      <c r="C47" s="794"/>
      <c r="D47" s="794"/>
      <c r="E47" s="794"/>
      <c r="F47" s="794"/>
      <c r="G47" s="794"/>
      <c r="H47" s="794"/>
      <c r="I47" s="794"/>
      <c r="J47" s="794"/>
      <c r="K47" s="794"/>
      <c r="L47" s="794"/>
      <c r="M47" s="794"/>
      <c r="N47" s="794"/>
      <c r="O47" s="794"/>
      <c r="P47" s="795"/>
      <c r="Q47" s="796"/>
      <c r="R47" s="797"/>
      <c r="S47" s="797"/>
      <c r="T47" s="797"/>
      <c r="U47" s="797"/>
      <c r="V47" s="797"/>
      <c r="W47" s="797"/>
      <c r="X47" s="797"/>
      <c r="Y47" s="797"/>
      <c r="Z47" s="797"/>
      <c r="AA47" s="797"/>
      <c r="AB47" s="797"/>
      <c r="AC47" s="797"/>
      <c r="AD47" s="797"/>
      <c r="AE47" s="798"/>
      <c r="AF47" s="799"/>
      <c r="AG47" s="800"/>
      <c r="AH47" s="800"/>
      <c r="AI47" s="800"/>
      <c r="AJ47" s="801"/>
      <c r="AK47" s="847"/>
      <c r="AL47" s="843"/>
      <c r="AM47" s="843"/>
      <c r="AN47" s="843"/>
      <c r="AO47" s="843"/>
      <c r="AP47" s="843"/>
      <c r="AQ47" s="843"/>
      <c r="AR47" s="843"/>
      <c r="AS47" s="843"/>
      <c r="AT47" s="843"/>
      <c r="AU47" s="843"/>
      <c r="AV47" s="843"/>
      <c r="AW47" s="843"/>
      <c r="AX47" s="843"/>
      <c r="AY47" s="843"/>
      <c r="AZ47" s="844"/>
      <c r="BA47" s="844"/>
      <c r="BB47" s="844"/>
      <c r="BC47" s="844"/>
      <c r="BD47" s="844"/>
      <c r="BE47" s="845"/>
      <c r="BF47" s="845"/>
      <c r="BG47" s="845"/>
      <c r="BH47" s="845"/>
      <c r="BI47" s="846"/>
      <c r="BJ47" s="226"/>
      <c r="BK47" s="226"/>
      <c r="BL47" s="226"/>
      <c r="BM47" s="226"/>
      <c r="BN47" s="226"/>
      <c r="BO47" s="235"/>
      <c r="BP47" s="235"/>
      <c r="BQ47" s="232">
        <v>41</v>
      </c>
      <c r="BR47" s="233"/>
      <c r="BS47" s="786"/>
      <c r="BT47" s="787"/>
      <c r="BU47" s="787"/>
      <c r="BV47" s="787"/>
      <c r="BW47" s="787"/>
      <c r="BX47" s="787"/>
      <c r="BY47" s="787"/>
      <c r="BZ47" s="787"/>
      <c r="CA47" s="787"/>
      <c r="CB47" s="787"/>
      <c r="CC47" s="787"/>
      <c r="CD47" s="787"/>
      <c r="CE47" s="787"/>
      <c r="CF47" s="787"/>
      <c r="CG47" s="788"/>
      <c r="CH47" s="789"/>
      <c r="CI47" s="790"/>
      <c r="CJ47" s="790"/>
      <c r="CK47" s="790"/>
      <c r="CL47" s="791"/>
      <c r="CM47" s="789"/>
      <c r="CN47" s="790"/>
      <c r="CO47" s="790"/>
      <c r="CP47" s="790"/>
      <c r="CQ47" s="791"/>
      <c r="CR47" s="789"/>
      <c r="CS47" s="790"/>
      <c r="CT47" s="790"/>
      <c r="CU47" s="790"/>
      <c r="CV47" s="791"/>
      <c r="CW47" s="789"/>
      <c r="CX47" s="790"/>
      <c r="CY47" s="790"/>
      <c r="CZ47" s="790"/>
      <c r="DA47" s="791"/>
      <c r="DB47" s="789"/>
      <c r="DC47" s="790"/>
      <c r="DD47" s="790"/>
      <c r="DE47" s="790"/>
      <c r="DF47" s="791"/>
      <c r="DG47" s="789"/>
      <c r="DH47" s="790"/>
      <c r="DI47" s="790"/>
      <c r="DJ47" s="790"/>
      <c r="DK47" s="791"/>
      <c r="DL47" s="789"/>
      <c r="DM47" s="790"/>
      <c r="DN47" s="790"/>
      <c r="DO47" s="790"/>
      <c r="DP47" s="791"/>
      <c r="DQ47" s="789"/>
      <c r="DR47" s="790"/>
      <c r="DS47" s="790"/>
      <c r="DT47" s="790"/>
      <c r="DU47" s="791"/>
      <c r="DV47" s="786"/>
      <c r="DW47" s="787"/>
      <c r="DX47" s="787"/>
      <c r="DY47" s="787"/>
      <c r="DZ47" s="792"/>
      <c r="EA47" s="224"/>
    </row>
    <row r="48" spans="1:131" ht="26.25" customHeight="1" x14ac:dyDescent="0.2">
      <c r="A48" s="232">
        <v>21</v>
      </c>
      <c r="B48" s="793"/>
      <c r="C48" s="794"/>
      <c r="D48" s="794"/>
      <c r="E48" s="794"/>
      <c r="F48" s="794"/>
      <c r="G48" s="794"/>
      <c r="H48" s="794"/>
      <c r="I48" s="794"/>
      <c r="J48" s="794"/>
      <c r="K48" s="794"/>
      <c r="L48" s="794"/>
      <c r="M48" s="794"/>
      <c r="N48" s="794"/>
      <c r="O48" s="794"/>
      <c r="P48" s="795"/>
      <c r="Q48" s="796"/>
      <c r="R48" s="797"/>
      <c r="S48" s="797"/>
      <c r="T48" s="797"/>
      <c r="U48" s="797"/>
      <c r="V48" s="797"/>
      <c r="W48" s="797"/>
      <c r="X48" s="797"/>
      <c r="Y48" s="797"/>
      <c r="Z48" s="797"/>
      <c r="AA48" s="797"/>
      <c r="AB48" s="797"/>
      <c r="AC48" s="797"/>
      <c r="AD48" s="797"/>
      <c r="AE48" s="798"/>
      <c r="AF48" s="799"/>
      <c r="AG48" s="800"/>
      <c r="AH48" s="800"/>
      <c r="AI48" s="800"/>
      <c r="AJ48" s="801"/>
      <c r="AK48" s="847"/>
      <c r="AL48" s="843"/>
      <c r="AM48" s="843"/>
      <c r="AN48" s="843"/>
      <c r="AO48" s="843"/>
      <c r="AP48" s="843"/>
      <c r="AQ48" s="843"/>
      <c r="AR48" s="843"/>
      <c r="AS48" s="843"/>
      <c r="AT48" s="843"/>
      <c r="AU48" s="843"/>
      <c r="AV48" s="843"/>
      <c r="AW48" s="843"/>
      <c r="AX48" s="843"/>
      <c r="AY48" s="843"/>
      <c r="AZ48" s="844"/>
      <c r="BA48" s="844"/>
      <c r="BB48" s="844"/>
      <c r="BC48" s="844"/>
      <c r="BD48" s="844"/>
      <c r="BE48" s="845"/>
      <c r="BF48" s="845"/>
      <c r="BG48" s="845"/>
      <c r="BH48" s="845"/>
      <c r="BI48" s="846"/>
      <c r="BJ48" s="226"/>
      <c r="BK48" s="226"/>
      <c r="BL48" s="226"/>
      <c r="BM48" s="226"/>
      <c r="BN48" s="226"/>
      <c r="BO48" s="235"/>
      <c r="BP48" s="235"/>
      <c r="BQ48" s="232">
        <v>42</v>
      </c>
      <c r="BR48" s="233"/>
      <c r="BS48" s="786"/>
      <c r="BT48" s="787"/>
      <c r="BU48" s="787"/>
      <c r="BV48" s="787"/>
      <c r="BW48" s="787"/>
      <c r="BX48" s="787"/>
      <c r="BY48" s="787"/>
      <c r="BZ48" s="787"/>
      <c r="CA48" s="787"/>
      <c r="CB48" s="787"/>
      <c r="CC48" s="787"/>
      <c r="CD48" s="787"/>
      <c r="CE48" s="787"/>
      <c r="CF48" s="787"/>
      <c r="CG48" s="788"/>
      <c r="CH48" s="789"/>
      <c r="CI48" s="790"/>
      <c r="CJ48" s="790"/>
      <c r="CK48" s="790"/>
      <c r="CL48" s="791"/>
      <c r="CM48" s="789"/>
      <c r="CN48" s="790"/>
      <c r="CO48" s="790"/>
      <c r="CP48" s="790"/>
      <c r="CQ48" s="791"/>
      <c r="CR48" s="789"/>
      <c r="CS48" s="790"/>
      <c r="CT48" s="790"/>
      <c r="CU48" s="790"/>
      <c r="CV48" s="791"/>
      <c r="CW48" s="789"/>
      <c r="CX48" s="790"/>
      <c r="CY48" s="790"/>
      <c r="CZ48" s="790"/>
      <c r="DA48" s="791"/>
      <c r="DB48" s="789"/>
      <c r="DC48" s="790"/>
      <c r="DD48" s="790"/>
      <c r="DE48" s="790"/>
      <c r="DF48" s="791"/>
      <c r="DG48" s="789"/>
      <c r="DH48" s="790"/>
      <c r="DI48" s="790"/>
      <c r="DJ48" s="790"/>
      <c r="DK48" s="791"/>
      <c r="DL48" s="789"/>
      <c r="DM48" s="790"/>
      <c r="DN48" s="790"/>
      <c r="DO48" s="790"/>
      <c r="DP48" s="791"/>
      <c r="DQ48" s="789"/>
      <c r="DR48" s="790"/>
      <c r="DS48" s="790"/>
      <c r="DT48" s="790"/>
      <c r="DU48" s="791"/>
      <c r="DV48" s="786"/>
      <c r="DW48" s="787"/>
      <c r="DX48" s="787"/>
      <c r="DY48" s="787"/>
      <c r="DZ48" s="792"/>
      <c r="EA48" s="224"/>
    </row>
    <row r="49" spans="1:131" ht="26.25" customHeight="1" x14ac:dyDescent="0.2">
      <c r="A49" s="232">
        <v>22</v>
      </c>
      <c r="B49" s="793"/>
      <c r="C49" s="794"/>
      <c r="D49" s="794"/>
      <c r="E49" s="794"/>
      <c r="F49" s="794"/>
      <c r="G49" s="794"/>
      <c r="H49" s="794"/>
      <c r="I49" s="794"/>
      <c r="J49" s="794"/>
      <c r="K49" s="794"/>
      <c r="L49" s="794"/>
      <c r="M49" s="794"/>
      <c r="N49" s="794"/>
      <c r="O49" s="794"/>
      <c r="P49" s="795"/>
      <c r="Q49" s="796"/>
      <c r="R49" s="797"/>
      <c r="S49" s="797"/>
      <c r="T49" s="797"/>
      <c r="U49" s="797"/>
      <c r="V49" s="797"/>
      <c r="W49" s="797"/>
      <c r="X49" s="797"/>
      <c r="Y49" s="797"/>
      <c r="Z49" s="797"/>
      <c r="AA49" s="797"/>
      <c r="AB49" s="797"/>
      <c r="AC49" s="797"/>
      <c r="AD49" s="797"/>
      <c r="AE49" s="798"/>
      <c r="AF49" s="799"/>
      <c r="AG49" s="800"/>
      <c r="AH49" s="800"/>
      <c r="AI49" s="800"/>
      <c r="AJ49" s="801"/>
      <c r="AK49" s="847"/>
      <c r="AL49" s="843"/>
      <c r="AM49" s="843"/>
      <c r="AN49" s="843"/>
      <c r="AO49" s="843"/>
      <c r="AP49" s="843"/>
      <c r="AQ49" s="843"/>
      <c r="AR49" s="843"/>
      <c r="AS49" s="843"/>
      <c r="AT49" s="843"/>
      <c r="AU49" s="843"/>
      <c r="AV49" s="843"/>
      <c r="AW49" s="843"/>
      <c r="AX49" s="843"/>
      <c r="AY49" s="843"/>
      <c r="AZ49" s="844"/>
      <c r="BA49" s="844"/>
      <c r="BB49" s="844"/>
      <c r="BC49" s="844"/>
      <c r="BD49" s="844"/>
      <c r="BE49" s="845"/>
      <c r="BF49" s="845"/>
      <c r="BG49" s="845"/>
      <c r="BH49" s="845"/>
      <c r="BI49" s="846"/>
      <c r="BJ49" s="226"/>
      <c r="BK49" s="226"/>
      <c r="BL49" s="226"/>
      <c r="BM49" s="226"/>
      <c r="BN49" s="226"/>
      <c r="BO49" s="235"/>
      <c r="BP49" s="235"/>
      <c r="BQ49" s="232">
        <v>43</v>
      </c>
      <c r="BR49" s="233"/>
      <c r="BS49" s="786"/>
      <c r="BT49" s="787"/>
      <c r="BU49" s="787"/>
      <c r="BV49" s="787"/>
      <c r="BW49" s="787"/>
      <c r="BX49" s="787"/>
      <c r="BY49" s="787"/>
      <c r="BZ49" s="787"/>
      <c r="CA49" s="787"/>
      <c r="CB49" s="787"/>
      <c r="CC49" s="787"/>
      <c r="CD49" s="787"/>
      <c r="CE49" s="787"/>
      <c r="CF49" s="787"/>
      <c r="CG49" s="788"/>
      <c r="CH49" s="789"/>
      <c r="CI49" s="790"/>
      <c r="CJ49" s="790"/>
      <c r="CK49" s="790"/>
      <c r="CL49" s="791"/>
      <c r="CM49" s="789"/>
      <c r="CN49" s="790"/>
      <c r="CO49" s="790"/>
      <c r="CP49" s="790"/>
      <c r="CQ49" s="791"/>
      <c r="CR49" s="789"/>
      <c r="CS49" s="790"/>
      <c r="CT49" s="790"/>
      <c r="CU49" s="790"/>
      <c r="CV49" s="791"/>
      <c r="CW49" s="789"/>
      <c r="CX49" s="790"/>
      <c r="CY49" s="790"/>
      <c r="CZ49" s="790"/>
      <c r="DA49" s="791"/>
      <c r="DB49" s="789"/>
      <c r="DC49" s="790"/>
      <c r="DD49" s="790"/>
      <c r="DE49" s="790"/>
      <c r="DF49" s="791"/>
      <c r="DG49" s="789"/>
      <c r="DH49" s="790"/>
      <c r="DI49" s="790"/>
      <c r="DJ49" s="790"/>
      <c r="DK49" s="791"/>
      <c r="DL49" s="789"/>
      <c r="DM49" s="790"/>
      <c r="DN49" s="790"/>
      <c r="DO49" s="790"/>
      <c r="DP49" s="791"/>
      <c r="DQ49" s="789"/>
      <c r="DR49" s="790"/>
      <c r="DS49" s="790"/>
      <c r="DT49" s="790"/>
      <c r="DU49" s="791"/>
      <c r="DV49" s="786"/>
      <c r="DW49" s="787"/>
      <c r="DX49" s="787"/>
      <c r="DY49" s="787"/>
      <c r="DZ49" s="792"/>
      <c r="EA49" s="224"/>
    </row>
    <row r="50" spans="1:131" ht="26.25" customHeight="1" x14ac:dyDescent="0.2">
      <c r="A50" s="232">
        <v>23</v>
      </c>
      <c r="B50" s="793"/>
      <c r="C50" s="794"/>
      <c r="D50" s="794"/>
      <c r="E50" s="794"/>
      <c r="F50" s="794"/>
      <c r="G50" s="794"/>
      <c r="H50" s="794"/>
      <c r="I50" s="794"/>
      <c r="J50" s="794"/>
      <c r="K50" s="794"/>
      <c r="L50" s="794"/>
      <c r="M50" s="794"/>
      <c r="N50" s="794"/>
      <c r="O50" s="794"/>
      <c r="P50" s="795"/>
      <c r="Q50" s="848"/>
      <c r="R50" s="849"/>
      <c r="S50" s="849"/>
      <c r="T50" s="849"/>
      <c r="U50" s="849"/>
      <c r="V50" s="849"/>
      <c r="W50" s="849"/>
      <c r="X50" s="849"/>
      <c r="Y50" s="849"/>
      <c r="Z50" s="849"/>
      <c r="AA50" s="849"/>
      <c r="AB50" s="849"/>
      <c r="AC50" s="849"/>
      <c r="AD50" s="849"/>
      <c r="AE50" s="850"/>
      <c r="AF50" s="799"/>
      <c r="AG50" s="800"/>
      <c r="AH50" s="800"/>
      <c r="AI50" s="800"/>
      <c r="AJ50" s="801"/>
      <c r="AK50" s="852"/>
      <c r="AL50" s="849"/>
      <c r="AM50" s="849"/>
      <c r="AN50" s="849"/>
      <c r="AO50" s="849"/>
      <c r="AP50" s="849"/>
      <c r="AQ50" s="849"/>
      <c r="AR50" s="849"/>
      <c r="AS50" s="849"/>
      <c r="AT50" s="849"/>
      <c r="AU50" s="849"/>
      <c r="AV50" s="849"/>
      <c r="AW50" s="849"/>
      <c r="AX50" s="849"/>
      <c r="AY50" s="849"/>
      <c r="AZ50" s="851"/>
      <c r="BA50" s="851"/>
      <c r="BB50" s="851"/>
      <c r="BC50" s="851"/>
      <c r="BD50" s="851"/>
      <c r="BE50" s="845"/>
      <c r="BF50" s="845"/>
      <c r="BG50" s="845"/>
      <c r="BH50" s="845"/>
      <c r="BI50" s="846"/>
      <c r="BJ50" s="226"/>
      <c r="BK50" s="226"/>
      <c r="BL50" s="226"/>
      <c r="BM50" s="226"/>
      <c r="BN50" s="226"/>
      <c r="BO50" s="235"/>
      <c r="BP50" s="235"/>
      <c r="BQ50" s="232">
        <v>44</v>
      </c>
      <c r="BR50" s="233"/>
      <c r="BS50" s="786"/>
      <c r="BT50" s="787"/>
      <c r="BU50" s="787"/>
      <c r="BV50" s="787"/>
      <c r="BW50" s="787"/>
      <c r="BX50" s="787"/>
      <c r="BY50" s="787"/>
      <c r="BZ50" s="787"/>
      <c r="CA50" s="787"/>
      <c r="CB50" s="787"/>
      <c r="CC50" s="787"/>
      <c r="CD50" s="787"/>
      <c r="CE50" s="787"/>
      <c r="CF50" s="787"/>
      <c r="CG50" s="788"/>
      <c r="CH50" s="789"/>
      <c r="CI50" s="790"/>
      <c r="CJ50" s="790"/>
      <c r="CK50" s="790"/>
      <c r="CL50" s="791"/>
      <c r="CM50" s="789"/>
      <c r="CN50" s="790"/>
      <c r="CO50" s="790"/>
      <c r="CP50" s="790"/>
      <c r="CQ50" s="791"/>
      <c r="CR50" s="789"/>
      <c r="CS50" s="790"/>
      <c r="CT50" s="790"/>
      <c r="CU50" s="790"/>
      <c r="CV50" s="791"/>
      <c r="CW50" s="789"/>
      <c r="CX50" s="790"/>
      <c r="CY50" s="790"/>
      <c r="CZ50" s="790"/>
      <c r="DA50" s="791"/>
      <c r="DB50" s="789"/>
      <c r="DC50" s="790"/>
      <c r="DD50" s="790"/>
      <c r="DE50" s="790"/>
      <c r="DF50" s="791"/>
      <c r="DG50" s="789"/>
      <c r="DH50" s="790"/>
      <c r="DI50" s="790"/>
      <c r="DJ50" s="790"/>
      <c r="DK50" s="791"/>
      <c r="DL50" s="789"/>
      <c r="DM50" s="790"/>
      <c r="DN50" s="790"/>
      <c r="DO50" s="790"/>
      <c r="DP50" s="791"/>
      <c r="DQ50" s="789"/>
      <c r="DR50" s="790"/>
      <c r="DS50" s="790"/>
      <c r="DT50" s="790"/>
      <c r="DU50" s="791"/>
      <c r="DV50" s="786"/>
      <c r="DW50" s="787"/>
      <c r="DX50" s="787"/>
      <c r="DY50" s="787"/>
      <c r="DZ50" s="792"/>
      <c r="EA50" s="224"/>
    </row>
    <row r="51" spans="1:131" ht="26.25" customHeight="1" x14ac:dyDescent="0.2">
      <c r="A51" s="232">
        <v>24</v>
      </c>
      <c r="B51" s="793"/>
      <c r="C51" s="794"/>
      <c r="D51" s="794"/>
      <c r="E51" s="794"/>
      <c r="F51" s="794"/>
      <c r="G51" s="794"/>
      <c r="H51" s="794"/>
      <c r="I51" s="794"/>
      <c r="J51" s="794"/>
      <c r="K51" s="794"/>
      <c r="L51" s="794"/>
      <c r="M51" s="794"/>
      <c r="N51" s="794"/>
      <c r="O51" s="794"/>
      <c r="P51" s="795"/>
      <c r="Q51" s="848"/>
      <c r="R51" s="849"/>
      <c r="S51" s="849"/>
      <c r="T51" s="849"/>
      <c r="U51" s="849"/>
      <c r="V51" s="849"/>
      <c r="W51" s="849"/>
      <c r="X51" s="849"/>
      <c r="Y51" s="849"/>
      <c r="Z51" s="849"/>
      <c r="AA51" s="849"/>
      <c r="AB51" s="849"/>
      <c r="AC51" s="849"/>
      <c r="AD51" s="849"/>
      <c r="AE51" s="850"/>
      <c r="AF51" s="799"/>
      <c r="AG51" s="800"/>
      <c r="AH51" s="800"/>
      <c r="AI51" s="800"/>
      <c r="AJ51" s="801"/>
      <c r="AK51" s="852"/>
      <c r="AL51" s="849"/>
      <c r="AM51" s="849"/>
      <c r="AN51" s="849"/>
      <c r="AO51" s="849"/>
      <c r="AP51" s="849"/>
      <c r="AQ51" s="849"/>
      <c r="AR51" s="849"/>
      <c r="AS51" s="849"/>
      <c r="AT51" s="849"/>
      <c r="AU51" s="849"/>
      <c r="AV51" s="849"/>
      <c r="AW51" s="849"/>
      <c r="AX51" s="849"/>
      <c r="AY51" s="849"/>
      <c r="AZ51" s="851"/>
      <c r="BA51" s="851"/>
      <c r="BB51" s="851"/>
      <c r="BC51" s="851"/>
      <c r="BD51" s="851"/>
      <c r="BE51" s="845"/>
      <c r="BF51" s="845"/>
      <c r="BG51" s="845"/>
      <c r="BH51" s="845"/>
      <c r="BI51" s="846"/>
      <c r="BJ51" s="226"/>
      <c r="BK51" s="226"/>
      <c r="BL51" s="226"/>
      <c r="BM51" s="226"/>
      <c r="BN51" s="226"/>
      <c r="BO51" s="235"/>
      <c r="BP51" s="235"/>
      <c r="BQ51" s="232">
        <v>45</v>
      </c>
      <c r="BR51" s="233"/>
      <c r="BS51" s="786"/>
      <c r="BT51" s="787"/>
      <c r="BU51" s="787"/>
      <c r="BV51" s="787"/>
      <c r="BW51" s="787"/>
      <c r="BX51" s="787"/>
      <c r="BY51" s="787"/>
      <c r="BZ51" s="787"/>
      <c r="CA51" s="787"/>
      <c r="CB51" s="787"/>
      <c r="CC51" s="787"/>
      <c r="CD51" s="787"/>
      <c r="CE51" s="787"/>
      <c r="CF51" s="787"/>
      <c r="CG51" s="788"/>
      <c r="CH51" s="789"/>
      <c r="CI51" s="790"/>
      <c r="CJ51" s="790"/>
      <c r="CK51" s="790"/>
      <c r="CL51" s="791"/>
      <c r="CM51" s="789"/>
      <c r="CN51" s="790"/>
      <c r="CO51" s="790"/>
      <c r="CP51" s="790"/>
      <c r="CQ51" s="791"/>
      <c r="CR51" s="789"/>
      <c r="CS51" s="790"/>
      <c r="CT51" s="790"/>
      <c r="CU51" s="790"/>
      <c r="CV51" s="791"/>
      <c r="CW51" s="789"/>
      <c r="CX51" s="790"/>
      <c r="CY51" s="790"/>
      <c r="CZ51" s="790"/>
      <c r="DA51" s="791"/>
      <c r="DB51" s="789"/>
      <c r="DC51" s="790"/>
      <c r="DD51" s="790"/>
      <c r="DE51" s="790"/>
      <c r="DF51" s="791"/>
      <c r="DG51" s="789"/>
      <c r="DH51" s="790"/>
      <c r="DI51" s="790"/>
      <c r="DJ51" s="790"/>
      <c r="DK51" s="791"/>
      <c r="DL51" s="789"/>
      <c r="DM51" s="790"/>
      <c r="DN51" s="790"/>
      <c r="DO51" s="790"/>
      <c r="DP51" s="791"/>
      <c r="DQ51" s="789"/>
      <c r="DR51" s="790"/>
      <c r="DS51" s="790"/>
      <c r="DT51" s="790"/>
      <c r="DU51" s="791"/>
      <c r="DV51" s="786"/>
      <c r="DW51" s="787"/>
      <c r="DX51" s="787"/>
      <c r="DY51" s="787"/>
      <c r="DZ51" s="792"/>
      <c r="EA51" s="224"/>
    </row>
    <row r="52" spans="1:131" ht="26.25" customHeight="1" x14ac:dyDescent="0.2">
      <c r="A52" s="232">
        <v>25</v>
      </c>
      <c r="B52" s="793"/>
      <c r="C52" s="794"/>
      <c r="D52" s="794"/>
      <c r="E52" s="794"/>
      <c r="F52" s="794"/>
      <c r="G52" s="794"/>
      <c r="H52" s="794"/>
      <c r="I52" s="794"/>
      <c r="J52" s="794"/>
      <c r="K52" s="794"/>
      <c r="L52" s="794"/>
      <c r="M52" s="794"/>
      <c r="N52" s="794"/>
      <c r="O52" s="794"/>
      <c r="P52" s="795"/>
      <c r="Q52" s="848"/>
      <c r="R52" s="849"/>
      <c r="S52" s="849"/>
      <c r="T52" s="849"/>
      <c r="U52" s="849"/>
      <c r="V52" s="849"/>
      <c r="W52" s="849"/>
      <c r="X52" s="849"/>
      <c r="Y52" s="849"/>
      <c r="Z52" s="849"/>
      <c r="AA52" s="849"/>
      <c r="AB52" s="849"/>
      <c r="AC52" s="849"/>
      <c r="AD52" s="849"/>
      <c r="AE52" s="850"/>
      <c r="AF52" s="799"/>
      <c r="AG52" s="800"/>
      <c r="AH52" s="800"/>
      <c r="AI52" s="800"/>
      <c r="AJ52" s="801"/>
      <c r="AK52" s="852"/>
      <c r="AL52" s="849"/>
      <c r="AM52" s="849"/>
      <c r="AN52" s="849"/>
      <c r="AO52" s="849"/>
      <c r="AP52" s="849"/>
      <c r="AQ52" s="849"/>
      <c r="AR52" s="849"/>
      <c r="AS52" s="849"/>
      <c r="AT52" s="849"/>
      <c r="AU52" s="849"/>
      <c r="AV52" s="849"/>
      <c r="AW52" s="849"/>
      <c r="AX52" s="849"/>
      <c r="AY52" s="849"/>
      <c r="AZ52" s="851"/>
      <c r="BA52" s="851"/>
      <c r="BB52" s="851"/>
      <c r="BC52" s="851"/>
      <c r="BD52" s="851"/>
      <c r="BE52" s="845"/>
      <c r="BF52" s="845"/>
      <c r="BG52" s="845"/>
      <c r="BH52" s="845"/>
      <c r="BI52" s="846"/>
      <c r="BJ52" s="226"/>
      <c r="BK52" s="226"/>
      <c r="BL52" s="226"/>
      <c r="BM52" s="226"/>
      <c r="BN52" s="226"/>
      <c r="BO52" s="235"/>
      <c r="BP52" s="235"/>
      <c r="BQ52" s="232">
        <v>46</v>
      </c>
      <c r="BR52" s="233"/>
      <c r="BS52" s="786"/>
      <c r="BT52" s="787"/>
      <c r="BU52" s="787"/>
      <c r="BV52" s="787"/>
      <c r="BW52" s="787"/>
      <c r="BX52" s="787"/>
      <c r="BY52" s="787"/>
      <c r="BZ52" s="787"/>
      <c r="CA52" s="787"/>
      <c r="CB52" s="787"/>
      <c r="CC52" s="787"/>
      <c r="CD52" s="787"/>
      <c r="CE52" s="787"/>
      <c r="CF52" s="787"/>
      <c r="CG52" s="788"/>
      <c r="CH52" s="789"/>
      <c r="CI52" s="790"/>
      <c r="CJ52" s="790"/>
      <c r="CK52" s="790"/>
      <c r="CL52" s="791"/>
      <c r="CM52" s="789"/>
      <c r="CN52" s="790"/>
      <c r="CO52" s="790"/>
      <c r="CP52" s="790"/>
      <c r="CQ52" s="791"/>
      <c r="CR52" s="789"/>
      <c r="CS52" s="790"/>
      <c r="CT52" s="790"/>
      <c r="CU52" s="790"/>
      <c r="CV52" s="791"/>
      <c r="CW52" s="789"/>
      <c r="CX52" s="790"/>
      <c r="CY52" s="790"/>
      <c r="CZ52" s="790"/>
      <c r="DA52" s="791"/>
      <c r="DB52" s="789"/>
      <c r="DC52" s="790"/>
      <c r="DD52" s="790"/>
      <c r="DE52" s="790"/>
      <c r="DF52" s="791"/>
      <c r="DG52" s="789"/>
      <c r="DH52" s="790"/>
      <c r="DI52" s="790"/>
      <c r="DJ52" s="790"/>
      <c r="DK52" s="791"/>
      <c r="DL52" s="789"/>
      <c r="DM52" s="790"/>
      <c r="DN52" s="790"/>
      <c r="DO52" s="790"/>
      <c r="DP52" s="791"/>
      <c r="DQ52" s="789"/>
      <c r="DR52" s="790"/>
      <c r="DS52" s="790"/>
      <c r="DT52" s="790"/>
      <c r="DU52" s="791"/>
      <c r="DV52" s="786"/>
      <c r="DW52" s="787"/>
      <c r="DX52" s="787"/>
      <c r="DY52" s="787"/>
      <c r="DZ52" s="792"/>
      <c r="EA52" s="224"/>
    </row>
    <row r="53" spans="1:131" ht="26.25" customHeight="1" x14ac:dyDescent="0.2">
      <c r="A53" s="232">
        <v>26</v>
      </c>
      <c r="B53" s="793"/>
      <c r="C53" s="794"/>
      <c r="D53" s="794"/>
      <c r="E53" s="794"/>
      <c r="F53" s="794"/>
      <c r="G53" s="794"/>
      <c r="H53" s="794"/>
      <c r="I53" s="794"/>
      <c r="J53" s="794"/>
      <c r="K53" s="794"/>
      <c r="L53" s="794"/>
      <c r="M53" s="794"/>
      <c r="N53" s="794"/>
      <c r="O53" s="794"/>
      <c r="P53" s="795"/>
      <c r="Q53" s="848"/>
      <c r="R53" s="849"/>
      <c r="S53" s="849"/>
      <c r="T53" s="849"/>
      <c r="U53" s="849"/>
      <c r="V53" s="849"/>
      <c r="W53" s="849"/>
      <c r="X53" s="849"/>
      <c r="Y53" s="849"/>
      <c r="Z53" s="849"/>
      <c r="AA53" s="849"/>
      <c r="AB53" s="849"/>
      <c r="AC53" s="849"/>
      <c r="AD53" s="849"/>
      <c r="AE53" s="850"/>
      <c r="AF53" s="799"/>
      <c r="AG53" s="800"/>
      <c r="AH53" s="800"/>
      <c r="AI53" s="800"/>
      <c r="AJ53" s="801"/>
      <c r="AK53" s="852"/>
      <c r="AL53" s="849"/>
      <c r="AM53" s="849"/>
      <c r="AN53" s="849"/>
      <c r="AO53" s="849"/>
      <c r="AP53" s="849"/>
      <c r="AQ53" s="849"/>
      <c r="AR53" s="849"/>
      <c r="AS53" s="849"/>
      <c r="AT53" s="849"/>
      <c r="AU53" s="849"/>
      <c r="AV53" s="849"/>
      <c r="AW53" s="849"/>
      <c r="AX53" s="849"/>
      <c r="AY53" s="849"/>
      <c r="AZ53" s="851"/>
      <c r="BA53" s="851"/>
      <c r="BB53" s="851"/>
      <c r="BC53" s="851"/>
      <c r="BD53" s="851"/>
      <c r="BE53" s="845"/>
      <c r="BF53" s="845"/>
      <c r="BG53" s="845"/>
      <c r="BH53" s="845"/>
      <c r="BI53" s="846"/>
      <c r="BJ53" s="226"/>
      <c r="BK53" s="226"/>
      <c r="BL53" s="226"/>
      <c r="BM53" s="226"/>
      <c r="BN53" s="226"/>
      <c r="BO53" s="235"/>
      <c r="BP53" s="235"/>
      <c r="BQ53" s="232">
        <v>47</v>
      </c>
      <c r="BR53" s="233"/>
      <c r="BS53" s="786"/>
      <c r="BT53" s="787"/>
      <c r="BU53" s="787"/>
      <c r="BV53" s="787"/>
      <c r="BW53" s="787"/>
      <c r="BX53" s="787"/>
      <c r="BY53" s="787"/>
      <c r="BZ53" s="787"/>
      <c r="CA53" s="787"/>
      <c r="CB53" s="787"/>
      <c r="CC53" s="787"/>
      <c r="CD53" s="787"/>
      <c r="CE53" s="787"/>
      <c r="CF53" s="787"/>
      <c r="CG53" s="788"/>
      <c r="CH53" s="789"/>
      <c r="CI53" s="790"/>
      <c r="CJ53" s="790"/>
      <c r="CK53" s="790"/>
      <c r="CL53" s="791"/>
      <c r="CM53" s="789"/>
      <c r="CN53" s="790"/>
      <c r="CO53" s="790"/>
      <c r="CP53" s="790"/>
      <c r="CQ53" s="791"/>
      <c r="CR53" s="789"/>
      <c r="CS53" s="790"/>
      <c r="CT53" s="790"/>
      <c r="CU53" s="790"/>
      <c r="CV53" s="791"/>
      <c r="CW53" s="789"/>
      <c r="CX53" s="790"/>
      <c r="CY53" s="790"/>
      <c r="CZ53" s="790"/>
      <c r="DA53" s="791"/>
      <c r="DB53" s="789"/>
      <c r="DC53" s="790"/>
      <c r="DD53" s="790"/>
      <c r="DE53" s="790"/>
      <c r="DF53" s="791"/>
      <c r="DG53" s="789"/>
      <c r="DH53" s="790"/>
      <c r="DI53" s="790"/>
      <c r="DJ53" s="790"/>
      <c r="DK53" s="791"/>
      <c r="DL53" s="789"/>
      <c r="DM53" s="790"/>
      <c r="DN53" s="790"/>
      <c r="DO53" s="790"/>
      <c r="DP53" s="791"/>
      <c r="DQ53" s="789"/>
      <c r="DR53" s="790"/>
      <c r="DS53" s="790"/>
      <c r="DT53" s="790"/>
      <c r="DU53" s="791"/>
      <c r="DV53" s="786"/>
      <c r="DW53" s="787"/>
      <c r="DX53" s="787"/>
      <c r="DY53" s="787"/>
      <c r="DZ53" s="792"/>
      <c r="EA53" s="224"/>
    </row>
    <row r="54" spans="1:131" ht="26.25" customHeight="1" x14ac:dyDescent="0.2">
      <c r="A54" s="232">
        <v>27</v>
      </c>
      <c r="B54" s="793"/>
      <c r="C54" s="794"/>
      <c r="D54" s="794"/>
      <c r="E54" s="794"/>
      <c r="F54" s="794"/>
      <c r="G54" s="794"/>
      <c r="H54" s="794"/>
      <c r="I54" s="794"/>
      <c r="J54" s="794"/>
      <c r="K54" s="794"/>
      <c r="L54" s="794"/>
      <c r="M54" s="794"/>
      <c r="N54" s="794"/>
      <c r="O54" s="794"/>
      <c r="P54" s="795"/>
      <c r="Q54" s="848"/>
      <c r="R54" s="849"/>
      <c r="S54" s="849"/>
      <c r="T54" s="849"/>
      <c r="U54" s="849"/>
      <c r="V54" s="849"/>
      <c r="W54" s="849"/>
      <c r="X54" s="849"/>
      <c r="Y54" s="849"/>
      <c r="Z54" s="849"/>
      <c r="AA54" s="849"/>
      <c r="AB54" s="849"/>
      <c r="AC54" s="849"/>
      <c r="AD54" s="849"/>
      <c r="AE54" s="850"/>
      <c r="AF54" s="799"/>
      <c r="AG54" s="800"/>
      <c r="AH54" s="800"/>
      <c r="AI54" s="800"/>
      <c r="AJ54" s="801"/>
      <c r="AK54" s="852"/>
      <c r="AL54" s="849"/>
      <c r="AM54" s="849"/>
      <c r="AN54" s="849"/>
      <c r="AO54" s="849"/>
      <c r="AP54" s="849"/>
      <c r="AQ54" s="849"/>
      <c r="AR54" s="849"/>
      <c r="AS54" s="849"/>
      <c r="AT54" s="849"/>
      <c r="AU54" s="849"/>
      <c r="AV54" s="849"/>
      <c r="AW54" s="849"/>
      <c r="AX54" s="849"/>
      <c r="AY54" s="849"/>
      <c r="AZ54" s="851"/>
      <c r="BA54" s="851"/>
      <c r="BB54" s="851"/>
      <c r="BC54" s="851"/>
      <c r="BD54" s="851"/>
      <c r="BE54" s="845"/>
      <c r="BF54" s="845"/>
      <c r="BG54" s="845"/>
      <c r="BH54" s="845"/>
      <c r="BI54" s="846"/>
      <c r="BJ54" s="226"/>
      <c r="BK54" s="226"/>
      <c r="BL54" s="226"/>
      <c r="BM54" s="226"/>
      <c r="BN54" s="226"/>
      <c r="BO54" s="235"/>
      <c r="BP54" s="235"/>
      <c r="BQ54" s="232">
        <v>48</v>
      </c>
      <c r="BR54" s="233"/>
      <c r="BS54" s="786"/>
      <c r="BT54" s="787"/>
      <c r="BU54" s="787"/>
      <c r="BV54" s="787"/>
      <c r="BW54" s="787"/>
      <c r="BX54" s="787"/>
      <c r="BY54" s="787"/>
      <c r="BZ54" s="787"/>
      <c r="CA54" s="787"/>
      <c r="CB54" s="787"/>
      <c r="CC54" s="787"/>
      <c r="CD54" s="787"/>
      <c r="CE54" s="787"/>
      <c r="CF54" s="787"/>
      <c r="CG54" s="788"/>
      <c r="CH54" s="789"/>
      <c r="CI54" s="790"/>
      <c r="CJ54" s="790"/>
      <c r="CK54" s="790"/>
      <c r="CL54" s="791"/>
      <c r="CM54" s="789"/>
      <c r="CN54" s="790"/>
      <c r="CO54" s="790"/>
      <c r="CP54" s="790"/>
      <c r="CQ54" s="791"/>
      <c r="CR54" s="789"/>
      <c r="CS54" s="790"/>
      <c r="CT54" s="790"/>
      <c r="CU54" s="790"/>
      <c r="CV54" s="791"/>
      <c r="CW54" s="789"/>
      <c r="CX54" s="790"/>
      <c r="CY54" s="790"/>
      <c r="CZ54" s="790"/>
      <c r="DA54" s="791"/>
      <c r="DB54" s="789"/>
      <c r="DC54" s="790"/>
      <c r="DD54" s="790"/>
      <c r="DE54" s="790"/>
      <c r="DF54" s="791"/>
      <c r="DG54" s="789"/>
      <c r="DH54" s="790"/>
      <c r="DI54" s="790"/>
      <c r="DJ54" s="790"/>
      <c r="DK54" s="791"/>
      <c r="DL54" s="789"/>
      <c r="DM54" s="790"/>
      <c r="DN54" s="790"/>
      <c r="DO54" s="790"/>
      <c r="DP54" s="791"/>
      <c r="DQ54" s="789"/>
      <c r="DR54" s="790"/>
      <c r="DS54" s="790"/>
      <c r="DT54" s="790"/>
      <c r="DU54" s="791"/>
      <c r="DV54" s="786"/>
      <c r="DW54" s="787"/>
      <c r="DX54" s="787"/>
      <c r="DY54" s="787"/>
      <c r="DZ54" s="792"/>
      <c r="EA54" s="224"/>
    </row>
    <row r="55" spans="1:131" ht="26.25" customHeight="1" x14ac:dyDescent="0.2">
      <c r="A55" s="232">
        <v>28</v>
      </c>
      <c r="B55" s="793"/>
      <c r="C55" s="794"/>
      <c r="D55" s="794"/>
      <c r="E55" s="794"/>
      <c r="F55" s="794"/>
      <c r="G55" s="794"/>
      <c r="H55" s="794"/>
      <c r="I55" s="794"/>
      <c r="J55" s="794"/>
      <c r="K55" s="794"/>
      <c r="L55" s="794"/>
      <c r="M55" s="794"/>
      <c r="N55" s="794"/>
      <c r="O55" s="794"/>
      <c r="P55" s="795"/>
      <c r="Q55" s="848"/>
      <c r="R55" s="849"/>
      <c r="S55" s="849"/>
      <c r="T55" s="849"/>
      <c r="U55" s="849"/>
      <c r="V55" s="849"/>
      <c r="W55" s="849"/>
      <c r="X55" s="849"/>
      <c r="Y55" s="849"/>
      <c r="Z55" s="849"/>
      <c r="AA55" s="849"/>
      <c r="AB55" s="849"/>
      <c r="AC55" s="849"/>
      <c r="AD55" s="849"/>
      <c r="AE55" s="850"/>
      <c r="AF55" s="799"/>
      <c r="AG55" s="800"/>
      <c r="AH55" s="800"/>
      <c r="AI55" s="800"/>
      <c r="AJ55" s="801"/>
      <c r="AK55" s="852"/>
      <c r="AL55" s="849"/>
      <c r="AM55" s="849"/>
      <c r="AN55" s="849"/>
      <c r="AO55" s="849"/>
      <c r="AP55" s="849"/>
      <c r="AQ55" s="849"/>
      <c r="AR55" s="849"/>
      <c r="AS55" s="849"/>
      <c r="AT55" s="849"/>
      <c r="AU55" s="849"/>
      <c r="AV55" s="849"/>
      <c r="AW55" s="849"/>
      <c r="AX55" s="849"/>
      <c r="AY55" s="849"/>
      <c r="AZ55" s="851"/>
      <c r="BA55" s="851"/>
      <c r="BB55" s="851"/>
      <c r="BC55" s="851"/>
      <c r="BD55" s="851"/>
      <c r="BE55" s="845"/>
      <c r="BF55" s="845"/>
      <c r="BG55" s="845"/>
      <c r="BH55" s="845"/>
      <c r="BI55" s="846"/>
      <c r="BJ55" s="226"/>
      <c r="BK55" s="226"/>
      <c r="BL55" s="226"/>
      <c r="BM55" s="226"/>
      <c r="BN55" s="226"/>
      <c r="BO55" s="235"/>
      <c r="BP55" s="235"/>
      <c r="BQ55" s="232">
        <v>49</v>
      </c>
      <c r="BR55" s="233"/>
      <c r="BS55" s="786"/>
      <c r="BT55" s="787"/>
      <c r="BU55" s="787"/>
      <c r="BV55" s="787"/>
      <c r="BW55" s="787"/>
      <c r="BX55" s="787"/>
      <c r="BY55" s="787"/>
      <c r="BZ55" s="787"/>
      <c r="CA55" s="787"/>
      <c r="CB55" s="787"/>
      <c r="CC55" s="787"/>
      <c r="CD55" s="787"/>
      <c r="CE55" s="787"/>
      <c r="CF55" s="787"/>
      <c r="CG55" s="788"/>
      <c r="CH55" s="789"/>
      <c r="CI55" s="790"/>
      <c r="CJ55" s="790"/>
      <c r="CK55" s="790"/>
      <c r="CL55" s="791"/>
      <c r="CM55" s="789"/>
      <c r="CN55" s="790"/>
      <c r="CO55" s="790"/>
      <c r="CP55" s="790"/>
      <c r="CQ55" s="791"/>
      <c r="CR55" s="789"/>
      <c r="CS55" s="790"/>
      <c r="CT55" s="790"/>
      <c r="CU55" s="790"/>
      <c r="CV55" s="791"/>
      <c r="CW55" s="789"/>
      <c r="CX55" s="790"/>
      <c r="CY55" s="790"/>
      <c r="CZ55" s="790"/>
      <c r="DA55" s="791"/>
      <c r="DB55" s="789"/>
      <c r="DC55" s="790"/>
      <c r="DD55" s="790"/>
      <c r="DE55" s="790"/>
      <c r="DF55" s="791"/>
      <c r="DG55" s="789"/>
      <c r="DH55" s="790"/>
      <c r="DI55" s="790"/>
      <c r="DJ55" s="790"/>
      <c r="DK55" s="791"/>
      <c r="DL55" s="789"/>
      <c r="DM55" s="790"/>
      <c r="DN55" s="790"/>
      <c r="DO55" s="790"/>
      <c r="DP55" s="791"/>
      <c r="DQ55" s="789"/>
      <c r="DR55" s="790"/>
      <c r="DS55" s="790"/>
      <c r="DT55" s="790"/>
      <c r="DU55" s="791"/>
      <c r="DV55" s="786"/>
      <c r="DW55" s="787"/>
      <c r="DX55" s="787"/>
      <c r="DY55" s="787"/>
      <c r="DZ55" s="792"/>
      <c r="EA55" s="224"/>
    </row>
    <row r="56" spans="1:131" ht="26.25" customHeight="1" x14ac:dyDescent="0.2">
      <c r="A56" s="232">
        <v>29</v>
      </c>
      <c r="B56" s="793"/>
      <c r="C56" s="794"/>
      <c r="D56" s="794"/>
      <c r="E56" s="794"/>
      <c r="F56" s="794"/>
      <c r="G56" s="794"/>
      <c r="H56" s="794"/>
      <c r="I56" s="794"/>
      <c r="J56" s="794"/>
      <c r="K56" s="794"/>
      <c r="L56" s="794"/>
      <c r="M56" s="794"/>
      <c r="N56" s="794"/>
      <c r="O56" s="794"/>
      <c r="P56" s="795"/>
      <c r="Q56" s="848"/>
      <c r="R56" s="849"/>
      <c r="S56" s="849"/>
      <c r="T56" s="849"/>
      <c r="U56" s="849"/>
      <c r="V56" s="849"/>
      <c r="W56" s="849"/>
      <c r="X56" s="849"/>
      <c r="Y56" s="849"/>
      <c r="Z56" s="849"/>
      <c r="AA56" s="849"/>
      <c r="AB56" s="849"/>
      <c r="AC56" s="849"/>
      <c r="AD56" s="849"/>
      <c r="AE56" s="850"/>
      <c r="AF56" s="799"/>
      <c r="AG56" s="800"/>
      <c r="AH56" s="800"/>
      <c r="AI56" s="800"/>
      <c r="AJ56" s="801"/>
      <c r="AK56" s="852"/>
      <c r="AL56" s="849"/>
      <c r="AM56" s="849"/>
      <c r="AN56" s="849"/>
      <c r="AO56" s="849"/>
      <c r="AP56" s="849"/>
      <c r="AQ56" s="849"/>
      <c r="AR56" s="849"/>
      <c r="AS56" s="849"/>
      <c r="AT56" s="849"/>
      <c r="AU56" s="849"/>
      <c r="AV56" s="849"/>
      <c r="AW56" s="849"/>
      <c r="AX56" s="849"/>
      <c r="AY56" s="849"/>
      <c r="AZ56" s="851"/>
      <c r="BA56" s="851"/>
      <c r="BB56" s="851"/>
      <c r="BC56" s="851"/>
      <c r="BD56" s="851"/>
      <c r="BE56" s="845"/>
      <c r="BF56" s="845"/>
      <c r="BG56" s="845"/>
      <c r="BH56" s="845"/>
      <c r="BI56" s="846"/>
      <c r="BJ56" s="226"/>
      <c r="BK56" s="226"/>
      <c r="BL56" s="226"/>
      <c r="BM56" s="226"/>
      <c r="BN56" s="226"/>
      <c r="BO56" s="235"/>
      <c r="BP56" s="235"/>
      <c r="BQ56" s="232">
        <v>50</v>
      </c>
      <c r="BR56" s="233"/>
      <c r="BS56" s="786"/>
      <c r="BT56" s="787"/>
      <c r="BU56" s="787"/>
      <c r="BV56" s="787"/>
      <c r="BW56" s="787"/>
      <c r="BX56" s="787"/>
      <c r="BY56" s="787"/>
      <c r="BZ56" s="787"/>
      <c r="CA56" s="787"/>
      <c r="CB56" s="787"/>
      <c r="CC56" s="787"/>
      <c r="CD56" s="787"/>
      <c r="CE56" s="787"/>
      <c r="CF56" s="787"/>
      <c r="CG56" s="788"/>
      <c r="CH56" s="789"/>
      <c r="CI56" s="790"/>
      <c r="CJ56" s="790"/>
      <c r="CK56" s="790"/>
      <c r="CL56" s="791"/>
      <c r="CM56" s="789"/>
      <c r="CN56" s="790"/>
      <c r="CO56" s="790"/>
      <c r="CP56" s="790"/>
      <c r="CQ56" s="791"/>
      <c r="CR56" s="789"/>
      <c r="CS56" s="790"/>
      <c r="CT56" s="790"/>
      <c r="CU56" s="790"/>
      <c r="CV56" s="791"/>
      <c r="CW56" s="789"/>
      <c r="CX56" s="790"/>
      <c r="CY56" s="790"/>
      <c r="CZ56" s="790"/>
      <c r="DA56" s="791"/>
      <c r="DB56" s="789"/>
      <c r="DC56" s="790"/>
      <c r="DD56" s="790"/>
      <c r="DE56" s="790"/>
      <c r="DF56" s="791"/>
      <c r="DG56" s="789"/>
      <c r="DH56" s="790"/>
      <c r="DI56" s="790"/>
      <c r="DJ56" s="790"/>
      <c r="DK56" s="791"/>
      <c r="DL56" s="789"/>
      <c r="DM56" s="790"/>
      <c r="DN56" s="790"/>
      <c r="DO56" s="790"/>
      <c r="DP56" s="791"/>
      <c r="DQ56" s="789"/>
      <c r="DR56" s="790"/>
      <c r="DS56" s="790"/>
      <c r="DT56" s="790"/>
      <c r="DU56" s="791"/>
      <c r="DV56" s="786"/>
      <c r="DW56" s="787"/>
      <c r="DX56" s="787"/>
      <c r="DY56" s="787"/>
      <c r="DZ56" s="792"/>
      <c r="EA56" s="224"/>
    </row>
    <row r="57" spans="1:131" ht="26.25" customHeight="1" x14ac:dyDescent="0.2">
      <c r="A57" s="232">
        <v>30</v>
      </c>
      <c r="B57" s="793"/>
      <c r="C57" s="794"/>
      <c r="D57" s="794"/>
      <c r="E57" s="794"/>
      <c r="F57" s="794"/>
      <c r="G57" s="794"/>
      <c r="H57" s="794"/>
      <c r="I57" s="794"/>
      <c r="J57" s="794"/>
      <c r="K57" s="794"/>
      <c r="L57" s="794"/>
      <c r="M57" s="794"/>
      <c r="N57" s="794"/>
      <c r="O57" s="794"/>
      <c r="P57" s="795"/>
      <c r="Q57" s="848"/>
      <c r="R57" s="849"/>
      <c r="S57" s="849"/>
      <c r="T57" s="849"/>
      <c r="U57" s="849"/>
      <c r="V57" s="849"/>
      <c r="W57" s="849"/>
      <c r="X57" s="849"/>
      <c r="Y57" s="849"/>
      <c r="Z57" s="849"/>
      <c r="AA57" s="849"/>
      <c r="AB57" s="849"/>
      <c r="AC57" s="849"/>
      <c r="AD57" s="849"/>
      <c r="AE57" s="850"/>
      <c r="AF57" s="799"/>
      <c r="AG57" s="800"/>
      <c r="AH57" s="800"/>
      <c r="AI57" s="800"/>
      <c r="AJ57" s="801"/>
      <c r="AK57" s="852"/>
      <c r="AL57" s="849"/>
      <c r="AM57" s="849"/>
      <c r="AN57" s="849"/>
      <c r="AO57" s="849"/>
      <c r="AP57" s="849"/>
      <c r="AQ57" s="849"/>
      <c r="AR57" s="849"/>
      <c r="AS57" s="849"/>
      <c r="AT57" s="849"/>
      <c r="AU57" s="849"/>
      <c r="AV57" s="849"/>
      <c r="AW57" s="849"/>
      <c r="AX57" s="849"/>
      <c r="AY57" s="849"/>
      <c r="AZ57" s="851"/>
      <c r="BA57" s="851"/>
      <c r="BB57" s="851"/>
      <c r="BC57" s="851"/>
      <c r="BD57" s="851"/>
      <c r="BE57" s="845"/>
      <c r="BF57" s="845"/>
      <c r="BG57" s="845"/>
      <c r="BH57" s="845"/>
      <c r="BI57" s="846"/>
      <c r="BJ57" s="226"/>
      <c r="BK57" s="226"/>
      <c r="BL57" s="226"/>
      <c r="BM57" s="226"/>
      <c r="BN57" s="226"/>
      <c r="BO57" s="235"/>
      <c r="BP57" s="235"/>
      <c r="BQ57" s="232">
        <v>51</v>
      </c>
      <c r="BR57" s="233"/>
      <c r="BS57" s="786"/>
      <c r="BT57" s="787"/>
      <c r="BU57" s="787"/>
      <c r="BV57" s="787"/>
      <c r="BW57" s="787"/>
      <c r="BX57" s="787"/>
      <c r="BY57" s="787"/>
      <c r="BZ57" s="787"/>
      <c r="CA57" s="787"/>
      <c r="CB57" s="787"/>
      <c r="CC57" s="787"/>
      <c r="CD57" s="787"/>
      <c r="CE57" s="787"/>
      <c r="CF57" s="787"/>
      <c r="CG57" s="788"/>
      <c r="CH57" s="789"/>
      <c r="CI57" s="790"/>
      <c r="CJ57" s="790"/>
      <c r="CK57" s="790"/>
      <c r="CL57" s="791"/>
      <c r="CM57" s="789"/>
      <c r="CN57" s="790"/>
      <c r="CO57" s="790"/>
      <c r="CP57" s="790"/>
      <c r="CQ57" s="791"/>
      <c r="CR57" s="789"/>
      <c r="CS57" s="790"/>
      <c r="CT57" s="790"/>
      <c r="CU57" s="790"/>
      <c r="CV57" s="791"/>
      <c r="CW57" s="789"/>
      <c r="CX57" s="790"/>
      <c r="CY57" s="790"/>
      <c r="CZ57" s="790"/>
      <c r="DA57" s="791"/>
      <c r="DB57" s="789"/>
      <c r="DC57" s="790"/>
      <c r="DD57" s="790"/>
      <c r="DE57" s="790"/>
      <c r="DF57" s="791"/>
      <c r="DG57" s="789"/>
      <c r="DH57" s="790"/>
      <c r="DI57" s="790"/>
      <c r="DJ57" s="790"/>
      <c r="DK57" s="791"/>
      <c r="DL57" s="789"/>
      <c r="DM57" s="790"/>
      <c r="DN57" s="790"/>
      <c r="DO57" s="790"/>
      <c r="DP57" s="791"/>
      <c r="DQ57" s="789"/>
      <c r="DR57" s="790"/>
      <c r="DS57" s="790"/>
      <c r="DT57" s="790"/>
      <c r="DU57" s="791"/>
      <c r="DV57" s="786"/>
      <c r="DW57" s="787"/>
      <c r="DX57" s="787"/>
      <c r="DY57" s="787"/>
      <c r="DZ57" s="792"/>
      <c r="EA57" s="224"/>
    </row>
    <row r="58" spans="1:131" ht="26.25" customHeight="1" x14ac:dyDescent="0.2">
      <c r="A58" s="232">
        <v>31</v>
      </c>
      <c r="B58" s="793"/>
      <c r="C58" s="794"/>
      <c r="D58" s="794"/>
      <c r="E58" s="794"/>
      <c r="F58" s="794"/>
      <c r="G58" s="794"/>
      <c r="H58" s="794"/>
      <c r="I58" s="794"/>
      <c r="J58" s="794"/>
      <c r="K58" s="794"/>
      <c r="L58" s="794"/>
      <c r="M58" s="794"/>
      <c r="N58" s="794"/>
      <c r="O58" s="794"/>
      <c r="P58" s="795"/>
      <c r="Q58" s="848"/>
      <c r="R58" s="849"/>
      <c r="S58" s="849"/>
      <c r="T58" s="849"/>
      <c r="U58" s="849"/>
      <c r="V58" s="849"/>
      <c r="W58" s="849"/>
      <c r="X58" s="849"/>
      <c r="Y58" s="849"/>
      <c r="Z58" s="849"/>
      <c r="AA58" s="849"/>
      <c r="AB58" s="849"/>
      <c r="AC58" s="849"/>
      <c r="AD58" s="849"/>
      <c r="AE58" s="850"/>
      <c r="AF58" s="799"/>
      <c r="AG58" s="800"/>
      <c r="AH58" s="800"/>
      <c r="AI58" s="800"/>
      <c r="AJ58" s="801"/>
      <c r="AK58" s="852"/>
      <c r="AL58" s="849"/>
      <c r="AM58" s="849"/>
      <c r="AN58" s="849"/>
      <c r="AO58" s="849"/>
      <c r="AP58" s="849"/>
      <c r="AQ58" s="849"/>
      <c r="AR58" s="849"/>
      <c r="AS58" s="849"/>
      <c r="AT58" s="849"/>
      <c r="AU58" s="849"/>
      <c r="AV58" s="849"/>
      <c r="AW58" s="849"/>
      <c r="AX58" s="849"/>
      <c r="AY58" s="849"/>
      <c r="AZ58" s="851"/>
      <c r="BA58" s="851"/>
      <c r="BB58" s="851"/>
      <c r="BC58" s="851"/>
      <c r="BD58" s="851"/>
      <c r="BE58" s="845"/>
      <c r="BF58" s="845"/>
      <c r="BG58" s="845"/>
      <c r="BH58" s="845"/>
      <c r="BI58" s="846"/>
      <c r="BJ58" s="226"/>
      <c r="BK58" s="226"/>
      <c r="BL58" s="226"/>
      <c r="BM58" s="226"/>
      <c r="BN58" s="226"/>
      <c r="BO58" s="235"/>
      <c r="BP58" s="235"/>
      <c r="BQ58" s="232">
        <v>52</v>
      </c>
      <c r="BR58" s="233"/>
      <c r="BS58" s="786"/>
      <c r="BT58" s="787"/>
      <c r="BU58" s="787"/>
      <c r="BV58" s="787"/>
      <c r="BW58" s="787"/>
      <c r="BX58" s="787"/>
      <c r="BY58" s="787"/>
      <c r="BZ58" s="787"/>
      <c r="CA58" s="787"/>
      <c r="CB58" s="787"/>
      <c r="CC58" s="787"/>
      <c r="CD58" s="787"/>
      <c r="CE58" s="787"/>
      <c r="CF58" s="787"/>
      <c r="CG58" s="788"/>
      <c r="CH58" s="789"/>
      <c r="CI58" s="790"/>
      <c r="CJ58" s="790"/>
      <c r="CK58" s="790"/>
      <c r="CL58" s="791"/>
      <c r="CM58" s="789"/>
      <c r="CN58" s="790"/>
      <c r="CO58" s="790"/>
      <c r="CP58" s="790"/>
      <c r="CQ58" s="791"/>
      <c r="CR58" s="789"/>
      <c r="CS58" s="790"/>
      <c r="CT58" s="790"/>
      <c r="CU58" s="790"/>
      <c r="CV58" s="791"/>
      <c r="CW58" s="789"/>
      <c r="CX58" s="790"/>
      <c r="CY58" s="790"/>
      <c r="CZ58" s="790"/>
      <c r="DA58" s="791"/>
      <c r="DB58" s="789"/>
      <c r="DC58" s="790"/>
      <c r="DD58" s="790"/>
      <c r="DE58" s="790"/>
      <c r="DF58" s="791"/>
      <c r="DG58" s="789"/>
      <c r="DH58" s="790"/>
      <c r="DI58" s="790"/>
      <c r="DJ58" s="790"/>
      <c r="DK58" s="791"/>
      <c r="DL58" s="789"/>
      <c r="DM58" s="790"/>
      <c r="DN58" s="790"/>
      <c r="DO58" s="790"/>
      <c r="DP58" s="791"/>
      <c r="DQ58" s="789"/>
      <c r="DR58" s="790"/>
      <c r="DS58" s="790"/>
      <c r="DT58" s="790"/>
      <c r="DU58" s="791"/>
      <c r="DV58" s="786"/>
      <c r="DW58" s="787"/>
      <c r="DX58" s="787"/>
      <c r="DY58" s="787"/>
      <c r="DZ58" s="792"/>
      <c r="EA58" s="224"/>
    </row>
    <row r="59" spans="1:131" ht="26.25" customHeight="1" x14ac:dyDescent="0.2">
      <c r="A59" s="232">
        <v>32</v>
      </c>
      <c r="B59" s="793"/>
      <c r="C59" s="794"/>
      <c r="D59" s="794"/>
      <c r="E59" s="794"/>
      <c r="F59" s="794"/>
      <c r="G59" s="794"/>
      <c r="H59" s="794"/>
      <c r="I59" s="794"/>
      <c r="J59" s="794"/>
      <c r="K59" s="794"/>
      <c r="L59" s="794"/>
      <c r="M59" s="794"/>
      <c r="N59" s="794"/>
      <c r="O59" s="794"/>
      <c r="P59" s="795"/>
      <c r="Q59" s="848"/>
      <c r="R59" s="849"/>
      <c r="S59" s="849"/>
      <c r="T59" s="849"/>
      <c r="U59" s="849"/>
      <c r="V59" s="849"/>
      <c r="W59" s="849"/>
      <c r="X59" s="849"/>
      <c r="Y59" s="849"/>
      <c r="Z59" s="849"/>
      <c r="AA59" s="849"/>
      <c r="AB59" s="849"/>
      <c r="AC59" s="849"/>
      <c r="AD59" s="849"/>
      <c r="AE59" s="850"/>
      <c r="AF59" s="799"/>
      <c r="AG59" s="800"/>
      <c r="AH59" s="800"/>
      <c r="AI59" s="800"/>
      <c r="AJ59" s="801"/>
      <c r="AK59" s="852"/>
      <c r="AL59" s="849"/>
      <c r="AM59" s="849"/>
      <c r="AN59" s="849"/>
      <c r="AO59" s="849"/>
      <c r="AP59" s="849"/>
      <c r="AQ59" s="849"/>
      <c r="AR59" s="849"/>
      <c r="AS59" s="849"/>
      <c r="AT59" s="849"/>
      <c r="AU59" s="849"/>
      <c r="AV59" s="849"/>
      <c r="AW59" s="849"/>
      <c r="AX59" s="849"/>
      <c r="AY59" s="849"/>
      <c r="AZ59" s="851"/>
      <c r="BA59" s="851"/>
      <c r="BB59" s="851"/>
      <c r="BC59" s="851"/>
      <c r="BD59" s="851"/>
      <c r="BE59" s="845"/>
      <c r="BF59" s="845"/>
      <c r="BG59" s="845"/>
      <c r="BH59" s="845"/>
      <c r="BI59" s="846"/>
      <c r="BJ59" s="226"/>
      <c r="BK59" s="226"/>
      <c r="BL59" s="226"/>
      <c r="BM59" s="226"/>
      <c r="BN59" s="226"/>
      <c r="BO59" s="235"/>
      <c r="BP59" s="235"/>
      <c r="BQ59" s="232">
        <v>53</v>
      </c>
      <c r="BR59" s="233"/>
      <c r="BS59" s="786"/>
      <c r="BT59" s="787"/>
      <c r="BU59" s="787"/>
      <c r="BV59" s="787"/>
      <c r="BW59" s="787"/>
      <c r="BX59" s="787"/>
      <c r="BY59" s="787"/>
      <c r="BZ59" s="787"/>
      <c r="CA59" s="787"/>
      <c r="CB59" s="787"/>
      <c r="CC59" s="787"/>
      <c r="CD59" s="787"/>
      <c r="CE59" s="787"/>
      <c r="CF59" s="787"/>
      <c r="CG59" s="788"/>
      <c r="CH59" s="789"/>
      <c r="CI59" s="790"/>
      <c r="CJ59" s="790"/>
      <c r="CK59" s="790"/>
      <c r="CL59" s="791"/>
      <c r="CM59" s="789"/>
      <c r="CN59" s="790"/>
      <c r="CO59" s="790"/>
      <c r="CP59" s="790"/>
      <c r="CQ59" s="791"/>
      <c r="CR59" s="789"/>
      <c r="CS59" s="790"/>
      <c r="CT59" s="790"/>
      <c r="CU59" s="790"/>
      <c r="CV59" s="791"/>
      <c r="CW59" s="789"/>
      <c r="CX59" s="790"/>
      <c r="CY59" s="790"/>
      <c r="CZ59" s="790"/>
      <c r="DA59" s="791"/>
      <c r="DB59" s="789"/>
      <c r="DC59" s="790"/>
      <c r="DD59" s="790"/>
      <c r="DE59" s="790"/>
      <c r="DF59" s="791"/>
      <c r="DG59" s="789"/>
      <c r="DH59" s="790"/>
      <c r="DI59" s="790"/>
      <c r="DJ59" s="790"/>
      <c r="DK59" s="791"/>
      <c r="DL59" s="789"/>
      <c r="DM59" s="790"/>
      <c r="DN59" s="790"/>
      <c r="DO59" s="790"/>
      <c r="DP59" s="791"/>
      <c r="DQ59" s="789"/>
      <c r="DR59" s="790"/>
      <c r="DS59" s="790"/>
      <c r="DT59" s="790"/>
      <c r="DU59" s="791"/>
      <c r="DV59" s="786"/>
      <c r="DW59" s="787"/>
      <c r="DX59" s="787"/>
      <c r="DY59" s="787"/>
      <c r="DZ59" s="792"/>
      <c r="EA59" s="224"/>
    </row>
    <row r="60" spans="1:131" ht="26.25" customHeight="1" x14ac:dyDescent="0.2">
      <c r="A60" s="232">
        <v>33</v>
      </c>
      <c r="B60" s="793"/>
      <c r="C60" s="794"/>
      <c r="D60" s="794"/>
      <c r="E60" s="794"/>
      <c r="F60" s="794"/>
      <c r="G60" s="794"/>
      <c r="H60" s="794"/>
      <c r="I60" s="794"/>
      <c r="J60" s="794"/>
      <c r="K60" s="794"/>
      <c r="L60" s="794"/>
      <c r="M60" s="794"/>
      <c r="N60" s="794"/>
      <c r="O60" s="794"/>
      <c r="P60" s="795"/>
      <c r="Q60" s="848"/>
      <c r="R60" s="849"/>
      <c r="S60" s="849"/>
      <c r="T60" s="849"/>
      <c r="U60" s="849"/>
      <c r="V60" s="849"/>
      <c r="W60" s="849"/>
      <c r="X60" s="849"/>
      <c r="Y60" s="849"/>
      <c r="Z60" s="849"/>
      <c r="AA60" s="849"/>
      <c r="AB60" s="849"/>
      <c r="AC60" s="849"/>
      <c r="AD60" s="849"/>
      <c r="AE60" s="850"/>
      <c r="AF60" s="799"/>
      <c r="AG60" s="800"/>
      <c r="AH60" s="800"/>
      <c r="AI60" s="800"/>
      <c r="AJ60" s="801"/>
      <c r="AK60" s="852"/>
      <c r="AL60" s="849"/>
      <c r="AM60" s="849"/>
      <c r="AN60" s="849"/>
      <c r="AO60" s="849"/>
      <c r="AP60" s="849"/>
      <c r="AQ60" s="849"/>
      <c r="AR60" s="849"/>
      <c r="AS60" s="849"/>
      <c r="AT60" s="849"/>
      <c r="AU60" s="849"/>
      <c r="AV60" s="849"/>
      <c r="AW60" s="849"/>
      <c r="AX60" s="849"/>
      <c r="AY60" s="849"/>
      <c r="AZ60" s="851"/>
      <c r="BA60" s="851"/>
      <c r="BB60" s="851"/>
      <c r="BC60" s="851"/>
      <c r="BD60" s="851"/>
      <c r="BE60" s="845"/>
      <c r="BF60" s="845"/>
      <c r="BG60" s="845"/>
      <c r="BH60" s="845"/>
      <c r="BI60" s="846"/>
      <c r="BJ60" s="226"/>
      <c r="BK60" s="226"/>
      <c r="BL60" s="226"/>
      <c r="BM60" s="226"/>
      <c r="BN60" s="226"/>
      <c r="BO60" s="235"/>
      <c r="BP60" s="235"/>
      <c r="BQ60" s="232">
        <v>54</v>
      </c>
      <c r="BR60" s="233"/>
      <c r="BS60" s="786"/>
      <c r="BT60" s="787"/>
      <c r="BU60" s="787"/>
      <c r="BV60" s="787"/>
      <c r="BW60" s="787"/>
      <c r="BX60" s="787"/>
      <c r="BY60" s="787"/>
      <c r="BZ60" s="787"/>
      <c r="CA60" s="787"/>
      <c r="CB60" s="787"/>
      <c r="CC60" s="787"/>
      <c r="CD60" s="787"/>
      <c r="CE60" s="787"/>
      <c r="CF60" s="787"/>
      <c r="CG60" s="788"/>
      <c r="CH60" s="789"/>
      <c r="CI60" s="790"/>
      <c r="CJ60" s="790"/>
      <c r="CK60" s="790"/>
      <c r="CL60" s="791"/>
      <c r="CM60" s="789"/>
      <c r="CN60" s="790"/>
      <c r="CO60" s="790"/>
      <c r="CP60" s="790"/>
      <c r="CQ60" s="791"/>
      <c r="CR60" s="789"/>
      <c r="CS60" s="790"/>
      <c r="CT60" s="790"/>
      <c r="CU60" s="790"/>
      <c r="CV60" s="791"/>
      <c r="CW60" s="789"/>
      <c r="CX60" s="790"/>
      <c r="CY60" s="790"/>
      <c r="CZ60" s="790"/>
      <c r="DA60" s="791"/>
      <c r="DB60" s="789"/>
      <c r="DC60" s="790"/>
      <c r="DD60" s="790"/>
      <c r="DE60" s="790"/>
      <c r="DF60" s="791"/>
      <c r="DG60" s="789"/>
      <c r="DH60" s="790"/>
      <c r="DI60" s="790"/>
      <c r="DJ60" s="790"/>
      <c r="DK60" s="791"/>
      <c r="DL60" s="789"/>
      <c r="DM60" s="790"/>
      <c r="DN60" s="790"/>
      <c r="DO60" s="790"/>
      <c r="DP60" s="791"/>
      <c r="DQ60" s="789"/>
      <c r="DR60" s="790"/>
      <c r="DS60" s="790"/>
      <c r="DT60" s="790"/>
      <c r="DU60" s="791"/>
      <c r="DV60" s="786"/>
      <c r="DW60" s="787"/>
      <c r="DX60" s="787"/>
      <c r="DY60" s="787"/>
      <c r="DZ60" s="792"/>
      <c r="EA60" s="224"/>
    </row>
    <row r="61" spans="1:131" ht="26.25" customHeight="1" thickBot="1" x14ac:dyDescent="0.25">
      <c r="A61" s="232">
        <v>34</v>
      </c>
      <c r="B61" s="793"/>
      <c r="C61" s="794"/>
      <c r="D61" s="794"/>
      <c r="E61" s="794"/>
      <c r="F61" s="794"/>
      <c r="G61" s="794"/>
      <c r="H61" s="794"/>
      <c r="I61" s="794"/>
      <c r="J61" s="794"/>
      <c r="K61" s="794"/>
      <c r="L61" s="794"/>
      <c r="M61" s="794"/>
      <c r="N61" s="794"/>
      <c r="O61" s="794"/>
      <c r="P61" s="795"/>
      <c r="Q61" s="848"/>
      <c r="R61" s="849"/>
      <c r="S61" s="849"/>
      <c r="T61" s="849"/>
      <c r="U61" s="849"/>
      <c r="V61" s="849"/>
      <c r="W61" s="849"/>
      <c r="X61" s="849"/>
      <c r="Y61" s="849"/>
      <c r="Z61" s="849"/>
      <c r="AA61" s="849"/>
      <c r="AB61" s="849"/>
      <c r="AC61" s="849"/>
      <c r="AD61" s="849"/>
      <c r="AE61" s="850"/>
      <c r="AF61" s="799"/>
      <c r="AG61" s="800"/>
      <c r="AH61" s="800"/>
      <c r="AI61" s="800"/>
      <c r="AJ61" s="801"/>
      <c r="AK61" s="852"/>
      <c r="AL61" s="849"/>
      <c r="AM61" s="849"/>
      <c r="AN61" s="849"/>
      <c r="AO61" s="849"/>
      <c r="AP61" s="849"/>
      <c r="AQ61" s="849"/>
      <c r="AR61" s="849"/>
      <c r="AS61" s="849"/>
      <c r="AT61" s="849"/>
      <c r="AU61" s="849"/>
      <c r="AV61" s="849"/>
      <c r="AW61" s="849"/>
      <c r="AX61" s="849"/>
      <c r="AY61" s="849"/>
      <c r="AZ61" s="851"/>
      <c r="BA61" s="851"/>
      <c r="BB61" s="851"/>
      <c r="BC61" s="851"/>
      <c r="BD61" s="851"/>
      <c r="BE61" s="845"/>
      <c r="BF61" s="845"/>
      <c r="BG61" s="845"/>
      <c r="BH61" s="845"/>
      <c r="BI61" s="846"/>
      <c r="BJ61" s="226"/>
      <c r="BK61" s="226"/>
      <c r="BL61" s="226"/>
      <c r="BM61" s="226"/>
      <c r="BN61" s="226"/>
      <c r="BO61" s="235"/>
      <c r="BP61" s="235"/>
      <c r="BQ61" s="232">
        <v>55</v>
      </c>
      <c r="BR61" s="233"/>
      <c r="BS61" s="786"/>
      <c r="BT61" s="787"/>
      <c r="BU61" s="787"/>
      <c r="BV61" s="787"/>
      <c r="BW61" s="787"/>
      <c r="BX61" s="787"/>
      <c r="BY61" s="787"/>
      <c r="BZ61" s="787"/>
      <c r="CA61" s="787"/>
      <c r="CB61" s="787"/>
      <c r="CC61" s="787"/>
      <c r="CD61" s="787"/>
      <c r="CE61" s="787"/>
      <c r="CF61" s="787"/>
      <c r="CG61" s="788"/>
      <c r="CH61" s="789"/>
      <c r="CI61" s="790"/>
      <c r="CJ61" s="790"/>
      <c r="CK61" s="790"/>
      <c r="CL61" s="791"/>
      <c r="CM61" s="789"/>
      <c r="CN61" s="790"/>
      <c r="CO61" s="790"/>
      <c r="CP61" s="790"/>
      <c r="CQ61" s="791"/>
      <c r="CR61" s="789"/>
      <c r="CS61" s="790"/>
      <c r="CT61" s="790"/>
      <c r="CU61" s="790"/>
      <c r="CV61" s="791"/>
      <c r="CW61" s="789"/>
      <c r="CX61" s="790"/>
      <c r="CY61" s="790"/>
      <c r="CZ61" s="790"/>
      <c r="DA61" s="791"/>
      <c r="DB61" s="789"/>
      <c r="DC61" s="790"/>
      <c r="DD61" s="790"/>
      <c r="DE61" s="790"/>
      <c r="DF61" s="791"/>
      <c r="DG61" s="789"/>
      <c r="DH61" s="790"/>
      <c r="DI61" s="790"/>
      <c r="DJ61" s="790"/>
      <c r="DK61" s="791"/>
      <c r="DL61" s="789"/>
      <c r="DM61" s="790"/>
      <c r="DN61" s="790"/>
      <c r="DO61" s="790"/>
      <c r="DP61" s="791"/>
      <c r="DQ61" s="789"/>
      <c r="DR61" s="790"/>
      <c r="DS61" s="790"/>
      <c r="DT61" s="790"/>
      <c r="DU61" s="791"/>
      <c r="DV61" s="786"/>
      <c r="DW61" s="787"/>
      <c r="DX61" s="787"/>
      <c r="DY61" s="787"/>
      <c r="DZ61" s="792"/>
      <c r="EA61" s="224"/>
    </row>
    <row r="62" spans="1:131" ht="26.25" customHeight="1" x14ac:dyDescent="0.2">
      <c r="A62" s="232">
        <v>35</v>
      </c>
      <c r="B62" s="793"/>
      <c r="C62" s="794"/>
      <c r="D62" s="794"/>
      <c r="E62" s="794"/>
      <c r="F62" s="794"/>
      <c r="G62" s="794"/>
      <c r="H62" s="794"/>
      <c r="I62" s="794"/>
      <c r="J62" s="794"/>
      <c r="K62" s="794"/>
      <c r="L62" s="794"/>
      <c r="M62" s="794"/>
      <c r="N62" s="794"/>
      <c r="O62" s="794"/>
      <c r="P62" s="795"/>
      <c r="Q62" s="848"/>
      <c r="R62" s="849"/>
      <c r="S62" s="849"/>
      <c r="T62" s="849"/>
      <c r="U62" s="849"/>
      <c r="V62" s="849"/>
      <c r="W62" s="849"/>
      <c r="X62" s="849"/>
      <c r="Y62" s="849"/>
      <c r="Z62" s="849"/>
      <c r="AA62" s="849"/>
      <c r="AB62" s="849"/>
      <c r="AC62" s="849"/>
      <c r="AD62" s="849"/>
      <c r="AE62" s="850"/>
      <c r="AF62" s="799"/>
      <c r="AG62" s="800"/>
      <c r="AH62" s="800"/>
      <c r="AI62" s="800"/>
      <c r="AJ62" s="801"/>
      <c r="AK62" s="852"/>
      <c r="AL62" s="849"/>
      <c r="AM62" s="849"/>
      <c r="AN62" s="849"/>
      <c r="AO62" s="849"/>
      <c r="AP62" s="849"/>
      <c r="AQ62" s="849"/>
      <c r="AR62" s="849"/>
      <c r="AS62" s="849"/>
      <c r="AT62" s="849"/>
      <c r="AU62" s="849"/>
      <c r="AV62" s="849"/>
      <c r="AW62" s="849"/>
      <c r="AX62" s="849"/>
      <c r="AY62" s="849"/>
      <c r="AZ62" s="851"/>
      <c r="BA62" s="851"/>
      <c r="BB62" s="851"/>
      <c r="BC62" s="851"/>
      <c r="BD62" s="851"/>
      <c r="BE62" s="845"/>
      <c r="BF62" s="845"/>
      <c r="BG62" s="845"/>
      <c r="BH62" s="845"/>
      <c r="BI62" s="846"/>
      <c r="BJ62" s="860" t="s">
        <v>395</v>
      </c>
      <c r="BK62" s="819"/>
      <c r="BL62" s="819"/>
      <c r="BM62" s="819"/>
      <c r="BN62" s="820"/>
      <c r="BO62" s="235"/>
      <c r="BP62" s="235"/>
      <c r="BQ62" s="232">
        <v>56</v>
      </c>
      <c r="BR62" s="233"/>
      <c r="BS62" s="786"/>
      <c r="BT62" s="787"/>
      <c r="BU62" s="787"/>
      <c r="BV62" s="787"/>
      <c r="BW62" s="787"/>
      <c r="BX62" s="787"/>
      <c r="BY62" s="787"/>
      <c r="BZ62" s="787"/>
      <c r="CA62" s="787"/>
      <c r="CB62" s="787"/>
      <c r="CC62" s="787"/>
      <c r="CD62" s="787"/>
      <c r="CE62" s="787"/>
      <c r="CF62" s="787"/>
      <c r="CG62" s="788"/>
      <c r="CH62" s="789"/>
      <c r="CI62" s="790"/>
      <c r="CJ62" s="790"/>
      <c r="CK62" s="790"/>
      <c r="CL62" s="791"/>
      <c r="CM62" s="789"/>
      <c r="CN62" s="790"/>
      <c r="CO62" s="790"/>
      <c r="CP62" s="790"/>
      <c r="CQ62" s="791"/>
      <c r="CR62" s="789"/>
      <c r="CS62" s="790"/>
      <c r="CT62" s="790"/>
      <c r="CU62" s="790"/>
      <c r="CV62" s="791"/>
      <c r="CW62" s="789"/>
      <c r="CX62" s="790"/>
      <c r="CY62" s="790"/>
      <c r="CZ62" s="790"/>
      <c r="DA62" s="791"/>
      <c r="DB62" s="789"/>
      <c r="DC62" s="790"/>
      <c r="DD62" s="790"/>
      <c r="DE62" s="790"/>
      <c r="DF62" s="791"/>
      <c r="DG62" s="789"/>
      <c r="DH62" s="790"/>
      <c r="DI62" s="790"/>
      <c r="DJ62" s="790"/>
      <c r="DK62" s="791"/>
      <c r="DL62" s="789"/>
      <c r="DM62" s="790"/>
      <c r="DN62" s="790"/>
      <c r="DO62" s="790"/>
      <c r="DP62" s="791"/>
      <c r="DQ62" s="789"/>
      <c r="DR62" s="790"/>
      <c r="DS62" s="790"/>
      <c r="DT62" s="790"/>
      <c r="DU62" s="791"/>
      <c r="DV62" s="786"/>
      <c r="DW62" s="787"/>
      <c r="DX62" s="787"/>
      <c r="DY62" s="787"/>
      <c r="DZ62" s="792"/>
      <c r="EA62" s="224"/>
    </row>
    <row r="63" spans="1:131" ht="26.25" customHeight="1" thickBot="1" x14ac:dyDescent="0.25">
      <c r="A63" s="234" t="s">
        <v>377</v>
      </c>
      <c r="B63" s="802" t="s">
        <v>396</v>
      </c>
      <c r="C63" s="803"/>
      <c r="D63" s="803"/>
      <c r="E63" s="803"/>
      <c r="F63" s="803"/>
      <c r="G63" s="803"/>
      <c r="H63" s="803"/>
      <c r="I63" s="803"/>
      <c r="J63" s="803"/>
      <c r="K63" s="803"/>
      <c r="L63" s="803"/>
      <c r="M63" s="803"/>
      <c r="N63" s="803"/>
      <c r="O63" s="803"/>
      <c r="P63" s="804"/>
      <c r="Q63" s="853"/>
      <c r="R63" s="854"/>
      <c r="S63" s="854"/>
      <c r="T63" s="854"/>
      <c r="U63" s="854"/>
      <c r="V63" s="854"/>
      <c r="W63" s="854"/>
      <c r="X63" s="854"/>
      <c r="Y63" s="854"/>
      <c r="Z63" s="854"/>
      <c r="AA63" s="854"/>
      <c r="AB63" s="854"/>
      <c r="AC63" s="854"/>
      <c r="AD63" s="854"/>
      <c r="AE63" s="855"/>
      <c r="AF63" s="856">
        <v>515</v>
      </c>
      <c r="AG63" s="857"/>
      <c r="AH63" s="857"/>
      <c r="AI63" s="857"/>
      <c r="AJ63" s="858"/>
      <c r="AK63" s="859"/>
      <c r="AL63" s="854"/>
      <c r="AM63" s="854"/>
      <c r="AN63" s="854"/>
      <c r="AO63" s="854"/>
      <c r="AP63" s="857"/>
      <c r="AQ63" s="857"/>
      <c r="AR63" s="857"/>
      <c r="AS63" s="857"/>
      <c r="AT63" s="857"/>
      <c r="AU63" s="857"/>
      <c r="AV63" s="857"/>
      <c r="AW63" s="857"/>
      <c r="AX63" s="857"/>
      <c r="AY63" s="857"/>
      <c r="AZ63" s="861"/>
      <c r="BA63" s="861"/>
      <c r="BB63" s="861"/>
      <c r="BC63" s="861"/>
      <c r="BD63" s="861"/>
      <c r="BE63" s="862"/>
      <c r="BF63" s="862"/>
      <c r="BG63" s="862"/>
      <c r="BH63" s="862"/>
      <c r="BI63" s="863"/>
      <c r="BJ63" s="864" t="s">
        <v>122</v>
      </c>
      <c r="BK63" s="865"/>
      <c r="BL63" s="865"/>
      <c r="BM63" s="865"/>
      <c r="BN63" s="866"/>
      <c r="BO63" s="235"/>
      <c r="BP63" s="235"/>
      <c r="BQ63" s="232">
        <v>57</v>
      </c>
      <c r="BR63" s="233"/>
      <c r="BS63" s="786"/>
      <c r="BT63" s="787"/>
      <c r="BU63" s="787"/>
      <c r="BV63" s="787"/>
      <c r="BW63" s="787"/>
      <c r="BX63" s="787"/>
      <c r="BY63" s="787"/>
      <c r="BZ63" s="787"/>
      <c r="CA63" s="787"/>
      <c r="CB63" s="787"/>
      <c r="CC63" s="787"/>
      <c r="CD63" s="787"/>
      <c r="CE63" s="787"/>
      <c r="CF63" s="787"/>
      <c r="CG63" s="788"/>
      <c r="CH63" s="789"/>
      <c r="CI63" s="790"/>
      <c r="CJ63" s="790"/>
      <c r="CK63" s="790"/>
      <c r="CL63" s="791"/>
      <c r="CM63" s="789"/>
      <c r="CN63" s="790"/>
      <c r="CO63" s="790"/>
      <c r="CP63" s="790"/>
      <c r="CQ63" s="791"/>
      <c r="CR63" s="789"/>
      <c r="CS63" s="790"/>
      <c r="CT63" s="790"/>
      <c r="CU63" s="790"/>
      <c r="CV63" s="791"/>
      <c r="CW63" s="789"/>
      <c r="CX63" s="790"/>
      <c r="CY63" s="790"/>
      <c r="CZ63" s="790"/>
      <c r="DA63" s="791"/>
      <c r="DB63" s="789"/>
      <c r="DC63" s="790"/>
      <c r="DD63" s="790"/>
      <c r="DE63" s="790"/>
      <c r="DF63" s="791"/>
      <c r="DG63" s="789"/>
      <c r="DH63" s="790"/>
      <c r="DI63" s="790"/>
      <c r="DJ63" s="790"/>
      <c r="DK63" s="791"/>
      <c r="DL63" s="789"/>
      <c r="DM63" s="790"/>
      <c r="DN63" s="790"/>
      <c r="DO63" s="790"/>
      <c r="DP63" s="791"/>
      <c r="DQ63" s="789"/>
      <c r="DR63" s="790"/>
      <c r="DS63" s="790"/>
      <c r="DT63" s="790"/>
      <c r="DU63" s="791"/>
      <c r="DV63" s="786"/>
      <c r="DW63" s="787"/>
      <c r="DX63" s="787"/>
      <c r="DY63" s="787"/>
      <c r="DZ63" s="792"/>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86"/>
      <c r="BT64" s="787"/>
      <c r="BU64" s="787"/>
      <c r="BV64" s="787"/>
      <c r="BW64" s="787"/>
      <c r="BX64" s="787"/>
      <c r="BY64" s="787"/>
      <c r="BZ64" s="787"/>
      <c r="CA64" s="787"/>
      <c r="CB64" s="787"/>
      <c r="CC64" s="787"/>
      <c r="CD64" s="787"/>
      <c r="CE64" s="787"/>
      <c r="CF64" s="787"/>
      <c r="CG64" s="788"/>
      <c r="CH64" s="789"/>
      <c r="CI64" s="790"/>
      <c r="CJ64" s="790"/>
      <c r="CK64" s="790"/>
      <c r="CL64" s="791"/>
      <c r="CM64" s="789"/>
      <c r="CN64" s="790"/>
      <c r="CO64" s="790"/>
      <c r="CP64" s="790"/>
      <c r="CQ64" s="791"/>
      <c r="CR64" s="789"/>
      <c r="CS64" s="790"/>
      <c r="CT64" s="790"/>
      <c r="CU64" s="790"/>
      <c r="CV64" s="791"/>
      <c r="CW64" s="789"/>
      <c r="CX64" s="790"/>
      <c r="CY64" s="790"/>
      <c r="CZ64" s="790"/>
      <c r="DA64" s="791"/>
      <c r="DB64" s="789"/>
      <c r="DC64" s="790"/>
      <c r="DD64" s="790"/>
      <c r="DE64" s="790"/>
      <c r="DF64" s="791"/>
      <c r="DG64" s="789"/>
      <c r="DH64" s="790"/>
      <c r="DI64" s="790"/>
      <c r="DJ64" s="790"/>
      <c r="DK64" s="791"/>
      <c r="DL64" s="789"/>
      <c r="DM64" s="790"/>
      <c r="DN64" s="790"/>
      <c r="DO64" s="790"/>
      <c r="DP64" s="791"/>
      <c r="DQ64" s="789"/>
      <c r="DR64" s="790"/>
      <c r="DS64" s="790"/>
      <c r="DT64" s="790"/>
      <c r="DU64" s="791"/>
      <c r="DV64" s="786"/>
      <c r="DW64" s="787"/>
      <c r="DX64" s="787"/>
      <c r="DY64" s="787"/>
      <c r="DZ64" s="792"/>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86"/>
      <c r="BT65" s="787"/>
      <c r="BU65" s="787"/>
      <c r="BV65" s="787"/>
      <c r="BW65" s="787"/>
      <c r="BX65" s="787"/>
      <c r="BY65" s="787"/>
      <c r="BZ65" s="787"/>
      <c r="CA65" s="787"/>
      <c r="CB65" s="787"/>
      <c r="CC65" s="787"/>
      <c r="CD65" s="787"/>
      <c r="CE65" s="787"/>
      <c r="CF65" s="787"/>
      <c r="CG65" s="788"/>
      <c r="CH65" s="789"/>
      <c r="CI65" s="790"/>
      <c r="CJ65" s="790"/>
      <c r="CK65" s="790"/>
      <c r="CL65" s="791"/>
      <c r="CM65" s="789"/>
      <c r="CN65" s="790"/>
      <c r="CO65" s="790"/>
      <c r="CP65" s="790"/>
      <c r="CQ65" s="791"/>
      <c r="CR65" s="789"/>
      <c r="CS65" s="790"/>
      <c r="CT65" s="790"/>
      <c r="CU65" s="790"/>
      <c r="CV65" s="791"/>
      <c r="CW65" s="789"/>
      <c r="CX65" s="790"/>
      <c r="CY65" s="790"/>
      <c r="CZ65" s="790"/>
      <c r="DA65" s="791"/>
      <c r="DB65" s="789"/>
      <c r="DC65" s="790"/>
      <c r="DD65" s="790"/>
      <c r="DE65" s="790"/>
      <c r="DF65" s="791"/>
      <c r="DG65" s="789"/>
      <c r="DH65" s="790"/>
      <c r="DI65" s="790"/>
      <c r="DJ65" s="790"/>
      <c r="DK65" s="791"/>
      <c r="DL65" s="789"/>
      <c r="DM65" s="790"/>
      <c r="DN65" s="790"/>
      <c r="DO65" s="790"/>
      <c r="DP65" s="791"/>
      <c r="DQ65" s="789"/>
      <c r="DR65" s="790"/>
      <c r="DS65" s="790"/>
      <c r="DT65" s="790"/>
      <c r="DU65" s="791"/>
      <c r="DV65" s="786"/>
      <c r="DW65" s="787"/>
      <c r="DX65" s="787"/>
      <c r="DY65" s="787"/>
      <c r="DZ65" s="792"/>
      <c r="EA65" s="224"/>
    </row>
    <row r="66" spans="1:131" ht="26.25" customHeight="1" x14ac:dyDescent="0.2">
      <c r="A66" s="740" t="s">
        <v>398</v>
      </c>
      <c r="B66" s="741"/>
      <c r="C66" s="741"/>
      <c r="D66" s="741"/>
      <c r="E66" s="741"/>
      <c r="F66" s="741"/>
      <c r="G66" s="741"/>
      <c r="H66" s="741"/>
      <c r="I66" s="741"/>
      <c r="J66" s="741"/>
      <c r="K66" s="741"/>
      <c r="L66" s="741"/>
      <c r="M66" s="741"/>
      <c r="N66" s="741"/>
      <c r="O66" s="741"/>
      <c r="P66" s="742"/>
      <c r="Q66" s="746" t="s">
        <v>381</v>
      </c>
      <c r="R66" s="747"/>
      <c r="S66" s="747"/>
      <c r="T66" s="747"/>
      <c r="U66" s="748"/>
      <c r="V66" s="746" t="s">
        <v>382</v>
      </c>
      <c r="W66" s="747"/>
      <c r="X66" s="747"/>
      <c r="Y66" s="747"/>
      <c r="Z66" s="748"/>
      <c r="AA66" s="746" t="s">
        <v>383</v>
      </c>
      <c r="AB66" s="747"/>
      <c r="AC66" s="747"/>
      <c r="AD66" s="747"/>
      <c r="AE66" s="748"/>
      <c r="AF66" s="867" t="s">
        <v>384</v>
      </c>
      <c r="AG66" s="828"/>
      <c r="AH66" s="828"/>
      <c r="AI66" s="828"/>
      <c r="AJ66" s="868"/>
      <c r="AK66" s="746" t="s">
        <v>385</v>
      </c>
      <c r="AL66" s="741"/>
      <c r="AM66" s="741"/>
      <c r="AN66" s="741"/>
      <c r="AO66" s="742"/>
      <c r="AP66" s="746" t="s">
        <v>386</v>
      </c>
      <c r="AQ66" s="747"/>
      <c r="AR66" s="747"/>
      <c r="AS66" s="747"/>
      <c r="AT66" s="748"/>
      <c r="AU66" s="746" t="s">
        <v>399</v>
      </c>
      <c r="AV66" s="747"/>
      <c r="AW66" s="747"/>
      <c r="AX66" s="747"/>
      <c r="AY66" s="748"/>
      <c r="AZ66" s="746" t="s">
        <v>364</v>
      </c>
      <c r="BA66" s="747"/>
      <c r="BB66" s="747"/>
      <c r="BC66" s="747"/>
      <c r="BD66" s="753"/>
      <c r="BE66" s="235"/>
      <c r="BF66" s="235"/>
      <c r="BG66" s="235"/>
      <c r="BH66" s="235"/>
      <c r="BI66" s="235"/>
      <c r="BJ66" s="235"/>
      <c r="BK66" s="235"/>
      <c r="BL66" s="235"/>
      <c r="BM66" s="235"/>
      <c r="BN66" s="235"/>
      <c r="BO66" s="235"/>
      <c r="BP66" s="235"/>
      <c r="BQ66" s="232">
        <v>60</v>
      </c>
      <c r="BR66" s="237"/>
      <c r="BS66" s="872"/>
      <c r="BT66" s="873"/>
      <c r="BU66" s="873"/>
      <c r="BV66" s="873"/>
      <c r="BW66" s="873"/>
      <c r="BX66" s="873"/>
      <c r="BY66" s="873"/>
      <c r="BZ66" s="873"/>
      <c r="CA66" s="873"/>
      <c r="CB66" s="873"/>
      <c r="CC66" s="873"/>
      <c r="CD66" s="873"/>
      <c r="CE66" s="873"/>
      <c r="CF66" s="873"/>
      <c r="CG66" s="878"/>
      <c r="CH66" s="875"/>
      <c r="CI66" s="876"/>
      <c r="CJ66" s="876"/>
      <c r="CK66" s="876"/>
      <c r="CL66" s="877"/>
      <c r="CM66" s="875"/>
      <c r="CN66" s="876"/>
      <c r="CO66" s="876"/>
      <c r="CP66" s="876"/>
      <c r="CQ66" s="877"/>
      <c r="CR66" s="875"/>
      <c r="CS66" s="876"/>
      <c r="CT66" s="876"/>
      <c r="CU66" s="876"/>
      <c r="CV66" s="877"/>
      <c r="CW66" s="875"/>
      <c r="CX66" s="876"/>
      <c r="CY66" s="876"/>
      <c r="CZ66" s="876"/>
      <c r="DA66" s="877"/>
      <c r="DB66" s="875"/>
      <c r="DC66" s="876"/>
      <c r="DD66" s="876"/>
      <c r="DE66" s="876"/>
      <c r="DF66" s="877"/>
      <c r="DG66" s="875"/>
      <c r="DH66" s="876"/>
      <c r="DI66" s="876"/>
      <c r="DJ66" s="876"/>
      <c r="DK66" s="877"/>
      <c r="DL66" s="875"/>
      <c r="DM66" s="876"/>
      <c r="DN66" s="876"/>
      <c r="DO66" s="876"/>
      <c r="DP66" s="877"/>
      <c r="DQ66" s="875"/>
      <c r="DR66" s="876"/>
      <c r="DS66" s="876"/>
      <c r="DT66" s="876"/>
      <c r="DU66" s="877"/>
      <c r="DV66" s="872"/>
      <c r="DW66" s="873"/>
      <c r="DX66" s="873"/>
      <c r="DY66" s="873"/>
      <c r="DZ66" s="874"/>
      <c r="EA66" s="224"/>
    </row>
    <row r="67" spans="1:131" ht="26.25" customHeight="1" thickBot="1" x14ac:dyDescent="0.25">
      <c r="A67" s="743"/>
      <c r="B67" s="744"/>
      <c r="C67" s="744"/>
      <c r="D67" s="744"/>
      <c r="E67" s="744"/>
      <c r="F67" s="744"/>
      <c r="G67" s="744"/>
      <c r="H67" s="744"/>
      <c r="I67" s="744"/>
      <c r="J67" s="744"/>
      <c r="K67" s="744"/>
      <c r="L67" s="744"/>
      <c r="M67" s="744"/>
      <c r="N67" s="744"/>
      <c r="O67" s="744"/>
      <c r="P67" s="745"/>
      <c r="Q67" s="749"/>
      <c r="R67" s="750"/>
      <c r="S67" s="750"/>
      <c r="T67" s="750"/>
      <c r="U67" s="751"/>
      <c r="V67" s="749"/>
      <c r="W67" s="750"/>
      <c r="X67" s="750"/>
      <c r="Y67" s="750"/>
      <c r="Z67" s="751"/>
      <c r="AA67" s="749"/>
      <c r="AB67" s="750"/>
      <c r="AC67" s="750"/>
      <c r="AD67" s="750"/>
      <c r="AE67" s="751"/>
      <c r="AF67" s="869"/>
      <c r="AG67" s="831"/>
      <c r="AH67" s="831"/>
      <c r="AI67" s="831"/>
      <c r="AJ67" s="870"/>
      <c r="AK67" s="871"/>
      <c r="AL67" s="744"/>
      <c r="AM67" s="744"/>
      <c r="AN67" s="744"/>
      <c r="AO67" s="745"/>
      <c r="AP67" s="749"/>
      <c r="AQ67" s="750"/>
      <c r="AR67" s="750"/>
      <c r="AS67" s="750"/>
      <c r="AT67" s="751"/>
      <c r="AU67" s="749"/>
      <c r="AV67" s="750"/>
      <c r="AW67" s="750"/>
      <c r="AX67" s="750"/>
      <c r="AY67" s="751"/>
      <c r="AZ67" s="749"/>
      <c r="BA67" s="750"/>
      <c r="BB67" s="750"/>
      <c r="BC67" s="750"/>
      <c r="BD67" s="755"/>
      <c r="BE67" s="235"/>
      <c r="BF67" s="235"/>
      <c r="BG67" s="235"/>
      <c r="BH67" s="235"/>
      <c r="BI67" s="235"/>
      <c r="BJ67" s="235"/>
      <c r="BK67" s="235"/>
      <c r="BL67" s="235"/>
      <c r="BM67" s="235"/>
      <c r="BN67" s="235"/>
      <c r="BO67" s="235"/>
      <c r="BP67" s="235"/>
      <c r="BQ67" s="232">
        <v>61</v>
      </c>
      <c r="BR67" s="237"/>
      <c r="BS67" s="872"/>
      <c r="BT67" s="873"/>
      <c r="BU67" s="873"/>
      <c r="BV67" s="873"/>
      <c r="BW67" s="873"/>
      <c r="BX67" s="873"/>
      <c r="BY67" s="873"/>
      <c r="BZ67" s="873"/>
      <c r="CA67" s="873"/>
      <c r="CB67" s="873"/>
      <c r="CC67" s="873"/>
      <c r="CD67" s="873"/>
      <c r="CE67" s="873"/>
      <c r="CF67" s="873"/>
      <c r="CG67" s="878"/>
      <c r="CH67" s="875"/>
      <c r="CI67" s="876"/>
      <c r="CJ67" s="876"/>
      <c r="CK67" s="876"/>
      <c r="CL67" s="877"/>
      <c r="CM67" s="875"/>
      <c r="CN67" s="876"/>
      <c r="CO67" s="876"/>
      <c r="CP67" s="876"/>
      <c r="CQ67" s="877"/>
      <c r="CR67" s="875"/>
      <c r="CS67" s="876"/>
      <c r="CT67" s="876"/>
      <c r="CU67" s="876"/>
      <c r="CV67" s="877"/>
      <c r="CW67" s="875"/>
      <c r="CX67" s="876"/>
      <c r="CY67" s="876"/>
      <c r="CZ67" s="876"/>
      <c r="DA67" s="877"/>
      <c r="DB67" s="875"/>
      <c r="DC67" s="876"/>
      <c r="DD67" s="876"/>
      <c r="DE67" s="876"/>
      <c r="DF67" s="877"/>
      <c r="DG67" s="875"/>
      <c r="DH67" s="876"/>
      <c r="DI67" s="876"/>
      <c r="DJ67" s="876"/>
      <c r="DK67" s="877"/>
      <c r="DL67" s="875"/>
      <c r="DM67" s="876"/>
      <c r="DN67" s="876"/>
      <c r="DO67" s="876"/>
      <c r="DP67" s="877"/>
      <c r="DQ67" s="875"/>
      <c r="DR67" s="876"/>
      <c r="DS67" s="876"/>
      <c r="DT67" s="876"/>
      <c r="DU67" s="877"/>
      <c r="DV67" s="872"/>
      <c r="DW67" s="873"/>
      <c r="DX67" s="873"/>
      <c r="DY67" s="873"/>
      <c r="DZ67" s="874"/>
      <c r="EA67" s="224"/>
    </row>
    <row r="68" spans="1:131" ht="26.25" customHeight="1" thickTop="1" x14ac:dyDescent="0.2">
      <c r="A68" s="230">
        <v>1</v>
      </c>
      <c r="B68" s="882" t="s">
        <v>558</v>
      </c>
      <c r="C68" s="883"/>
      <c r="D68" s="883"/>
      <c r="E68" s="883"/>
      <c r="F68" s="883"/>
      <c r="G68" s="883"/>
      <c r="H68" s="883"/>
      <c r="I68" s="883"/>
      <c r="J68" s="883"/>
      <c r="K68" s="883"/>
      <c r="L68" s="883"/>
      <c r="M68" s="883"/>
      <c r="N68" s="883"/>
      <c r="O68" s="883"/>
      <c r="P68" s="884"/>
      <c r="Q68" s="885">
        <v>2093</v>
      </c>
      <c r="R68" s="879"/>
      <c r="S68" s="879"/>
      <c r="T68" s="879"/>
      <c r="U68" s="879"/>
      <c r="V68" s="879">
        <v>1986</v>
      </c>
      <c r="W68" s="879"/>
      <c r="X68" s="879"/>
      <c r="Y68" s="879"/>
      <c r="Z68" s="879"/>
      <c r="AA68" s="879">
        <v>107</v>
      </c>
      <c r="AB68" s="879"/>
      <c r="AC68" s="879"/>
      <c r="AD68" s="879"/>
      <c r="AE68" s="879"/>
      <c r="AF68" s="879">
        <v>80</v>
      </c>
      <c r="AG68" s="879"/>
      <c r="AH68" s="879"/>
      <c r="AI68" s="879"/>
      <c r="AJ68" s="879"/>
      <c r="AK68" s="879" t="s">
        <v>556</v>
      </c>
      <c r="AL68" s="879"/>
      <c r="AM68" s="879"/>
      <c r="AN68" s="879"/>
      <c r="AO68" s="879"/>
      <c r="AP68" s="879">
        <v>11</v>
      </c>
      <c r="AQ68" s="879"/>
      <c r="AR68" s="879"/>
      <c r="AS68" s="879"/>
      <c r="AT68" s="879"/>
      <c r="AU68" s="879" t="s">
        <v>556</v>
      </c>
      <c r="AV68" s="879"/>
      <c r="AW68" s="879"/>
      <c r="AX68" s="879"/>
      <c r="AY68" s="879"/>
      <c r="AZ68" s="880"/>
      <c r="BA68" s="880"/>
      <c r="BB68" s="880"/>
      <c r="BC68" s="880"/>
      <c r="BD68" s="881"/>
      <c r="BE68" s="235"/>
      <c r="BF68" s="235"/>
      <c r="BG68" s="235"/>
      <c r="BH68" s="235"/>
      <c r="BI68" s="235"/>
      <c r="BJ68" s="235"/>
      <c r="BK68" s="235"/>
      <c r="BL68" s="235"/>
      <c r="BM68" s="235"/>
      <c r="BN68" s="235"/>
      <c r="BO68" s="235"/>
      <c r="BP68" s="235"/>
      <c r="BQ68" s="232">
        <v>62</v>
      </c>
      <c r="BR68" s="237"/>
      <c r="BS68" s="872"/>
      <c r="BT68" s="873"/>
      <c r="BU68" s="873"/>
      <c r="BV68" s="873"/>
      <c r="BW68" s="873"/>
      <c r="BX68" s="873"/>
      <c r="BY68" s="873"/>
      <c r="BZ68" s="873"/>
      <c r="CA68" s="873"/>
      <c r="CB68" s="873"/>
      <c r="CC68" s="873"/>
      <c r="CD68" s="873"/>
      <c r="CE68" s="873"/>
      <c r="CF68" s="873"/>
      <c r="CG68" s="878"/>
      <c r="CH68" s="875"/>
      <c r="CI68" s="876"/>
      <c r="CJ68" s="876"/>
      <c r="CK68" s="876"/>
      <c r="CL68" s="877"/>
      <c r="CM68" s="875"/>
      <c r="CN68" s="876"/>
      <c r="CO68" s="876"/>
      <c r="CP68" s="876"/>
      <c r="CQ68" s="877"/>
      <c r="CR68" s="875"/>
      <c r="CS68" s="876"/>
      <c r="CT68" s="876"/>
      <c r="CU68" s="876"/>
      <c r="CV68" s="877"/>
      <c r="CW68" s="875"/>
      <c r="CX68" s="876"/>
      <c r="CY68" s="876"/>
      <c r="CZ68" s="876"/>
      <c r="DA68" s="877"/>
      <c r="DB68" s="875"/>
      <c r="DC68" s="876"/>
      <c r="DD68" s="876"/>
      <c r="DE68" s="876"/>
      <c r="DF68" s="877"/>
      <c r="DG68" s="875"/>
      <c r="DH68" s="876"/>
      <c r="DI68" s="876"/>
      <c r="DJ68" s="876"/>
      <c r="DK68" s="877"/>
      <c r="DL68" s="875"/>
      <c r="DM68" s="876"/>
      <c r="DN68" s="876"/>
      <c r="DO68" s="876"/>
      <c r="DP68" s="877"/>
      <c r="DQ68" s="875"/>
      <c r="DR68" s="876"/>
      <c r="DS68" s="876"/>
      <c r="DT68" s="876"/>
      <c r="DU68" s="877"/>
      <c r="DV68" s="872"/>
      <c r="DW68" s="873"/>
      <c r="DX68" s="873"/>
      <c r="DY68" s="873"/>
      <c r="DZ68" s="874"/>
      <c r="EA68" s="224"/>
    </row>
    <row r="69" spans="1:131" ht="26.25" customHeight="1" x14ac:dyDescent="0.2">
      <c r="A69" s="232">
        <v>2</v>
      </c>
      <c r="B69" s="886" t="s">
        <v>559</v>
      </c>
      <c r="C69" s="887"/>
      <c r="D69" s="887"/>
      <c r="E69" s="887"/>
      <c r="F69" s="887"/>
      <c r="G69" s="887"/>
      <c r="H69" s="887"/>
      <c r="I69" s="887"/>
      <c r="J69" s="887"/>
      <c r="K69" s="887"/>
      <c r="L69" s="887"/>
      <c r="M69" s="887"/>
      <c r="N69" s="887"/>
      <c r="O69" s="887"/>
      <c r="P69" s="888"/>
      <c r="Q69" s="889">
        <v>5250</v>
      </c>
      <c r="R69" s="843"/>
      <c r="S69" s="843"/>
      <c r="T69" s="843"/>
      <c r="U69" s="843"/>
      <c r="V69" s="843">
        <v>5104</v>
      </c>
      <c r="W69" s="843"/>
      <c r="X69" s="843"/>
      <c r="Y69" s="843"/>
      <c r="Z69" s="843"/>
      <c r="AA69" s="843">
        <v>146</v>
      </c>
      <c r="AB69" s="843"/>
      <c r="AC69" s="843"/>
      <c r="AD69" s="843"/>
      <c r="AE69" s="843"/>
      <c r="AF69" s="843">
        <v>146</v>
      </c>
      <c r="AG69" s="843"/>
      <c r="AH69" s="843"/>
      <c r="AI69" s="843"/>
      <c r="AJ69" s="843"/>
      <c r="AK69" s="843">
        <v>2418</v>
      </c>
      <c r="AL69" s="843"/>
      <c r="AM69" s="843"/>
      <c r="AN69" s="843"/>
      <c r="AO69" s="843"/>
      <c r="AP69" s="843" t="s">
        <v>556</v>
      </c>
      <c r="AQ69" s="843"/>
      <c r="AR69" s="843"/>
      <c r="AS69" s="843"/>
      <c r="AT69" s="843"/>
      <c r="AU69" s="843" t="s">
        <v>556</v>
      </c>
      <c r="AV69" s="843"/>
      <c r="AW69" s="843"/>
      <c r="AX69" s="843"/>
      <c r="AY69" s="843"/>
      <c r="AZ69" s="845" t="s">
        <v>560</v>
      </c>
      <c r="BA69" s="845"/>
      <c r="BB69" s="845"/>
      <c r="BC69" s="845"/>
      <c r="BD69" s="846"/>
      <c r="BE69" s="235"/>
      <c r="BF69" s="235"/>
      <c r="BG69" s="235"/>
      <c r="BH69" s="235"/>
      <c r="BI69" s="235"/>
      <c r="BJ69" s="235"/>
      <c r="BK69" s="235"/>
      <c r="BL69" s="235"/>
      <c r="BM69" s="235"/>
      <c r="BN69" s="235"/>
      <c r="BO69" s="235"/>
      <c r="BP69" s="235"/>
      <c r="BQ69" s="232">
        <v>63</v>
      </c>
      <c r="BR69" s="237"/>
      <c r="BS69" s="872"/>
      <c r="BT69" s="873"/>
      <c r="BU69" s="873"/>
      <c r="BV69" s="873"/>
      <c r="BW69" s="873"/>
      <c r="BX69" s="873"/>
      <c r="BY69" s="873"/>
      <c r="BZ69" s="873"/>
      <c r="CA69" s="873"/>
      <c r="CB69" s="873"/>
      <c r="CC69" s="873"/>
      <c r="CD69" s="873"/>
      <c r="CE69" s="873"/>
      <c r="CF69" s="873"/>
      <c r="CG69" s="878"/>
      <c r="CH69" s="875"/>
      <c r="CI69" s="876"/>
      <c r="CJ69" s="876"/>
      <c r="CK69" s="876"/>
      <c r="CL69" s="877"/>
      <c r="CM69" s="875"/>
      <c r="CN69" s="876"/>
      <c r="CO69" s="876"/>
      <c r="CP69" s="876"/>
      <c r="CQ69" s="877"/>
      <c r="CR69" s="875"/>
      <c r="CS69" s="876"/>
      <c r="CT69" s="876"/>
      <c r="CU69" s="876"/>
      <c r="CV69" s="877"/>
      <c r="CW69" s="875"/>
      <c r="CX69" s="876"/>
      <c r="CY69" s="876"/>
      <c r="CZ69" s="876"/>
      <c r="DA69" s="877"/>
      <c r="DB69" s="875"/>
      <c r="DC69" s="876"/>
      <c r="DD69" s="876"/>
      <c r="DE69" s="876"/>
      <c r="DF69" s="877"/>
      <c r="DG69" s="875"/>
      <c r="DH69" s="876"/>
      <c r="DI69" s="876"/>
      <c r="DJ69" s="876"/>
      <c r="DK69" s="877"/>
      <c r="DL69" s="875"/>
      <c r="DM69" s="876"/>
      <c r="DN69" s="876"/>
      <c r="DO69" s="876"/>
      <c r="DP69" s="877"/>
      <c r="DQ69" s="875"/>
      <c r="DR69" s="876"/>
      <c r="DS69" s="876"/>
      <c r="DT69" s="876"/>
      <c r="DU69" s="877"/>
      <c r="DV69" s="872"/>
      <c r="DW69" s="873"/>
      <c r="DX69" s="873"/>
      <c r="DY69" s="873"/>
      <c r="DZ69" s="874"/>
      <c r="EA69" s="224"/>
    </row>
    <row r="70" spans="1:131" ht="26.25" customHeight="1" x14ac:dyDescent="0.2">
      <c r="A70" s="232">
        <v>3</v>
      </c>
      <c r="B70" s="886" t="s">
        <v>555</v>
      </c>
      <c r="C70" s="887"/>
      <c r="D70" s="887"/>
      <c r="E70" s="887"/>
      <c r="F70" s="887"/>
      <c r="G70" s="887"/>
      <c r="H70" s="887"/>
      <c r="I70" s="887"/>
      <c r="J70" s="887"/>
      <c r="K70" s="887"/>
      <c r="L70" s="887"/>
      <c r="M70" s="887"/>
      <c r="N70" s="887"/>
      <c r="O70" s="887"/>
      <c r="P70" s="888"/>
      <c r="Q70" s="889">
        <v>270</v>
      </c>
      <c r="R70" s="843"/>
      <c r="S70" s="843"/>
      <c r="T70" s="843"/>
      <c r="U70" s="843"/>
      <c r="V70" s="843">
        <v>247</v>
      </c>
      <c r="W70" s="843"/>
      <c r="X70" s="843"/>
      <c r="Y70" s="843"/>
      <c r="Z70" s="843"/>
      <c r="AA70" s="843">
        <v>23</v>
      </c>
      <c r="AB70" s="843"/>
      <c r="AC70" s="843"/>
      <c r="AD70" s="843"/>
      <c r="AE70" s="843"/>
      <c r="AF70" s="843">
        <v>23</v>
      </c>
      <c r="AG70" s="843"/>
      <c r="AH70" s="843"/>
      <c r="AI70" s="843"/>
      <c r="AJ70" s="843"/>
      <c r="AK70" s="843" t="s">
        <v>556</v>
      </c>
      <c r="AL70" s="843"/>
      <c r="AM70" s="843"/>
      <c r="AN70" s="843"/>
      <c r="AO70" s="843"/>
      <c r="AP70" s="843" t="s">
        <v>556</v>
      </c>
      <c r="AQ70" s="843"/>
      <c r="AR70" s="843"/>
      <c r="AS70" s="843"/>
      <c r="AT70" s="843"/>
      <c r="AU70" s="843" t="s">
        <v>556</v>
      </c>
      <c r="AV70" s="843"/>
      <c r="AW70" s="843"/>
      <c r="AX70" s="843"/>
      <c r="AY70" s="843"/>
      <c r="AZ70" s="845"/>
      <c r="BA70" s="845"/>
      <c r="BB70" s="845"/>
      <c r="BC70" s="845"/>
      <c r="BD70" s="846"/>
      <c r="BE70" s="235"/>
      <c r="BF70" s="235"/>
      <c r="BG70" s="235"/>
      <c r="BH70" s="235"/>
      <c r="BI70" s="235"/>
      <c r="BJ70" s="235"/>
      <c r="BK70" s="235"/>
      <c r="BL70" s="235"/>
      <c r="BM70" s="235"/>
      <c r="BN70" s="235"/>
      <c r="BO70" s="235"/>
      <c r="BP70" s="235"/>
      <c r="BQ70" s="232">
        <v>64</v>
      </c>
      <c r="BR70" s="237"/>
      <c r="BS70" s="872"/>
      <c r="BT70" s="873"/>
      <c r="BU70" s="873"/>
      <c r="BV70" s="873"/>
      <c r="BW70" s="873"/>
      <c r="BX70" s="873"/>
      <c r="BY70" s="873"/>
      <c r="BZ70" s="873"/>
      <c r="CA70" s="873"/>
      <c r="CB70" s="873"/>
      <c r="CC70" s="873"/>
      <c r="CD70" s="873"/>
      <c r="CE70" s="873"/>
      <c r="CF70" s="873"/>
      <c r="CG70" s="878"/>
      <c r="CH70" s="875"/>
      <c r="CI70" s="876"/>
      <c r="CJ70" s="876"/>
      <c r="CK70" s="876"/>
      <c r="CL70" s="877"/>
      <c r="CM70" s="875"/>
      <c r="CN70" s="876"/>
      <c r="CO70" s="876"/>
      <c r="CP70" s="876"/>
      <c r="CQ70" s="877"/>
      <c r="CR70" s="875"/>
      <c r="CS70" s="876"/>
      <c r="CT70" s="876"/>
      <c r="CU70" s="876"/>
      <c r="CV70" s="877"/>
      <c r="CW70" s="875"/>
      <c r="CX70" s="876"/>
      <c r="CY70" s="876"/>
      <c r="CZ70" s="876"/>
      <c r="DA70" s="877"/>
      <c r="DB70" s="875"/>
      <c r="DC70" s="876"/>
      <c r="DD70" s="876"/>
      <c r="DE70" s="876"/>
      <c r="DF70" s="877"/>
      <c r="DG70" s="875"/>
      <c r="DH70" s="876"/>
      <c r="DI70" s="876"/>
      <c r="DJ70" s="876"/>
      <c r="DK70" s="877"/>
      <c r="DL70" s="875"/>
      <c r="DM70" s="876"/>
      <c r="DN70" s="876"/>
      <c r="DO70" s="876"/>
      <c r="DP70" s="877"/>
      <c r="DQ70" s="875"/>
      <c r="DR70" s="876"/>
      <c r="DS70" s="876"/>
      <c r="DT70" s="876"/>
      <c r="DU70" s="877"/>
      <c r="DV70" s="872"/>
      <c r="DW70" s="873"/>
      <c r="DX70" s="873"/>
      <c r="DY70" s="873"/>
      <c r="DZ70" s="874"/>
      <c r="EA70" s="224"/>
    </row>
    <row r="71" spans="1:131" ht="26.25" customHeight="1" x14ac:dyDescent="0.2">
      <c r="A71" s="232">
        <v>4</v>
      </c>
      <c r="B71" s="886" t="s">
        <v>557</v>
      </c>
      <c r="C71" s="887"/>
      <c r="D71" s="887"/>
      <c r="E71" s="887"/>
      <c r="F71" s="887"/>
      <c r="G71" s="887"/>
      <c r="H71" s="887"/>
      <c r="I71" s="887"/>
      <c r="J71" s="887"/>
      <c r="K71" s="887"/>
      <c r="L71" s="887"/>
      <c r="M71" s="887"/>
      <c r="N71" s="887"/>
      <c r="O71" s="887"/>
      <c r="P71" s="888"/>
      <c r="Q71" s="889">
        <v>315636</v>
      </c>
      <c r="R71" s="843"/>
      <c r="S71" s="843"/>
      <c r="T71" s="843"/>
      <c r="U71" s="843"/>
      <c r="V71" s="843">
        <v>306127</v>
      </c>
      <c r="W71" s="843"/>
      <c r="X71" s="843"/>
      <c r="Y71" s="843"/>
      <c r="Z71" s="843"/>
      <c r="AA71" s="843">
        <v>9509</v>
      </c>
      <c r="AB71" s="843"/>
      <c r="AC71" s="843"/>
      <c r="AD71" s="843"/>
      <c r="AE71" s="843"/>
      <c r="AF71" s="843">
        <v>6033</v>
      </c>
      <c r="AG71" s="843"/>
      <c r="AH71" s="843"/>
      <c r="AI71" s="843"/>
      <c r="AJ71" s="843"/>
      <c r="AK71" s="843" t="s">
        <v>556</v>
      </c>
      <c r="AL71" s="843"/>
      <c r="AM71" s="843"/>
      <c r="AN71" s="843"/>
      <c r="AO71" s="843"/>
      <c r="AP71" s="843" t="s">
        <v>556</v>
      </c>
      <c r="AQ71" s="843"/>
      <c r="AR71" s="843"/>
      <c r="AS71" s="843"/>
      <c r="AT71" s="843"/>
      <c r="AU71" s="843" t="s">
        <v>556</v>
      </c>
      <c r="AV71" s="843"/>
      <c r="AW71" s="843"/>
      <c r="AX71" s="843"/>
      <c r="AY71" s="843"/>
      <c r="AZ71" s="845"/>
      <c r="BA71" s="845"/>
      <c r="BB71" s="845"/>
      <c r="BC71" s="845"/>
      <c r="BD71" s="846"/>
      <c r="BE71" s="235"/>
      <c r="BF71" s="235"/>
      <c r="BG71" s="235"/>
      <c r="BH71" s="235"/>
      <c r="BI71" s="235"/>
      <c r="BJ71" s="235"/>
      <c r="BK71" s="235"/>
      <c r="BL71" s="235"/>
      <c r="BM71" s="235"/>
      <c r="BN71" s="235"/>
      <c r="BO71" s="235"/>
      <c r="BP71" s="235"/>
      <c r="BQ71" s="232">
        <v>65</v>
      </c>
      <c r="BR71" s="237"/>
      <c r="BS71" s="872"/>
      <c r="BT71" s="873"/>
      <c r="BU71" s="873"/>
      <c r="BV71" s="873"/>
      <c r="BW71" s="873"/>
      <c r="BX71" s="873"/>
      <c r="BY71" s="873"/>
      <c r="BZ71" s="873"/>
      <c r="CA71" s="873"/>
      <c r="CB71" s="873"/>
      <c r="CC71" s="873"/>
      <c r="CD71" s="873"/>
      <c r="CE71" s="873"/>
      <c r="CF71" s="873"/>
      <c r="CG71" s="878"/>
      <c r="CH71" s="875"/>
      <c r="CI71" s="876"/>
      <c r="CJ71" s="876"/>
      <c r="CK71" s="876"/>
      <c r="CL71" s="877"/>
      <c r="CM71" s="875"/>
      <c r="CN71" s="876"/>
      <c r="CO71" s="876"/>
      <c r="CP71" s="876"/>
      <c r="CQ71" s="877"/>
      <c r="CR71" s="875"/>
      <c r="CS71" s="876"/>
      <c r="CT71" s="876"/>
      <c r="CU71" s="876"/>
      <c r="CV71" s="877"/>
      <c r="CW71" s="875"/>
      <c r="CX71" s="876"/>
      <c r="CY71" s="876"/>
      <c r="CZ71" s="876"/>
      <c r="DA71" s="877"/>
      <c r="DB71" s="875"/>
      <c r="DC71" s="876"/>
      <c r="DD71" s="876"/>
      <c r="DE71" s="876"/>
      <c r="DF71" s="877"/>
      <c r="DG71" s="875"/>
      <c r="DH71" s="876"/>
      <c r="DI71" s="876"/>
      <c r="DJ71" s="876"/>
      <c r="DK71" s="877"/>
      <c r="DL71" s="875"/>
      <c r="DM71" s="876"/>
      <c r="DN71" s="876"/>
      <c r="DO71" s="876"/>
      <c r="DP71" s="877"/>
      <c r="DQ71" s="875"/>
      <c r="DR71" s="876"/>
      <c r="DS71" s="876"/>
      <c r="DT71" s="876"/>
      <c r="DU71" s="877"/>
      <c r="DV71" s="872"/>
      <c r="DW71" s="873"/>
      <c r="DX71" s="873"/>
      <c r="DY71" s="873"/>
      <c r="DZ71" s="874"/>
      <c r="EA71" s="224"/>
    </row>
    <row r="72" spans="1:131" ht="26.25" customHeight="1" x14ac:dyDescent="0.2">
      <c r="A72" s="232">
        <v>5</v>
      </c>
      <c r="B72" s="886"/>
      <c r="C72" s="887"/>
      <c r="D72" s="887"/>
      <c r="E72" s="887"/>
      <c r="F72" s="887"/>
      <c r="G72" s="887"/>
      <c r="H72" s="887"/>
      <c r="I72" s="887"/>
      <c r="J72" s="887"/>
      <c r="K72" s="887"/>
      <c r="L72" s="887"/>
      <c r="M72" s="887"/>
      <c r="N72" s="887"/>
      <c r="O72" s="887"/>
      <c r="P72" s="888"/>
      <c r="Q72" s="889"/>
      <c r="R72" s="843"/>
      <c r="S72" s="843"/>
      <c r="T72" s="843"/>
      <c r="U72" s="843"/>
      <c r="V72" s="843"/>
      <c r="W72" s="843"/>
      <c r="X72" s="843"/>
      <c r="Y72" s="843"/>
      <c r="Z72" s="843"/>
      <c r="AA72" s="843"/>
      <c r="AB72" s="843"/>
      <c r="AC72" s="843"/>
      <c r="AD72" s="843"/>
      <c r="AE72" s="843"/>
      <c r="AF72" s="843"/>
      <c r="AG72" s="843"/>
      <c r="AH72" s="843"/>
      <c r="AI72" s="843"/>
      <c r="AJ72" s="843"/>
      <c r="AK72" s="843"/>
      <c r="AL72" s="843"/>
      <c r="AM72" s="843"/>
      <c r="AN72" s="843"/>
      <c r="AO72" s="843"/>
      <c r="AP72" s="843"/>
      <c r="AQ72" s="843"/>
      <c r="AR72" s="843"/>
      <c r="AS72" s="843"/>
      <c r="AT72" s="843"/>
      <c r="AU72" s="843"/>
      <c r="AV72" s="843"/>
      <c r="AW72" s="843"/>
      <c r="AX72" s="843"/>
      <c r="AY72" s="843"/>
      <c r="AZ72" s="845"/>
      <c r="BA72" s="845"/>
      <c r="BB72" s="845"/>
      <c r="BC72" s="845"/>
      <c r="BD72" s="846"/>
      <c r="BE72" s="235"/>
      <c r="BF72" s="235"/>
      <c r="BG72" s="235"/>
      <c r="BH72" s="235"/>
      <c r="BI72" s="235"/>
      <c r="BJ72" s="235"/>
      <c r="BK72" s="235"/>
      <c r="BL72" s="235"/>
      <c r="BM72" s="235"/>
      <c r="BN72" s="235"/>
      <c r="BO72" s="235"/>
      <c r="BP72" s="235"/>
      <c r="BQ72" s="232">
        <v>66</v>
      </c>
      <c r="BR72" s="237"/>
      <c r="BS72" s="872"/>
      <c r="BT72" s="873"/>
      <c r="BU72" s="873"/>
      <c r="BV72" s="873"/>
      <c r="BW72" s="873"/>
      <c r="BX72" s="873"/>
      <c r="BY72" s="873"/>
      <c r="BZ72" s="873"/>
      <c r="CA72" s="873"/>
      <c r="CB72" s="873"/>
      <c r="CC72" s="873"/>
      <c r="CD72" s="873"/>
      <c r="CE72" s="873"/>
      <c r="CF72" s="873"/>
      <c r="CG72" s="878"/>
      <c r="CH72" s="875"/>
      <c r="CI72" s="876"/>
      <c r="CJ72" s="876"/>
      <c r="CK72" s="876"/>
      <c r="CL72" s="877"/>
      <c r="CM72" s="875"/>
      <c r="CN72" s="876"/>
      <c r="CO72" s="876"/>
      <c r="CP72" s="876"/>
      <c r="CQ72" s="877"/>
      <c r="CR72" s="875"/>
      <c r="CS72" s="876"/>
      <c r="CT72" s="876"/>
      <c r="CU72" s="876"/>
      <c r="CV72" s="877"/>
      <c r="CW72" s="875"/>
      <c r="CX72" s="876"/>
      <c r="CY72" s="876"/>
      <c r="CZ72" s="876"/>
      <c r="DA72" s="877"/>
      <c r="DB72" s="875"/>
      <c r="DC72" s="876"/>
      <c r="DD72" s="876"/>
      <c r="DE72" s="876"/>
      <c r="DF72" s="877"/>
      <c r="DG72" s="875"/>
      <c r="DH72" s="876"/>
      <c r="DI72" s="876"/>
      <c r="DJ72" s="876"/>
      <c r="DK72" s="877"/>
      <c r="DL72" s="875"/>
      <c r="DM72" s="876"/>
      <c r="DN72" s="876"/>
      <c r="DO72" s="876"/>
      <c r="DP72" s="877"/>
      <c r="DQ72" s="875"/>
      <c r="DR72" s="876"/>
      <c r="DS72" s="876"/>
      <c r="DT72" s="876"/>
      <c r="DU72" s="877"/>
      <c r="DV72" s="872"/>
      <c r="DW72" s="873"/>
      <c r="DX72" s="873"/>
      <c r="DY72" s="873"/>
      <c r="DZ72" s="874"/>
      <c r="EA72" s="224"/>
    </row>
    <row r="73" spans="1:131" ht="26.25" customHeight="1" x14ac:dyDescent="0.2">
      <c r="A73" s="232">
        <v>6</v>
      </c>
      <c r="B73" s="886"/>
      <c r="C73" s="887"/>
      <c r="D73" s="887"/>
      <c r="E73" s="887"/>
      <c r="F73" s="887"/>
      <c r="G73" s="887"/>
      <c r="H73" s="887"/>
      <c r="I73" s="887"/>
      <c r="J73" s="887"/>
      <c r="K73" s="887"/>
      <c r="L73" s="887"/>
      <c r="M73" s="887"/>
      <c r="N73" s="887"/>
      <c r="O73" s="887"/>
      <c r="P73" s="888"/>
      <c r="Q73" s="889"/>
      <c r="R73" s="843"/>
      <c r="S73" s="843"/>
      <c r="T73" s="843"/>
      <c r="U73" s="843"/>
      <c r="V73" s="843"/>
      <c r="W73" s="843"/>
      <c r="X73" s="843"/>
      <c r="Y73" s="843"/>
      <c r="Z73" s="843"/>
      <c r="AA73" s="843"/>
      <c r="AB73" s="843"/>
      <c r="AC73" s="843"/>
      <c r="AD73" s="843"/>
      <c r="AE73" s="843"/>
      <c r="AF73" s="843"/>
      <c r="AG73" s="843"/>
      <c r="AH73" s="843"/>
      <c r="AI73" s="843"/>
      <c r="AJ73" s="843"/>
      <c r="AK73" s="843"/>
      <c r="AL73" s="843"/>
      <c r="AM73" s="843"/>
      <c r="AN73" s="843"/>
      <c r="AO73" s="843"/>
      <c r="AP73" s="843"/>
      <c r="AQ73" s="843"/>
      <c r="AR73" s="843"/>
      <c r="AS73" s="843"/>
      <c r="AT73" s="843"/>
      <c r="AU73" s="843"/>
      <c r="AV73" s="843"/>
      <c r="AW73" s="843"/>
      <c r="AX73" s="843"/>
      <c r="AY73" s="843"/>
      <c r="AZ73" s="845"/>
      <c r="BA73" s="845"/>
      <c r="BB73" s="845"/>
      <c r="BC73" s="845"/>
      <c r="BD73" s="846"/>
      <c r="BE73" s="235"/>
      <c r="BF73" s="235"/>
      <c r="BG73" s="235"/>
      <c r="BH73" s="235"/>
      <c r="BI73" s="235"/>
      <c r="BJ73" s="235"/>
      <c r="BK73" s="235"/>
      <c r="BL73" s="235"/>
      <c r="BM73" s="235"/>
      <c r="BN73" s="235"/>
      <c r="BO73" s="235"/>
      <c r="BP73" s="235"/>
      <c r="BQ73" s="232">
        <v>67</v>
      </c>
      <c r="BR73" s="237"/>
      <c r="BS73" s="872"/>
      <c r="BT73" s="873"/>
      <c r="BU73" s="873"/>
      <c r="BV73" s="873"/>
      <c r="BW73" s="873"/>
      <c r="BX73" s="873"/>
      <c r="BY73" s="873"/>
      <c r="BZ73" s="873"/>
      <c r="CA73" s="873"/>
      <c r="CB73" s="873"/>
      <c r="CC73" s="873"/>
      <c r="CD73" s="873"/>
      <c r="CE73" s="873"/>
      <c r="CF73" s="873"/>
      <c r="CG73" s="878"/>
      <c r="CH73" s="875"/>
      <c r="CI73" s="876"/>
      <c r="CJ73" s="876"/>
      <c r="CK73" s="876"/>
      <c r="CL73" s="877"/>
      <c r="CM73" s="875"/>
      <c r="CN73" s="876"/>
      <c r="CO73" s="876"/>
      <c r="CP73" s="876"/>
      <c r="CQ73" s="877"/>
      <c r="CR73" s="875"/>
      <c r="CS73" s="876"/>
      <c r="CT73" s="876"/>
      <c r="CU73" s="876"/>
      <c r="CV73" s="877"/>
      <c r="CW73" s="875"/>
      <c r="CX73" s="876"/>
      <c r="CY73" s="876"/>
      <c r="CZ73" s="876"/>
      <c r="DA73" s="877"/>
      <c r="DB73" s="875"/>
      <c r="DC73" s="876"/>
      <c r="DD73" s="876"/>
      <c r="DE73" s="876"/>
      <c r="DF73" s="877"/>
      <c r="DG73" s="875"/>
      <c r="DH73" s="876"/>
      <c r="DI73" s="876"/>
      <c r="DJ73" s="876"/>
      <c r="DK73" s="877"/>
      <c r="DL73" s="875"/>
      <c r="DM73" s="876"/>
      <c r="DN73" s="876"/>
      <c r="DO73" s="876"/>
      <c r="DP73" s="877"/>
      <c r="DQ73" s="875"/>
      <c r="DR73" s="876"/>
      <c r="DS73" s="876"/>
      <c r="DT73" s="876"/>
      <c r="DU73" s="877"/>
      <c r="DV73" s="872"/>
      <c r="DW73" s="873"/>
      <c r="DX73" s="873"/>
      <c r="DY73" s="873"/>
      <c r="DZ73" s="874"/>
      <c r="EA73" s="224"/>
    </row>
    <row r="74" spans="1:131" ht="26.25" customHeight="1" x14ac:dyDescent="0.2">
      <c r="A74" s="232">
        <v>7</v>
      </c>
      <c r="B74" s="886"/>
      <c r="C74" s="887"/>
      <c r="D74" s="887"/>
      <c r="E74" s="887"/>
      <c r="F74" s="887"/>
      <c r="G74" s="887"/>
      <c r="H74" s="887"/>
      <c r="I74" s="887"/>
      <c r="J74" s="887"/>
      <c r="K74" s="887"/>
      <c r="L74" s="887"/>
      <c r="M74" s="887"/>
      <c r="N74" s="887"/>
      <c r="O74" s="887"/>
      <c r="P74" s="888"/>
      <c r="Q74" s="889"/>
      <c r="R74" s="843"/>
      <c r="S74" s="843"/>
      <c r="T74" s="843"/>
      <c r="U74" s="843"/>
      <c r="V74" s="843"/>
      <c r="W74" s="843"/>
      <c r="X74" s="843"/>
      <c r="Y74" s="843"/>
      <c r="Z74" s="843"/>
      <c r="AA74" s="843"/>
      <c r="AB74" s="843"/>
      <c r="AC74" s="843"/>
      <c r="AD74" s="843"/>
      <c r="AE74" s="843"/>
      <c r="AF74" s="843"/>
      <c r="AG74" s="843"/>
      <c r="AH74" s="843"/>
      <c r="AI74" s="843"/>
      <c r="AJ74" s="843"/>
      <c r="AK74" s="843"/>
      <c r="AL74" s="843"/>
      <c r="AM74" s="843"/>
      <c r="AN74" s="843"/>
      <c r="AO74" s="843"/>
      <c r="AP74" s="843"/>
      <c r="AQ74" s="843"/>
      <c r="AR74" s="843"/>
      <c r="AS74" s="843"/>
      <c r="AT74" s="843"/>
      <c r="AU74" s="843"/>
      <c r="AV74" s="843"/>
      <c r="AW74" s="843"/>
      <c r="AX74" s="843"/>
      <c r="AY74" s="843"/>
      <c r="AZ74" s="845"/>
      <c r="BA74" s="845"/>
      <c r="BB74" s="845"/>
      <c r="BC74" s="845"/>
      <c r="BD74" s="846"/>
      <c r="BE74" s="235"/>
      <c r="BF74" s="235"/>
      <c r="BG74" s="235"/>
      <c r="BH74" s="235"/>
      <c r="BI74" s="235"/>
      <c r="BJ74" s="235"/>
      <c r="BK74" s="235"/>
      <c r="BL74" s="235"/>
      <c r="BM74" s="235"/>
      <c r="BN74" s="235"/>
      <c r="BO74" s="235"/>
      <c r="BP74" s="235"/>
      <c r="BQ74" s="232">
        <v>68</v>
      </c>
      <c r="BR74" s="237"/>
      <c r="BS74" s="872"/>
      <c r="BT74" s="873"/>
      <c r="BU74" s="873"/>
      <c r="BV74" s="873"/>
      <c r="BW74" s="873"/>
      <c r="BX74" s="873"/>
      <c r="BY74" s="873"/>
      <c r="BZ74" s="873"/>
      <c r="CA74" s="873"/>
      <c r="CB74" s="873"/>
      <c r="CC74" s="873"/>
      <c r="CD74" s="873"/>
      <c r="CE74" s="873"/>
      <c r="CF74" s="873"/>
      <c r="CG74" s="878"/>
      <c r="CH74" s="875"/>
      <c r="CI74" s="876"/>
      <c r="CJ74" s="876"/>
      <c r="CK74" s="876"/>
      <c r="CL74" s="877"/>
      <c r="CM74" s="875"/>
      <c r="CN74" s="876"/>
      <c r="CO74" s="876"/>
      <c r="CP74" s="876"/>
      <c r="CQ74" s="877"/>
      <c r="CR74" s="875"/>
      <c r="CS74" s="876"/>
      <c r="CT74" s="876"/>
      <c r="CU74" s="876"/>
      <c r="CV74" s="877"/>
      <c r="CW74" s="875"/>
      <c r="CX74" s="876"/>
      <c r="CY74" s="876"/>
      <c r="CZ74" s="876"/>
      <c r="DA74" s="877"/>
      <c r="DB74" s="875"/>
      <c r="DC74" s="876"/>
      <c r="DD74" s="876"/>
      <c r="DE74" s="876"/>
      <c r="DF74" s="877"/>
      <c r="DG74" s="875"/>
      <c r="DH74" s="876"/>
      <c r="DI74" s="876"/>
      <c r="DJ74" s="876"/>
      <c r="DK74" s="877"/>
      <c r="DL74" s="875"/>
      <c r="DM74" s="876"/>
      <c r="DN74" s="876"/>
      <c r="DO74" s="876"/>
      <c r="DP74" s="877"/>
      <c r="DQ74" s="875"/>
      <c r="DR74" s="876"/>
      <c r="DS74" s="876"/>
      <c r="DT74" s="876"/>
      <c r="DU74" s="877"/>
      <c r="DV74" s="872"/>
      <c r="DW74" s="873"/>
      <c r="DX74" s="873"/>
      <c r="DY74" s="873"/>
      <c r="DZ74" s="874"/>
      <c r="EA74" s="224"/>
    </row>
    <row r="75" spans="1:131" ht="26.25" customHeight="1" x14ac:dyDescent="0.2">
      <c r="A75" s="232">
        <v>8</v>
      </c>
      <c r="B75" s="886"/>
      <c r="C75" s="887"/>
      <c r="D75" s="887"/>
      <c r="E75" s="887"/>
      <c r="F75" s="887"/>
      <c r="G75" s="887"/>
      <c r="H75" s="887"/>
      <c r="I75" s="887"/>
      <c r="J75" s="887"/>
      <c r="K75" s="887"/>
      <c r="L75" s="887"/>
      <c r="M75" s="887"/>
      <c r="N75" s="887"/>
      <c r="O75" s="887"/>
      <c r="P75" s="888"/>
      <c r="Q75" s="890"/>
      <c r="R75" s="891"/>
      <c r="S75" s="891"/>
      <c r="T75" s="891"/>
      <c r="U75" s="847"/>
      <c r="V75" s="892"/>
      <c r="W75" s="891"/>
      <c r="X75" s="891"/>
      <c r="Y75" s="891"/>
      <c r="Z75" s="847"/>
      <c r="AA75" s="892"/>
      <c r="AB75" s="891"/>
      <c r="AC75" s="891"/>
      <c r="AD75" s="891"/>
      <c r="AE75" s="847"/>
      <c r="AF75" s="892"/>
      <c r="AG75" s="891"/>
      <c r="AH75" s="891"/>
      <c r="AI75" s="891"/>
      <c r="AJ75" s="847"/>
      <c r="AK75" s="892"/>
      <c r="AL75" s="891"/>
      <c r="AM75" s="891"/>
      <c r="AN75" s="891"/>
      <c r="AO75" s="847"/>
      <c r="AP75" s="892"/>
      <c r="AQ75" s="891"/>
      <c r="AR75" s="891"/>
      <c r="AS75" s="891"/>
      <c r="AT75" s="847"/>
      <c r="AU75" s="892"/>
      <c r="AV75" s="891"/>
      <c r="AW75" s="891"/>
      <c r="AX75" s="891"/>
      <c r="AY75" s="847"/>
      <c r="AZ75" s="845"/>
      <c r="BA75" s="845"/>
      <c r="BB75" s="845"/>
      <c r="BC75" s="845"/>
      <c r="BD75" s="846"/>
      <c r="BE75" s="235"/>
      <c r="BF75" s="235"/>
      <c r="BG75" s="235"/>
      <c r="BH75" s="235"/>
      <c r="BI75" s="235"/>
      <c r="BJ75" s="235"/>
      <c r="BK75" s="235"/>
      <c r="BL75" s="235"/>
      <c r="BM75" s="235"/>
      <c r="BN75" s="235"/>
      <c r="BO75" s="235"/>
      <c r="BP75" s="235"/>
      <c r="BQ75" s="232">
        <v>69</v>
      </c>
      <c r="BR75" s="237"/>
      <c r="BS75" s="872"/>
      <c r="BT75" s="873"/>
      <c r="BU75" s="873"/>
      <c r="BV75" s="873"/>
      <c r="BW75" s="873"/>
      <c r="BX75" s="873"/>
      <c r="BY75" s="873"/>
      <c r="BZ75" s="873"/>
      <c r="CA75" s="873"/>
      <c r="CB75" s="873"/>
      <c r="CC75" s="873"/>
      <c r="CD75" s="873"/>
      <c r="CE75" s="873"/>
      <c r="CF75" s="873"/>
      <c r="CG75" s="878"/>
      <c r="CH75" s="875"/>
      <c r="CI75" s="876"/>
      <c r="CJ75" s="876"/>
      <c r="CK75" s="876"/>
      <c r="CL75" s="877"/>
      <c r="CM75" s="875"/>
      <c r="CN75" s="876"/>
      <c r="CO75" s="876"/>
      <c r="CP75" s="876"/>
      <c r="CQ75" s="877"/>
      <c r="CR75" s="875"/>
      <c r="CS75" s="876"/>
      <c r="CT75" s="876"/>
      <c r="CU75" s="876"/>
      <c r="CV75" s="877"/>
      <c r="CW75" s="875"/>
      <c r="CX75" s="876"/>
      <c r="CY75" s="876"/>
      <c r="CZ75" s="876"/>
      <c r="DA75" s="877"/>
      <c r="DB75" s="875"/>
      <c r="DC75" s="876"/>
      <c r="DD75" s="876"/>
      <c r="DE75" s="876"/>
      <c r="DF75" s="877"/>
      <c r="DG75" s="875"/>
      <c r="DH75" s="876"/>
      <c r="DI75" s="876"/>
      <c r="DJ75" s="876"/>
      <c r="DK75" s="877"/>
      <c r="DL75" s="875"/>
      <c r="DM75" s="876"/>
      <c r="DN75" s="876"/>
      <c r="DO75" s="876"/>
      <c r="DP75" s="877"/>
      <c r="DQ75" s="875"/>
      <c r="DR75" s="876"/>
      <c r="DS75" s="876"/>
      <c r="DT75" s="876"/>
      <c r="DU75" s="877"/>
      <c r="DV75" s="872"/>
      <c r="DW75" s="873"/>
      <c r="DX75" s="873"/>
      <c r="DY75" s="873"/>
      <c r="DZ75" s="874"/>
      <c r="EA75" s="224"/>
    </row>
    <row r="76" spans="1:131" ht="26.25" customHeight="1" x14ac:dyDescent="0.2">
      <c r="A76" s="232">
        <v>9</v>
      </c>
      <c r="B76" s="886"/>
      <c r="C76" s="887"/>
      <c r="D76" s="887"/>
      <c r="E76" s="887"/>
      <c r="F76" s="887"/>
      <c r="G76" s="887"/>
      <c r="H76" s="887"/>
      <c r="I76" s="887"/>
      <c r="J76" s="887"/>
      <c r="K76" s="887"/>
      <c r="L76" s="887"/>
      <c r="M76" s="887"/>
      <c r="N76" s="887"/>
      <c r="O76" s="887"/>
      <c r="P76" s="888"/>
      <c r="Q76" s="890"/>
      <c r="R76" s="891"/>
      <c r="S76" s="891"/>
      <c r="T76" s="891"/>
      <c r="U76" s="847"/>
      <c r="V76" s="892"/>
      <c r="W76" s="891"/>
      <c r="X76" s="891"/>
      <c r="Y76" s="891"/>
      <c r="Z76" s="847"/>
      <c r="AA76" s="892"/>
      <c r="AB76" s="891"/>
      <c r="AC76" s="891"/>
      <c r="AD76" s="891"/>
      <c r="AE76" s="847"/>
      <c r="AF76" s="892"/>
      <c r="AG76" s="891"/>
      <c r="AH76" s="891"/>
      <c r="AI76" s="891"/>
      <c r="AJ76" s="847"/>
      <c r="AK76" s="892"/>
      <c r="AL76" s="891"/>
      <c r="AM76" s="891"/>
      <c r="AN76" s="891"/>
      <c r="AO76" s="847"/>
      <c r="AP76" s="892"/>
      <c r="AQ76" s="891"/>
      <c r="AR76" s="891"/>
      <c r="AS76" s="891"/>
      <c r="AT76" s="847"/>
      <c r="AU76" s="892"/>
      <c r="AV76" s="891"/>
      <c r="AW76" s="891"/>
      <c r="AX76" s="891"/>
      <c r="AY76" s="847"/>
      <c r="AZ76" s="845"/>
      <c r="BA76" s="845"/>
      <c r="BB76" s="845"/>
      <c r="BC76" s="845"/>
      <c r="BD76" s="846"/>
      <c r="BE76" s="235"/>
      <c r="BF76" s="235"/>
      <c r="BG76" s="235"/>
      <c r="BH76" s="235"/>
      <c r="BI76" s="235"/>
      <c r="BJ76" s="235"/>
      <c r="BK76" s="235"/>
      <c r="BL76" s="235"/>
      <c r="BM76" s="235"/>
      <c r="BN76" s="235"/>
      <c r="BO76" s="235"/>
      <c r="BP76" s="235"/>
      <c r="BQ76" s="232">
        <v>70</v>
      </c>
      <c r="BR76" s="237"/>
      <c r="BS76" s="872"/>
      <c r="BT76" s="873"/>
      <c r="BU76" s="873"/>
      <c r="BV76" s="873"/>
      <c r="BW76" s="873"/>
      <c r="BX76" s="873"/>
      <c r="BY76" s="873"/>
      <c r="BZ76" s="873"/>
      <c r="CA76" s="873"/>
      <c r="CB76" s="873"/>
      <c r="CC76" s="873"/>
      <c r="CD76" s="873"/>
      <c r="CE76" s="873"/>
      <c r="CF76" s="873"/>
      <c r="CG76" s="878"/>
      <c r="CH76" s="875"/>
      <c r="CI76" s="876"/>
      <c r="CJ76" s="876"/>
      <c r="CK76" s="876"/>
      <c r="CL76" s="877"/>
      <c r="CM76" s="875"/>
      <c r="CN76" s="876"/>
      <c r="CO76" s="876"/>
      <c r="CP76" s="876"/>
      <c r="CQ76" s="877"/>
      <c r="CR76" s="875"/>
      <c r="CS76" s="876"/>
      <c r="CT76" s="876"/>
      <c r="CU76" s="876"/>
      <c r="CV76" s="877"/>
      <c r="CW76" s="875"/>
      <c r="CX76" s="876"/>
      <c r="CY76" s="876"/>
      <c r="CZ76" s="876"/>
      <c r="DA76" s="877"/>
      <c r="DB76" s="875"/>
      <c r="DC76" s="876"/>
      <c r="DD76" s="876"/>
      <c r="DE76" s="876"/>
      <c r="DF76" s="877"/>
      <c r="DG76" s="875"/>
      <c r="DH76" s="876"/>
      <c r="DI76" s="876"/>
      <c r="DJ76" s="876"/>
      <c r="DK76" s="877"/>
      <c r="DL76" s="875"/>
      <c r="DM76" s="876"/>
      <c r="DN76" s="876"/>
      <c r="DO76" s="876"/>
      <c r="DP76" s="877"/>
      <c r="DQ76" s="875"/>
      <c r="DR76" s="876"/>
      <c r="DS76" s="876"/>
      <c r="DT76" s="876"/>
      <c r="DU76" s="877"/>
      <c r="DV76" s="872"/>
      <c r="DW76" s="873"/>
      <c r="DX76" s="873"/>
      <c r="DY76" s="873"/>
      <c r="DZ76" s="874"/>
      <c r="EA76" s="224"/>
    </row>
    <row r="77" spans="1:131" ht="26.25" customHeight="1" x14ac:dyDescent="0.2">
      <c r="A77" s="232">
        <v>10</v>
      </c>
      <c r="B77" s="886"/>
      <c r="C77" s="887"/>
      <c r="D77" s="887"/>
      <c r="E77" s="887"/>
      <c r="F77" s="887"/>
      <c r="G77" s="887"/>
      <c r="H77" s="887"/>
      <c r="I77" s="887"/>
      <c r="J77" s="887"/>
      <c r="K77" s="887"/>
      <c r="L77" s="887"/>
      <c r="M77" s="887"/>
      <c r="N77" s="887"/>
      <c r="O77" s="887"/>
      <c r="P77" s="888"/>
      <c r="Q77" s="890"/>
      <c r="R77" s="891"/>
      <c r="S77" s="891"/>
      <c r="T77" s="891"/>
      <c r="U77" s="847"/>
      <c r="V77" s="892"/>
      <c r="W77" s="891"/>
      <c r="X77" s="891"/>
      <c r="Y77" s="891"/>
      <c r="Z77" s="847"/>
      <c r="AA77" s="892"/>
      <c r="AB77" s="891"/>
      <c r="AC77" s="891"/>
      <c r="AD77" s="891"/>
      <c r="AE77" s="847"/>
      <c r="AF77" s="892"/>
      <c r="AG77" s="891"/>
      <c r="AH77" s="891"/>
      <c r="AI77" s="891"/>
      <c r="AJ77" s="847"/>
      <c r="AK77" s="892"/>
      <c r="AL77" s="891"/>
      <c r="AM77" s="891"/>
      <c r="AN77" s="891"/>
      <c r="AO77" s="847"/>
      <c r="AP77" s="892"/>
      <c r="AQ77" s="891"/>
      <c r="AR77" s="891"/>
      <c r="AS77" s="891"/>
      <c r="AT77" s="847"/>
      <c r="AU77" s="892"/>
      <c r="AV77" s="891"/>
      <c r="AW77" s="891"/>
      <c r="AX77" s="891"/>
      <c r="AY77" s="847"/>
      <c r="AZ77" s="845"/>
      <c r="BA77" s="845"/>
      <c r="BB77" s="845"/>
      <c r="BC77" s="845"/>
      <c r="BD77" s="846"/>
      <c r="BE77" s="235"/>
      <c r="BF77" s="235"/>
      <c r="BG77" s="235"/>
      <c r="BH77" s="235"/>
      <c r="BI77" s="235"/>
      <c r="BJ77" s="235"/>
      <c r="BK77" s="235"/>
      <c r="BL77" s="235"/>
      <c r="BM77" s="235"/>
      <c r="BN77" s="235"/>
      <c r="BO77" s="235"/>
      <c r="BP77" s="235"/>
      <c r="BQ77" s="232">
        <v>71</v>
      </c>
      <c r="BR77" s="237"/>
      <c r="BS77" s="872"/>
      <c r="BT77" s="873"/>
      <c r="BU77" s="873"/>
      <c r="BV77" s="873"/>
      <c r="BW77" s="873"/>
      <c r="BX77" s="873"/>
      <c r="BY77" s="873"/>
      <c r="BZ77" s="873"/>
      <c r="CA77" s="873"/>
      <c r="CB77" s="873"/>
      <c r="CC77" s="873"/>
      <c r="CD77" s="873"/>
      <c r="CE77" s="873"/>
      <c r="CF77" s="873"/>
      <c r="CG77" s="878"/>
      <c r="CH77" s="875"/>
      <c r="CI77" s="876"/>
      <c r="CJ77" s="876"/>
      <c r="CK77" s="876"/>
      <c r="CL77" s="877"/>
      <c r="CM77" s="875"/>
      <c r="CN77" s="876"/>
      <c r="CO77" s="876"/>
      <c r="CP77" s="876"/>
      <c r="CQ77" s="877"/>
      <c r="CR77" s="875"/>
      <c r="CS77" s="876"/>
      <c r="CT77" s="876"/>
      <c r="CU77" s="876"/>
      <c r="CV77" s="877"/>
      <c r="CW77" s="875"/>
      <c r="CX77" s="876"/>
      <c r="CY77" s="876"/>
      <c r="CZ77" s="876"/>
      <c r="DA77" s="877"/>
      <c r="DB77" s="875"/>
      <c r="DC77" s="876"/>
      <c r="DD77" s="876"/>
      <c r="DE77" s="876"/>
      <c r="DF77" s="877"/>
      <c r="DG77" s="875"/>
      <c r="DH77" s="876"/>
      <c r="DI77" s="876"/>
      <c r="DJ77" s="876"/>
      <c r="DK77" s="877"/>
      <c r="DL77" s="875"/>
      <c r="DM77" s="876"/>
      <c r="DN77" s="876"/>
      <c r="DO77" s="876"/>
      <c r="DP77" s="877"/>
      <c r="DQ77" s="875"/>
      <c r="DR77" s="876"/>
      <c r="DS77" s="876"/>
      <c r="DT77" s="876"/>
      <c r="DU77" s="877"/>
      <c r="DV77" s="872"/>
      <c r="DW77" s="873"/>
      <c r="DX77" s="873"/>
      <c r="DY77" s="873"/>
      <c r="DZ77" s="874"/>
      <c r="EA77" s="224"/>
    </row>
    <row r="78" spans="1:131" ht="26.25" customHeight="1" x14ac:dyDescent="0.2">
      <c r="A78" s="232">
        <v>11</v>
      </c>
      <c r="B78" s="886"/>
      <c r="C78" s="887"/>
      <c r="D78" s="887"/>
      <c r="E78" s="887"/>
      <c r="F78" s="887"/>
      <c r="G78" s="887"/>
      <c r="H78" s="887"/>
      <c r="I78" s="887"/>
      <c r="J78" s="887"/>
      <c r="K78" s="887"/>
      <c r="L78" s="887"/>
      <c r="M78" s="887"/>
      <c r="N78" s="887"/>
      <c r="O78" s="887"/>
      <c r="P78" s="888"/>
      <c r="Q78" s="889"/>
      <c r="R78" s="843"/>
      <c r="S78" s="843"/>
      <c r="T78" s="843"/>
      <c r="U78" s="843"/>
      <c r="V78" s="843"/>
      <c r="W78" s="843"/>
      <c r="X78" s="843"/>
      <c r="Y78" s="843"/>
      <c r="Z78" s="843"/>
      <c r="AA78" s="843"/>
      <c r="AB78" s="843"/>
      <c r="AC78" s="843"/>
      <c r="AD78" s="843"/>
      <c r="AE78" s="843"/>
      <c r="AF78" s="843"/>
      <c r="AG78" s="843"/>
      <c r="AH78" s="843"/>
      <c r="AI78" s="843"/>
      <c r="AJ78" s="843"/>
      <c r="AK78" s="843"/>
      <c r="AL78" s="843"/>
      <c r="AM78" s="843"/>
      <c r="AN78" s="843"/>
      <c r="AO78" s="843"/>
      <c r="AP78" s="843"/>
      <c r="AQ78" s="843"/>
      <c r="AR78" s="843"/>
      <c r="AS78" s="843"/>
      <c r="AT78" s="843"/>
      <c r="AU78" s="843"/>
      <c r="AV78" s="843"/>
      <c r="AW78" s="843"/>
      <c r="AX78" s="843"/>
      <c r="AY78" s="843"/>
      <c r="AZ78" s="845"/>
      <c r="BA78" s="845"/>
      <c r="BB78" s="845"/>
      <c r="BC78" s="845"/>
      <c r="BD78" s="846"/>
      <c r="BE78" s="235"/>
      <c r="BF78" s="235"/>
      <c r="BG78" s="235"/>
      <c r="BH78" s="235"/>
      <c r="BI78" s="235"/>
      <c r="BJ78" s="224"/>
      <c r="BK78" s="224"/>
      <c r="BL78" s="224"/>
      <c r="BM78" s="224"/>
      <c r="BN78" s="224"/>
      <c r="BO78" s="235"/>
      <c r="BP78" s="235"/>
      <c r="BQ78" s="232">
        <v>72</v>
      </c>
      <c r="BR78" s="237"/>
      <c r="BS78" s="872"/>
      <c r="BT78" s="873"/>
      <c r="BU78" s="873"/>
      <c r="BV78" s="873"/>
      <c r="BW78" s="873"/>
      <c r="BX78" s="873"/>
      <c r="BY78" s="873"/>
      <c r="BZ78" s="873"/>
      <c r="CA78" s="873"/>
      <c r="CB78" s="873"/>
      <c r="CC78" s="873"/>
      <c r="CD78" s="873"/>
      <c r="CE78" s="873"/>
      <c r="CF78" s="873"/>
      <c r="CG78" s="878"/>
      <c r="CH78" s="875"/>
      <c r="CI78" s="876"/>
      <c r="CJ78" s="876"/>
      <c r="CK78" s="876"/>
      <c r="CL78" s="877"/>
      <c r="CM78" s="875"/>
      <c r="CN78" s="876"/>
      <c r="CO78" s="876"/>
      <c r="CP78" s="876"/>
      <c r="CQ78" s="877"/>
      <c r="CR78" s="875"/>
      <c r="CS78" s="876"/>
      <c r="CT78" s="876"/>
      <c r="CU78" s="876"/>
      <c r="CV78" s="877"/>
      <c r="CW78" s="875"/>
      <c r="CX78" s="876"/>
      <c r="CY78" s="876"/>
      <c r="CZ78" s="876"/>
      <c r="DA78" s="877"/>
      <c r="DB78" s="875"/>
      <c r="DC78" s="876"/>
      <c r="DD78" s="876"/>
      <c r="DE78" s="876"/>
      <c r="DF78" s="877"/>
      <c r="DG78" s="875"/>
      <c r="DH78" s="876"/>
      <c r="DI78" s="876"/>
      <c r="DJ78" s="876"/>
      <c r="DK78" s="877"/>
      <c r="DL78" s="875"/>
      <c r="DM78" s="876"/>
      <c r="DN78" s="876"/>
      <c r="DO78" s="876"/>
      <c r="DP78" s="877"/>
      <c r="DQ78" s="875"/>
      <c r="DR78" s="876"/>
      <c r="DS78" s="876"/>
      <c r="DT78" s="876"/>
      <c r="DU78" s="877"/>
      <c r="DV78" s="872"/>
      <c r="DW78" s="873"/>
      <c r="DX78" s="873"/>
      <c r="DY78" s="873"/>
      <c r="DZ78" s="874"/>
      <c r="EA78" s="224"/>
    </row>
    <row r="79" spans="1:131" ht="26.25" customHeight="1" x14ac:dyDescent="0.2">
      <c r="A79" s="232">
        <v>12</v>
      </c>
      <c r="B79" s="886"/>
      <c r="C79" s="887"/>
      <c r="D79" s="887"/>
      <c r="E79" s="887"/>
      <c r="F79" s="887"/>
      <c r="G79" s="887"/>
      <c r="H79" s="887"/>
      <c r="I79" s="887"/>
      <c r="J79" s="887"/>
      <c r="K79" s="887"/>
      <c r="L79" s="887"/>
      <c r="M79" s="887"/>
      <c r="N79" s="887"/>
      <c r="O79" s="887"/>
      <c r="P79" s="888"/>
      <c r="Q79" s="889"/>
      <c r="R79" s="843"/>
      <c r="S79" s="843"/>
      <c r="T79" s="843"/>
      <c r="U79" s="843"/>
      <c r="V79" s="843"/>
      <c r="W79" s="843"/>
      <c r="X79" s="843"/>
      <c r="Y79" s="843"/>
      <c r="Z79" s="843"/>
      <c r="AA79" s="843"/>
      <c r="AB79" s="843"/>
      <c r="AC79" s="843"/>
      <c r="AD79" s="843"/>
      <c r="AE79" s="843"/>
      <c r="AF79" s="843"/>
      <c r="AG79" s="843"/>
      <c r="AH79" s="843"/>
      <c r="AI79" s="843"/>
      <c r="AJ79" s="843"/>
      <c r="AK79" s="843"/>
      <c r="AL79" s="843"/>
      <c r="AM79" s="843"/>
      <c r="AN79" s="843"/>
      <c r="AO79" s="843"/>
      <c r="AP79" s="843"/>
      <c r="AQ79" s="843"/>
      <c r="AR79" s="843"/>
      <c r="AS79" s="843"/>
      <c r="AT79" s="843"/>
      <c r="AU79" s="843"/>
      <c r="AV79" s="843"/>
      <c r="AW79" s="843"/>
      <c r="AX79" s="843"/>
      <c r="AY79" s="843"/>
      <c r="AZ79" s="845"/>
      <c r="BA79" s="845"/>
      <c r="BB79" s="845"/>
      <c r="BC79" s="845"/>
      <c r="BD79" s="846"/>
      <c r="BE79" s="235"/>
      <c r="BF79" s="235"/>
      <c r="BG79" s="235"/>
      <c r="BH79" s="235"/>
      <c r="BI79" s="235"/>
      <c r="BJ79" s="224"/>
      <c r="BK79" s="224"/>
      <c r="BL79" s="224"/>
      <c r="BM79" s="224"/>
      <c r="BN79" s="224"/>
      <c r="BO79" s="235"/>
      <c r="BP79" s="235"/>
      <c r="BQ79" s="232">
        <v>73</v>
      </c>
      <c r="BR79" s="237"/>
      <c r="BS79" s="872"/>
      <c r="BT79" s="873"/>
      <c r="BU79" s="873"/>
      <c r="BV79" s="873"/>
      <c r="BW79" s="873"/>
      <c r="BX79" s="873"/>
      <c r="BY79" s="873"/>
      <c r="BZ79" s="873"/>
      <c r="CA79" s="873"/>
      <c r="CB79" s="873"/>
      <c r="CC79" s="873"/>
      <c r="CD79" s="873"/>
      <c r="CE79" s="873"/>
      <c r="CF79" s="873"/>
      <c r="CG79" s="878"/>
      <c r="CH79" s="875"/>
      <c r="CI79" s="876"/>
      <c r="CJ79" s="876"/>
      <c r="CK79" s="876"/>
      <c r="CL79" s="877"/>
      <c r="CM79" s="875"/>
      <c r="CN79" s="876"/>
      <c r="CO79" s="876"/>
      <c r="CP79" s="876"/>
      <c r="CQ79" s="877"/>
      <c r="CR79" s="875"/>
      <c r="CS79" s="876"/>
      <c r="CT79" s="876"/>
      <c r="CU79" s="876"/>
      <c r="CV79" s="877"/>
      <c r="CW79" s="875"/>
      <c r="CX79" s="876"/>
      <c r="CY79" s="876"/>
      <c r="CZ79" s="876"/>
      <c r="DA79" s="877"/>
      <c r="DB79" s="875"/>
      <c r="DC79" s="876"/>
      <c r="DD79" s="876"/>
      <c r="DE79" s="876"/>
      <c r="DF79" s="877"/>
      <c r="DG79" s="875"/>
      <c r="DH79" s="876"/>
      <c r="DI79" s="876"/>
      <c r="DJ79" s="876"/>
      <c r="DK79" s="877"/>
      <c r="DL79" s="875"/>
      <c r="DM79" s="876"/>
      <c r="DN79" s="876"/>
      <c r="DO79" s="876"/>
      <c r="DP79" s="877"/>
      <c r="DQ79" s="875"/>
      <c r="DR79" s="876"/>
      <c r="DS79" s="876"/>
      <c r="DT79" s="876"/>
      <c r="DU79" s="877"/>
      <c r="DV79" s="872"/>
      <c r="DW79" s="873"/>
      <c r="DX79" s="873"/>
      <c r="DY79" s="873"/>
      <c r="DZ79" s="874"/>
      <c r="EA79" s="224"/>
    </row>
    <row r="80" spans="1:131" ht="26.25" customHeight="1" x14ac:dyDescent="0.2">
      <c r="A80" s="232">
        <v>13</v>
      </c>
      <c r="B80" s="886"/>
      <c r="C80" s="887"/>
      <c r="D80" s="887"/>
      <c r="E80" s="887"/>
      <c r="F80" s="887"/>
      <c r="G80" s="887"/>
      <c r="H80" s="887"/>
      <c r="I80" s="887"/>
      <c r="J80" s="887"/>
      <c r="K80" s="887"/>
      <c r="L80" s="887"/>
      <c r="M80" s="887"/>
      <c r="N80" s="887"/>
      <c r="O80" s="887"/>
      <c r="P80" s="888"/>
      <c r="Q80" s="889"/>
      <c r="R80" s="843"/>
      <c r="S80" s="843"/>
      <c r="T80" s="843"/>
      <c r="U80" s="843"/>
      <c r="V80" s="843"/>
      <c r="W80" s="843"/>
      <c r="X80" s="843"/>
      <c r="Y80" s="843"/>
      <c r="Z80" s="843"/>
      <c r="AA80" s="843"/>
      <c r="AB80" s="843"/>
      <c r="AC80" s="843"/>
      <c r="AD80" s="843"/>
      <c r="AE80" s="843"/>
      <c r="AF80" s="843"/>
      <c r="AG80" s="843"/>
      <c r="AH80" s="843"/>
      <c r="AI80" s="843"/>
      <c r="AJ80" s="843"/>
      <c r="AK80" s="843"/>
      <c r="AL80" s="843"/>
      <c r="AM80" s="843"/>
      <c r="AN80" s="843"/>
      <c r="AO80" s="843"/>
      <c r="AP80" s="843"/>
      <c r="AQ80" s="843"/>
      <c r="AR80" s="843"/>
      <c r="AS80" s="843"/>
      <c r="AT80" s="843"/>
      <c r="AU80" s="843"/>
      <c r="AV80" s="843"/>
      <c r="AW80" s="843"/>
      <c r="AX80" s="843"/>
      <c r="AY80" s="843"/>
      <c r="AZ80" s="845"/>
      <c r="BA80" s="845"/>
      <c r="BB80" s="845"/>
      <c r="BC80" s="845"/>
      <c r="BD80" s="846"/>
      <c r="BE80" s="235"/>
      <c r="BF80" s="235"/>
      <c r="BG80" s="235"/>
      <c r="BH80" s="235"/>
      <c r="BI80" s="235"/>
      <c r="BJ80" s="235"/>
      <c r="BK80" s="235"/>
      <c r="BL80" s="235"/>
      <c r="BM80" s="235"/>
      <c r="BN80" s="235"/>
      <c r="BO80" s="235"/>
      <c r="BP80" s="235"/>
      <c r="BQ80" s="232">
        <v>74</v>
      </c>
      <c r="BR80" s="237"/>
      <c r="BS80" s="872"/>
      <c r="BT80" s="873"/>
      <c r="BU80" s="873"/>
      <c r="BV80" s="873"/>
      <c r="BW80" s="873"/>
      <c r="BX80" s="873"/>
      <c r="BY80" s="873"/>
      <c r="BZ80" s="873"/>
      <c r="CA80" s="873"/>
      <c r="CB80" s="873"/>
      <c r="CC80" s="873"/>
      <c r="CD80" s="873"/>
      <c r="CE80" s="873"/>
      <c r="CF80" s="873"/>
      <c r="CG80" s="878"/>
      <c r="CH80" s="875"/>
      <c r="CI80" s="876"/>
      <c r="CJ80" s="876"/>
      <c r="CK80" s="876"/>
      <c r="CL80" s="877"/>
      <c r="CM80" s="875"/>
      <c r="CN80" s="876"/>
      <c r="CO80" s="876"/>
      <c r="CP80" s="876"/>
      <c r="CQ80" s="877"/>
      <c r="CR80" s="875"/>
      <c r="CS80" s="876"/>
      <c r="CT80" s="876"/>
      <c r="CU80" s="876"/>
      <c r="CV80" s="877"/>
      <c r="CW80" s="875"/>
      <c r="CX80" s="876"/>
      <c r="CY80" s="876"/>
      <c r="CZ80" s="876"/>
      <c r="DA80" s="877"/>
      <c r="DB80" s="875"/>
      <c r="DC80" s="876"/>
      <c r="DD80" s="876"/>
      <c r="DE80" s="876"/>
      <c r="DF80" s="877"/>
      <c r="DG80" s="875"/>
      <c r="DH80" s="876"/>
      <c r="DI80" s="876"/>
      <c r="DJ80" s="876"/>
      <c r="DK80" s="877"/>
      <c r="DL80" s="875"/>
      <c r="DM80" s="876"/>
      <c r="DN80" s="876"/>
      <c r="DO80" s="876"/>
      <c r="DP80" s="877"/>
      <c r="DQ80" s="875"/>
      <c r="DR80" s="876"/>
      <c r="DS80" s="876"/>
      <c r="DT80" s="876"/>
      <c r="DU80" s="877"/>
      <c r="DV80" s="872"/>
      <c r="DW80" s="873"/>
      <c r="DX80" s="873"/>
      <c r="DY80" s="873"/>
      <c r="DZ80" s="874"/>
      <c r="EA80" s="224"/>
    </row>
    <row r="81" spans="1:131" ht="26.25" customHeight="1" x14ac:dyDescent="0.2">
      <c r="A81" s="232">
        <v>14</v>
      </c>
      <c r="B81" s="886"/>
      <c r="C81" s="887"/>
      <c r="D81" s="887"/>
      <c r="E81" s="887"/>
      <c r="F81" s="887"/>
      <c r="G81" s="887"/>
      <c r="H81" s="887"/>
      <c r="I81" s="887"/>
      <c r="J81" s="887"/>
      <c r="K81" s="887"/>
      <c r="L81" s="887"/>
      <c r="M81" s="887"/>
      <c r="N81" s="887"/>
      <c r="O81" s="887"/>
      <c r="P81" s="888"/>
      <c r="Q81" s="889"/>
      <c r="R81" s="843"/>
      <c r="S81" s="843"/>
      <c r="T81" s="843"/>
      <c r="U81" s="843"/>
      <c r="V81" s="843"/>
      <c r="W81" s="843"/>
      <c r="X81" s="843"/>
      <c r="Y81" s="843"/>
      <c r="Z81" s="843"/>
      <c r="AA81" s="843"/>
      <c r="AB81" s="843"/>
      <c r="AC81" s="843"/>
      <c r="AD81" s="843"/>
      <c r="AE81" s="843"/>
      <c r="AF81" s="843"/>
      <c r="AG81" s="843"/>
      <c r="AH81" s="843"/>
      <c r="AI81" s="843"/>
      <c r="AJ81" s="843"/>
      <c r="AK81" s="843"/>
      <c r="AL81" s="843"/>
      <c r="AM81" s="843"/>
      <c r="AN81" s="843"/>
      <c r="AO81" s="843"/>
      <c r="AP81" s="843"/>
      <c r="AQ81" s="843"/>
      <c r="AR81" s="843"/>
      <c r="AS81" s="843"/>
      <c r="AT81" s="843"/>
      <c r="AU81" s="843"/>
      <c r="AV81" s="843"/>
      <c r="AW81" s="843"/>
      <c r="AX81" s="843"/>
      <c r="AY81" s="843"/>
      <c r="AZ81" s="845"/>
      <c r="BA81" s="845"/>
      <c r="BB81" s="845"/>
      <c r="BC81" s="845"/>
      <c r="BD81" s="846"/>
      <c r="BE81" s="235"/>
      <c r="BF81" s="235"/>
      <c r="BG81" s="235"/>
      <c r="BH81" s="235"/>
      <c r="BI81" s="235"/>
      <c r="BJ81" s="235"/>
      <c r="BK81" s="235"/>
      <c r="BL81" s="235"/>
      <c r="BM81" s="235"/>
      <c r="BN81" s="235"/>
      <c r="BO81" s="235"/>
      <c r="BP81" s="235"/>
      <c r="BQ81" s="232">
        <v>75</v>
      </c>
      <c r="BR81" s="237"/>
      <c r="BS81" s="872"/>
      <c r="BT81" s="873"/>
      <c r="BU81" s="873"/>
      <c r="BV81" s="873"/>
      <c r="BW81" s="873"/>
      <c r="BX81" s="873"/>
      <c r="BY81" s="873"/>
      <c r="BZ81" s="873"/>
      <c r="CA81" s="873"/>
      <c r="CB81" s="873"/>
      <c r="CC81" s="873"/>
      <c r="CD81" s="873"/>
      <c r="CE81" s="873"/>
      <c r="CF81" s="873"/>
      <c r="CG81" s="878"/>
      <c r="CH81" s="875"/>
      <c r="CI81" s="876"/>
      <c r="CJ81" s="876"/>
      <c r="CK81" s="876"/>
      <c r="CL81" s="877"/>
      <c r="CM81" s="875"/>
      <c r="CN81" s="876"/>
      <c r="CO81" s="876"/>
      <c r="CP81" s="876"/>
      <c r="CQ81" s="877"/>
      <c r="CR81" s="875"/>
      <c r="CS81" s="876"/>
      <c r="CT81" s="876"/>
      <c r="CU81" s="876"/>
      <c r="CV81" s="877"/>
      <c r="CW81" s="875"/>
      <c r="CX81" s="876"/>
      <c r="CY81" s="876"/>
      <c r="CZ81" s="876"/>
      <c r="DA81" s="877"/>
      <c r="DB81" s="875"/>
      <c r="DC81" s="876"/>
      <c r="DD81" s="876"/>
      <c r="DE81" s="876"/>
      <c r="DF81" s="877"/>
      <c r="DG81" s="875"/>
      <c r="DH81" s="876"/>
      <c r="DI81" s="876"/>
      <c r="DJ81" s="876"/>
      <c r="DK81" s="877"/>
      <c r="DL81" s="875"/>
      <c r="DM81" s="876"/>
      <c r="DN81" s="876"/>
      <c r="DO81" s="876"/>
      <c r="DP81" s="877"/>
      <c r="DQ81" s="875"/>
      <c r="DR81" s="876"/>
      <c r="DS81" s="876"/>
      <c r="DT81" s="876"/>
      <c r="DU81" s="877"/>
      <c r="DV81" s="872"/>
      <c r="DW81" s="873"/>
      <c r="DX81" s="873"/>
      <c r="DY81" s="873"/>
      <c r="DZ81" s="874"/>
      <c r="EA81" s="224"/>
    </row>
    <row r="82" spans="1:131" ht="26.25" customHeight="1" x14ac:dyDescent="0.2">
      <c r="A82" s="232">
        <v>15</v>
      </c>
      <c r="B82" s="886"/>
      <c r="C82" s="887"/>
      <c r="D82" s="887"/>
      <c r="E82" s="887"/>
      <c r="F82" s="887"/>
      <c r="G82" s="887"/>
      <c r="H82" s="887"/>
      <c r="I82" s="887"/>
      <c r="J82" s="887"/>
      <c r="K82" s="887"/>
      <c r="L82" s="887"/>
      <c r="M82" s="887"/>
      <c r="N82" s="887"/>
      <c r="O82" s="887"/>
      <c r="P82" s="888"/>
      <c r="Q82" s="889"/>
      <c r="R82" s="843"/>
      <c r="S82" s="843"/>
      <c r="T82" s="843"/>
      <c r="U82" s="843"/>
      <c r="V82" s="843"/>
      <c r="W82" s="843"/>
      <c r="X82" s="843"/>
      <c r="Y82" s="843"/>
      <c r="Z82" s="843"/>
      <c r="AA82" s="843"/>
      <c r="AB82" s="843"/>
      <c r="AC82" s="843"/>
      <c r="AD82" s="843"/>
      <c r="AE82" s="843"/>
      <c r="AF82" s="843"/>
      <c r="AG82" s="843"/>
      <c r="AH82" s="843"/>
      <c r="AI82" s="843"/>
      <c r="AJ82" s="843"/>
      <c r="AK82" s="843"/>
      <c r="AL82" s="843"/>
      <c r="AM82" s="843"/>
      <c r="AN82" s="843"/>
      <c r="AO82" s="843"/>
      <c r="AP82" s="843"/>
      <c r="AQ82" s="843"/>
      <c r="AR82" s="843"/>
      <c r="AS82" s="843"/>
      <c r="AT82" s="843"/>
      <c r="AU82" s="843"/>
      <c r="AV82" s="843"/>
      <c r="AW82" s="843"/>
      <c r="AX82" s="843"/>
      <c r="AY82" s="843"/>
      <c r="AZ82" s="845"/>
      <c r="BA82" s="845"/>
      <c r="BB82" s="845"/>
      <c r="BC82" s="845"/>
      <c r="BD82" s="846"/>
      <c r="BE82" s="235"/>
      <c r="BF82" s="235"/>
      <c r="BG82" s="235"/>
      <c r="BH82" s="235"/>
      <c r="BI82" s="235"/>
      <c r="BJ82" s="235"/>
      <c r="BK82" s="235"/>
      <c r="BL82" s="235"/>
      <c r="BM82" s="235"/>
      <c r="BN82" s="235"/>
      <c r="BO82" s="235"/>
      <c r="BP82" s="235"/>
      <c r="BQ82" s="232">
        <v>76</v>
      </c>
      <c r="BR82" s="237"/>
      <c r="BS82" s="872"/>
      <c r="BT82" s="873"/>
      <c r="BU82" s="873"/>
      <c r="BV82" s="873"/>
      <c r="BW82" s="873"/>
      <c r="BX82" s="873"/>
      <c r="BY82" s="873"/>
      <c r="BZ82" s="873"/>
      <c r="CA82" s="873"/>
      <c r="CB82" s="873"/>
      <c r="CC82" s="873"/>
      <c r="CD82" s="873"/>
      <c r="CE82" s="873"/>
      <c r="CF82" s="873"/>
      <c r="CG82" s="878"/>
      <c r="CH82" s="875"/>
      <c r="CI82" s="876"/>
      <c r="CJ82" s="876"/>
      <c r="CK82" s="876"/>
      <c r="CL82" s="877"/>
      <c r="CM82" s="875"/>
      <c r="CN82" s="876"/>
      <c r="CO82" s="876"/>
      <c r="CP82" s="876"/>
      <c r="CQ82" s="877"/>
      <c r="CR82" s="875"/>
      <c r="CS82" s="876"/>
      <c r="CT82" s="876"/>
      <c r="CU82" s="876"/>
      <c r="CV82" s="877"/>
      <c r="CW82" s="875"/>
      <c r="CX82" s="876"/>
      <c r="CY82" s="876"/>
      <c r="CZ82" s="876"/>
      <c r="DA82" s="877"/>
      <c r="DB82" s="875"/>
      <c r="DC82" s="876"/>
      <c r="DD82" s="876"/>
      <c r="DE82" s="876"/>
      <c r="DF82" s="877"/>
      <c r="DG82" s="875"/>
      <c r="DH82" s="876"/>
      <c r="DI82" s="876"/>
      <c r="DJ82" s="876"/>
      <c r="DK82" s="877"/>
      <c r="DL82" s="875"/>
      <c r="DM82" s="876"/>
      <c r="DN82" s="876"/>
      <c r="DO82" s="876"/>
      <c r="DP82" s="877"/>
      <c r="DQ82" s="875"/>
      <c r="DR82" s="876"/>
      <c r="DS82" s="876"/>
      <c r="DT82" s="876"/>
      <c r="DU82" s="877"/>
      <c r="DV82" s="872"/>
      <c r="DW82" s="873"/>
      <c r="DX82" s="873"/>
      <c r="DY82" s="873"/>
      <c r="DZ82" s="874"/>
      <c r="EA82" s="224"/>
    </row>
    <row r="83" spans="1:131" ht="26.25" customHeight="1" x14ac:dyDescent="0.2">
      <c r="A83" s="232">
        <v>16</v>
      </c>
      <c r="B83" s="886"/>
      <c r="C83" s="887"/>
      <c r="D83" s="887"/>
      <c r="E83" s="887"/>
      <c r="F83" s="887"/>
      <c r="G83" s="887"/>
      <c r="H83" s="887"/>
      <c r="I83" s="887"/>
      <c r="J83" s="887"/>
      <c r="K83" s="887"/>
      <c r="L83" s="887"/>
      <c r="M83" s="887"/>
      <c r="N83" s="887"/>
      <c r="O83" s="887"/>
      <c r="P83" s="888"/>
      <c r="Q83" s="889"/>
      <c r="R83" s="843"/>
      <c r="S83" s="843"/>
      <c r="T83" s="843"/>
      <c r="U83" s="843"/>
      <c r="V83" s="843"/>
      <c r="W83" s="843"/>
      <c r="X83" s="843"/>
      <c r="Y83" s="843"/>
      <c r="Z83" s="843"/>
      <c r="AA83" s="843"/>
      <c r="AB83" s="843"/>
      <c r="AC83" s="843"/>
      <c r="AD83" s="843"/>
      <c r="AE83" s="843"/>
      <c r="AF83" s="843"/>
      <c r="AG83" s="843"/>
      <c r="AH83" s="843"/>
      <c r="AI83" s="843"/>
      <c r="AJ83" s="843"/>
      <c r="AK83" s="843"/>
      <c r="AL83" s="843"/>
      <c r="AM83" s="843"/>
      <c r="AN83" s="843"/>
      <c r="AO83" s="843"/>
      <c r="AP83" s="843"/>
      <c r="AQ83" s="843"/>
      <c r="AR83" s="843"/>
      <c r="AS83" s="843"/>
      <c r="AT83" s="843"/>
      <c r="AU83" s="843"/>
      <c r="AV83" s="843"/>
      <c r="AW83" s="843"/>
      <c r="AX83" s="843"/>
      <c r="AY83" s="843"/>
      <c r="AZ83" s="845"/>
      <c r="BA83" s="845"/>
      <c r="BB83" s="845"/>
      <c r="BC83" s="845"/>
      <c r="BD83" s="846"/>
      <c r="BE83" s="235"/>
      <c r="BF83" s="235"/>
      <c r="BG83" s="235"/>
      <c r="BH83" s="235"/>
      <c r="BI83" s="235"/>
      <c r="BJ83" s="235"/>
      <c r="BK83" s="235"/>
      <c r="BL83" s="235"/>
      <c r="BM83" s="235"/>
      <c r="BN83" s="235"/>
      <c r="BO83" s="235"/>
      <c r="BP83" s="235"/>
      <c r="BQ83" s="232">
        <v>77</v>
      </c>
      <c r="BR83" s="237"/>
      <c r="BS83" s="872"/>
      <c r="BT83" s="873"/>
      <c r="BU83" s="873"/>
      <c r="BV83" s="873"/>
      <c r="BW83" s="873"/>
      <c r="BX83" s="873"/>
      <c r="BY83" s="873"/>
      <c r="BZ83" s="873"/>
      <c r="CA83" s="873"/>
      <c r="CB83" s="873"/>
      <c r="CC83" s="873"/>
      <c r="CD83" s="873"/>
      <c r="CE83" s="873"/>
      <c r="CF83" s="873"/>
      <c r="CG83" s="878"/>
      <c r="CH83" s="875"/>
      <c r="CI83" s="876"/>
      <c r="CJ83" s="876"/>
      <c r="CK83" s="876"/>
      <c r="CL83" s="877"/>
      <c r="CM83" s="875"/>
      <c r="CN83" s="876"/>
      <c r="CO83" s="876"/>
      <c r="CP83" s="876"/>
      <c r="CQ83" s="877"/>
      <c r="CR83" s="875"/>
      <c r="CS83" s="876"/>
      <c r="CT83" s="876"/>
      <c r="CU83" s="876"/>
      <c r="CV83" s="877"/>
      <c r="CW83" s="875"/>
      <c r="CX83" s="876"/>
      <c r="CY83" s="876"/>
      <c r="CZ83" s="876"/>
      <c r="DA83" s="877"/>
      <c r="DB83" s="875"/>
      <c r="DC83" s="876"/>
      <c r="DD83" s="876"/>
      <c r="DE83" s="876"/>
      <c r="DF83" s="877"/>
      <c r="DG83" s="875"/>
      <c r="DH83" s="876"/>
      <c r="DI83" s="876"/>
      <c r="DJ83" s="876"/>
      <c r="DK83" s="877"/>
      <c r="DL83" s="875"/>
      <c r="DM83" s="876"/>
      <c r="DN83" s="876"/>
      <c r="DO83" s="876"/>
      <c r="DP83" s="877"/>
      <c r="DQ83" s="875"/>
      <c r="DR83" s="876"/>
      <c r="DS83" s="876"/>
      <c r="DT83" s="876"/>
      <c r="DU83" s="877"/>
      <c r="DV83" s="872"/>
      <c r="DW83" s="873"/>
      <c r="DX83" s="873"/>
      <c r="DY83" s="873"/>
      <c r="DZ83" s="874"/>
      <c r="EA83" s="224"/>
    </row>
    <row r="84" spans="1:131" ht="26.25" customHeight="1" x14ac:dyDescent="0.2">
      <c r="A84" s="232">
        <v>17</v>
      </c>
      <c r="B84" s="886"/>
      <c r="C84" s="887"/>
      <c r="D84" s="887"/>
      <c r="E84" s="887"/>
      <c r="F84" s="887"/>
      <c r="G84" s="887"/>
      <c r="H84" s="887"/>
      <c r="I84" s="887"/>
      <c r="J84" s="887"/>
      <c r="K84" s="887"/>
      <c r="L84" s="887"/>
      <c r="M84" s="887"/>
      <c r="N84" s="887"/>
      <c r="O84" s="887"/>
      <c r="P84" s="888"/>
      <c r="Q84" s="889"/>
      <c r="R84" s="843"/>
      <c r="S84" s="843"/>
      <c r="T84" s="843"/>
      <c r="U84" s="843"/>
      <c r="V84" s="843"/>
      <c r="W84" s="843"/>
      <c r="X84" s="843"/>
      <c r="Y84" s="843"/>
      <c r="Z84" s="843"/>
      <c r="AA84" s="843"/>
      <c r="AB84" s="843"/>
      <c r="AC84" s="843"/>
      <c r="AD84" s="843"/>
      <c r="AE84" s="843"/>
      <c r="AF84" s="843"/>
      <c r="AG84" s="843"/>
      <c r="AH84" s="843"/>
      <c r="AI84" s="843"/>
      <c r="AJ84" s="843"/>
      <c r="AK84" s="843"/>
      <c r="AL84" s="843"/>
      <c r="AM84" s="843"/>
      <c r="AN84" s="843"/>
      <c r="AO84" s="843"/>
      <c r="AP84" s="843"/>
      <c r="AQ84" s="843"/>
      <c r="AR84" s="843"/>
      <c r="AS84" s="843"/>
      <c r="AT84" s="843"/>
      <c r="AU84" s="843"/>
      <c r="AV84" s="843"/>
      <c r="AW84" s="843"/>
      <c r="AX84" s="843"/>
      <c r="AY84" s="843"/>
      <c r="AZ84" s="845"/>
      <c r="BA84" s="845"/>
      <c r="BB84" s="845"/>
      <c r="BC84" s="845"/>
      <c r="BD84" s="846"/>
      <c r="BE84" s="235"/>
      <c r="BF84" s="235"/>
      <c r="BG84" s="235"/>
      <c r="BH84" s="235"/>
      <c r="BI84" s="235"/>
      <c r="BJ84" s="235"/>
      <c r="BK84" s="235"/>
      <c r="BL84" s="235"/>
      <c r="BM84" s="235"/>
      <c r="BN84" s="235"/>
      <c r="BO84" s="235"/>
      <c r="BP84" s="235"/>
      <c r="BQ84" s="232">
        <v>78</v>
      </c>
      <c r="BR84" s="237"/>
      <c r="BS84" s="872"/>
      <c r="BT84" s="873"/>
      <c r="BU84" s="873"/>
      <c r="BV84" s="873"/>
      <c r="BW84" s="873"/>
      <c r="BX84" s="873"/>
      <c r="BY84" s="873"/>
      <c r="BZ84" s="873"/>
      <c r="CA84" s="873"/>
      <c r="CB84" s="873"/>
      <c r="CC84" s="873"/>
      <c r="CD84" s="873"/>
      <c r="CE84" s="873"/>
      <c r="CF84" s="873"/>
      <c r="CG84" s="878"/>
      <c r="CH84" s="875"/>
      <c r="CI84" s="876"/>
      <c r="CJ84" s="876"/>
      <c r="CK84" s="876"/>
      <c r="CL84" s="877"/>
      <c r="CM84" s="875"/>
      <c r="CN84" s="876"/>
      <c r="CO84" s="876"/>
      <c r="CP84" s="876"/>
      <c r="CQ84" s="877"/>
      <c r="CR84" s="875"/>
      <c r="CS84" s="876"/>
      <c r="CT84" s="876"/>
      <c r="CU84" s="876"/>
      <c r="CV84" s="877"/>
      <c r="CW84" s="875"/>
      <c r="CX84" s="876"/>
      <c r="CY84" s="876"/>
      <c r="CZ84" s="876"/>
      <c r="DA84" s="877"/>
      <c r="DB84" s="875"/>
      <c r="DC84" s="876"/>
      <c r="DD84" s="876"/>
      <c r="DE84" s="876"/>
      <c r="DF84" s="877"/>
      <c r="DG84" s="875"/>
      <c r="DH84" s="876"/>
      <c r="DI84" s="876"/>
      <c r="DJ84" s="876"/>
      <c r="DK84" s="877"/>
      <c r="DL84" s="875"/>
      <c r="DM84" s="876"/>
      <c r="DN84" s="876"/>
      <c r="DO84" s="876"/>
      <c r="DP84" s="877"/>
      <c r="DQ84" s="875"/>
      <c r="DR84" s="876"/>
      <c r="DS84" s="876"/>
      <c r="DT84" s="876"/>
      <c r="DU84" s="877"/>
      <c r="DV84" s="872"/>
      <c r="DW84" s="873"/>
      <c r="DX84" s="873"/>
      <c r="DY84" s="873"/>
      <c r="DZ84" s="874"/>
      <c r="EA84" s="224"/>
    </row>
    <row r="85" spans="1:131" ht="26.25" customHeight="1" x14ac:dyDescent="0.2">
      <c r="A85" s="232">
        <v>18</v>
      </c>
      <c r="B85" s="886"/>
      <c r="C85" s="887"/>
      <c r="D85" s="887"/>
      <c r="E85" s="887"/>
      <c r="F85" s="887"/>
      <c r="G85" s="887"/>
      <c r="H85" s="887"/>
      <c r="I85" s="887"/>
      <c r="J85" s="887"/>
      <c r="K85" s="887"/>
      <c r="L85" s="887"/>
      <c r="M85" s="887"/>
      <c r="N85" s="887"/>
      <c r="O85" s="887"/>
      <c r="P85" s="888"/>
      <c r="Q85" s="889"/>
      <c r="R85" s="843"/>
      <c r="S85" s="843"/>
      <c r="T85" s="843"/>
      <c r="U85" s="843"/>
      <c r="V85" s="843"/>
      <c r="W85" s="843"/>
      <c r="X85" s="843"/>
      <c r="Y85" s="843"/>
      <c r="Z85" s="843"/>
      <c r="AA85" s="843"/>
      <c r="AB85" s="843"/>
      <c r="AC85" s="843"/>
      <c r="AD85" s="843"/>
      <c r="AE85" s="843"/>
      <c r="AF85" s="843"/>
      <c r="AG85" s="843"/>
      <c r="AH85" s="843"/>
      <c r="AI85" s="843"/>
      <c r="AJ85" s="843"/>
      <c r="AK85" s="843"/>
      <c r="AL85" s="843"/>
      <c r="AM85" s="843"/>
      <c r="AN85" s="843"/>
      <c r="AO85" s="843"/>
      <c r="AP85" s="843"/>
      <c r="AQ85" s="843"/>
      <c r="AR85" s="843"/>
      <c r="AS85" s="843"/>
      <c r="AT85" s="843"/>
      <c r="AU85" s="843"/>
      <c r="AV85" s="843"/>
      <c r="AW85" s="843"/>
      <c r="AX85" s="843"/>
      <c r="AY85" s="843"/>
      <c r="AZ85" s="845"/>
      <c r="BA85" s="845"/>
      <c r="BB85" s="845"/>
      <c r="BC85" s="845"/>
      <c r="BD85" s="846"/>
      <c r="BE85" s="235"/>
      <c r="BF85" s="235"/>
      <c r="BG85" s="235"/>
      <c r="BH85" s="235"/>
      <c r="BI85" s="235"/>
      <c r="BJ85" s="235"/>
      <c r="BK85" s="235"/>
      <c r="BL85" s="235"/>
      <c r="BM85" s="235"/>
      <c r="BN85" s="235"/>
      <c r="BO85" s="235"/>
      <c r="BP85" s="235"/>
      <c r="BQ85" s="232">
        <v>79</v>
      </c>
      <c r="BR85" s="237"/>
      <c r="BS85" s="872"/>
      <c r="BT85" s="873"/>
      <c r="BU85" s="873"/>
      <c r="BV85" s="873"/>
      <c r="BW85" s="873"/>
      <c r="BX85" s="873"/>
      <c r="BY85" s="873"/>
      <c r="BZ85" s="873"/>
      <c r="CA85" s="873"/>
      <c r="CB85" s="873"/>
      <c r="CC85" s="873"/>
      <c r="CD85" s="873"/>
      <c r="CE85" s="873"/>
      <c r="CF85" s="873"/>
      <c r="CG85" s="878"/>
      <c r="CH85" s="875"/>
      <c r="CI85" s="876"/>
      <c r="CJ85" s="876"/>
      <c r="CK85" s="876"/>
      <c r="CL85" s="877"/>
      <c r="CM85" s="875"/>
      <c r="CN85" s="876"/>
      <c r="CO85" s="876"/>
      <c r="CP85" s="876"/>
      <c r="CQ85" s="877"/>
      <c r="CR85" s="875"/>
      <c r="CS85" s="876"/>
      <c r="CT85" s="876"/>
      <c r="CU85" s="876"/>
      <c r="CV85" s="877"/>
      <c r="CW85" s="875"/>
      <c r="CX85" s="876"/>
      <c r="CY85" s="876"/>
      <c r="CZ85" s="876"/>
      <c r="DA85" s="877"/>
      <c r="DB85" s="875"/>
      <c r="DC85" s="876"/>
      <c r="DD85" s="876"/>
      <c r="DE85" s="876"/>
      <c r="DF85" s="877"/>
      <c r="DG85" s="875"/>
      <c r="DH85" s="876"/>
      <c r="DI85" s="876"/>
      <c r="DJ85" s="876"/>
      <c r="DK85" s="877"/>
      <c r="DL85" s="875"/>
      <c r="DM85" s="876"/>
      <c r="DN85" s="876"/>
      <c r="DO85" s="876"/>
      <c r="DP85" s="877"/>
      <c r="DQ85" s="875"/>
      <c r="DR85" s="876"/>
      <c r="DS85" s="876"/>
      <c r="DT85" s="876"/>
      <c r="DU85" s="877"/>
      <c r="DV85" s="872"/>
      <c r="DW85" s="873"/>
      <c r="DX85" s="873"/>
      <c r="DY85" s="873"/>
      <c r="DZ85" s="874"/>
      <c r="EA85" s="224"/>
    </row>
    <row r="86" spans="1:131" ht="26.25" customHeight="1" x14ac:dyDescent="0.2">
      <c r="A86" s="232">
        <v>19</v>
      </c>
      <c r="B86" s="886"/>
      <c r="C86" s="887"/>
      <c r="D86" s="887"/>
      <c r="E86" s="887"/>
      <c r="F86" s="887"/>
      <c r="G86" s="887"/>
      <c r="H86" s="887"/>
      <c r="I86" s="887"/>
      <c r="J86" s="887"/>
      <c r="K86" s="887"/>
      <c r="L86" s="887"/>
      <c r="M86" s="887"/>
      <c r="N86" s="887"/>
      <c r="O86" s="887"/>
      <c r="P86" s="888"/>
      <c r="Q86" s="889"/>
      <c r="R86" s="843"/>
      <c r="S86" s="843"/>
      <c r="T86" s="843"/>
      <c r="U86" s="843"/>
      <c r="V86" s="843"/>
      <c r="W86" s="843"/>
      <c r="X86" s="843"/>
      <c r="Y86" s="843"/>
      <c r="Z86" s="843"/>
      <c r="AA86" s="843"/>
      <c r="AB86" s="843"/>
      <c r="AC86" s="843"/>
      <c r="AD86" s="843"/>
      <c r="AE86" s="843"/>
      <c r="AF86" s="843"/>
      <c r="AG86" s="843"/>
      <c r="AH86" s="843"/>
      <c r="AI86" s="843"/>
      <c r="AJ86" s="843"/>
      <c r="AK86" s="843"/>
      <c r="AL86" s="843"/>
      <c r="AM86" s="843"/>
      <c r="AN86" s="843"/>
      <c r="AO86" s="843"/>
      <c r="AP86" s="843"/>
      <c r="AQ86" s="843"/>
      <c r="AR86" s="843"/>
      <c r="AS86" s="843"/>
      <c r="AT86" s="843"/>
      <c r="AU86" s="843"/>
      <c r="AV86" s="843"/>
      <c r="AW86" s="843"/>
      <c r="AX86" s="843"/>
      <c r="AY86" s="843"/>
      <c r="AZ86" s="845"/>
      <c r="BA86" s="845"/>
      <c r="BB86" s="845"/>
      <c r="BC86" s="845"/>
      <c r="BD86" s="846"/>
      <c r="BE86" s="235"/>
      <c r="BF86" s="235"/>
      <c r="BG86" s="235"/>
      <c r="BH86" s="235"/>
      <c r="BI86" s="235"/>
      <c r="BJ86" s="235"/>
      <c r="BK86" s="235"/>
      <c r="BL86" s="235"/>
      <c r="BM86" s="235"/>
      <c r="BN86" s="235"/>
      <c r="BO86" s="235"/>
      <c r="BP86" s="235"/>
      <c r="BQ86" s="232">
        <v>80</v>
      </c>
      <c r="BR86" s="237"/>
      <c r="BS86" s="872"/>
      <c r="BT86" s="873"/>
      <c r="BU86" s="873"/>
      <c r="BV86" s="873"/>
      <c r="BW86" s="873"/>
      <c r="BX86" s="873"/>
      <c r="BY86" s="873"/>
      <c r="BZ86" s="873"/>
      <c r="CA86" s="873"/>
      <c r="CB86" s="873"/>
      <c r="CC86" s="873"/>
      <c r="CD86" s="873"/>
      <c r="CE86" s="873"/>
      <c r="CF86" s="873"/>
      <c r="CG86" s="878"/>
      <c r="CH86" s="875"/>
      <c r="CI86" s="876"/>
      <c r="CJ86" s="876"/>
      <c r="CK86" s="876"/>
      <c r="CL86" s="877"/>
      <c r="CM86" s="875"/>
      <c r="CN86" s="876"/>
      <c r="CO86" s="876"/>
      <c r="CP86" s="876"/>
      <c r="CQ86" s="877"/>
      <c r="CR86" s="875"/>
      <c r="CS86" s="876"/>
      <c r="CT86" s="876"/>
      <c r="CU86" s="876"/>
      <c r="CV86" s="877"/>
      <c r="CW86" s="875"/>
      <c r="CX86" s="876"/>
      <c r="CY86" s="876"/>
      <c r="CZ86" s="876"/>
      <c r="DA86" s="877"/>
      <c r="DB86" s="875"/>
      <c r="DC86" s="876"/>
      <c r="DD86" s="876"/>
      <c r="DE86" s="876"/>
      <c r="DF86" s="877"/>
      <c r="DG86" s="875"/>
      <c r="DH86" s="876"/>
      <c r="DI86" s="876"/>
      <c r="DJ86" s="876"/>
      <c r="DK86" s="877"/>
      <c r="DL86" s="875"/>
      <c r="DM86" s="876"/>
      <c r="DN86" s="876"/>
      <c r="DO86" s="876"/>
      <c r="DP86" s="877"/>
      <c r="DQ86" s="875"/>
      <c r="DR86" s="876"/>
      <c r="DS86" s="876"/>
      <c r="DT86" s="876"/>
      <c r="DU86" s="877"/>
      <c r="DV86" s="872"/>
      <c r="DW86" s="873"/>
      <c r="DX86" s="873"/>
      <c r="DY86" s="873"/>
      <c r="DZ86" s="874"/>
      <c r="EA86" s="224"/>
    </row>
    <row r="87" spans="1:131" ht="26.25" customHeight="1" x14ac:dyDescent="0.2">
      <c r="A87" s="238">
        <v>20</v>
      </c>
      <c r="B87" s="893"/>
      <c r="C87" s="894"/>
      <c r="D87" s="894"/>
      <c r="E87" s="894"/>
      <c r="F87" s="894"/>
      <c r="G87" s="894"/>
      <c r="H87" s="894"/>
      <c r="I87" s="894"/>
      <c r="J87" s="894"/>
      <c r="K87" s="894"/>
      <c r="L87" s="894"/>
      <c r="M87" s="894"/>
      <c r="N87" s="894"/>
      <c r="O87" s="894"/>
      <c r="P87" s="895"/>
      <c r="Q87" s="896"/>
      <c r="R87" s="897"/>
      <c r="S87" s="897"/>
      <c r="T87" s="897"/>
      <c r="U87" s="897"/>
      <c r="V87" s="897"/>
      <c r="W87" s="897"/>
      <c r="X87" s="897"/>
      <c r="Y87" s="897"/>
      <c r="Z87" s="897"/>
      <c r="AA87" s="897"/>
      <c r="AB87" s="897"/>
      <c r="AC87" s="897"/>
      <c r="AD87" s="897"/>
      <c r="AE87" s="897"/>
      <c r="AF87" s="897"/>
      <c r="AG87" s="897"/>
      <c r="AH87" s="897"/>
      <c r="AI87" s="897"/>
      <c r="AJ87" s="897"/>
      <c r="AK87" s="897"/>
      <c r="AL87" s="897"/>
      <c r="AM87" s="897"/>
      <c r="AN87" s="897"/>
      <c r="AO87" s="897"/>
      <c r="AP87" s="897"/>
      <c r="AQ87" s="897"/>
      <c r="AR87" s="897"/>
      <c r="AS87" s="897"/>
      <c r="AT87" s="897"/>
      <c r="AU87" s="897"/>
      <c r="AV87" s="897"/>
      <c r="AW87" s="897"/>
      <c r="AX87" s="897"/>
      <c r="AY87" s="897"/>
      <c r="AZ87" s="898"/>
      <c r="BA87" s="898"/>
      <c r="BB87" s="898"/>
      <c r="BC87" s="898"/>
      <c r="BD87" s="899"/>
      <c r="BE87" s="235"/>
      <c r="BF87" s="235"/>
      <c r="BG87" s="235"/>
      <c r="BH87" s="235"/>
      <c r="BI87" s="235"/>
      <c r="BJ87" s="235"/>
      <c r="BK87" s="235"/>
      <c r="BL87" s="235"/>
      <c r="BM87" s="235"/>
      <c r="BN87" s="235"/>
      <c r="BO87" s="235"/>
      <c r="BP87" s="235"/>
      <c r="BQ87" s="232">
        <v>81</v>
      </c>
      <c r="BR87" s="237"/>
      <c r="BS87" s="872"/>
      <c r="BT87" s="873"/>
      <c r="BU87" s="873"/>
      <c r="BV87" s="873"/>
      <c r="BW87" s="873"/>
      <c r="BX87" s="873"/>
      <c r="BY87" s="873"/>
      <c r="BZ87" s="873"/>
      <c r="CA87" s="873"/>
      <c r="CB87" s="873"/>
      <c r="CC87" s="873"/>
      <c r="CD87" s="873"/>
      <c r="CE87" s="873"/>
      <c r="CF87" s="873"/>
      <c r="CG87" s="878"/>
      <c r="CH87" s="875"/>
      <c r="CI87" s="876"/>
      <c r="CJ87" s="876"/>
      <c r="CK87" s="876"/>
      <c r="CL87" s="877"/>
      <c r="CM87" s="875"/>
      <c r="CN87" s="876"/>
      <c r="CO87" s="876"/>
      <c r="CP87" s="876"/>
      <c r="CQ87" s="877"/>
      <c r="CR87" s="875"/>
      <c r="CS87" s="876"/>
      <c r="CT87" s="876"/>
      <c r="CU87" s="876"/>
      <c r="CV87" s="877"/>
      <c r="CW87" s="875"/>
      <c r="CX87" s="876"/>
      <c r="CY87" s="876"/>
      <c r="CZ87" s="876"/>
      <c r="DA87" s="877"/>
      <c r="DB87" s="875"/>
      <c r="DC87" s="876"/>
      <c r="DD87" s="876"/>
      <c r="DE87" s="876"/>
      <c r="DF87" s="877"/>
      <c r="DG87" s="875"/>
      <c r="DH87" s="876"/>
      <c r="DI87" s="876"/>
      <c r="DJ87" s="876"/>
      <c r="DK87" s="877"/>
      <c r="DL87" s="875"/>
      <c r="DM87" s="876"/>
      <c r="DN87" s="876"/>
      <c r="DO87" s="876"/>
      <c r="DP87" s="877"/>
      <c r="DQ87" s="875"/>
      <c r="DR87" s="876"/>
      <c r="DS87" s="876"/>
      <c r="DT87" s="876"/>
      <c r="DU87" s="877"/>
      <c r="DV87" s="872"/>
      <c r="DW87" s="873"/>
      <c r="DX87" s="873"/>
      <c r="DY87" s="873"/>
      <c r="DZ87" s="874"/>
      <c r="EA87" s="224"/>
    </row>
    <row r="88" spans="1:131" ht="26.25" customHeight="1" thickBot="1" x14ac:dyDescent="0.25">
      <c r="A88" s="234" t="s">
        <v>377</v>
      </c>
      <c r="B88" s="802" t="s">
        <v>400</v>
      </c>
      <c r="C88" s="803"/>
      <c r="D88" s="803"/>
      <c r="E88" s="803"/>
      <c r="F88" s="803"/>
      <c r="G88" s="803"/>
      <c r="H88" s="803"/>
      <c r="I88" s="803"/>
      <c r="J88" s="803"/>
      <c r="K88" s="803"/>
      <c r="L88" s="803"/>
      <c r="M88" s="803"/>
      <c r="N88" s="803"/>
      <c r="O88" s="803"/>
      <c r="P88" s="804"/>
      <c r="Q88" s="853"/>
      <c r="R88" s="854"/>
      <c r="S88" s="854"/>
      <c r="T88" s="854"/>
      <c r="U88" s="854"/>
      <c r="V88" s="854"/>
      <c r="W88" s="854"/>
      <c r="X88" s="854"/>
      <c r="Y88" s="854"/>
      <c r="Z88" s="854"/>
      <c r="AA88" s="854"/>
      <c r="AB88" s="854"/>
      <c r="AC88" s="854"/>
      <c r="AD88" s="854"/>
      <c r="AE88" s="854"/>
      <c r="AF88" s="857"/>
      <c r="AG88" s="857"/>
      <c r="AH88" s="857"/>
      <c r="AI88" s="857"/>
      <c r="AJ88" s="857"/>
      <c r="AK88" s="854"/>
      <c r="AL88" s="854"/>
      <c r="AM88" s="854"/>
      <c r="AN88" s="854"/>
      <c r="AO88" s="854"/>
      <c r="AP88" s="857"/>
      <c r="AQ88" s="857"/>
      <c r="AR88" s="857"/>
      <c r="AS88" s="857"/>
      <c r="AT88" s="857"/>
      <c r="AU88" s="857"/>
      <c r="AV88" s="857"/>
      <c r="AW88" s="857"/>
      <c r="AX88" s="857"/>
      <c r="AY88" s="857"/>
      <c r="AZ88" s="862"/>
      <c r="BA88" s="862"/>
      <c r="BB88" s="862"/>
      <c r="BC88" s="862"/>
      <c r="BD88" s="863"/>
      <c r="BE88" s="235"/>
      <c r="BF88" s="235"/>
      <c r="BG88" s="235"/>
      <c r="BH88" s="235"/>
      <c r="BI88" s="235"/>
      <c r="BJ88" s="235"/>
      <c r="BK88" s="235"/>
      <c r="BL88" s="235"/>
      <c r="BM88" s="235"/>
      <c r="BN88" s="235"/>
      <c r="BO88" s="235"/>
      <c r="BP88" s="235"/>
      <c r="BQ88" s="232">
        <v>82</v>
      </c>
      <c r="BR88" s="237"/>
      <c r="BS88" s="872"/>
      <c r="BT88" s="873"/>
      <c r="BU88" s="873"/>
      <c r="BV88" s="873"/>
      <c r="BW88" s="873"/>
      <c r="BX88" s="873"/>
      <c r="BY88" s="873"/>
      <c r="BZ88" s="873"/>
      <c r="CA88" s="873"/>
      <c r="CB88" s="873"/>
      <c r="CC88" s="873"/>
      <c r="CD88" s="873"/>
      <c r="CE88" s="873"/>
      <c r="CF88" s="873"/>
      <c r="CG88" s="878"/>
      <c r="CH88" s="875"/>
      <c r="CI88" s="876"/>
      <c r="CJ88" s="876"/>
      <c r="CK88" s="876"/>
      <c r="CL88" s="877"/>
      <c r="CM88" s="875"/>
      <c r="CN88" s="876"/>
      <c r="CO88" s="876"/>
      <c r="CP88" s="876"/>
      <c r="CQ88" s="877"/>
      <c r="CR88" s="875"/>
      <c r="CS88" s="876"/>
      <c r="CT88" s="876"/>
      <c r="CU88" s="876"/>
      <c r="CV88" s="877"/>
      <c r="CW88" s="875"/>
      <c r="CX88" s="876"/>
      <c r="CY88" s="876"/>
      <c r="CZ88" s="876"/>
      <c r="DA88" s="877"/>
      <c r="DB88" s="875"/>
      <c r="DC88" s="876"/>
      <c r="DD88" s="876"/>
      <c r="DE88" s="876"/>
      <c r="DF88" s="877"/>
      <c r="DG88" s="875"/>
      <c r="DH88" s="876"/>
      <c r="DI88" s="876"/>
      <c r="DJ88" s="876"/>
      <c r="DK88" s="877"/>
      <c r="DL88" s="875"/>
      <c r="DM88" s="876"/>
      <c r="DN88" s="876"/>
      <c r="DO88" s="876"/>
      <c r="DP88" s="877"/>
      <c r="DQ88" s="875"/>
      <c r="DR88" s="876"/>
      <c r="DS88" s="876"/>
      <c r="DT88" s="876"/>
      <c r="DU88" s="877"/>
      <c r="DV88" s="872"/>
      <c r="DW88" s="873"/>
      <c r="DX88" s="873"/>
      <c r="DY88" s="873"/>
      <c r="DZ88" s="874"/>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72"/>
      <c r="BT89" s="873"/>
      <c r="BU89" s="873"/>
      <c r="BV89" s="873"/>
      <c r="BW89" s="873"/>
      <c r="BX89" s="873"/>
      <c r="BY89" s="873"/>
      <c r="BZ89" s="873"/>
      <c r="CA89" s="873"/>
      <c r="CB89" s="873"/>
      <c r="CC89" s="873"/>
      <c r="CD89" s="873"/>
      <c r="CE89" s="873"/>
      <c r="CF89" s="873"/>
      <c r="CG89" s="878"/>
      <c r="CH89" s="875"/>
      <c r="CI89" s="876"/>
      <c r="CJ89" s="876"/>
      <c r="CK89" s="876"/>
      <c r="CL89" s="877"/>
      <c r="CM89" s="875"/>
      <c r="CN89" s="876"/>
      <c r="CO89" s="876"/>
      <c r="CP89" s="876"/>
      <c r="CQ89" s="877"/>
      <c r="CR89" s="875"/>
      <c r="CS89" s="876"/>
      <c r="CT89" s="876"/>
      <c r="CU89" s="876"/>
      <c r="CV89" s="877"/>
      <c r="CW89" s="875"/>
      <c r="CX89" s="876"/>
      <c r="CY89" s="876"/>
      <c r="CZ89" s="876"/>
      <c r="DA89" s="877"/>
      <c r="DB89" s="875"/>
      <c r="DC89" s="876"/>
      <c r="DD89" s="876"/>
      <c r="DE89" s="876"/>
      <c r="DF89" s="877"/>
      <c r="DG89" s="875"/>
      <c r="DH89" s="876"/>
      <c r="DI89" s="876"/>
      <c r="DJ89" s="876"/>
      <c r="DK89" s="877"/>
      <c r="DL89" s="875"/>
      <c r="DM89" s="876"/>
      <c r="DN89" s="876"/>
      <c r="DO89" s="876"/>
      <c r="DP89" s="877"/>
      <c r="DQ89" s="875"/>
      <c r="DR89" s="876"/>
      <c r="DS89" s="876"/>
      <c r="DT89" s="876"/>
      <c r="DU89" s="877"/>
      <c r="DV89" s="872"/>
      <c r="DW89" s="873"/>
      <c r="DX89" s="873"/>
      <c r="DY89" s="873"/>
      <c r="DZ89" s="874"/>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72"/>
      <c r="BT90" s="873"/>
      <c r="BU90" s="873"/>
      <c r="BV90" s="873"/>
      <c r="BW90" s="873"/>
      <c r="BX90" s="873"/>
      <c r="BY90" s="873"/>
      <c r="BZ90" s="873"/>
      <c r="CA90" s="873"/>
      <c r="CB90" s="873"/>
      <c r="CC90" s="873"/>
      <c r="CD90" s="873"/>
      <c r="CE90" s="873"/>
      <c r="CF90" s="873"/>
      <c r="CG90" s="878"/>
      <c r="CH90" s="875"/>
      <c r="CI90" s="876"/>
      <c r="CJ90" s="876"/>
      <c r="CK90" s="876"/>
      <c r="CL90" s="877"/>
      <c r="CM90" s="875"/>
      <c r="CN90" s="876"/>
      <c r="CO90" s="876"/>
      <c r="CP90" s="876"/>
      <c r="CQ90" s="877"/>
      <c r="CR90" s="875"/>
      <c r="CS90" s="876"/>
      <c r="CT90" s="876"/>
      <c r="CU90" s="876"/>
      <c r="CV90" s="877"/>
      <c r="CW90" s="875"/>
      <c r="CX90" s="876"/>
      <c r="CY90" s="876"/>
      <c r="CZ90" s="876"/>
      <c r="DA90" s="877"/>
      <c r="DB90" s="875"/>
      <c r="DC90" s="876"/>
      <c r="DD90" s="876"/>
      <c r="DE90" s="876"/>
      <c r="DF90" s="877"/>
      <c r="DG90" s="875"/>
      <c r="DH90" s="876"/>
      <c r="DI90" s="876"/>
      <c r="DJ90" s="876"/>
      <c r="DK90" s="877"/>
      <c r="DL90" s="875"/>
      <c r="DM90" s="876"/>
      <c r="DN90" s="876"/>
      <c r="DO90" s="876"/>
      <c r="DP90" s="877"/>
      <c r="DQ90" s="875"/>
      <c r="DR90" s="876"/>
      <c r="DS90" s="876"/>
      <c r="DT90" s="876"/>
      <c r="DU90" s="877"/>
      <c r="DV90" s="872"/>
      <c r="DW90" s="873"/>
      <c r="DX90" s="873"/>
      <c r="DY90" s="873"/>
      <c r="DZ90" s="874"/>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72"/>
      <c r="BT91" s="873"/>
      <c r="BU91" s="873"/>
      <c r="BV91" s="873"/>
      <c r="BW91" s="873"/>
      <c r="BX91" s="873"/>
      <c r="BY91" s="873"/>
      <c r="BZ91" s="873"/>
      <c r="CA91" s="873"/>
      <c r="CB91" s="873"/>
      <c r="CC91" s="873"/>
      <c r="CD91" s="873"/>
      <c r="CE91" s="873"/>
      <c r="CF91" s="873"/>
      <c r="CG91" s="878"/>
      <c r="CH91" s="875"/>
      <c r="CI91" s="876"/>
      <c r="CJ91" s="876"/>
      <c r="CK91" s="876"/>
      <c r="CL91" s="877"/>
      <c r="CM91" s="875"/>
      <c r="CN91" s="876"/>
      <c r="CO91" s="876"/>
      <c r="CP91" s="876"/>
      <c r="CQ91" s="877"/>
      <c r="CR91" s="875"/>
      <c r="CS91" s="876"/>
      <c r="CT91" s="876"/>
      <c r="CU91" s="876"/>
      <c r="CV91" s="877"/>
      <c r="CW91" s="875"/>
      <c r="CX91" s="876"/>
      <c r="CY91" s="876"/>
      <c r="CZ91" s="876"/>
      <c r="DA91" s="877"/>
      <c r="DB91" s="875"/>
      <c r="DC91" s="876"/>
      <c r="DD91" s="876"/>
      <c r="DE91" s="876"/>
      <c r="DF91" s="877"/>
      <c r="DG91" s="875"/>
      <c r="DH91" s="876"/>
      <c r="DI91" s="876"/>
      <c r="DJ91" s="876"/>
      <c r="DK91" s="877"/>
      <c r="DL91" s="875"/>
      <c r="DM91" s="876"/>
      <c r="DN91" s="876"/>
      <c r="DO91" s="876"/>
      <c r="DP91" s="877"/>
      <c r="DQ91" s="875"/>
      <c r="DR91" s="876"/>
      <c r="DS91" s="876"/>
      <c r="DT91" s="876"/>
      <c r="DU91" s="877"/>
      <c r="DV91" s="872"/>
      <c r="DW91" s="873"/>
      <c r="DX91" s="873"/>
      <c r="DY91" s="873"/>
      <c r="DZ91" s="874"/>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72"/>
      <c r="BT92" s="873"/>
      <c r="BU92" s="873"/>
      <c r="BV92" s="873"/>
      <c r="BW92" s="873"/>
      <c r="BX92" s="873"/>
      <c r="BY92" s="873"/>
      <c r="BZ92" s="873"/>
      <c r="CA92" s="873"/>
      <c r="CB92" s="873"/>
      <c r="CC92" s="873"/>
      <c r="CD92" s="873"/>
      <c r="CE92" s="873"/>
      <c r="CF92" s="873"/>
      <c r="CG92" s="878"/>
      <c r="CH92" s="875"/>
      <c r="CI92" s="876"/>
      <c r="CJ92" s="876"/>
      <c r="CK92" s="876"/>
      <c r="CL92" s="877"/>
      <c r="CM92" s="875"/>
      <c r="CN92" s="876"/>
      <c r="CO92" s="876"/>
      <c r="CP92" s="876"/>
      <c r="CQ92" s="877"/>
      <c r="CR92" s="875"/>
      <c r="CS92" s="876"/>
      <c r="CT92" s="876"/>
      <c r="CU92" s="876"/>
      <c r="CV92" s="877"/>
      <c r="CW92" s="875"/>
      <c r="CX92" s="876"/>
      <c r="CY92" s="876"/>
      <c r="CZ92" s="876"/>
      <c r="DA92" s="877"/>
      <c r="DB92" s="875"/>
      <c r="DC92" s="876"/>
      <c r="DD92" s="876"/>
      <c r="DE92" s="876"/>
      <c r="DF92" s="877"/>
      <c r="DG92" s="875"/>
      <c r="DH92" s="876"/>
      <c r="DI92" s="876"/>
      <c r="DJ92" s="876"/>
      <c r="DK92" s="877"/>
      <c r="DL92" s="875"/>
      <c r="DM92" s="876"/>
      <c r="DN92" s="876"/>
      <c r="DO92" s="876"/>
      <c r="DP92" s="877"/>
      <c r="DQ92" s="875"/>
      <c r="DR92" s="876"/>
      <c r="DS92" s="876"/>
      <c r="DT92" s="876"/>
      <c r="DU92" s="877"/>
      <c r="DV92" s="872"/>
      <c r="DW92" s="873"/>
      <c r="DX92" s="873"/>
      <c r="DY92" s="873"/>
      <c r="DZ92" s="874"/>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72"/>
      <c r="BT93" s="873"/>
      <c r="BU93" s="873"/>
      <c r="BV93" s="873"/>
      <c r="BW93" s="873"/>
      <c r="BX93" s="873"/>
      <c r="BY93" s="873"/>
      <c r="BZ93" s="873"/>
      <c r="CA93" s="873"/>
      <c r="CB93" s="873"/>
      <c r="CC93" s="873"/>
      <c r="CD93" s="873"/>
      <c r="CE93" s="873"/>
      <c r="CF93" s="873"/>
      <c r="CG93" s="878"/>
      <c r="CH93" s="875"/>
      <c r="CI93" s="876"/>
      <c r="CJ93" s="876"/>
      <c r="CK93" s="876"/>
      <c r="CL93" s="877"/>
      <c r="CM93" s="875"/>
      <c r="CN93" s="876"/>
      <c r="CO93" s="876"/>
      <c r="CP93" s="876"/>
      <c r="CQ93" s="877"/>
      <c r="CR93" s="875"/>
      <c r="CS93" s="876"/>
      <c r="CT93" s="876"/>
      <c r="CU93" s="876"/>
      <c r="CV93" s="877"/>
      <c r="CW93" s="875"/>
      <c r="CX93" s="876"/>
      <c r="CY93" s="876"/>
      <c r="CZ93" s="876"/>
      <c r="DA93" s="877"/>
      <c r="DB93" s="875"/>
      <c r="DC93" s="876"/>
      <c r="DD93" s="876"/>
      <c r="DE93" s="876"/>
      <c r="DF93" s="877"/>
      <c r="DG93" s="875"/>
      <c r="DH93" s="876"/>
      <c r="DI93" s="876"/>
      <c r="DJ93" s="876"/>
      <c r="DK93" s="877"/>
      <c r="DL93" s="875"/>
      <c r="DM93" s="876"/>
      <c r="DN93" s="876"/>
      <c r="DO93" s="876"/>
      <c r="DP93" s="877"/>
      <c r="DQ93" s="875"/>
      <c r="DR93" s="876"/>
      <c r="DS93" s="876"/>
      <c r="DT93" s="876"/>
      <c r="DU93" s="877"/>
      <c r="DV93" s="872"/>
      <c r="DW93" s="873"/>
      <c r="DX93" s="873"/>
      <c r="DY93" s="873"/>
      <c r="DZ93" s="874"/>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72"/>
      <c r="BT94" s="873"/>
      <c r="BU94" s="873"/>
      <c r="BV94" s="873"/>
      <c r="BW94" s="873"/>
      <c r="BX94" s="873"/>
      <c r="BY94" s="873"/>
      <c r="BZ94" s="873"/>
      <c r="CA94" s="873"/>
      <c r="CB94" s="873"/>
      <c r="CC94" s="873"/>
      <c r="CD94" s="873"/>
      <c r="CE94" s="873"/>
      <c r="CF94" s="873"/>
      <c r="CG94" s="878"/>
      <c r="CH94" s="875"/>
      <c r="CI94" s="876"/>
      <c r="CJ94" s="876"/>
      <c r="CK94" s="876"/>
      <c r="CL94" s="877"/>
      <c r="CM94" s="875"/>
      <c r="CN94" s="876"/>
      <c r="CO94" s="876"/>
      <c r="CP94" s="876"/>
      <c r="CQ94" s="877"/>
      <c r="CR94" s="875"/>
      <c r="CS94" s="876"/>
      <c r="CT94" s="876"/>
      <c r="CU94" s="876"/>
      <c r="CV94" s="877"/>
      <c r="CW94" s="875"/>
      <c r="CX94" s="876"/>
      <c r="CY94" s="876"/>
      <c r="CZ94" s="876"/>
      <c r="DA94" s="877"/>
      <c r="DB94" s="875"/>
      <c r="DC94" s="876"/>
      <c r="DD94" s="876"/>
      <c r="DE94" s="876"/>
      <c r="DF94" s="877"/>
      <c r="DG94" s="875"/>
      <c r="DH94" s="876"/>
      <c r="DI94" s="876"/>
      <c r="DJ94" s="876"/>
      <c r="DK94" s="877"/>
      <c r="DL94" s="875"/>
      <c r="DM94" s="876"/>
      <c r="DN94" s="876"/>
      <c r="DO94" s="876"/>
      <c r="DP94" s="877"/>
      <c r="DQ94" s="875"/>
      <c r="DR94" s="876"/>
      <c r="DS94" s="876"/>
      <c r="DT94" s="876"/>
      <c r="DU94" s="877"/>
      <c r="DV94" s="872"/>
      <c r="DW94" s="873"/>
      <c r="DX94" s="873"/>
      <c r="DY94" s="873"/>
      <c r="DZ94" s="874"/>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72"/>
      <c r="BT95" s="873"/>
      <c r="BU95" s="873"/>
      <c r="BV95" s="873"/>
      <c r="BW95" s="873"/>
      <c r="BX95" s="873"/>
      <c r="BY95" s="873"/>
      <c r="BZ95" s="873"/>
      <c r="CA95" s="873"/>
      <c r="CB95" s="873"/>
      <c r="CC95" s="873"/>
      <c r="CD95" s="873"/>
      <c r="CE95" s="873"/>
      <c r="CF95" s="873"/>
      <c r="CG95" s="878"/>
      <c r="CH95" s="875"/>
      <c r="CI95" s="876"/>
      <c r="CJ95" s="876"/>
      <c r="CK95" s="876"/>
      <c r="CL95" s="877"/>
      <c r="CM95" s="875"/>
      <c r="CN95" s="876"/>
      <c r="CO95" s="876"/>
      <c r="CP95" s="876"/>
      <c r="CQ95" s="877"/>
      <c r="CR95" s="875"/>
      <c r="CS95" s="876"/>
      <c r="CT95" s="876"/>
      <c r="CU95" s="876"/>
      <c r="CV95" s="877"/>
      <c r="CW95" s="875"/>
      <c r="CX95" s="876"/>
      <c r="CY95" s="876"/>
      <c r="CZ95" s="876"/>
      <c r="DA95" s="877"/>
      <c r="DB95" s="875"/>
      <c r="DC95" s="876"/>
      <c r="DD95" s="876"/>
      <c r="DE95" s="876"/>
      <c r="DF95" s="877"/>
      <c r="DG95" s="875"/>
      <c r="DH95" s="876"/>
      <c r="DI95" s="876"/>
      <c r="DJ95" s="876"/>
      <c r="DK95" s="877"/>
      <c r="DL95" s="875"/>
      <c r="DM95" s="876"/>
      <c r="DN95" s="876"/>
      <c r="DO95" s="876"/>
      <c r="DP95" s="877"/>
      <c r="DQ95" s="875"/>
      <c r="DR95" s="876"/>
      <c r="DS95" s="876"/>
      <c r="DT95" s="876"/>
      <c r="DU95" s="877"/>
      <c r="DV95" s="872"/>
      <c r="DW95" s="873"/>
      <c r="DX95" s="873"/>
      <c r="DY95" s="873"/>
      <c r="DZ95" s="874"/>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72"/>
      <c r="BT96" s="873"/>
      <c r="BU96" s="873"/>
      <c r="BV96" s="873"/>
      <c r="BW96" s="873"/>
      <c r="BX96" s="873"/>
      <c r="BY96" s="873"/>
      <c r="BZ96" s="873"/>
      <c r="CA96" s="873"/>
      <c r="CB96" s="873"/>
      <c r="CC96" s="873"/>
      <c r="CD96" s="873"/>
      <c r="CE96" s="873"/>
      <c r="CF96" s="873"/>
      <c r="CG96" s="878"/>
      <c r="CH96" s="875"/>
      <c r="CI96" s="876"/>
      <c r="CJ96" s="876"/>
      <c r="CK96" s="876"/>
      <c r="CL96" s="877"/>
      <c r="CM96" s="875"/>
      <c r="CN96" s="876"/>
      <c r="CO96" s="876"/>
      <c r="CP96" s="876"/>
      <c r="CQ96" s="877"/>
      <c r="CR96" s="875"/>
      <c r="CS96" s="876"/>
      <c r="CT96" s="876"/>
      <c r="CU96" s="876"/>
      <c r="CV96" s="877"/>
      <c r="CW96" s="875"/>
      <c r="CX96" s="876"/>
      <c r="CY96" s="876"/>
      <c r="CZ96" s="876"/>
      <c r="DA96" s="877"/>
      <c r="DB96" s="875"/>
      <c r="DC96" s="876"/>
      <c r="DD96" s="876"/>
      <c r="DE96" s="876"/>
      <c r="DF96" s="877"/>
      <c r="DG96" s="875"/>
      <c r="DH96" s="876"/>
      <c r="DI96" s="876"/>
      <c r="DJ96" s="876"/>
      <c r="DK96" s="877"/>
      <c r="DL96" s="875"/>
      <c r="DM96" s="876"/>
      <c r="DN96" s="876"/>
      <c r="DO96" s="876"/>
      <c r="DP96" s="877"/>
      <c r="DQ96" s="875"/>
      <c r="DR96" s="876"/>
      <c r="DS96" s="876"/>
      <c r="DT96" s="876"/>
      <c r="DU96" s="877"/>
      <c r="DV96" s="872"/>
      <c r="DW96" s="873"/>
      <c r="DX96" s="873"/>
      <c r="DY96" s="873"/>
      <c r="DZ96" s="874"/>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72"/>
      <c r="BT97" s="873"/>
      <c r="BU97" s="873"/>
      <c r="BV97" s="873"/>
      <c r="BW97" s="873"/>
      <c r="BX97" s="873"/>
      <c r="BY97" s="873"/>
      <c r="BZ97" s="873"/>
      <c r="CA97" s="873"/>
      <c r="CB97" s="873"/>
      <c r="CC97" s="873"/>
      <c r="CD97" s="873"/>
      <c r="CE97" s="873"/>
      <c r="CF97" s="873"/>
      <c r="CG97" s="878"/>
      <c r="CH97" s="875"/>
      <c r="CI97" s="876"/>
      <c r="CJ97" s="876"/>
      <c r="CK97" s="876"/>
      <c r="CL97" s="877"/>
      <c r="CM97" s="875"/>
      <c r="CN97" s="876"/>
      <c r="CO97" s="876"/>
      <c r="CP97" s="876"/>
      <c r="CQ97" s="877"/>
      <c r="CR97" s="875"/>
      <c r="CS97" s="876"/>
      <c r="CT97" s="876"/>
      <c r="CU97" s="876"/>
      <c r="CV97" s="877"/>
      <c r="CW97" s="875"/>
      <c r="CX97" s="876"/>
      <c r="CY97" s="876"/>
      <c r="CZ97" s="876"/>
      <c r="DA97" s="877"/>
      <c r="DB97" s="875"/>
      <c r="DC97" s="876"/>
      <c r="DD97" s="876"/>
      <c r="DE97" s="876"/>
      <c r="DF97" s="877"/>
      <c r="DG97" s="875"/>
      <c r="DH97" s="876"/>
      <c r="DI97" s="876"/>
      <c r="DJ97" s="876"/>
      <c r="DK97" s="877"/>
      <c r="DL97" s="875"/>
      <c r="DM97" s="876"/>
      <c r="DN97" s="876"/>
      <c r="DO97" s="876"/>
      <c r="DP97" s="877"/>
      <c r="DQ97" s="875"/>
      <c r="DR97" s="876"/>
      <c r="DS97" s="876"/>
      <c r="DT97" s="876"/>
      <c r="DU97" s="877"/>
      <c r="DV97" s="872"/>
      <c r="DW97" s="873"/>
      <c r="DX97" s="873"/>
      <c r="DY97" s="873"/>
      <c r="DZ97" s="874"/>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72"/>
      <c r="BT98" s="873"/>
      <c r="BU98" s="873"/>
      <c r="BV98" s="873"/>
      <c r="BW98" s="873"/>
      <c r="BX98" s="873"/>
      <c r="BY98" s="873"/>
      <c r="BZ98" s="873"/>
      <c r="CA98" s="873"/>
      <c r="CB98" s="873"/>
      <c r="CC98" s="873"/>
      <c r="CD98" s="873"/>
      <c r="CE98" s="873"/>
      <c r="CF98" s="873"/>
      <c r="CG98" s="878"/>
      <c r="CH98" s="875"/>
      <c r="CI98" s="876"/>
      <c r="CJ98" s="876"/>
      <c r="CK98" s="876"/>
      <c r="CL98" s="877"/>
      <c r="CM98" s="875"/>
      <c r="CN98" s="876"/>
      <c r="CO98" s="876"/>
      <c r="CP98" s="876"/>
      <c r="CQ98" s="877"/>
      <c r="CR98" s="875"/>
      <c r="CS98" s="876"/>
      <c r="CT98" s="876"/>
      <c r="CU98" s="876"/>
      <c r="CV98" s="877"/>
      <c r="CW98" s="875"/>
      <c r="CX98" s="876"/>
      <c r="CY98" s="876"/>
      <c r="CZ98" s="876"/>
      <c r="DA98" s="877"/>
      <c r="DB98" s="875"/>
      <c r="DC98" s="876"/>
      <c r="DD98" s="876"/>
      <c r="DE98" s="876"/>
      <c r="DF98" s="877"/>
      <c r="DG98" s="875"/>
      <c r="DH98" s="876"/>
      <c r="DI98" s="876"/>
      <c r="DJ98" s="876"/>
      <c r="DK98" s="877"/>
      <c r="DL98" s="875"/>
      <c r="DM98" s="876"/>
      <c r="DN98" s="876"/>
      <c r="DO98" s="876"/>
      <c r="DP98" s="877"/>
      <c r="DQ98" s="875"/>
      <c r="DR98" s="876"/>
      <c r="DS98" s="876"/>
      <c r="DT98" s="876"/>
      <c r="DU98" s="877"/>
      <c r="DV98" s="872"/>
      <c r="DW98" s="873"/>
      <c r="DX98" s="873"/>
      <c r="DY98" s="873"/>
      <c r="DZ98" s="874"/>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72"/>
      <c r="BT99" s="873"/>
      <c r="BU99" s="873"/>
      <c r="BV99" s="873"/>
      <c r="BW99" s="873"/>
      <c r="BX99" s="873"/>
      <c r="BY99" s="873"/>
      <c r="BZ99" s="873"/>
      <c r="CA99" s="873"/>
      <c r="CB99" s="873"/>
      <c r="CC99" s="873"/>
      <c r="CD99" s="873"/>
      <c r="CE99" s="873"/>
      <c r="CF99" s="873"/>
      <c r="CG99" s="878"/>
      <c r="CH99" s="875"/>
      <c r="CI99" s="876"/>
      <c r="CJ99" s="876"/>
      <c r="CK99" s="876"/>
      <c r="CL99" s="877"/>
      <c r="CM99" s="875"/>
      <c r="CN99" s="876"/>
      <c r="CO99" s="876"/>
      <c r="CP99" s="876"/>
      <c r="CQ99" s="877"/>
      <c r="CR99" s="875"/>
      <c r="CS99" s="876"/>
      <c r="CT99" s="876"/>
      <c r="CU99" s="876"/>
      <c r="CV99" s="877"/>
      <c r="CW99" s="875"/>
      <c r="CX99" s="876"/>
      <c r="CY99" s="876"/>
      <c r="CZ99" s="876"/>
      <c r="DA99" s="877"/>
      <c r="DB99" s="875"/>
      <c r="DC99" s="876"/>
      <c r="DD99" s="876"/>
      <c r="DE99" s="876"/>
      <c r="DF99" s="877"/>
      <c r="DG99" s="875"/>
      <c r="DH99" s="876"/>
      <c r="DI99" s="876"/>
      <c r="DJ99" s="876"/>
      <c r="DK99" s="877"/>
      <c r="DL99" s="875"/>
      <c r="DM99" s="876"/>
      <c r="DN99" s="876"/>
      <c r="DO99" s="876"/>
      <c r="DP99" s="877"/>
      <c r="DQ99" s="875"/>
      <c r="DR99" s="876"/>
      <c r="DS99" s="876"/>
      <c r="DT99" s="876"/>
      <c r="DU99" s="877"/>
      <c r="DV99" s="872"/>
      <c r="DW99" s="873"/>
      <c r="DX99" s="873"/>
      <c r="DY99" s="873"/>
      <c r="DZ99" s="874"/>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72"/>
      <c r="BT100" s="873"/>
      <c r="BU100" s="873"/>
      <c r="BV100" s="873"/>
      <c r="BW100" s="873"/>
      <c r="BX100" s="873"/>
      <c r="BY100" s="873"/>
      <c r="BZ100" s="873"/>
      <c r="CA100" s="873"/>
      <c r="CB100" s="873"/>
      <c r="CC100" s="873"/>
      <c r="CD100" s="873"/>
      <c r="CE100" s="873"/>
      <c r="CF100" s="873"/>
      <c r="CG100" s="878"/>
      <c r="CH100" s="875"/>
      <c r="CI100" s="876"/>
      <c r="CJ100" s="876"/>
      <c r="CK100" s="876"/>
      <c r="CL100" s="877"/>
      <c r="CM100" s="875"/>
      <c r="CN100" s="876"/>
      <c r="CO100" s="876"/>
      <c r="CP100" s="876"/>
      <c r="CQ100" s="877"/>
      <c r="CR100" s="875"/>
      <c r="CS100" s="876"/>
      <c r="CT100" s="876"/>
      <c r="CU100" s="876"/>
      <c r="CV100" s="877"/>
      <c r="CW100" s="875"/>
      <c r="CX100" s="876"/>
      <c r="CY100" s="876"/>
      <c r="CZ100" s="876"/>
      <c r="DA100" s="877"/>
      <c r="DB100" s="875"/>
      <c r="DC100" s="876"/>
      <c r="DD100" s="876"/>
      <c r="DE100" s="876"/>
      <c r="DF100" s="877"/>
      <c r="DG100" s="875"/>
      <c r="DH100" s="876"/>
      <c r="DI100" s="876"/>
      <c r="DJ100" s="876"/>
      <c r="DK100" s="877"/>
      <c r="DL100" s="875"/>
      <c r="DM100" s="876"/>
      <c r="DN100" s="876"/>
      <c r="DO100" s="876"/>
      <c r="DP100" s="877"/>
      <c r="DQ100" s="875"/>
      <c r="DR100" s="876"/>
      <c r="DS100" s="876"/>
      <c r="DT100" s="876"/>
      <c r="DU100" s="877"/>
      <c r="DV100" s="872"/>
      <c r="DW100" s="873"/>
      <c r="DX100" s="873"/>
      <c r="DY100" s="873"/>
      <c r="DZ100" s="874"/>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72"/>
      <c r="BT101" s="873"/>
      <c r="BU101" s="873"/>
      <c r="BV101" s="873"/>
      <c r="BW101" s="873"/>
      <c r="BX101" s="873"/>
      <c r="BY101" s="873"/>
      <c r="BZ101" s="873"/>
      <c r="CA101" s="873"/>
      <c r="CB101" s="873"/>
      <c r="CC101" s="873"/>
      <c r="CD101" s="873"/>
      <c r="CE101" s="873"/>
      <c r="CF101" s="873"/>
      <c r="CG101" s="878"/>
      <c r="CH101" s="875"/>
      <c r="CI101" s="876"/>
      <c r="CJ101" s="876"/>
      <c r="CK101" s="876"/>
      <c r="CL101" s="877"/>
      <c r="CM101" s="875"/>
      <c r="CN101" s="876"/>
      <c r="CO101" s="876"/>
      <c r="CP101" s="876"/>
      <c r="CQ101" s="877"/>
      <c r="CR101" s="875"/>
      <c r="CS101" s="876"/>
      <c r="CT101" s="876"/>
      <c r="CU101" s="876"/>
      <c r="CV101" s="877"/>
      <c r="CW101" s="875"/>
      <c r="CX101" s="876"/>
      <c r="CY101" s="876"/>
      <c r="CZ101" s="876"/>
      <c r="DA101" s="877"/>
      <c r="DB101" s="875"/>
      <c r="DC101" s="876"/>
      <c r="DD101" s="876"/>
      <c r="DE101" s="876"/>
      <c r="DF101" s="877"/>
      <c r="DG101" s="875"/>
      <c r="DH101" s="876"/>
      <c r="DI101" s="876"/>
      <c r="DJ101" s="876"/>
      <c r="DK101" s="877"/>
      <c r="DL101" s="875"/>
      <c r="DM101" s="876"/>
      <c r="DN101" s="876"/>
      <c r="DO101" s="876"/>
      <c r="DP101" s="877"/>
      <c r="DQ101" s="875"/>
      <c r="DR101" s="876"/>
      <c r="DS101" s="876"/>
      <c r="DT101" s="876"/>
      <c r="DU101" s="877"/>
      <c r="DV101" s="872"/>
      <c r="DW101" s="873"/>
      <c r="DX101" s="873"/>
      <c r="DY101" s="873"/>
      <c r="DZ101" s="874"/>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802" t="s">
        <v>401</v>
      </c>
      <c r="BS102" s="803"/>
      <c r="BT102" s="803"/>
      <c r="BU102" s="803"/>
      <c r="BV102" s="803"/>
      <c r="BW102" s="803"/>
      <c r="BX102" s="803"/>
      <c r="BY102" s="803"/>
      <c r="BZ102" s="803"/>
      <c r="CA102" s="803"/>
      <c r="CB102" s="803"/>
      <c r="CC102" s="803"/>
      <c r="CD102" s="803"/>
      <c r="CE102" s="803"/>
      <c r="CF102" s="803"/>
      <c r="CG102" s="804"/>
      <c r="CH102" s="900"/>
      <c r="CI102" s="901"/>
      <c r="CJ102" s="901"/>
      <c r="CK102" s="901"/>
      <c r="CL102" s="902"/>
      <c r="CM102" s="900"/>
      <c r="CN102" s="901"/>
      <c r="CO102" s="901"/>
      <c r="CP102" s="901"/>
      <c r="CQ102" s="902"/>
      <c r="CR102" s="903"/>
      <c r="CS102" s="865"/>
      <c r="CT102" s="865"/>
      <c r="CU102" s="865"/>
      <c r="CV102" s="904"/>
      <c r="CW102" s="903"/>
      <c r="CX102" s="865"/>
      <c r="CY102" s="865"/>
      <c r="CZ102" s="865"/>
      <c r="DA102" s="904"/>
      <c r="DB102" s="903"/>
      <c r="DC102" s="865"/>
      <c r="DD102" s="865"/>
      <c r="DE102" s="865"/>
      <c r="DF102" s="904"/>
      <c r="DG102" s="903"/>
      <c r="DH102" s="865"/>
      <c r="DI102" s="865"/>
      <c r="DJ102" s="865"/>
      <c r="DK102" s="904"/>
      <c r="DL102" s="903"/>
      <c r="DM102" s="865"/>
      <c r="DN102" s="865"/>
      <c r="DO102" s="865"/>
      <c r="DP102" s="904"/>
      <c r="DQ102" s="903"/>
      <c r="DR102" s="865"/>
      <c r="DS102" s="865"/>
      <c r="DT102" s="865"/>
      <c r="DU102" s="904"/>
      <c r="DV102" s="802"/>
      <c r="DW102" s="803"/>
      <c r="DX102" s="803"/>
      <c r="DY102" s="803"/>
      <c r="DZ102" s="927"/>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28" t="s">
        <v>402</v>
      </c>
      <c r="BR103" s="928"/>
      <c r="BS103" s="928"/>
      <c r="BT103" s="928"/>
      <c r="BU103" s="928"/>
      <c r="BV103" s="928"/>
      <c r="BW103" s="928"/>
      <c r="BX103" s="928"/>
      <c r="BY103" s="928"/>
      <c r="BZ103" s="928"/>
      <c r="CA103" s="928"/>
      <c r="CB103" s="928"/>
      <c r="CC103" s="928"/>
      <c r="CD103" s="928"/>
      <c r="CE103" s="928"/>
      <c r="CF103" s="928"/>
      <c r="CG103" s="928"/>
      <c r="CH103" s="928"/>
      <c r="CI103" s="928"/>
      <c r="CJ103" s="928"/>
      <c r="CK103" s="928"/>
      <c r="CL103" s="928"/>
      <c r="CM103" s="928"/>
      <c r="CN103" s="928"/>
      <c r="CO103" s="928"/>
      <c r="CP103" s="928"/>
      <c r="CQ103" s="928"/>
      <c r="CR103" s="928"/>
      <c r="CS103" s="928"/>
      <c r="CT103" s="928"/>
      <c r="CU103" s="928"/>
      <c r="CV103" s="928"/>
      <c r="CW103" s="928"/>
      <c r="CX103" s="928"/>
      <c r="CY103" s="928"/>
      <c r="CZ103" s="928"/>
      <c r="DA103" s="928"/>
      <c r="DB103" s="928"/>
      <c r="DC103" s="928"/>
      <c r="DD103" s="928"/>
      <c r="DE103" s="928"/>
      <c r="DF103" s="928"/>
      <c r="DG103" s="928"/>
      <c r="DH103" s="928"/>
      <c r="DI103" s="928"/>
      <c r="DJ103" s="928"/>
      <c r="DK103" s="928"/>
      <c r="DL103" s="928"/>
      <c r="DM103" s="928"/>
      <c r="DN103" s="928"/>
      <c r="DO103" s="928"/>
      <c r="DP103" s="928"/>
      <c r="DQ103" s="928"/>
      <c r="DR103" s="928"/>
      <c r="DS103" s="928"/>
      <c r="DT103" s="928"/>
      <c r="DU103" s="928"/>
      <c r="DV103" s="928"/>
      <c r="DW103" s="928"/>
      <c r="DX103" s="928"/>
      <c r="DY103" s="928"/>
      <c r="DZ103" s="928"/>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29" t="s">
        <v>403</v>
      </c>
      <c r="BR104" s="929"/>
      <c r="BS104" s="929"/>
      <c r="BT104" s="929"/>
      <c r="BU104" s="929"/>
      <c r="BV104" s="929"/>
      <c r="BW104" s="929"/>
      <c r="BX104" s="929"/>
      <c r="BY104" s="929"/>
      <c r="BZ104" s="929"/>
      <c r="CA104" s="929"/>
      <c r="CB104" s="929"/>
      <c r="CC104" s="929"/>
      <c r="CD104" s="929"/>
      <c r="CE104" s="929"/>
      <c r="CF104" s="929"/>
      <c r="CG104" s="929"/>
      <c r="CH104" s="929"/>
      <c r="CI104" s="929"/>
      <c r="CJ104" s="929"/>
      <c r="CK104" s="929"/>
      <c r="CL104" s="929"/>
      <c r="CM104" s="929"/>
      <c r="CN104" s="929"/>
      <c r="CO104" s="929"/>
      <c r="CP104" s="929"/>
      <c r="CQ104" s="929"/>
      <c r="CR104" s="929"/>
      <c r="CS104" s="929"/>
      <c r="CT104" s="929"/>
      <c r="CU104" s="929"/>
      <c r="CV104" s="929"/>
      <c r="CW104" s="929"/>
      <c r="CX104" s="929"/>
      <c r="CY104" s="929"/>
      <c r="CZ104" s="929"/>
      <c r="DA104" s="929"/>
      <c r="DB104" s="929"/>
      <c r="DC104" s="929"/>
      <c r="DD104" s="929"/>
      <c r="DE104" s="929"/>
      <c r="DF104" s="929"/>
      <c r="DG104" s="929"/>
      <c r="DH104" s="929"/>
      <c r="DI104" s="929"/>
      <c r="DJ104" s="929"/>
      <c r="DK104" s="929"/>
      <c r="DL104" s="929"/>
      <c r="DM104" s="929"/>
      <c r="DN104" s="929"/>
      <c r="DO104" s="929"/>
      <c r="DP104" s="929"/>
      <c r="DQ104" s="929"/>
      <c r="DR104" s="929"/>
      <c r="DS104" s="929"/>
      <c r="DT104" s="929"/>
      <c r="DU104" s="929"/>
      <c r="DV104" s="929"/>
      <c r="DW104" s="929"/>
      <c r="DX104" s="929"/>
      <c r="DY104" s="929"/>
      <c r="DZ104" s="929"/>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30" t="s">
        <v>406</v>
      </c>
      <c r="B108" s="931"/>
      <c r="C108" s="931"/>
      <c r="D108" s="931"/>
      <c r="E108" s="931"/>
      <c r="F108" s="931"/>
      <c r="G108" s="931"/>
      <c r="H108" s="931"/>
      <c r="I108" s="931"/>
      <c r="J108" s="931"/>
      <c r="K108" s="931"/>
      <c r="L108" s="931"/>
      <c r="M108" s="931"/>
      <c r="N108" s="931"/>
      <c r="O108" s="931"/>
      <c r="P108" s="931"/>
      <c r="Q108" s="931"/>
      <c r="R108" s="931"/>
      <c r="S108" s="931"/>
      <c r="T108" s="931"/>
      <c r="U108" s="931"/>
      <c r="V108" s="931"/>
      <c r="W108" s="931"/>
      <c r="X108" s="931"/>
      <c r="Y108" s="931"/>
      <c r="Z108" s="931"/>
      <c r="AA108" s="931"/>
      <c r="AB108" s="931"/>
      <c r="AC108" s="931"/>
      <c r="AD108" s="931"/>
      <c r="AE108" s="931"/>
      <c r="AF108" s="931"/>
      <c r="AG108" s="931"/>
      <c r="AH108" s="931"/>
      <c r="AI108" s="931"/>
      <c r="AJ108" s="931"/>
      <c r="AK108" s="931"/>
      <c r="AL108" s="931"/>
      <c r="AM108" s="931"/>
      <c r="AN108" s="931"/>
      <c r="AO108" s="931"/>
      <c r="AP108" s="931"/>
      <c r="AQ108" s="931"/>
      <c r="AR108" s="931"/>
      <c r="AS108" s="931"/>
      <c r="AT108" s="932"/>
      <c r="AU108" s="930" t="s">
        <v>407</v>
      </c>
      <c r="AV108" s="931"/>
      <c r="AW108" s="931"/>
      <c r="AX108" s="931"/>
      <c r="AY108" s="931"/>
      <c r="AZ108" s="931"/>
      <c r="BA108" s="931"/>
      <c r="BB108" s="931"/>
      <c r="BC108" s="931"/>
      <c r="BD108" s="931"/>
      <c r="BE108" s="931"/>
      <c r="BF108" s="931"/>
      <c r="BG108" s="931"/>
      <c r="BH108" s="931"/>
      <c r="BI108" s="931"/>
      <c r="BJ108" s="931"/>
      <c r="BK108" s="931"/>
      <c r="BL108" s="931"/>
      <c r="BM108" s="931"/>
      <c r="BN108" s="931"/>
      <c r="BO108" s="931"/>
      <c r="BP108" s="931"/>
      <c r="BQ108" s="931"/>
      <c r="BR108" s="931"/>
      <c r="BS108" s="931"/>
      <c r="BT108" s="931"/>
      <c r="BU108" s="931"/>
      <c r="BV108" s="931"/>
      <c r="BW108" s="931"/>
      <c r="BX108" s="931"/>
      <c r="BY108" s="931"/>
      <c r="BZ108" s="931"/>
      <c r="CA108" s="931"/>
      <c r="CB108" s="931"/>
      <c r="CC108" s="931"/>
      <c r="CD108" s="931"/>
      <c r="CE108" s="931"/>
      <c r="CF108" s="931"/>
      <c r="CG108" s="931"/>
      <c r="CH108" s="931"/>
      <c r="CI108" s="931"/>
      <c r="CJ108" s="931"/>
      <c r="CK108" s="931"/>
      <c r="CL108" s="931"/>
      <c r="CM108" s="931"/>
      <c r="CN108" s="931"/>
      <c r="CO108" s="931"/>
      <c r="CP108" s="931"/>
      <c r="CQ108" s="931"/>
      <c r="CR108" s="931"/>
      <c r="CS108" s="931"/>
      <c r="CT108" s="931"/>
      <c r="CU108" s="931"/>
      <c r="CV108" s="931"/>
      <c r="CW108" s="931"/>
      <c r="CX108" s="931"/>
      <c r="CY108" s="931"/>
      <c r="CZ108" s="931"/>
      <c r="DA108" s="931"/>
      <c r="DB108" s="931"/>
      <c r="DC108" s="931"/>
      <c r="DD108" s="931"/>
      <c r="DE108" s="931"/>
      <c r="DF108" s="931"/>
      <c r="DG108" s="931"/>
      <c r="DH108" s="931"/>
      <c r="DI108" s="931"/>
      <c r="DJ108" s="931"/>
      <c r="DK108" s="931"/>
      <c r="DL108" s="931"/>
      <c r="DM108" s="931"/>
      <c r="DN108" s="931"/>
      <c r="DO108" s="931"/>
      <c r="DP108" s="931"/>
      <c r="DQ108" s="931"/>
      <c r="DR108" s="931"/>
      <c r="DS108" s="931"/>
      <c r="DT108" s="931"/>
      <c r="DU108" s="931"/>
      <c r="DV108" s="931"/>
      <c r="DW108" s="931"/>
      <c r="DX108" s="931"/>
      <c r="DY108" s="931"/>
      <c r="DZ108" s="932"/>
    </row>
    <row r="109" spans="1:131" s="224" customFormat="1" ht="26.25" customHeight="1" x14ac:dyDescent="0.2">
      <c r="A109" s="925" t="s">
        <v>408</v>
      </c>
      <c r="B109" s="906"/>
      <c r="C109" s="906"/>
      <c r="D109" s="906"/>
      <c r="E109" s="906"/>
      <c r="F109" s="906"/>
      <c r="G109" s="906"/>
      <c r="H109" s="906"/>
      <c r="I109" s="906"/>
      <c r="J109" s="906"/>
      <c r="K109" s="906"/>
      <c r="L109" s="906"/>
      <c r="M109" s="906"/>
      <c r="N109" s="906"/>
      <c r="O109" s="906"/>
      <c r="P109" s="906"/>
      <c r="Q109" s="906"/>
      <c r="R109" s="906"/>
      <c r="S109" s="906"/>
      <c r="T109" s="906"/>
      <c r="U109" s="906"/>
      <c r="V109" s="906"/>
      <c r="W109" s="906"/>
      <c r="X109" s="906"/>
      <c r="Y109" s="906"/>
      <c r="Z109" s="907"/>
      <c r="AA109" s="905" t="s">
        <v>409</v>
      </c>
      <c r="AB109" s="906"/>
      <c r="AC109" s="906"/>
      <c r="AD109" s="906"/>
      <c r="AE109" s="907"/>
      <c r="AF109" s="905" t="s">
        <v>410</v>
      </c>
      <c r="AG109" s="906"/>
      <c r="AH109" s="906"/>
      <c r="AI109" s="906"/>
      <c r="AJ109" s="907"/>
      <c r="AK109" s="905" t="s">
        <v>294</v>
      </c>
      <c r="AL109" s="906"/>
      <c r="AM109" s="906"/>
      <c r="AN109" s="906"/>
      <c r="AO109" s="907"/>
      <c r="AP109" s="905" t="s">
        <v>411</v>
      </c>
      <c r="AQ109" s="906"/>
      <c r="AR109" s="906"/>
      <c r="AS109" s="906"/>
      <c r="AT109" s="908"/>
      <c r="AU109" s="925" t="s">
        <v>408</v>
      </c>
      <c r="AV109" s="906"/>
      <c r="AW109" s="906"/>
      <c r="AX109" s="906"/>
      <c r="AY109" s="906"/>
      <c r="AZ109" s="906"/>
      <c r="BA109" s="906"/>
      <c r="BB109" s="906"/>
      <c r="BC109" s="906"/>
      <c r="BD109" s="906"/>
      <c r="BE109" s="906"/>
      <c r="BF109" s="906"/>
      <c r="BG109" s="906"/>
      <c r="BH109" s="906"/>
      <c r="BI109" s="906"/>
      <c r="BJ109" s="906"/>
      <c r="BK109" s="906"/>
      <c r="BL109" s="906"/>
      <c r="BM109" s="906"/>
      <c r="BN109" s="906"/>
      <c r="BO109" s="906"/>
      <c r="BP109" s="907"/>
      <c r="BQ109" s="905" t="s">
        <v>409</v>
      </c>
      <c r="BR109" s="906"/>
      <c r="BS109" s="906"/>
      <c r="BT109" s="906"/>
      <c r="BU109" s="907"/>
      <c r="BV109" s="905" t="s">
        <v>410</v>
      </c>
      <c r="BW109" s="906"/>
      <c r="BX109" s="906"/>
      <c r="BY109" s="906"/>
      <c r="BZ109" s="907"/>
      <c r="CA109" s="905" t="s">
        <v>294</v>
      </c>
      <c r="CB109" s="906"/>
      <c r="CC109" s="906"/>
      <c r="CD109" s="906"/>
      <c r="CE109" s="907"/>
      <c r="CF109" s="926" t="s">
        <v>411</v>
      </c>
      <c r="CG109" s="926"/>
      <c r="CH109" s="926"/>
      <c r="CI109" s="926"/>
      <c r="CJ109" s="926"/>
      <c r="CK109" s="905" t="s">
        <v>412</v>
      </c>
      <c r="CL109" s="906"/>
      <c r="CM109" s="906"/>
      <c r="CN109" s="906"/>
      <c r="CO109" s="906"/>
      <c r="CP109" s="906"/>
      <c r="CQ109" s="906"/>
      <c r="CR109" s="906"/>
      <c r="CS109" s="906"/>
      <c r="CT109" s="906"/>
      <c r="CU109" s="906"/>
      <c r="CV109" s="906"/>
      <c r="CW109" s="906"/>
      <c r="CX109" s="906"/>
      <c r="CY109" s="906"/>
      <c r="CZ109" s="906"/>
      <c r="DA109" s="906"/>
      <c r="DB109" s="906"/>
      <c r="DC109" s="906"/>
      <c r="DD109" s="906"/>
      <c r="DE109" s="906"/>
      <c r="DF109" s="907"/>
      <c r="DG109" s="905" t="s">
        <v>409</v>
      </c>
      <c r="DH109" s="906"/>
      <c r="DI109" s="906"/>
      <c r="DJ109" s="906"/>
      <c r="DK109" s="907"/>
      <c r="DL109" s="905" t="s">
        <v>410</v>
      </c>
      <c r="DM109" s="906"/>
      <c r="DN109" s="906"/>
      <c r="DO109" s="906"/>
      <c r="DP109" s="907"/>
      <c r="DQ109" s="905" t="s">
        <v>294</v>
      </c>
      <c r="DR109" s="906"/>
      <c r="DS109" s="906"/>
      <c r="DT109" s="906"/>
      <c r="DU109" s="907"/>
      <c r="DV109" s="905" t="s">
        <v>411</v>
      </c>
      <c r="DW109" s="906"/>
      <c r="DX109" s="906"/>
      <c r="DY109" s="906"/>
      <c r="DZ109" s="908"/>
    </row>
    <row r="110" spans="1:131" s="224" customFormat="1" ht="26.25" customHeight="1" x14ac:dyDescent="0.2">
      <c r="A110" s="909" t="s">
        <v>413</v>
      </c>
      <c r="B110" s="910"/>
      <c r="C110" s="910"/>
      <c r="D110" s="910"/>
      <c r="E110" s="910"/>
      <c r="F110" s="910"/>
      <c r="G110" s="910"/>
      <c r="H110" s="910"/>
      <c r="I110" s="910"/>
      <c r="J110" s="910"/>
      <c r="K110" s="910"/>
      <c r="L110" s="910"/>
      <c r="M110" s="910"/>
      <c r="N110" s="910"/>
      <c r="O110" s="910"/>
      <c r="P110" s="910"/>
      <c r="Q110" s="910"/>
      <c r="R110" s="910"/>
      <c r="S110" s="910"/>
      <c r="T110" s="910"/>
      <c r="U110" s="910"/>
      <c r="V110" s="910"/>
      <c r="W110" s="910"/>
      <c r="X110" s="910"/>
      <c r="Y110" s="910"/>
      <c r="Z110" s="911"/>
      <c r="AA110" s="912">
        <v>278401</v>
      </c>
      <c r="AB110" s="913"/>
      <c r="AC110" s="913"/>
      <c r="AD110" s="913"/>
      <c r="AE110" s="914"/>
      <c r="AF110" s="915">
        <v>263162</v>
      </c>
      <c r="AG110" s="913"/>
      <c r="AH110" s="913"/>
      <c r="AI110" s="913"/>
      <c r="AJ110" s="914"/>
      <c r="AK110" s="915">
        <v>279481</v>
      </c>
      <c r="AL110" s="913"/>
      <c r="AM110" s="913"/>
      <c r="AN110" s="913"/>
      <c r="AO110" s="914"/>
      <c r="AP110" s="916">
        <v>13.9</v>
      </c>
      <c r="AQ110" s="917"/>
      <c r="AR110" s="917"/>
      <c r="AS110" s="917"/>
      <c r="AT110" s="918"/>
      <c r="AU110" s="919" t="s">
        <v>69</v>
      </c>
      <c r="AV110" s="920"/>
      <c r="AW110" s="920"/>
      <c r="AX110" s="920"/>
      <c r="AY110" s="920"/>
      <c r="AZ110" s="942" t="s">
        <v>414</v>
      </c>
      <c r="BA110" s="910"/>
      <c r="BB110" s="910"/>
      <c r="BC110" s="910"/>
      <c r="BD110" s="910"/>
      <c r="BE110" s="910"/>
      <c r="BF110" s="910"/>
      <c r="BG110" s="910"/>
      <c r="BH110" s="910"/>
      <c r="BI110" s="910"/>
      <c r="BJ110" s="910"/>
      <c r="BK110" s="910"/>
      <c r="BL110" s="910"/>
      <c r="BM110" s="910"/>
      <c r="BN110" s="910"/>
      <c r="BO110" s="910"/>
      <c r="BP110" s="911"/>
      <c r="BQ110" s="943">
        <v>2610437</v>
      </c>
      <c r="BR110" s="944"/>
      <c r="BS110" s="944"/>
      <c r="BT110" s="944"/>
      <c r="BU110" s="944"/>
      <c r="BV110" s="944">
        <v>2562899</v>
      </c>
      <c r="BW110" s="944"/>
      <c r="BX110" s="944"/>
      <c r="BY110" s="944"/>
      <c r="BZ110" s="944"/>
      <c r="CA110" s="944">
        <v>2626098</v>
      </c>
      <c r="CB110" s="944"/>
      <c r="CC110" s="944"/>
      <c r="CD110" s="944"/>
      <c r="CE110" s="944"/>
      <c r="CF110" s="957">
        <v>130.5</v>
      </c>
      <c r="CG110" s="958"/>
      <c r="CH110" s="958"/>
      <c r="CI110" s="958"/>
      <c r="CJ110" s="958"/>
      <c r="CK110" s="959" t="s">
        <v>415</v>
      </c>
      <c r="CL110" s="960"/>
      <c r="CM110" s="942" t="s">
        <v>416</v>
      </c>
      <c r="CN110" s="910"/>
      <c r="CO110" s="910"/>
      <c r="CP110" s="910"/>
      <c r="CQ110" s="910"/>
      <c r="CR110" s="910"/>
      <c r="CS110" s="910"/>
      <c r="CT110" s="910"/>
      <c r="CU110" s="910"/>
      <c r="CV110" s="910"/>
      <c r="CW110" s="910"/>
      <c r="CX110" s="910"/>
      <c r="CY110" s="910"/>
      <c r="CZ110" s="910"/>
      <c r="DA110" s="910"/>
      <c r="DB110" s="910"/>
      <c r="DC110" s="910"/>
      <c r="DD110" s="910"/>
      <c r="DE110" s="910"/>
      <c r="DF110" s="911"/>
      <c r="DG110" s="943" t="s">
        <v>122</v>
      </c>
      <c r="DH110" s="944"/>
      <c r="DI110" s="944"/>
      <c r="DJ110" s="944"/>
      <c r="DK110" s="944"/>
      <c r="DL110" s="944" t="s">
        <v>122</v>
      </c>
      <c r="DM110" s="944"/>
      <c r="DN110" s="944"/>
      <c r="DO110" s="944"/>
      <c r="DP110" s="944"/>
      <c r="DQ110" s="944" t="s">
        <v>122</v>
      </c>
      <c r="DR110" s="944"/>
      <c r="DS110" s="944"/>
      <c r="DT110" s="944"/>
      <c r="DU110" s="944"/>
      <c r="DV110" s="945" t="s">
        <v>122</v>
      </c>
      <c r="DW110" s="945"/>
      <c r="DX110" s="945"/>
      <c r="DY110" s="945"/>
      <c r="DZ110" s="946"/>
    </row>
    <row r="111" spans="1:131" s="224" customFormat="1" ht="26.25" customHeight="1" x14ac:dyDescent="0.2">
      <c r="A111" s="947" t="s">
        <v>417</v>
      </c>
      <c r="B111" s="948"/>
      <c r="C111" s="948"/>
      <c r="D111" s="948"/>
      <c r="E111" s="948"/>
      <c r="F111" s="948"/>
      <c r="G111" s="948"/>
      <c r="H111" s="948"/>
      <c r="I111" s="948"/>
      <c r="J111" s="948"/>
      <c r="K111" s="948"/>
      <c r="L111" s="948"/>
      <c r="M111" s="948"/>
      <c r="N111" s="948"/>
      <c r="O111" s="948"/>
      <c r="P111" s="948"/>
      <c r="Q111" s="948"/>
      <c r="R111" s="948"/>
      <c r="S111" s="948"/>
      <c r="T111" s="948"/>
      <c r="U111" s="948"/>
      <c r="V111" s="948"/>
      <c r="W111" s="948"/>
      <c r="X111" s="948"/>
      <c r="Y111" s="948"/>
      <c r="Z111" s="949"/>
      <c r="AA111" s="950" t="s">
        <v>122</v>
      </c>
      <c r="AB111" s="951"/>
      <c r="AC111" s="951"/>
      <c r="AD111" s="951"/>
      <c r="AE111" s="952"/>
      <c r="AF111" s="953" t="s">
        <v>122</v>
      </c>
      <c r="AG111" s="951"/>
      <c r="AH111" s="951"/>
      <c r="AI111" s="951"/>
      <c r="AJ111" s="952"/>
      <c r="AK111" s="953" t="s">
        <v>122</v>
      </c>
      <c r="AL111" s="951"/>
      <c r="AM111" s="951"/>
      <c r="AN111" s="951"/>
      <c r="AO111" s="952"/>
      <c r="AP111" s="954" t="s">
        <v>122</v>
      </c>
      <c r="AQ111" s="955"/>
      <c r="AR111" s="955"/>
      <c r="AS111" s="955"/>
      <c r="AT111" s="956"/>
      <c r="AU111" s="921"/>
      <c r="AV111" s="922"/>
      <c r="AW111" s="922"/>
      <c r="AX111" s="922"/>
      <c r="AY111" s="922"/>
      <c r="AZ111" s="935" t="s">
        <v>418</v>
      </c>
      <c r="BA111" s="936"/>
      <c r="BB111" s="936"/>
      <c r="BC111" s="936"/>
      <c r="BD111" s="936"/>
      <c r="BE111" s="936"/>
      <c r="BF111" s="936"/>
      <c r="BG111" s="936"/>
      <c r="BH111" s="936"/>
      <c r="BI111" s="936"/>
      <c r="BJ111" s="936"/>
      <c r="BK111" s="936"/>
      <c r="BL111" s="936"/>
      <c r="BM111" s="936"/>
      <c r="BN111" s="936"/>
      <c r="BO111" s="936"/>
      <c r="BP111" s="937"/>
      <c r="BQ111" s="938" t="s">
        <v>122</v>
      </c>
      <c r="BR111" s="939"/>
      <c r="BS111" s="939"/>
      <c r="BT111" s="939"/>
      <c r="BU111" s="939"/>
      <c r="BV111" s="939" t="s">
        <v>122</v>
      </c>
      <c r="BW111" s="939"/>
      <c r="BX111" s="939"/>
      <c r="BY111" s="939"/>
      <c r="BZ111" s="939"/>
      <c r="CA111" s="939" t="s">
        <v>122</v>
      </c>
      <c r="CB111" s="939"/>
      <c r="CC111" s="939"/>
      <c r="CD111" s="939"/>
      <c r="CE111" s="939"/>
      <c r="CF111" s="933" t="s">
        <v>122</v>
      </c>
      <c r="CG111" s="934"/>
      <c r="CH111" s="934"/>
      <c r="CI111" s="934"/>
      <c r="CJ111" s="934"/>
      <c r="CK111" s="961"/>
      <c r="CL111" s="962"/>
      <c r="CM111" s="935" t="s">
        <v>419</v>
      </c>
      <c r="CN111" s="936"/>
      <c r="CO111" s="936"/>
      <c r="CP111" s="936"/>
      <c r="CQ111" s="936"/>
      <c r="CR111" s="936"/>
      <c r="CS111" s="936"/>
      <c r="CT111" s="936"/>
      <c r="CU111" s="936"/>
      <c r="CV111" s="936"/>
      <c r="CW111" s="936"/>
      <c r="CX111" s="936"/>
      <c r="CY111" s="936"/>
      <c r="CZ111" s="936"/>
      <c r="DA111" s="936"/>
      <c r="DB111" s="936"/>
      <c r="DC111" s="936"/>
      <c r="DD111" s="936"/>
      <c r="DE111" s="936"/>
      <c r="DF111" s="937"/>
      <c r="DG111" s="938" t="s">
        <v>122</v>
      </c>
      <c r="DH111" s="939"/>
      <c r="DI111" s="939"/>
      <c r="DJ111" s="939"/>
      <c r="DK111" s="939"/>
      <c r="DL111" s="939" t="s">
        <v>122</v>
      </c>
      <c r="DM111" s="939"/>
      <c r="DN111" s="939"/>
      <c r="DO111" s="939"/>
      <c r="DP111" s="939"/>
      <c r="DQ111" s="939" t="s">
        <v>122</v>
      </c>
      <c r="DR111" s="939"/>
      <c r="DS111" s="939"/>
      <c r="DT111" s="939"/>
      <c r="DU111" s="939"/>
      <c r="DV111" s="940" t="s">
        <v>122</v>
      </c>
      <c r="DW111" s="940"/>
      <c r="DX111" s="940"/>
      <c r="DY111" s="940"/>
      <c r="DZ111" s="941"/>
    </row>
    <row r="112" spans="1:131" s="224" customFormat="1" ht="26.25" customHeight="1" x14ac:dyDescent="0.2">
      <c r="A112" s="965" t="s">
        <v>420</v>
      </c>
      <c r="B112" s="966"/>
      <c r="C112" s="936" t="s">
        <v>421</v>
      </c>
      <c r="D112" s="936"/>
      <c r="E112" s="936"/>
      <c r="F112" s="936"/>
      <c r="G112" s="936"/>
      <c r="H112" s="936"/>
      <c r="I112" s="936"/>
      <c r="J112" s="936"/>
      <c r="K112" s="936"/>
      <c r="L112" s="936"/>
      <c r="M112" s="936"/>
      <c r="N112" s="936"/>
      <c r="O112" s="936"/>
      <c r="P112" s="936"/>
      <c r="Q112" s="936"/>
      <c r="R112" s="936"/>
      <c r="S112" s="936"/>
      <c r="T112" s="936"/>
      <c r="U112" s="936"/>
      <c r="V112" s="936"/>
      <c r="W112" s="936"/>
      <c r="X112" s="936"/>
      <c r="Y112" s="936"/>
      <c r="Z112" s="937"/>
      <c r="AA112" s="971" t="s">
        <v>122</v>
      </c>
      <c r="AB112" s="972"/>
      <c r="AC112" s="972"/>
      <c r="AD112" s="972"/>
      <c r="AE112" s="973"/>
      <c r="AF112" s="974" t="s">
        <v>122</v>
      </c>
      <c r="AG112" s="972"/>
      <c r="AH112" s="972"/>
      <c r="AI112" s="972"/>
      <c r="AJ112" s="973"/>
      <c r="AK112" s="974" t="s">
        <v>122</v>
      </c>
      <c r="AL112" s="972"/>
      <c r="AM112" s="972"/>
      <c r="AN112" s="972"/>
      <c r="AO112" s="973"/>
      <c r="AP112" s="975" t="s">
        <v>122</v>
      </c>
      <c r="AQ112" s="976"/>
      <c r="AR112" s="976"/>
      <c r="AS112" s="976"/>
      <c r="AT112" s="977"/>
      <c r="AU112" s="921"/>
      <c r="AV112" s="922"/>
      <c r="AW112" s="922"/>
      <c r="AX112" s="922"/>
      <c r="AY112" s="922"/>
      <c r="AZ112" s="935" t="s">
        <v>422</v>
      </c>
      <c r="BA112" s="936"/>
      <c r="BB112" s="936"/>
      <c r="BC112" s="936"/>
      <c r="BD112" s="936"/>
      <c r="BE112" s="936"/>
      <c r="BF112" s="936"/>
      <c r="BG112" s="936"/>
      <c r="BH112" s="936"/>
      <c r="BI112" s="936"/>
      <c r="BJ112" s="936"/>
      <c r="BK112" s="936"/>
      <c r="BL112" s="936"/>
      <c r="BM112" s="936"/>
      <c r="BN112" s="936"/>
      <c r="BO112" s="936"/>
      <c r="BP112" s="937"/>
      <c r="BQ112" s="938">
        <v>278906</v>
      </c>
      <c r="BR112" s="939"/>
      <c r="BS112" s="939"/>
      <c r="BT112" s="939"/>
      <c r="BU112" s="939"/>
      <c r="BV112" s="939">
        <v>263245</v>
      </c>
      <c r="BW112" s="939"/>
      <c r="BX112" s="939"/>
      <c r="BY112" s="939"/>
      <c r="BZ112" s="939"/>
      <c r="CA112" s="939">
        <v>251084</v>
      </c>
      <c r="CB112" s="939"/>
      <c r="CC112" s="939"/>
      <c r="CD112" s="939"/>
      <c r="CE112" s="939"/>
      <c r="CF112" s="933">
        <v>12.5</v>
      </c>
      <c r="CG112" s="934"/>
      <c r="CH112" s="934"/>
      <c r="CI112" s="934"/>
      <c r="CJ112" s="934"/>
      <c r="CK112" s="961"/>
      <c r="CL112" s="962"/>
      <c r="CM112" s="935" t="s">
        <v>423</v>
      </c>
      <c r="CN112" s="936"/>
      <c r="CO112" s="936"/>
      <c r="CP112" s="936"/>
      <c r="CQ112" s="936"/>
      <c r="CR112" s="936"/>
      <c r="CS112" s="936"/>
      <c r="CT112" s="936"/>
      <c r="CU112" s="936"/>
      <c r="CV112" s="936"/>
      <c r="CW112" s="936"/>
      <c r="CX112" s="936"/>
      <c r="CY112" s="936"/>
      <c r="CZ112" s="936"/>
      <c r="DA112" s="936"/>
      <c r="DB112" s="936"/>
      <c r="DC112" s="936"/>
      <c r="DD112" s="936"/>
      <c r="DE112" s="936"/>
      <c r="DF112" s="937"/>
      <c r="DG112" s="938" t="s">
        <v>122</v>
      </c>
      <c r="DH112" s="939"/>
      <c r="DI112" s="939"/>
      <c r="DJ112" s="939"/>
      <c r="DK112" s="939"/>
      <c r="DL112" s="939" t="s">
        <v>122</v>
      </c>
      <c r="DM112" s="939"/>
      <c r="DN112" s="939"/>
      <c r="DO112" s="939"/>
      <c r="DP112" s="939"/>
      <c r="DQ112" s="939" t="s">
        <v>122</v>
      </c>
      <c r="DR112" s="939"/>
      <c r="DS112" s="939"/>
      <c r="DT112" s="939"/>
      <c r="DU112" s="939"/>
      <c r="DV112" s="940" t="s">
        <v>122</v>
      </c>
      <c r="DW112" s="940"/>
      <c r="DX112" s="940"/>
      <c r="DY112" s="940"/>
      <c r="DZ112" s="941"/>
    </row>
    <row r="113" spans="1:130" s="224" customFormat="1" ht="26.25" customHeight="1" x14ac:dyDescent="0.2">
      <c r="A113" s="967"/>
      <c r="B113" s="968"/>
      <c r="C113" s="936" t="s">
        <v>424</v>
      </c>
      <c r="D113" s="936"/>
      <c r="E113" s="936"/>
      <c r="F113" s="936"/>
      <c r="G113" s="936"/>
      <c r="H113" s="936"/>
      <c r="I113" s="936"/>
      <c r="J113" s="936"/>
      <c r="K113" s="936"/>
      <c r="L113" s="936"/>
      <c r="M113" s="936"/>
      <c r="N113" s="936"/>
      <c r="O113" s="936"/>
      <c r="P113" s="936"/>
      <c r="Q113" s="936"/>
      <c r="R113" s="936"/>
      <c r="S113" s="936"/>
      <c r="T113" s="936"/>
      <c r="U113" s="936"/>
      <c r="V113" s="936"/>
      <c r="W113" s="936"/>
      <c r="X113" s="936"/>
      <c r="Y113" s="936"/>
      <c r="Z113" s="937"/>
      <c r="AA113" s="950">
        <v>20591</v>
      </c>
      <c r="AB113" s="951"/>
      <c r="AC113" s="951"/>
      <c r="AD113" s="951"/>
      <c r="AE113" s="952"/>
      <c r="AF113" s="953">
        <v>20189</v>
      </c>
      <c r="AG113" s="951"/>
      <c r="AH113" s="951"/>
      <c r="AI113" s="951"/>
      <c r="AJ113" s="952"/>
      <c r="AK113" s="953">
        <v>21776</v>
      </c>
      <c r="AL113" s="951"/>
      <c r="AM113" s="951"/>
      <c r="AN113" s="951"/>
      <c r="AO113" s="952"/>
      <c r="AP113" s="954">
        <v>1.1000000000000001</v>
      </c>
      <c r="AQ113" s="955"/>
      <c r="AR113" s="955"/>
      <c r="AS113" s="955"/>
      <c r="AT113" s="956"/>
      <c r="AU113" s="921"/>
      <c r="AV113" s="922"/>
      <c r="AW113" s="922"/>
      <c r="AX113" s="922"/>
      <c r="AY113" s="922"/>
      <c r="AZ113" s="935" t="s">
        <v>425</v>
      </c>
      <c r="BA113" s="936"/>
      <c r="BB113" s="936"/>
      <c r="BC113" s="936"/>
      <c r="BD113" s="936"/>
      <c r="BE113" s="936"/>
      <c r="BF113" s="936"/>
      <c r="BG113" s="936"/>
      <c r="BH113" s="936"/>
      <c r="BI113" s="936"/>
      <c r="BJ113" s="936"/>
      <c r="BK113" s="936"/>
      <c r="BL113" s="936"/>
      <c r="BM113" s="936"/>
      <c r="BN113" s="936"/>
      <c r="BO113" s="936"/>
      <c r="BP113" s="937"/>
      <c r="BQ113" s="938">
        <v>2774</v>
      </c>
      <c r="BR113" s="939"/>
      <c r="BS113" s="939"/>
      <c r="BT113" s="939"/>
      <c r="BU113" s="939"/>
      <c r="BV113" s="939">
        <v>2774</v>
      </c>
      <c r="BW113" s="939"/>
      <c r="BX113" s="939"/>
      <c r="BY113" s="939"/>
      <c r="BZ113" s="939"/>
      <c r="CA113" s="939">
        <v>1387</v>
      </c>
      <c r="CB113" s="939"/>
      <c r="CC113" s="939"/>
      <c r="CD113" s="939"/>
      <c r="CE113" s="939"/>
      <c r="CF113" s="933">
        <v>0.1</v>
      </c>
      <c r="CG113" s="934"/>
      <c r="CH113" s="934"/>
      <c r="CI113" s="934"/>
      <c r="CJ113" s="934"/>
      <c r="CK113" s="961"/>
      <c r="CL113" s="962"/>
      <c r="CM113" s="935" t="s">
        <v>426</v>
      </c>
      <c r="CN113" s="936"/>
      <c r="CO113" s="936"/>
      <c r="CP113" s="936"/>
      <c r="CQ113" s="936"/>
      <c r="CR113" s="936"/>
      <c r="CS113" s="936"/>
      <c r="CT113" s="936"/>
      <c r="CU113" s="936"/>
      <c r="CV113" s="936"/>
      <c r="CW113" s="936"/>
      <c r="CX113" s="936"/>
      <c r="CY113" s="936"/>
      <c r="CZ113" s="936"/>
      <c r="DA113" s="936"/>
      <c r="DB113" s="936"/>
      <c r="DC113" s="936"/>
      <c r="DD113" s="936"/>
      <c r="DE113" s="936"/>
      <c r="DF113" s="937"/>
      <c r="DG113" s="971" t="s">
        <v>122</v>
      </c>
      <c r="DH113" s="972"/>
      <c r="DI113" s="972"/>
      <c r="DJ113" s="972"/>
      <c r="DK113" s="973"/>
      <c r="DL113" s="974" t="s">
        <v>122</v>
      </c>
      <c r="DM113" s="972"/>
      <c r="DN113" s="972"/>
      <c r="DO113" s="972"/>
      <c r="DP113" s="973"/>
      <c r="DQ113" s="974" t="s">
        <v>122</v>
      </c>
      <c r="DR113" s="972"/>
      <c r="DS113" s="972"/>
      <c r="DT113" s="972"/>
      <c r="DU113" s="973"/>
      <c r="DV113" s="975" t="s">
        <v>122</v>
      </c>
      <c r="DW113" s="976"/>
      <c r="DX113" s="976"/>
      <c r="DY113" s="976"/>
      <c r="DZ113" s="977"/>
    </row>
    <row r="114" spans="1:130" s="224" customFormat="1" ht="26.25" customHeight="1" x14ac:dyDescent="0.2">
      <c r="A114" s="967"/>
      <c r="B114" s="968"/>
      <c r="C114" s="936" t="s">
        <v>427</v>
      </c>
      <c r="D114" s="936"/>
      <c r="E114" s="936"/>
      <c r="F114" s="936"/>
      <c r="G114" s="936"/>
      <c r="H114" s="936"/>
      <c r="I114" s="936"/>
      <c r="J114" s="936"/>
      <c r="K114" s="936"/>
      <c r="L114" s="936"/>
      <c r="M114" s="936"/>
      <c r="N114" s="936"/>
      <c r="O114" s="936"/>
      <c r="P114" s="936"/>
      <c r="Q114" s="936"/>
      <c r="R114" s="936"/>
      <c r="S114" s="936"/>
      <c r="T114" s="936"/>
      <c r="U114" s="936"/>
      <c r="V114" s="936"/>
      <c r="W114" s="936"/>
      <c r="X114" s="936"/>
      <c r="Y114" s="936"/>
      <c r="Z114" s="937"/>
      <c r="AA114" s="971" t="s">
        <v>122</v>
      </c>
      <c r="AB114" s="972"/>
      <c r="AC114" s="972"/>
      <c r="AD114" s="972"/>
      <c r="AE114" s="973"/>
      <c r="AF114" s="974">
        <v>694</v>
      </c>
      <c r="AG114" s="972"/>
      <c r="AH114" s="972"/>
      <c r="AI114" s="972"/>
      <c r="AJ114" s="973"/>
      <c r="AK114" s="974">
        <v>694</v>
      </c>
      <c r="AL114" s="972"/>
      <c r="AM114" s="972"/>
      <c r="AN114" s="972"/>
      <c r="AO114" s="973"/>
      <c r="AP114" s="975">
        <v>0</v>
      </c>
      <c r="AQ114" s="976"/>
      <c r="AR114" s="976"/>
      <c r="AS114" s="976"/>
      <c r="AT114" s="977"/>
      <c r="AU114" s="921"/>
      <c r="AV114" s="922"/>
      <c r="AW114" s="922"/>
      <c r="AX114" s="922"/>
      <c r="AY114" s="922"/>
      <c r="AZ114" s="935" t="s">
        <v>428</v>
      </c>
      <c r="BA114" s="936"/>
      <c r="BB114" s="936"/>
      <c r="BC114" s="936"/>
      <c r="BD114" s="936"/>
      <c r="BE114" s="936"/>
      <c r="BF114" s="936"/>
      <c r="BG114" s="936"/>
      <c r="BH114" s="936"/>
      <c r="BI114" s="936"/>
      <c r="BJ114" s="936"/>
      <c r="BK114" s="936"/>
      <c r="BL114" s="936"/>
      <c r="BM114" s="936"/>
      <c r="BN114" s="936"/>
      <c r="BO114" s="936"/>
      <c r="BP114" s="937"/>
      <c r="BQ114" s="938">
        <v>385010</v>
      </c>
      <c r="BR114" s="939"/>
      <c r="BS114" s="939"/>
      <c r="BT114" s="939"/>
      <c r="BU114" s="939"/>
      <c r="BV114" s="939">
        <v>357875</v>
      </c>
      <c r="BW114" s="939"/>
      <c r="BX114" s="939"/>
      <c r="BY114" s="939"/>
      <c r="BZ114" s="939"/>
      <c r="CA114" s="939">
        <v>397289</v>
      </c>
      <c r="CB114" s="939"/>
      <c r="CC114" s="939"/>
      <c r="CD114" s="939"/>
      <c r="CE114" s="939"/>
      <c r="CF114" s="933">
        <v>19.7</v>
      </c>
      <c r="CG114" s="934"/>
      <c r="CH114" s="934"/>
      <c r="CI114" s="934"/>
      <c r="CJ114" s="934"/>
      <c r="CK114" s="961"/>
      <c r="CL114" s="962"/>
      <c r="CM114" s="935" t="s">
        <v>429</v>
      </c>
      <c r="CN114" s="936"/>
      <c r="CO114" s="936"/>
      <c r="CP114" s="936"/>
      <c r="CQ114" s="936"/>
      <c r="CR114" s="936"/>
      <c r="CS114" s="936"/>
      <c r="CT114" s="936"/>
      <c r="CU114" s="936"/>
      <c r="CV114" s="936"/>
      <c r="CW114" s="936"/>
      <c r="CX114" s="936"/>
      <c r="CY114" s="936"/>
      <c r="CZ114" s="936"/>
      <c r="DA114" s="936"/>
      <c r="DB114" s="936"/>
      <c r="DC114" s="936"/>
      <c r="DD114" s="936"/>
      <c r="DE114" s="936"/>
      <c r="DF114" s="937"/>
      <c r="DG114" s="971" t="s">
        <v>122</v>
      </c>
      <c r="DH114" s="972"/>
      <c r="DI114" s="972"/>
      <c r="DJ114" s="972"/>
      <c r="DK114" s="973"/>
      <c r="DL114" s="974" t="s">
        <v>122</v>
      </c>
      <c r="DM114" s="972"/>
      <c r="DN114" s="972"/>
      <c r="DO114" s="972"/>
      <c r="DP114" s="973"/>
      <c r="DQ114" s="974" t="s">
        <v>122</v>
      </c>
      <c r="DR114" s="972"/>
      <c r="DS114" s="972"/>
      <c r="DT114" s="972"/>
      <c r="DU114" s="973"/>
      <c r="DV114" s="975" t="s">
        <v>122</v>
      </c>
      <c r="DW114" s="976"/>
      <c r="DX114" s="976"/>
      <c r="DY114" s="976"/>
      <c r="DZ114" s="977"/>
    </row>
    <row r="115" spans="1:130" s="224" customFormat="1" ht="26.25" customHeight="1" x14ac:dyDescent="0.2">
      <c r="A115" s="967"/>
      <c r="B115" s="968"/>
      <c r="C115" s="936" t="s">
        <v>430</v>
      </c>
      <c r="D115" s="936"/>
      <c r="E115" s="936"/>
      <c r="F115" s="936"/>
      <c r="G115" s="936"/>
      <c r="H115" s="936"/>
      <c r="I115" s="936"/>
      <c r="J115" s="936"/>
      <c r="K115" s="936"/>
      <c r="L115" s="936"/>
      <c r="M115" s="936"/>
      <c r="N115" s="936"/>
      <c r="O115" s="936"/>
      <c r="P115" s="936"/>
      <c r="Q115" s="936"/>
      <c r="R115" s="936"/>
      <c r="S115" s="936"/>
      <c r="T115" s="936"/>
      <c r="U115" s="936"/>
      <c r="V115" s="936"/>
      <c r="W115" s="936"/>
      <c r="X115" s="936"/>
      <c r="Y115" s="936"/>
      <c r="Z115" s="937"/>
      <c r="AA115" s="950" t="s">
        <v>122</v>
      </c>
      <c r="AB115" s="951"/>
      <c r="AC115" s="951"/>
      <c r="AD115" s="951"/>
      <c r="AE115" s="952"/>
      <c r="AF115" s="953" t="s">
        <v>122</v>
      </c>
      <c r="AG115" s="951"/>
      <c r="AH115" s="951"/>
      <c r="AI115" s="951"/>
      <c r="AJ115" s="952"/>
      <c r="AK115" s="953" t="s">
        <v>122</v>
      </c>
      <c r="AL115" s="951"/>
      <c r="AM115" s="951"/>
      <c r="AN115" s="951"/>
      <c r="AO115" s="952"/>
      <c r="AP115" s="954" t="s">
        <v>122</v>
      </c>
      <c r="AQ115" s="955"/>
      <c r="AR115" s="955"/>
      <c r="AS115" s="955"/>
      <c r="AT115" s="956"/>
      <c r="AU115" s="921"/>
      <c r="AV115" s="922"/>
      <c r="AW115" s="922"/>
      <c r="AX115" s="922"/>
      <c r="AY115" s="922"/>
      <c r="AZ115" s="935" t="s">
        <v>431</v>
      </c>
      <c r="BA115" s="936"/>
      <c r="BB115" s="936"/>
      <c r="BC115" s="936"/>
      <c r="BD115" s="936"/>
      <c r="BE115" s="936"/>
      <c r="BF115" s="936"/>
      <c r="BG115" s="936"/>
      <c r="BH115" s="936"/>
      <c r="BI115" s="936"/>
      <c r="BJ115" s="936"/>
      <c r="BK115" s="936"/>
      <c r="BL115" s="936"/>
      <c r="BM115" s="936"/>
      <c r="BN115" s="936"/>
      <c r="BO115" s="936"/>
      <c r="BP115" s="937"/>
      <c r="BQ115" s="938" t="s">
        <v>122</v>
      </c>
      <c r="BR115" s="939"/>
      <c r="BS115" s="939"/>
      <c r="BT115" s="939"/>
      <c r="BU115" s="939"/>
      <c r="BV115" s="939" t="s">
        <v>122</v>
      </c>
      <c r="BW115" s="939"/>
      <c r="BX115" s="939"/>
      <c r="BY115" s="939"/>
      <c r="BZ115" s="939"/>
      <c r="CA115" s="939" t="s">
        <v>122</v>
      </c>
      <c r="CB115" s="939"/>
      <c r="CC115" s="939"/>
      <c r="CD115" s="939"/>
      <c r="CE115" s="939"/>
      <c r="CF115" s="933" t="s">
        <v>122</v>
      </c>
      <c r="CG115" s="934"/>
      <c r="CH115" s="934"/>
      <c r="CI115" s="934"/>
      <c r="CJ115" s="934"/>
      <c r="CK115" s="961"/>
      <c r="CL115" s="962"/>
      <c r="CM115" s="935" t="s">
        <v>432</v>
      </c>
      <c r="CN115" s="936"/>
      <c r="CO115" s="936"/>
      <c r="CP115" s="936"/>
      <c r="CQ115" s="936"/>
      <c r="CR115" s="936"/>
      <c r="CS115" s="936"/>
      <c r="CT115" s="936"/>
      <c r="CU115" s="936"/>
      <c r="CV115" s="936"/>
      <c r="CW115" s="936"/>
      <c r="CX115" s="936"/>
      <c r="CY115" s="936"/>
      <c r="CZ115" s="936"/>
      <c r="DA115" s="936"/>
      <c r="DB115" s="936"/>
      <c r="DC115" s="936"/>
      <c r="DD115" s="936"/>
      <c r="DE115" s="936"/>
      <c r="DF115" s="937"/>
      <c r="DG115" s="971" t="s">
        <v>122</v>
      </c>
      <c r="DH115" s="972"/>
      <c r="DI115" s="972"/>
      <c r="DJ115" s="972"/>
      <c r="DK115" s="973"/>
      <c r="DL115" s="974" t="s">
        <v>122</v>
      </c>
      <c r="DM115" s="972"/>
      <c r="DN115" s="972"/>
      <c r="DO115" s="972"/>
      <c r="DP115" s="973"/>
      <c r="DQ115" s="974" t="s">
        <v>122</v>
      </c>
      <c r="DR115" s="972"/>
      <c r="DS115" s="972"/>
      <c r="DT115" s="972"/>
      <c r="DU115" s="973"/>
      <c r="DV115" s="975" t="s">
        <v>122</v>
      </c>
      <c r="DW115" s="976"/>
      <c r="DX115" s="976"/>
      <c r="DY115" s="976"/>
      <c r="DZ115" s="977"/>
    </row>
    <row r="116" spans="1:130" s="224" customFormat="1" ht="26.25" customHeight="1" x14ac:dyDescent="0.2">
      <c r="A116" s="969"/>
      <c r="B116" s="970"/>
      <c r="C116" s="978" t="s">
        <v>433</v>
      </c>
      <c r="D116" s="978"/>
      <c r="E116" s="978"/>
      <c r="F116" s="978"/>
      <c r="G116" s="978"/>
      <c r="H116" s="978"/>
      <c r="I116" s="978"/>
      <c r="J116" s="978"/>
      <c r="K116" s="978"/>
      <c r="L116" s="978"/>
      <c r="M116" s="978"/>
      <c r="N116" s="978"/>
      <c r="O116" s="978"/>
      <c r="P116" s="978"/>
      <c r="Q116" s="978"/>
      <c r="R116" s="978"/>
      <c r="S116" s="978"/>
      <c r="T116" s="978"/>
      <c r="U116" s="978"/>
      <c r="V116" s="978"/>
      <c r="W116" s="978"/>
      <c r="X116" s="978"/>
      <c r="Y116" s="978"/>
      <c r="Z116" s="979"/>
      <c r="AA116" s="971" t="s">
        <v>122</v>
      </c>
      <c r="AB116" s="972"/>
      <c r="AC116" s="972"/>
      <c r="AD116" s="972"/>
      <c r="AE116" s="973"/>
      <c r="AF116" s="974" t="s">
        <v>122</v>
      </c>
      <c r="AG116" s="972"/>
      <c r="AH116" s="972"/>
      <c r="AI116" s="972"/>
      <c r="AJ116" s="973"/>
      <c r="AK116" s="974" t="s">
        <v>122</v>
      </c>
      <c r="AL116" s="972"/>
      <c r="AM116" s="972"/>
      <c r="AN116" s="972"/>
      <c r="AO116" s="973"/>
      <c r="AP116" s="975" t="s">
        <v>122</v>
      </c>
      <c r="AQ116" s="976"/>
      <c r="AR116" s="976"/>
      <c r="AS116" s="976"/>
      <c r="AT116" s="977"/>
      <c r="AU116" s="921"/>
      <c r="AV116" s="922"/>
      <c r="AW116" s="922"/>
      <c r="AX116" s="922"/>
      <c r="AY116" s="922"/>
      <c r="AZ116" s="980" t="s">
        <v>434</v>
      </c>
      <c r="BA116" s="981"/>
      <c r="BB116" s="981"/>
      <c r="BC116" s="981"/>
      <c r="BD116" s="981"/>
      <c r="BE116" s="981"/>
      <c r="BF116" s="981"/>
      <c r="BG116" s="981"/>
      <c r="BH116" s="981"/>
      <c r="BI116" s="981"/>
      <c r="BJ116" s="981"/>
      <c r="BK116" s="981"/>
      <c r="BL116" s="981"/>
      <c r="BM116" s="981"/>
      <c r="BN116" s="981"/>
      <c r="BO116" s="981"/>
      <c r="BP116" s="982"/>
      <c r="BQ116" s="938" t="s">
        <v>122</v>
      </c>
      <c r="BR116" s="939"/>
      <c r="BS116" s="939"/>
      <c r="BT116" s="939"/>
      <c r="BU116" s="939"/>
      <c r="BV116" s="939" t="s">
        <v>122</v>
      </c>
      <c r="BW116" s="939"/>
      <c r="BX116" s="939"/>
      <c r="BY116" s="939"/>
      <c r="BZ116" s="939"/>
      <c r="CA116" s="939" t="s">
        <v>122</v>
      </c>
      <c r="CB116" s="939"/>
      <c r="CC116" s="939"/>
      <c r="CD116" s="939"/>
      <c r="CE116" s="939"/>
      <c r="CF116" s="933" t="s">
        <v>122</v>
      </c>
      <c r="CG116" s="934"/>
      <c r="CH116" s="934"/>
      <c r="CI116" s="934"/>
      <c r="CJ116" s="934"/>
      <c r="CK116" s="961"/>
      <c r="CL116" s="962"/>
      <c r="CM116" s="935" t="s">
        <v>435</v>
      </c>
      <c r="CN116" s="936"/>
      <c r="CO116" s="936"/>
      <c r="CP116" s="936"/>
      <c r="CQ116" s="936"/>
      <c r="CR116" s="936"/>
      <c r="CS116" s="936"/>
      <c r="CT116" s="936"/>
      <c r="CU116" s="936"/>
      <c r="CV116" s="936"/>
      <c r="CW116" s="936"/>
      <c r="CX116" s="936"/>
      <c r="CY116" s="936"/>
      <c r="CZ116" s="936"/>
      <c r="DA116" s="936"/>
      <c r="DB116" s="936"/>
      <c r="DC116" s="936"/>
      <c r="DD116" s="936"/>
      <c r="DE116" s="936"/>
      <c r="DF116" s="937"/>
      <c r="DG116" s="971" t="s">
        <v>122</v>
      </c>
      <c r="DH116" s="972"/>
      <c r="DI116" s="972"/>
      <c r="DJ116" s="972"/>
      <c r="DK116" s="973"/>
      <c r="DL116" s="974" t="s">
        <v>122</v>
      </c>
      <c r="DM116" s="972"/>
      <c r="DN116" s="972"/>
      <c r="DO116" s="972"/>
      <c r="DP116" s="973"/>
      <c r="DQ116" s="974" t="s">
        <v>122</v>
      </c>
      <c r="DR116" s="972"/>
      <c r="DS116" s="972"/>
      <c r="DT116" s="972"/>
      <c r="DU116" s="973"/>
      <c r="DV116" s="975" t="s">
        <v>122</v>
      </c>
      <c r="DW116" s="976"/>
      <c r="DX116" s="976"/>
      <c r="DY116" s="976"/>
      <c r="DZ116" s="977"/>
    </row>
    <row r="117" spans="1:130" s="224" customFormat="1" ht="26.25" customHeight="1" x14ac:dyDescent="0.2">
      <c r="A117" s="925" t="s">
        <v>177</v>
      </c>
      <c r="B117" s="906"/>
      <c r="C117" s="906"/>
      <c r="D117" s="906"/>
      <c r="E117" s="906"/>
      <c r="F117" s="906"/>
      <c r="G117" s="906"/>
      <c r="H117" s="906"/>
      <c r="I117" s="906"/>
      <c r="J117" s="906"/>
      <c r="K117" s="906"/>
      <c r="L117" s="906"/>
      <c r="M117" s="906"/>
      <c r="N117" s="906"/>
      <c r="O117" s="906"/>
      <c r="P117" s="906"/>
      <c r="Q117" s="906"/>
      <c r="R117" s="906"/>
      <c r="S117" s="906"/>
      <c r="T117" s="906"/>
      <c r="U117" s="906"/>
      <c r="V117" s="906"/>
      <c r="W117" s="906"/>
      <c r="X117" s="906"/>
      <c r="Y117" s="990" t="s">
        <v>436</v>
      </c>
      <c r="Z117" s="907"/>
      <c r="AA117" s="991">
        <v>298992</v>
      </c>
      <c r="AB117" s="992"/>
      <c r="AC117" s="992"/>
      <c r="AD117" s="992"/>
      <c r="AE117" s="993"/>
      <c r="AF117" s="994">
        <v>284045</v>
      </c>
      <c r="AG117" s="992"/>
      <c r="AH117" s="992"/>
      <c r="AI117" s="992"/>
      <c r="AJ117" s="993"/>
      <c r="AK117" s="994">
        <v>301951</v>
      </c>
      <c r="AL117" s="992"/>
      <c r="AM117" s="992"/>
      <c r="AN117" s="992"/>
      <c r="AO117" s="993"/>
      <c r="AP117" s="995"/>
      <c r="AQ117" s="996"/>
      <c r="AR117" s="996"/>
      <c r="AS117" s="996"/>
      <c r="AT117" s="997"/>
      <c r="AU117" s="921"/>
      <c r="AV117" s="922"/>
      <c r="AW117" s="922"/>
      <c r="AX117" s="922"/>
      <c r="AY117" s="922"/>
      <c r="AZ117" s="987" t="s">
        <v>437</v>
      </c>
      <c r="BA117" s="988"/>
      <c r="BB117" s="988"/>
      <c r="BC117" s="988"/>
      <c r="BD117" s="988"/>
      <c r="BE117" s="988"/>
      <c r="BF117" s="988"/>
      <c r="BG117" s="988"/>
      <c r="BH117" s="988"/>
      <c r="BI117" s="988"/>
      <c r="BJ117" s="988"/>
      <c r="BK117" s="988"/>
      <c r="BL117" s="988"/>
      <c r="BM117" s="988"/>
      <c r="BN117" s="988"/>
      <c r="BO117" s="988"/>
      <c r="BP117" s="989"/>
      <c r="BQ117" s="938" t="s">
        <v>122</v>
      </c>
      <c r="BR117" s="939"/>
      <c r="BS117" s="939"/>
      <c r="BT117" s="939"/>
      <c r="BU117" s="939"/>
      <c r="BV117" s="939" t="s">
        <v>122</v>
      </c>
      <c r="BW117" s="939"/>
      <c r="BX117" s="939"/>
      <c r="BY117" s="939"/>
      <c r="BZ117" s="939"/>
      <c r="CA117" s="939" t="s">
        <v>122</v>
      </c>
      <c r="CB117" s="939"/>
      <c r="CC117" s="939"/>
      <c r="CD117" s="939"/>
      <c r="CE117" s="939"/>
      <c r="CF117" s="933" t="s">
        <v>122</v>
      </c>
      <c r="CG117" s="934"/>
      <c r="CH117" s="934"/>
      <c r="CI117" s="934"/>
      <c r="CJ117" s="934"/>
      <c r="CK117" s="961"/>
      <c r="CL117" s="962"/>
      <c r="CM117" s="935" t="s">
        <v>438</v>
      </c>
      <c r="CN117" s="936"/>
      <c r="CO117" s="936"/>
      <c r="CP117" s="936"/>
      <c r="CQ117" s="936"/>
      <c r="CR117" s="936"/>
      <c r="CS117" s="936"/>
      <c r="CT117" s="936"/>
      <c r="CU117" s="936"/>
      <c r="CV117" s="936"/>
      <c r="CW117" s="936"/>
      <c r="CX117" s="936"/>
      <c r="CY117" s="936"/>
      <c r="CZ117" s="936"/>
      <c r="DA117" s="936"/>
      <c r="DB117" s="936"/>
      <c r="DC117" s="936"/>
      <c r="DD117" s="936"/>
      <c r="DE117" s="936"/>
      <c r="DF117" s="937"/>
      <c r="DG117" s="971" t="s">
        <v>122</v>
      </c>
      <c r="DH117" s="972"/>
      <c r="DI117" s="972"/>
      <c r="DJ117" s="972"/>
      <c r="DK117" s="973"/>
      <c r="DL117" s="974" t="s">
        <v>122</v>
      </c>
      <c r="DM117" s="972"/>
      <c r="DN117" s="972"/>
      <c r="DO117" s="972"/>
      <c r="DP117" s="973"/>
      <c r="DQ117" s="974" t="s">
        <v>122</v>
      </c>
      <c r="DR117" s="972"/>
      <c r="DS117" s="972"/>
      <c r="DT117" s="972"/>
      <c r="DU117" s="973"/>
      <c r="DV117" s="975" t="s">
        <v>122</v>
      </c>
      <c r="DW117" s="976"/>
      <c r="DX117" s="976"/>
      <c r="DY117" s="976"/>
      <c r="DZ117" s="977"/>
    </row>
    <row r="118" spans="1:130" s="224" customFormat="1" ht="26.25" customHeight="1" x14ac:dyDescent="0.2">
      <c r="A118" s="925" t="s">
        <v>412</v>
      </c>
      <c r="B118" s="906"/>
      <c r="C118" s="906"/>
      <c r="D118" s="906"/>
      <c r="E118" s="906"/>
      <c r="F118" s="906"/>
      <c r="G118" s="906"/>
      <c r="H118" s="906"/>
      <c r="I118" s="906"/>
      <c r="J118" s="906"/>
      <c r="K118" s="906"/>
      <c r="L118" s="906"/>
      <c r="M118" s="906"/>
      <c r="N118" s="906"/>
      <c r="O118" s="906"/>
      <c r="P118" s="906"/>
      <c r="Q118" s="906"/>
      <c r="R118" s="906"/>
      <c r="S118" s="906"/>
      <c r="T118" s="906"/>
      <c r="U118" s="906"/>
      <c r="V118" s="906"/>
      <c r="W118" s="906"/>
      <c r="X118" s="906"/>
      <c r="Y118" s="906"/>
      <c r="Z118" s="907"/>
      <c r="AA118" s="905" t="s">
        <v>409</v>
      </c>
      <c r="AB118" s="906"/>
      <c r="AC118" s="906"/>
      <c r="AD118" s="906"/>
      <c r="AE118" s="907"/>
      <c r="AF118" s="905" t="s">
        <v>410</v>
      </c>
      <c r="AG118" s="906"/>
      <c r="AH118" s="906"/>
      <c r="AI118" s="906"/>
      <c r="AJ118" s="907"/>
      <c r="AK118" s="905" t="s">
        <v>294</v>
      </c>
      <c r="AL118" s="906"/>
      <c r="AM118" s="906"/>
      <c r="AN118" s="906"/>
      <c r="AO118" s="907"/>
      <c r="AP118" s="983" t="s">
        <v>411</v>
      </c>
      <c r="AQ118" s="984"/>
      <c r="AR118" s="984"/>
      <c r="AS118" s="984"/>
      <c r="AT118" s="985"/>
      <c r="AU118" s="921"/>
      <c r="AV118" s="922"/>
      <c r="AW118" s="922"/>
      <c r="AX118" s="922"/>
      <c r="AY118" s="922"/>
      <c r="AZ118" s="986" t="s">
        <v>439</v>
      </c>
      <c r="BA118" s="978"/>
      <c r="BB118" s="978"/>
      <c r="BC118" s="978"/>
      <c r="BD118" s="978"/>
      <c r="BE118" s="978"/>
      <c r="BF118" s="978"/>
      <c r="BG118" s="978"/>
      <c r="BH118" s="978"/>
      <c r="BI118" s="978"/>
      <c r="BJ118" s="978"/>
      <c r="BK118" s="978"/>
      <c r="BL118" s="978"/>
      <c r="BM118" s="978"/>
      <c r="BN118" s="978"/>
      <c r="BO118" s="978"/>
      <c r="BP118" s="979"/>
      <c r="BQ118" s="1012" t="s">
        <v>122</v>
      </c>
      <c r="BR118" s="1013"/>
      <c r="BS118" s="1013"/>
      <c r="BT118" s="1013"/>
      <c r="BU118" s="1013"/>
      <c r="BV118" s="1013" t="s">
        <v>122</v>
      </c>
      <c r="BW118" s="1013"/>
      <c r="BX118" s="1013"/>
      <c r="BY118" s="1013"/>
      <c r="BZ118" s="1013"/>
      <c r="CA118" s="1013" t="s">
        <v>122</v>
      </c>
      <c r="CB118" s="1013"/>
      <c r="CC118" s="1013"/>
      <c r="CD118" s="1013"/>
      <c r="CE118" s="1013"/>
      <c r="CF118" s="933" t="s">
        <v>122</v>
      </c>
      <c r="CG118" s="934"/>
      <c r="CH118" s="934"/>
      <c r="CI118" s="934"/>
      <c r="CJ118" s="934"/>
      <c r="CK118" s="961"/>
      <c r="CL118" s="962"/>
      <c r="CM118" s="935" t="s">
        <v>440</v>
      </c>
      <c r="CN118" s="936"/>
      <c r="CO118" s="936"/>
      <c r="CP118" s="936"/>
      <c r="CQ118" s="936"/>
      <c r="CR118" s="936"/>
      <c r="CS118" s="936"/>
      <c r="CT118" s="936"/>
      <c r="CU118" s="936"/>
      <c r="CV118" s="936"/>
      <c r="CW118" s="936"/>
      <c r="CX118" s="936"/>
      <c r="CY118" s="936"/>
      <c r="CZ118" s="936"/>
      <c r="DA118" s="936"/>
      <c r="DB118" s="936"/>
      <c r="DC118" s="936"/>
      <c r="DD118" s="936"/>
      <c r="DE118" s="936"/>
      <c r="DF118" s="937"/>
      <c r="DG118" s="971" t="s">
        <v>122</v>
      </c>
      <c r="DH118" s="972"/>
      <c r="DI118" s="972"/>
      <c r="DJ118" s="972"/>
      <c r="DK118" s="973"/>
      <c r="DL118" s="974" t="s">
        <v>122</v>
      </c>
      <c r="DM118" s="972"/>
      <c r="DN118" s="972"/>
      <c r="DO118" s="972"/>
      <c r="DP118" s="973"/>
      <c r="DQ118" s="974" t="s">
        <v>122</v>
      </c>
      <c r="DR118" s="972"/>
      <c r="DS118" s="972"/>
      <c r="DT118" s="972"/>
      <c r="DU118" s="973"/>
      <c r="DV118" s="975" t="s">
        <v>122</v>
      </c>
      <c r="DW118" s="976"/>
      <c r="DX118" s="976"/>
      <c r="DY118" s="976"/>
      <c r="DZ118" s="977"/>
    </row>
    <row r="119" spans="1:130" s="224" customFormat="1" ht="26.25" customHeight="1" x14ac:dyDescent="0.2">
      <c r="A119" s="1069" t="s">
        <v>415</v>
      </c>
      <c r="B119" s="960"/>
      <c r="C119" s="942" t="s">
        <v>416</v>
      </c>
      <c r="D119" s="910"/>
      <c r="E119" s="910"/>
      <c r="F119" s="910"/>
      <c r="G119" s="910"/>
      <c r="H119" s="910"/>
      <c r="I119" s="910"/>
      <c r="J119" s="910"/>
      <c r="K119" s="910"/>
      <c r="L119" s="910"/>
      <c r="M119" s="910"/>
      <c r="N119" s="910"/>
      <c r="O119" s="910"/>
      <c r="P119" s="910"/>
      <c r="Q119" s="910"/>
      <c r="R119" s="910"/>
      <c r="S119" s="910"/>
      <c r="T119" s="910"/>
      <c r="U119" s="910"/>
      <c r="V119" s="910"/>
      <c r="W119" s="910"/>
      <c r="X119" s="910"/>
      <c r="Y119" s="910"/>
      <c r="Z119" s="911"/>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23"/>
      <c r="AV119" s="924"/>
      <c r="AW119" s="924"/>
      <c r="AX119" s="924"/>
      <c r="AY119" s="924"/>
      <c r="AZ119" s="245" t="s">
        <v>177</v>
      </c>
      <c r="BA119" s="245"/>
      <c r="BB119" s="245"/>
      <c r="BC119" s="245"/>
      <c r="BD119" s="245"/>
      <c r="BE119" s="245"/>
      <c r="BF119" s="245"/>
      <c r="BG119" s="245"/>
      <c r="BH119" s="245"/>
      <c r="BI119" s="245"/>
      <c r="BJ119" s="245"/>
      <c r="BK119" s="245"/>
      <c r="BL119" s="245"/>
      <c r="BM119" s="245"/>
      <c r="BN119" s="245"/>
      <c r="BO119" s="990" t="s">
        <v>441</v>
      </c>
      <c r="BP119" s="1018"/>
      <c r="BQ119" s="1012">
        <v>3277127</v>
      </c>
      <c r="BR119" s="1013"/>
      <c r="BS119" s="1013"/>
      <c r="BT119" s="1013"/>
      <c r="BU119" s="1013"/>
      <c r="BV119" s="1013">
        <v>3186793</v>
      </c>
      <c r="BW119" s="1013"/>
      <c r="BX119" s="1013"/>
      <c r="BY119" s="1013"/>
      <c r="BZ119" s="1013"/>
      <c r="CA119" s="1013">
        <v>3275858</v>
      </c>
      <c r="CB119" s="1013"/>
      <c r="CC119" s="1013"/>
      <c r="CD119" s="1013"/>
      <c r="CE119" s="1013"/>
      <c r="CF119" s="1014"/>
      <c r="CG119" s="1015"/>
      <c r="CH119" s="1015"/>
      <c r="CI119" s="1015"/>
      <c r="CJ119" s="1016"/>
      <c r="CK119" s="963"/>
      <c r="CL119" s="964"/>
      <c r="CM119" s="986" t="s">
        <v>442</v>
      </c>
      <c r="CN119" s="978"/>
      <c r="CO119" s="978"/>
      <c r="CP119" s="978"/>
      <c r="CQ119" s="978"/>
      <c r="CR119" s="978"/>
      <c r="CS119" s="978"/>
      <c r="CT119" s="978"/>
      <c r="CU119" s="978"/>
      <c r="CV119" s="978"/>
      <c r="CW119" s="978"/>
      <c r="CX119" s="978"/>
      <c r="CY119" s="978"/>
      <c r="CZ119" s="978"/>
      <c r="DA119" s="978"/>
      <c r="DB119" s="978"/>
      <c r="DC119" s="978"/>
      <c r="DD119" s="978"/>
      <c r="DE119" s="978"/>
      <c r="DF119" s="979"/>
      <c r="DG119" s="1017" t="s">
        <v>122</v>
      </c>
      <c r="DH119" s="999"/>
      <c r="DI119" s="999"/>
      <c r="DJ119" s="999"/>
      <c r="DK119" s="1000"/>
      <c r="DL119" s="998" t="s">
        <v>122</v>
      </c>
      <c r="DM119" s="999"/>
      <c r="DN119" s="999"/>
      <c r="DO119" s="999"/>
      <c r="DP119" s="1000"/>
      <c r="DQ119" s="998" t="s">
        <v>122</v>
      </c>
      <c r="DR119" s="999"/>
      <c r="DS119" s="999"/>
      <c r="DT119" s="999"/>
      <c r="DU119" s="1000"/>
      <c r="DV119" s="1001" t="s">
        <v>122</v>
      </c>
      <c r="DW119" s="1002"/>
      <c r="DX119" s="1002"/>
      <c r="DY119" s="1002"/>
      <c r="DZ119" s="1003"/>
    </row>
    <row r="120" spans="1:130" s="224" customFormat="1" ht="26.25" customHeight="1" x14ac:dyDescent="0.2">
      <c r="A120" s="1070"/>
      <c r="B120" s="962"/>
      <c r="C120" s="935" t="s">
        <v>419</v>
      </c>
      <c r="D120" s="936"/>
      <c r="E120" s="936"/>
      <c r="F120" s="936"/>
      <c r="G120" s="936"/>
      <c r="H120" s="936"/>
      <c r="I120" s="936"/>
      <c r="J120" s="936"/>
      <c r="K120" s="936"/>
      <c r="L120" s="936"/>
      <c r="M120" s="936"/>
      <c r="N120" s="936"/>
      <c r="O120" s="936"/>
      <c r="P120" s="936"/>
      <c r="Q120" s="936"/>
      <c r="R120" s="936"/>
      <c r="S120" s="936"/>
      <c r="T120" s="936"/>
      <c r="U120" s="936"/>
      <c r="V120" s="936"/>
      <c r="W120" s="936"/>
      <c r="X120" s="936"/>
      <c r="Y120" s="936"/>
      <c r="Z120" s="937"/>
      <c r="AA120" s="971" t="s">
        <v>122</v>
      </c>
      <c r="AB120" s="972"/>
      <c r="AC120" s="972"/>
      <c r="AD120" s="972"/>
      <c r="AE120" s="973"/>
      <c r="AF120" s="974" t="s">
        <v>122</v>
      </c>
      <c r="AG120" s="972"/>
      <c r="AH120" s="972"/>
      <c r="AI120" s="972"/>
      <c r="AJ120" s="973"/>
      <c r="AK120" s="974" t="s">
        <v>122</v>
      </c>
      <c r="AL120" s="972"/>
      <c r="AM120" s="972"/>
      <c r="AN120" s="972"/>
      <c r="AO120" s="973"/>
      <c r="AP120" s="975" t="s">
        <v>122</v>
      </c>
      <c r="AQ120" s="976"/>
      <c r="AR120" s="976"/>
      <c r="AS120" s="976"/>
      <c r="AT120" s="977"/>
      <c r="AU120" s="1004" t="s">
        <v>443</v>
      </c>
      <c r="AV120" s="1005"/>
      <c r="AW120" s="1005"/>
      <c r="AX120" s="1005"/>
      <c r="AY120" s="1006"/>
      <c r="AZ120" s="942" t="s">
        <v>444</v>
      </c>
      <c r="BA120" s="910"/>
      <c r="BB120" s="910"/>
      <c r="BC120" s="910"/>
      <c r="BD120" s="910"/>
      <c r="BE120" s="910"/>
      <c r="BF120" s="910"/>
      <c r="BG120" s="910"/>
      <c r="BH120" s="910"/>
      <c r="BI120" s="910"/>
      <c r="BJ120" s="910"/>
      <c r="BK120" s="910"/>
      <c r="BL120" s="910"/>
      <c r="BM120" s="910"/>
      <c r="BN120" s="910"/>
      <c r="BO120" s="910"/>
      <c r="BP120" s="911"/>
      <c r="BQ120" s="943">
        <v>3741966</v>
      </c>
      <c r="BR120" s="944"/>
      <c r="BS120" s="944"/>
      <c r="BT120" s="944"/>
      <c r="BU120" s="944"/>
      <c r="BV120" s="944">
        <v>3954080</v>
      </c>
      <c r="BW120" s="944"/>
      <c r="BX120" s="944"/>
      <c r="BY120" s="944"/>
      <c r="BZ120" s="944"/>
      <c r="CA120" s="944">
        <v>4191984</v>
      </c>
      <c r="CB120" s="944"/>
      <c r="CC120" s="944"/>
      <c r="CD120" s="944"/>
      <c r="CE120" s="944"/>
      <c r="CF120" s="957">
        <v>208.4</v>
      </c>
      <c r="CG120" s="958"/>
      <c r="CH120" s="958"/>
      <c r="CI120" s="958"/>
      <c r="CJ120" s="958"/>
      <c r="CK120" s="1019" t="s">
        <v>445</v>
      </c>
      <c r="CL120" s="1020"/>
      <c r="CM120" s="1020"/>
      <c r="CN120" s="1020"/>
      <c r="CO120" s="1021"/>
      <c r="CP120" s="1027" t="s">
        <v>392</v>
      </c>
      <c r="CQ120" s="1028"/>
      <c r="CR120" s="1028"/>
      <c r="CS120" s="1028"/>
      <c r="CT120" s="1028"/>
      <c r="CU120" s="1028"/>
      <c r="CV120" s="1028"/>
      <c r="CW120" s="1028"/>
      <c r="CX120" s="1028"/>
      <c r="CY120" s="1028"/>
      <c r="CZ120" s="1028"/>
      <c r="DA120" s="1028"/>
      <c r="DB120" s="1028"/>
      <c r="DC120" s="1028"/>
      <c r="DD120" s="1028"/>
      <c r="DE120" s="1028"/>
      <c r="DF120" s="1029"/>
      <c r="DG120" s="943">
        <v>278906</v>
      </c>
      <c r="DH120" s="944"/>
      <c r="DI120" s="944"/>
      <c r="DJ120" s="944"/>
      <c r="DK120" s="944"/>
      <c r="DL120" s="944">
        <v>263245</v>
      </c>
      <c r="DM120" s="944"/>
      <c r="DN120" s="944"/>
      <c r="DO120" s="944"/>
      <c r="DP120" s="944"/>
      <c r="DQ120" s="944">
        <v>251084</v>
      </c>
      <c r="DR120" s="944"/>
      <c r="DS120" s="944"/>
      <c r="DT120" s="944"/>
      <c r="DU120" s="944"/>
      <c r="DV120" s="945">
        <v>12.5</v>
      </c>
      <c r="DW120" s="945"/>
      <c r="DX120" s="945"/>
      <c r="DY120" s="945"/>
      <c r="DZ120" s="946"/>
    </row>
    <row r="121" spans="1:130" s="224" customFormat="1" ht="26.25" customHeight="1" x14ac:dyDescent="0.2">
      <c r="A121" s="1070"/>
      <c r="B121" s="962"/>
      <c r="C121" s="987" t="s">
        <v>446</v>
      </c>
      <c r="D121" s="988"/>
      <c r="E121" s="988"/>
      <c r="F121" s="988"/>
      <c r="G121" s="988"/>
      <c r="H121" s="988"/>
      <c r="I121" s="988"/>
      <c r="J121" s="988"/>
      <c r="K121" s="988"/>
      <c r="L121" s="988"/>
      <c r="M121" s="988"/>
      <c r="N121" s="988"/>
      <c r="O121" s="988"/>
      <c r="P121" s="988"/>
      <c r="Q121" s="988"/>
      <c r="R121" s="988"/>
      <c r="S121" s="988"/>
      <c r="T121" s="988"/>
      <c r="U121" s="988"/>
      <c r="V121" s="988"/>
      <c r="W121" s="988"/>
      <c r="X121" s="988"/>
      <c r="Y121" s="988"/>
      <c r="Z121" s="989"/>
      <c r="AA121" s="971" t="s">
        <v>122</v>
      </c>
      <c r="AB121" s="972"/>
      <c r="AC121" s="972"/>
      <c r="AD121" s="972"/>
      <c r="AE121" s="973"/>
      <c r="AF121" s="974" t="s">
        <v>122</v>
      </c>
      <c r="AG121" s="972"/>
      <c r="AH121" s="972"/>
      <c r="AI121" s="972"/>
      <c r="AJ121" s="973"/>
      <c r="AK121" s="974" t="s">
        <v>122</v>
      </c>
      <c r="AL121" s="972"/>
      <c r="AM121" s="972"/>
      <c r="AN121" s="972"/>
      <c r="AO121" s="973"/>
      <c r="AP121" s="975" t="s">
        <v>122</v>
      </c>
      <c r="AQ121" s="976"/>
      <c r="AR121" s="976"/>
      <c r="AS121" s="976"/>
      <c r="AT121" s="977"/>
      <c r="AU121" s="1007"/>
      <c r="AV121" s="1008"/>
      <c r="AW121" s="1008"/>
      <c r="AX121" s="1008"/>
      <c r="AY121" s="1009"/>
      <c r="AZ121" s="935" t="s">
        <v>447</v>
      </c>
      <c r="BA121" s="936"/>
      <c r="BB121" s="936"/>
      <c r="BC121" s="936"/>
      <c r="BD121" s="936"/>
      <c r="BE121" s="936"/>
      <c r="BF121" s="936"/>
      <c r="BG121" s="936"/>
      <c r="BH121" s="936"/>
      <c r="BI121" s="936"/>
      <c r="BJ121" s="936"/>
      <c r="BK121" s="936"/>
      <c r="BL121" s="936"/>
      <c r="BM121" s="936"/>
      <c r="BN121" s="936"/>
      <c r="BO121" s="936"/>
      <c r="BP121" s="937"/>
      <c r="BQ121" s="938">
        <v>3835</v>
      </c>
      <c r="BR121" s="939"/>
      <c r="BS121" s="939"/>
      <c r="BT121" s="939"/>
      <c r="BU121" s="939"/>
      <c r="BV121" s="939" t="s">
        <v>122</v>
      </c>
      <c r="BW121" s="939"/>
      <c r="BX121" s="939"/>
      <c r="BY121" s="939"/>
      <c r="BZ121" s="939"/>
      <c r="CA121" s="939" t="s">
        <v>122</v>
      </c>
      <c r="CB121" s="939"/>
      <c r="CC121" s="939"/>
      <c r="CD121" s="939"/>
      <c r="CE121" s="939"/>
      <c r="CF121" s="933" t="s">
        <v>122</v>
      </c>
      <c r="CG121" s="934"/>
      <c r="CH121" s="934"/>
      <c r="CI121" s="934"/>
      <c r="CJ121" s="934"/>
      <c r="CK121" s="1022"/>
      <c r="CL121" s="1023"/>
      <c r="CM121" s="1023"/>
      <c r="CN121" s="1023"/>
      <c r="CO121" s="1024"/>
      <c r="CP121" s="1032" t="s">
        <v>391</v>
      </c>
      <c r="CQ121" s="1033"/>
      <c r="CR121" s="1033"/>
      <c r="CS121" s="1033"/>
      <c r="CT121" s="1033"/>
      <c r="CU121" s="1033"/>
      <c r="CV121" s="1033"/>
      <c r="CW121" s="1033"/>
      <c r="CX121" s="1033"/>
      <c r="CY121" s="1033"/>
      <c r="CZ121" s="1033"/>
      <c r="DA121" s="1033"/>
      <c r="DB121" s="1033"/>
      <c r="DC121" s="1033"/>
      <c r="DD121" s="1033"/>
      <c r="DE121" s="1033"/>
      <c r="DF121" s="1034"/>
      <c r="DG121" s="938" t="s">
        <v>122</v>
      </c>
      <c r="DH121" s="939"/>
      <c r="DI121" s="939"/>
      <c r="DJ121" s="939"/>
      <c r="DK121" s="939"/>
      <c r="DL121" s="939" t="s">
        <v>122</v>
      </c>
      <c r="DM121" s="939"/>
      <c r="DN121" s="939"/>
      <c r="DO121" s="939"/>
      <c r="DP121" s="939"/>
      <c r="DQ121" s="939" t="s">
        <v>122</v>
      </c>
      <c r="DR121" s="939"/>
      <c r="DS121" s="939"/>
      <c r="DT121" s="939"/>
      <c r="DU121" s="939"/>
      <c r="DV121" s="940" t="s">
        <v>122</v>
      </c>
      <c r="DW121" s="940"/>
      <c r="DX121" s="940"/>
      <c r="DY121" s="940"/>
      <c r="DZ121" s="941"/>
    </row>
    <row r="122" spans="1:130" s="224" customFormat="1" ht="26.25" customHeight="1" x14ac:dyDescent="0.2">
      <c r="A122" s="1070"/>
      <c r="B122" s="962"/>
      <c r="C122" s="935" t="s">
        <v>429</v>
      </c>
      <c r="D122" s="936"/>
      <c r="E122" s="936"/>
      <c r="F122" s="936"/>
      <c r="G122" s="936"/>
      <c r="H122" s="936"/>
      <c r="I122" s="936"/>
      <c r="J122" s="936"/>
      <c r="K122" s="936"/>
      <c r="L122" s="936"/>
      <c r="M122" s="936"/>
      <c r="N122" s="936"/>
      <c r="O122" s="936"/>
      <c r="P122" s="936"/>
      <c r="Q122" s="936"/>
      <c r="R122" s="936"/>
      <c r="S122" s="936"/>
      <c r="T122" s="936"/>
      <c r="U122" s="936"/>
      <c r="V122" s="936"/>
      <c r="W122" s="936"/>
      <c r="X122" s="936"/>
      <c r="Y122" s="936"/>
      <c r="Z122" s="937"/>
      <c r="AA122" s="971" t="s">
        <v>122</v>
      </c>
      <c r="AB122" s="972"/>
      <c r="AC122" s="972"/>
      <c r="AD122" s="972"/>
      <c r="AE122" s="973"/>
      <c r="AF122" s="974" t="s">
        <v>122</v>
      </c>
      <c r="AG122" s="972"/>
      <c r="AH122" s="972"/>
      <c r="AI122" s="972"/>
      <c r="AJ122" s="973"/>
      <c r="AK122" s="974" t="s">
        <v>122</v>
      </c>
      <c r="AL122" s="972"/>
      <c r="AM122" s="972"/>
      <c r="AN122" s="972"/>
      <c r="AO122" s="973"/>
      <c r="AP122" s="975" t="s">
        <v>122</v>
      </c>
      <c r="AQ122" s="976"/>
      <c r="AR122" s="976"/>
      <c r="AS122" s="976"/>
      <c r="AT122" s="977"/>
      <c r="AU122" s="1007"/>
      <c r="AV122" s="1008"/>
      <c r="AW122" s="1008"/>
      <c r="AX122" s="1008"/>
      <c r="AY122" s="1009"/>
      <c r="AZ122" s="986" t="s">
        <v>448</v>
      </c>
      <c r="BA122" s="978"/>
      <c r="BB122" s="978"/>
      <c r="BC122" s="978"/>
      <c r="BD122" s="978"/>
      <c r="BE122" s="978"/>
      <c r="BF122" s="978"/>
      <c r="BG122" s="978"/>
      <c r="BH122" s="978"/>
      <c r="BI122" s="978"/>
      <c r="BJ122" s="978"/>
      <c r="BK122" s="978"/>
      <c r="BL122" s="978"/>
      <c r="BM122" s="978"/>
      <c r="BN122" s="978"/>
      <c r="BO122" s="978"/>
      <c r="BP122" s="979"/>
      <c r="BQ122" s="1012">
        <v>2002072</v>
      </c>
      <c r="BR122" s="1013"/>
      <c r="BS122" s="1013"/>
      <c r="BT122" s="1013"/>
      <c r="BU122" s="1013"/>
      <c r="BV122" s="1013">
        <v>2173732</v>
      </c>
      <c r="BW122" s="1013"/>
      <c r="BX122" s="1013"/>
      <c r="BY122" s="1013"/>
      <c r="BZ122" s="1013"/>
      <c r="CA122" s="1013">
        <v>2204442</v>
      </c>
      <c r="CB122" s="1013"/>
      <c r="CC122" s="1013"/>
      <c r="CD122" s="1013"/>
      <c r="CE122" s="1013"/>
      <c r="CF122" s="1030">
        <v>109.6</v>
      </c>
      <c r="CG122" s="1031"/>
      <c r="CH122" s="1031"/>
      <c r="CI122" s="1031"/>
      <c r="CJ122" s="1031"/>
      <c r="CK122" s="1022"/>
      <c r="CL122" s="1023"/>
      <c r="CM122" s="1023"/>
      <c r="CN122" s="1023"/>
      <c r="CO122" s="1024"/>
      <c r="CP122" s="1032" t="s">
        <v>390</v>
      </c>
      <c r="CQ122" s="1033"/>
      <c r="CR122" s="1033"/>
      <c r="CS122" s="1033"/>
      <c r="CT122" s="1033"/>
      <c r="CU122" s="1033"/>
      <c r="CV122" s="1033"/>
      <c r="CW122" s="1033"/>
      <c r="CX122" s="1033"/>
      <c r="CY122" s="1033"/>
      <c r="CZ122" s="1033"/>
      <c r="DA122" s="1033"/>
      <c r="DB122" s="1033"/>
      <c r="DC122" s="1033"/>
      <c r="DD122" s="1033"/>
      <c r="DE122" s="1033"/>
      <c r="DF122" s="1034"/>
      <c r="DG122" s="938" t="s">
        <v>122</v>
      </c>
      <c r="DH122" s="939"/>
      <c r="DI122" s="939"/>
      <c r="DJ122" s="939"/>
      <c r="DK122" s="939"/>
      <c r="DL122" s="939" t="s">
        <v>122</v>
      </c>
      <c r="DM122" s="939"/>
      <c r="DN122" s="939"/>
      <c r="DO122" s="939"/>
      <c r="DP122" s="939"/>
      <c r="DQ122" s="939" t="s">
        <v>122</v>
      </c>
      <c r="DR122" s="939"/>
      <c r="DS122" s="939"/>
      <c r="DT122" s="939"/>
      <c r="DU122" s="939"/>
      <c r="DV122" s="940" t="s">
        <v>122</v>
      </c>
      <c r="DW122" s="940"/>
      <c r="DX122" s="940"/>
      <c r="DY122" s="940"/>
      <c r="DZ122" s="941"/>
    </row>
    <row r="123" spans="1:130" s="224" customFormat="1" ht="26.25" customHeight="1" x14ac:dyDescent="0.2">
      <c r="A123" s="1070"/>
      <c r="B123" s="962"/>
      <c r="C123" s="935" t="s">
        <v>435</v>
      </c>
      <c r="D123" s="936"/>
      <c r="E123" s="936"/>
      <c r="F123" s="936"/>
      <c r="G123" s="936"/>
      <c r="H123" s="936"/>
      <c r="I123" s="936"/>
      <c r="J123" s="936"/>
      <c r="K123" s="936"/>
      <c r="L123" s="936"/>
      <c r="M123" s="936"/>
      <c r="N123" s="936"/>
      <c r="O123" s="936"/>
      <c r="P123" s="936"/>
      <c r="Q123" s="936"/>
      <c r="R123" s="936"/>
      <c r="S123" s="936"/>
      <c r="T123" s="936"/>
      <c r="U123" s="936"/>
      <c r="V123" s="936"/>
      <c r="W123" s="936"/>
      <c r="X123" s="936"/>
      <c r="Y123" s="936"/>
      <c r="Z123" s="937"/>
      <c r="AA123" s="971" t="s">
        <v>122</v>
      </c>
      <c r="AB123" s="972"/>
      <c r="AC123" s="972"/>
      <c r="AD123" s="972"/>
      <c r="AE123" s="973"/>
      <c r="AF123" s="974" t="s">
        <v>122</v>
      </c>
      <c r="AG123" s="972"/>
      <c r="AH123" s="972"/>
      <c r="AI123" s="972"/>
      <c r="AJ123" s="973"/>
      <c r="AK123" s="974" t="s">
        <v>122</v>
      </c>
      <c r="AL123" s="972"/>
      <c r="AM123" s="972"/>
      <c r="AN123" s="972"/>
      <c r="AO123" s="973"/>
      <c r="AP123" s="975" t="s">
        <v>122</v>
      </c>
      <c r="AQ123" s="976"/>
      <c r="AR123" s="976"/>
      <c r="AS123" s="976"/>
      <c r="AT123" s="977"/>
      <c r="AU123" s="1010"/>
      <c r="AV123" s="1011"/>
      <c r="AW123" s="1011"/>
      <c r="AX123" s="1011"/>
      <c r="AY123" s="1011"/>
      <c r="AZ123" s="245" t="s">
        <v>177</v>
      </c>
      <c r="BA123" s="245"/>
      <c r="BB123" s="245"/>
      <c r="BC123" s="245"/>
      <c r="BD123" s="245"/>
      <c r="BE123" s="245"/>
      <c r="BF123" s="245"/>
      <c r="BG123" s="245"/>
      <c r="BH123" s="245"/>
      <c r="BI123" s="245"/>
      <c r="BJ123" s="245"/>
      <c r="BK123" s="245"/>
      <c r="BL123" s="245"/>
      <c r="BM123" s="245"/>
      <c r="BN123" s="245"/>
      <c r="BO123" s="990" t="s">
        <v>449</v>
      </c>
      <c r="BP123" s="1018"/>
      <c r="BQ123" s="1076">
        <v>5747873</v>
      </c>
      <c r="BR123" s="1077"/>
      <c r="BS123" s="1077"/>
      <c r="BT123" s="1077"/>
      <c r="BU123" s="1077"/>
      <c r="BV123" s="1077">
        <v>6127812</v>
      </c>
      <c r="BW123" s="1077"/>
      <c r="BX123" s="1077"/>
      <c r="BY123" s="1077"/>
      <c r="BZ123" s="1077"/>
      <c r="CA123" s="1077">
        <v>6396426</v>
      </c>
      <c r="CB123" s="1077"/>
      <c r="CC123" s="1077"/>
      <c r="CD123" s="1077"/>
      <c r="CE123" s="1077"/>
      <c r="CF123" s="1014"/>
      <c r="CG123" s="1015"/>
      <c r="CH123" s="1015"/>
      <c r="CI123" s="1015"/>
      <c r="CJ123" s="1016"/>
      <c r="CK123" s="1022"/>
      <c r="CL123" s="1023"/>
      <c r="CM123" s="1023"/>
      <c r="CN123" s="1023"/>
      <c r="CO123" s="1024"/>
      <c r="CP123" s="1032" t="s">
        <v>389</v>
      </c>
      <c r="CQ123" s="1033"/>
      <c r="CR123" s="1033"/>
      <c r="CS123" s="1033"/>
      <c r="CT123" s="1033"/>
      <c r="CU123" s="1033"/>
      <c r="CV123" s="1033"/>
      <c r="CW123" s="1033"/>
      <c r="CX123" s="1033"/>
      <c r="CY123" s="1033"/>
      <c r="CZ123" s="1033"/>
      <c r="DA123" s="1033"/>
      <c r="DB123" s="1033"/>
      <c r="DC123" s="1033"/>
      <c r="DD123" s="1033"/>
      <c r="DE123" s="1033"/>
      <c r="DF123" s="1034"/>
      <c r="DG123" s="971" t="s">
        <v>122</v>
      </c>
      <c r="DH123" s="972"/>
      <c r="DI123" s="972"/>
      <c r="DJ123" s="972"/>
      <c r="DK123" s="973"/>
      <c r="DL123" s="974" t="s">
        <v>122</v>
      </c>
      <c r="DM123" s="972"/>
      <c r="DN123" s="972"/>
      <c r="DO123" s="972"/>
      <c r="DP123" s="973"/>
      <c r="DQ123" s="974" t="s">
        <v>122</v>
      </c>
      <c r="DR123" s="972"/>
      <c r="DS123" s="972"/>
      <c r="DT123" s="972"/>
      <c r="DU123" s="973"/>
      <c r="DV123" s="975" t="s">
        <v>122</v>
      </c>
      <c r="DW123" s="976"/>
      <c r="DX123" s="976"/>
      <c r="DY123" s="976"/>
      <c r="DZ123" s="977"/>
    </row>
    <row r="124" spans="1:130" s="224" customFormat="1" ht="26.25" customHeight="1" thickBot="1" x14ac:dyDescent="0.25">
      <c r="A124" s="1070"/>
      <c r="B124" s="962"/>
      <c r="C124" s="935" t="s">
        <v>438</v>
      </c>
      <c r="D124" s="936"/>
      <c r="E124" s="936"/>
      <c r="F124" s="936"/>
      <c r="G124" s="936"/>
      <c r="H124" s="936"/>
      <c r="I124" s="936"/>
      <c r="J124" s="936"/>
      <c r="K124" s="936"/>
      <c r="L124" s="936"/>
      <c r="M124" s="936"/>
      <c r="N124" s="936"/>
      <c r="O124" s="936"/>
      <c r="P124" s="936"/>
      <c r="Q124" s="936"/>
      <c r="R124" s="936"/>
      <c r="S124" s="936"/>
      <c r="T124" s="936"/>
      <c r="U124" s="936"/>
      <c r="V124" s="936"/>
      <c r="W124" s="936"/>
      <c r="X124" s="936"/>
      <c r="Y124" s="936"/>
      <c r="Z124" s="937"/>
      <c r="AA124" s="971" t="s">
        <v>122</v>
      </c>
      <c r="AB124" s="972"/>
      <c r="AC124" s="972"/>
      <c r="AD124" s="972"/>
      <c r="AE124" s="973"/>
      <c r="AF124" s="974" t="s">
        <v>122</v>
      </c>
      <c r="AG124" s="972"/>
      <c r="AH124" s="972"/>
      <c r="AI124" s="972"/>
      <c r="AJ124" s="973"/>
      <c r="AK124" s="974" t="s">
        <v>122</v>
      </c>
      <c r="AL124" s="972"/>
      <c r="AM124" s="972"/>
      <c r="AN124" s="972"/>
      <c r="AO124" s="973"/>
      <c r="AP124" s="975" t="s">
        <v>122</v>
      </c>
      <c r="AQ124" s="976"/>
      <c r="AR124" s="976"/>
      <c r="AS124" s="976"/>
      <c r="AT124" s="977"/>
      <c r="AU124" s="1072" t="s">
        <v>450</v>
      </c>
      <c r="AV124" s="1073"/>
      <c r="AW124" s="1073"/>
      <c r="AX124" s="1073"/>
      <c r="AY124" s="1073"/>
      <c r="AZ124" s="1073"/>
      <c r="BA124" s="1073"/>
      <c r="BB124" s="1073"/>
      <c r="BC124" s="1073"/>
      <c r="BD124" s="1073"/>
      <c r="BE124" s="1073"/>
      <c r="BF124" s="1073"/>
      <c r="BG124" s="1073"/>
      <c r="BH124" s="1073"/>
      <c r="BI124" s="1073"/>
      <c r="BJ124" s="1073"/>
      <c r="BK124" s="1073"/>
      <c r="BL124" s="1073"/>
      <c r="BM124" s="1073"/>
      <c r="BN124" s="1073"/>
      <c r="BO124" s="1073"/>
      <c r="BP124" s="1074"/>
      <c r="BQ124" s="1075" t="s">
        <v>122</v>
      </c>
      <c r="BR124" s="1040"/>
      <c r="BS124" s="1040"/>
      <c r="BT124" s="1040"/>
      <c r="BU124" s="1040"/>
      <c r="BV124" s="1040" t="s">
        <v>122</v>
      </c>
      <c r="BW124" s="1040"/>
      <c r="BX124" s="1040"/>
      <c r="BY124" s="1040"/>
      <c r="BZ124" s="1040"/>
      <c r="CA124" s="1040" t="s">
        <v>122</v>
      </c>
      <c r="CB124" s="1040"/>
      <c r="CC124" s="1040"/>
      <c r="CD124" s="1040"/>
      <c r="CE124" s="1040"/>
      <c r="CF124" s="1041"/>
      <c r="CG124" s="1042"/>
      <c r="CH124" s="1042"/>
      <c r="CI124" s="1042"/>
      <c r="CJ124" s="1043"/>
      <c r="CK124" s="1025"/>
      <c r="CL124" s="1025"/>
      <c r="CM124" s="1025"/>
      <c r="CN124" s="1025"/>
      <c r="CO124" s="1026"/>
      <c r="CP124" s="1032" t="s">
        <v>451</v>
      </c>
      <c r="CQ124" s="1033"/>
      <c r="CR124" s="1033"/>
      <c r="CS124" s="1033"/>
      <c r="CT124" s="1033"/>
      <c r="CU124" s="1033"/>
      <c r="CV124" s="1033"/>
      <c r="CW124" s="1033"/>
      <c r="CX124" s="1033"/>
      <c r="CY124" s="1033"/>
      <c r="CZ124" s="1033"/>
      <c r="DA124" s="1033"/>
      <c r="DB124" s="1033"/>
      <c r="DC124" s="1033"/>
      <c r="DD124" s="1033"/>
      <c r="DE124" s="1033"/>
      <c r="DF124" s="1034"/>
      <c r="DG124" s="1017" t="s">
        <v>122</v>
      </c>
      <c r="DH124" s="999"/>
      <c r="DI124" s="999"/>
      <c r="DJ124" s="999"/>
      <c r="DK124" s="1000"/>
      <c r="DL124" s="998" t="s">
        <v>122</v>
      </c>
      <c r="DM124" s="999"/>
      <c r="DN124" s="999"/>
      <c r="DO124" s="999"/>
      <c r="DP124" s="1000"/>
      <c r="DQ124" s="998" t="s">
        <v>122</v>
      </c>
      <c r="DR124" s="999"/>
      <c r="DS124" s="999"/>
      <c r="DT124" s="999"/>
      <c r="DU124" s="1000"/>
      <c r="DV124" s="1001" t="s">
        <v>122</v>
      </c>
      <c r="DW124" s="1002"/>
      <c r="DX124" s="1002"/>
      <c r="DY124" s="1002"/>
      <c r="DZ124" s="1003"/>
    </row>
    <row r="125" spans="1:130" s="224" customFormat="1" ht="26.25" customHeight="1" x14ac:dyDescent="0.2">
      <c r="A125" s="1070"/>
      <c r="B125" s="962"/>
      <c r="C125" s="935" t="s">
        <v>440</v>
      </c>
      <c r="D125" s="936"/>
      <c r="E125" s="936"/>
      <c r="F125" s="936"/>
      <c r="G125" s="936"/>
      <c r="H125" s="936"/>
      <c r="I125" s="936"/>
      <c r="J125" s="936"/>
      <c r="K125" s="936"/>
      <c r="L125" s="936"/>
      <c r="M125" s="936"/>
      <c r="N125" s="936"/>
      <c r="O125" s="936"/>
      <c r="P125" s="936"/>
      <c r="Q125" s="936"/>
      <c r="R125" s="936"/>
      <c r="S125" s="936"/>
      <c r="T125" s="936"/>
      <c r="U125" s="936"/>
      <c r="V125" s="936"/>
      <c r="W125" s="936"/>
      <c r="X125" s="936"/>
      <c r="Y125" s="936"/>
      <c r="Z125" s="937"/>
      <c r="AA125" s="971" t="s">
        <v>122</v>
      </c>
      <c r="AB125" s="972"/>
      <c r="AC125" s="972"/>
      <c r="AD125" s="972"/>
      <c r="AE125" s="973"/>
      <c r="AF125" s="974" t="s">
        <v>122</v>
      </c>
      <c r="AG125" s="972"/>
      <c r="AH125" s="972"/>
      <c r="AI125" s="972"/>
      <c r="AJ125" s="973"/>
      <c r="AK125" s="974" t="s">
        <v>122</v>
      </c>
      <c r="AL125" s="972"/>
      <c r="AM125" s="972"/>
      <c r="AN125" s="972"/>
      <c r="AO125" s="973"/>
      <c r="AP125" s="975" t="s">
        <v>122</v>
      </c>
      <c r="AQ125" s="976"/>
      <c r="AR125" s="976"/>
      <c r="AS125" s="976"/>
      <c r="AT125" s="977"/>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35" t="s">
        <v>452</v>
      </c>
      <c r="CL125" s="1020"/>
      <c r="CM125" s="1020"/>
      <c r="CN125" s="1020"/>
      <c r="CO125" s="1021"/>
      <c r="CP125" s="942" t="s">
        <v>453</v>
      </c>
      <c r="CQ125" s="910"/>
      <c r="CR125" s="910"/>
      <c r="CS125" s="910"/>
      <c r="CT125" s="910"/>
      <c r="CU125" s="910"/>
      <c r="CV125" s="910"/>
      <c r="CW125" s="910"/>
      <c r="CX125" s="910"/>
      <c r="CY125" s="910"/>
      <c r="CZ125" s="910"/>
      <c r="DA125" s="910"/>
      <c r="DB125" s="910"/>
      <c r="DC125" s="910"/>
      <c r="DD125" s="910"/>
      <c r="DE125" s="910"/>
      <c r="DF125" s="911"/>
      <c r="DG125" s="943" t="s">
        <v>122</v>
      </c>
      <c r="DH125" s="944"/>
      <c r="DI125" s="944"/>
      <c r="DJ125" s="944"/>
      <c r="DK125" s="944"/>
      <c r="DL125" s="944" t="s">
        <v>122</v>
      </c>
      <c r="DM125" s="944"/>
      <c r="DN125" s="944"/>
      <c r="DO125" s="944"/>
      <c r="DP125" s="944"/>
      <c r="DQ125" s="944" t="s">
        <v>122</v>
      </c>
      <c r="DR125" s="944"/>
      <c r="DS125" s="944"/>
      <c r="DT125" s="944"/>
      <c r="DU125" s="944"/>
      <c r="DV125" s="945" t="s">
        <v>122</v>
      </c>
      <c r="DW125" s="945"/>
      <c r="DX125" s="945"/>
      <c r="DY125" s="945"/>
      <c r="DZ125" s="946"/>
    </row>
    <row r="126" spans="1:130" s="224" customFormat="1" ht="26.25" customHeight="1" thickBot="1" x14ac:dyDescent="0.25">
      <c r="A126" s="1070"/>
      <c r="B126" s="962"/>
      <c r="C126" s="935" t="s">
        <v>442</v>
      </c>
      <c r="D126" s="936"/>
      <c r="E126" s="936"/>
      <c r="F126" s="936"/>
      <c r="G126" s="936"/>
      <c r="H126" s="936"/>
      <c r="I126" s="936"/>
      <c r="J126" s="936"/>
      <c r="K126" s="936"/>
      <c r="L126" s="936"/>
      <c r="M126" s="936"/>
      <c r="N126" s="936"/>
      <c r="O126" s="936"/>
      <c r="P126" s="936"/>
      <c r="Q126" s="936"/>
      <c r="R126" s="936"/>
      <c r="S126" s="936"/>
      <c r="T126" s="936"/>
      <c r="U126" s="936"/>
      <c r="V126" s="936"/>
      <c r="W126" s="936"/>
      <c r="X126" s="936"/>
      <c r="Y126" s="936"/>
      <c r="Z126" s="937"/>
      <c r="AA126" s="971" t="s">
        <v>122</v>
      </c>
      <c r="AB126" s="972"/>
      <c r="AC126" s="972"/>
      <c r="AD126" s="972"/>
      <c r="AE126" s="973"/>
      <c r="AF126" s="974" t="s">
        <v>122</v>
      </c>
      <c r="AG126" s="972"/>
      <c r="AH126" s="972"/>
      <c r="AI126" s="972"/>
      <c r="AJ126" s="973"/>
      <c r="AK126" s="974" t="s">
        <v>122</v>
      </c>
      <c r="AL126" s="972"/>
      <c r="AM126" s="972"/>
      <c r="AN126" s="972"/>
      <c r="AO126" s="973"/>
      <c r="AP126" s="975" t="s">
        <v>122</v>
      </c>
      <c r="AQ126" s="976"/>
      <c r="AR126" s="976"/>
      <c r="AS126" s="976"/>
      <c r="AT126" s="977"/>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36"/>
      <c r="CL126" s="1023"/>
      <c r="CM126" s="1023"/>
      <c r="CN126" s="1023"/>
      <c r="CO126" s="1024"/>
      <c r="CP126" s="935" t="s">
        <v>454</v>
      </c>
      <c r="CQ126" s="936"/>
      <c r="CR126" s="936"/>
      <c r="CS126" s="936"/>
      <c r="CT126" s="936"/>
      <c r="CU126" s="936"/>
      <c r="CV126" s="936"/>
      <c r="CW126" s="936"/>
      <c r="CX126" s="936"/>
      <c r="CY126" s="936"/>
      <c r="CZ126" s="936"/>
      <c r="DA126" s="936"/>
      <c r="DB126" s="936"/>
      <c r="DC126" s="936"/>
      <c r="DD126" s="936"/>
      <c r="DE126" s="936"/>
      <c r="DF126" s="937"/>
      <c r="DG126" s="938" t="s">
        <v>122</v>
      </c>
      <c r="DH126" s="939"/>
      <c r="DI126" s="939"/>
      <c r="DJ126" s="939"/>
      <c r="DK126" s="939"/>
      <c r="DL126" s="939" t="s">
        <v>122</v>
      </c>
      <c r="DM126" s="939"/>
      <c r="DN126" s="939"/>
      <c r="DO126" s="939"/>
      <c r="DP126" s="939"/>
      <c r="DQ126" s="939" t="s">
        <v>122</v>
      </c>
      <c r="DR126" s="939"/>
      <c r="DS126" s="939"/>
      <c r="DT126" s="939"/>
      <c r="DU126" s="939"/>
      <c r="DV126" s="940" t="s">
        <v>122</v>
      </c>
      <c r="DW126" s="940"/>
      <c r="DX126" s="940"/>
      <c r="DY126" s="940"/>
      <c r="DZ126" s="941"/>
    </row>
    <row r="127" spans="1:130" s="224" customFormat="1" ht="26.25" customHeight="1" x14ac:dyDescent="0.2">
      <c r="A127" s="1071"/>
      <c r="B127" s="964"/>
      <c r="C127" s="986" t="s">
        <v>455</v>
      </c>
      <c r="D127" s="978"/>
      <c r="E127" s="978"/>
      <c r="F127" s="978"/>
      <c r="G127" s="978"/>
      <c r="H127" s="978"/>
      <c r="I127" s="978"/>
      <c r="J127" s="978"/>
      <c r="K127" s="978"/>
      <c r="L127" s="978"/>
      <c r="M127" s="978"/>
      <c r="N127" s="978"/>
      <c r="O127" s="978"/>
      <c r="P127" s="978"/>
      <c r="Q127" s="978"/>
      <c r="R127" s="978"/>
      <c r="S127" s="978"/>
      <c r="T127" s="978"/>
      <c r="U127" s="978"/>
      <c r="V127" s="978"/>
      <c r="W127" s="978"/>
      <c r="X127" s="978"/>
      <c r="Y127" s="978"/>
      <c r="Z127" s="979"/>
      <c r="AA127" s="971" t="s">
        <v>122</v>
      </c>
      <c r="AB127" s="972"/>
      <c r="AC127" s="972"/>
      <c r="AD127" s="972"/>
      <c r="AE127" s="973"/>
      <c r="AF127" s="974" t="s">
        <v>122</v>
      </c>
      <c r="AG127" s="972"/>
      <c r="AH127" s="972"/>
      <c r="AI127" s="972"/>
      <c r="AJ127" s="973"/>
      <c r="AK127" s="974" t="s">
        <v>122</v>
      </c>
      <c r="AL127" s="972"/>
      <c r="AM127" s="972"/>
      <c r="AN127" s="972"/>
      <c r="AO127" s="973"/>
      <c r="AP127" s="975" t="s">
        <v>122</v>
      </c>
      <c r="AQ127" s="976"/>
      <c r="AR127" s="976"/>
      <c r="AS127" s="976"/>
      <c r="AT127" s="977"/>
      <c r="AU127" s="226"/>
      <c r="AV127" s="226"/>
      <c r="AW127" s="226"/>
      <c r="AX127" s="1044" t="s">
        <v>456</v>
      </c>
      <c r="AY127" s="1045"/>
      <c r="AZ127" s="1045"/>
      <c r="BA127" s="1045"/>
      <c r="BB127" s="1045"/>
      <c r="BC127" s="1045"/>
      <c r="BD127" s="1045"/>
      <c r="BE127" s="1046"/>
      <c r="BF127" s="1047" t="s">
        <v>457</v>
      </c>
      <c r="BG127" s="1045"/>
      <c r="BH127" s="1045"/>
      <c r="BI127" s="1045"/>
      <c r="BJ127" s="1045"/>
      <c r="BK127" s="1045"/>
      <c r="BL127" s="1046"/>
      <c r="BM127" s="1047" t="s">
        <v>458</v>
      </c>
      <c r="BN127" s="1045"/>
      <c r="BO127" s="1045"/>
      <c r="BP127" s="1045"/>
      <c r="BQ127" s="1045"/>
      <c r="BR127" s="1045"/>
      <c r="BS127" s="1046"/>
      <c r="BT127" s="1047" t="s">
        <v>459</v>
      </c>
      <c r="BU127" s="1045"/>
      <c r="BV127" s="1045"/>
      <c r="BW127" s="1045"/>
      <c r="BX127" s="1045"/>
      <c r="BY127" s="1045"/>
      <c r="BZ127" s="1068"/>
      <c r="CA127" s="226"/>
      <c r="CB127" s="226"/>
      <c r="CC127" s="226"/>
      <c r="CD127" s="249"/>
      <c r="CE127" s="249"/>
      <c r="CF127" s="249"/>
      <c r="CG127" s="226"/>
      <c r="CH127" s="226"/>
      <c r="CI127" s="226"/>
      <c r="CJ127" s="248"/>
      <c r="CK127" s="1036"/>
      <c r="CL127" s="1023"/>
      <c r="CM127" s="1023"/>
      <c r="CN127" s="1023"/>
      <c r="CO127" s="1024"/>
      <c r="CP127" s="935" t="s">
        <v>460</v>
      </c>
      <c r="CQ127" s="936"/>
      <c r="CR127" s="936"/>
      <c r="CS127" s="936"/>
      <c r="CT127" s="936"/>
      <c r="CU127" s="936"/>
      <c r="CV127" s="936"/>
      <c r="CW127" s="936"/>
      <c r="CX127" s="936"/>
      <c r="CY127" s="936"/>
      <c r="CZ127" s="936"/>
      <c r="DA127" s="936"/>
      <c r="DB127" s="936"/>
      <c r="DC127" s="936"/>
      <c r="DD127" s="936"/>
      <c r="DE127" s="936"/>
      <c r="DF127" s="937"/>
      <c r="DG127" s="938" t="s">
        <v>122</v>
      </c>
      <c r="DH127" s="939"/>
      <c r="DI127" s="939"/>
      <c r="DJ127" s="939"/>
      <c r="DK127" s="939"/>
      <c r="DL127" s="939" t="s">
        <v>122</v>
      </c>
      <c r="DM127" s="939"/>
      <c r="DN127" s="939"/>
      <c r="DO127" s="939"/>
      <c r="DP127" s="939"/>
      <c r="DQ127" s="939" t="s">
        <v>122</v>
      </c>
      <c r="DR127" s="939"/>
      <c r="DS127" s="939"/>
      <c r="DT127" s="939"/>
      <c r="DU127" s="939"/>
      <c r="DV127" s="940" t="s">
        <v>122</v>
      </c>
      <c r="DW127" s="940"/>
      <c r="DX127" s="940"/>
      <c r="DY127" s="940"/>
      <c r="DZ127" s="941"/>
    </row>
    <row r="128" spans="1:130" s="224" customFormat="1" ht="26.25" customHeight="1" thickBot="1" x14ac:dyDescent="0.25">
      <c r="A128" s="1054" t="s">
        <v>461</v>
      </c>
      <c r="B128" s="1055"/>
      <c r="C128" s="1055"/>
      <c r="D128" s="1055"/>
      <c r="E128" s="1055"/>
      <c r="F128" s="1055"/>
      <c r="G128" s="1055"/>
      <c r="H128" s="1055"/>
      <c r="I128" s="1055"/>
      <c r="J128" s="1055"/>
      <c r="K128" s="1055"/>
      <c r="L128" s="1055"/>
      <c r="M128" s="1055"/>
      <c r="N128" s="1055"/>
      <c r="O128" s="1055"/>
      <c r="P128" s="1055"/>
      <c r="Q128" s="1055"/>
      <c r="R128" s="1055"/>
      <c r="S128" s="1055"/>
      <c r="T128" s="1055"/>
      <c r="U128" s="1055"/>
      <c r="V128" s="1055"/>
      <c r="W128" s="1056" t="s">
        <v>462</v>
      </c>
      <c r="X128" s="1056"/>
      <c r="Y128" s="1056"/>
      <c r="Z128" s="1057"/>
      <c r="AA128" s="1058" t="s">
        <v>122</v>
      </c>
      <c r="AB128" s="1059"/>
      <c r="AC128" s="1059"/>
      <c r="AD128" s="1059"/>
      <c r="AE128" s="1060"/>
      <c r="AF128" s="1061" t="s">
        <v>122</v>
      </c>
      <c r="AG128" s="1059"/>
      <c r="AH128" s="1059"/>
      <c r="AI128" s="1059"/>
      <c r="AJ128" s="1060"/>
      <c r="AK128" s="1061" t="s">
        <v>122</v>
      </c>
      <c r="AL128" s="1059"/>
      <c r="AM128" s="1059"/>
      <c r="AN128" s="1059"/>
      <c r="AO128" s="1060"/>
      <c r="AP128" s="1062"/>
      <c r="AQ128" s="1063"/>
      <c r="AR128" s="1063"/>
      <c r="AS128" s="1063"/>
      <c r="AT128" s="1064"/>
      <c r="AU128" s="226"/>
      <c r="AV128" s="226"/>
      <c r="AW128" s="226"/>
      <c r="AX128" s="909" t="s">
        <v>463</v>
      </c>
      <c r="AY128" s="910"/>
      <c r="AZ128" s="910"/>
      <c r="BA128" s="910"/>
      <c r="BB128" s="910"/>
      <c r="BC128" s="910"/>
      <c r="BD128" s="910"/>
      <c r="BE128" s="911"/>
      <c r="BF128" s="1065" t="s">
        <v>122</v>
      </c>
      <c r="BG128" s="1066"/>
      <c r="BH128" s="1066"/>
      <c r="BI128" s="1066"/>
      <c r="BJ128" s="1066"/>
      <c r="BK128" s="1066"/>
      <c r="BL128" s="1067"/>
      <c r="BM128" s="1065">
        <v>15</v>
      </c>
      <c r="BN128" s="1066"/>
      <c r="BO128" s="1066"/>
      <c r="BP128" s="1066"/>
      <c r="BQ128" s="1066"/>
      <c r="BR128" s="1066"/>
      <c r="BS128" s="1067"/>
      <c r="BT128" s="1065">
        <v>20</v>
      </c>
      <c r="BU128" s="1066"/>
      <c r="BV128" s="1066"/>
      <c r="BW128" s="1066"/>
      <c r="BX128" s="1066"/>
      <c r="BY128" s="1066"/>
      <c r="BZ128" s="1089"/>
      <c r="CA128" s="249"/>
      <c r="CB128" s="249"/>
      <c r="CC128" s="249"/>
      <c r="CD128" s="249"/>
      <c r="CE128" s="249"/>
      <c r="CF128" s="249"/>
      <c r="CG128" s="226"/>
      <c r="CH128" s="226"/>
      <c r="CI128" s="226"/>
      <c r="CJ128" s="248"/>
      <c r="CK128" s="1037"/>
      <c r="CL128" s="1038"/>
      <c r="CM128" s="1038"/>
      <c r="CN128" s="1038"/>
      <c r="CO128" s="1039"/>
      <c r="CP128" s="1048" t="s">
        <v>464</v>
      </c>
      <c r="CQ128" s="739"/>
      <c r="CR128" s="739"/>
      <c r="CS128" s="739"/>
      <c r="CT128" s="739"/>
      <c r="CU128" s="739"/>
      <c r="CV128" s="739"/>
      <c r="CW128" s="739"/>
      <c r="CX128" s="739"/>
      <c r="CY128" s="739"/>
      <c r="CZ128" s="739"/>
      <c r="DA128" s="739"/>
      <c r="DB128" s="739"/>
      <c r="DC128" s="739"/>
      <c r="DD128" s="739"/>
      <c r="DE128" s="739"/>
      <c r="DF128" s="1049"/>
      <c r="DG128" s="1050" t="s">
        <v>122</v>
      </c>
      <c r="DH128" s="1051"/>
      <c r="DI128" s="1051"/>
      <c r="DJ128" s="1051"/>
      <c r="DK128" s="1051"/>
      <c r="DL128" s="1051" t="s">
        <v>122</v>
      </c>
      <c r="DM128" s="1051"/>
      <c r="DN128" s="1051"/>
      <c r="DO128" s="1051"/>
      <c r="DP128" s="1051"/>
      <c r="DQ128" s="1051" t="s">
        <v>122</v>
      </c>
      <c r="DR128" s="1051"/>
      <c r="DS128" s="1051"/>
      <c r="DT128" s="1051"/>
      <c r="DU128" s="1051"/>
      <c r="DV128" s="1052" t="s">
        <v>122</v>
      </c>
      <c r="DW128" s="1052"/>
      <c r="DX128" s="1052"/>
      <c r="DY128" s="1052"/>
      <c r="DZ128" s="1053"/>
    </row>
    <row r="129" spans="1:131" s="224" customFormat="1" ht="26.25" customHeight="1" x14ac:dyDescent="0.2">
      <c r="A129" s="947" t="s">
        <v>102</v>
      </c>
      <c r="B129" s="948"/>
      <c r="C129" s="948"/>
      <c r="D129" s="948"/>
      <c r="E129" s="948"/>
      <c r="F129" s="948"/>
      <c r="G129" s="948"/>
      <c r="H129" s="948"/>
      <c r="I129" s="948"/>
      <c r="J129" s="948"/>
      <c r="K129" s="948"/>
      <c r="L129" s="948"/>
      <c r="M129" s="948"/>
      <c r="N129" s="948"/>
      <c r="O129" s="948"/>
      <c r="P129" s="948"/>
      <c r="Q129" s="948"/>
      <c r="R129" s="948"/>
      <c r="S129" s="948"/>
      <c r="T129" s="948"/>
      <c r="U129" s="948"/>
      <c r="V129" s="948"/>
      <c r="W129" s="1083" t="s">
        <v>465</v>
      </c>
      <c r="X129" s="1084"/>
      <c r="Y129" s="1084"/>
      <c r="Z129" s="1085"/>
      <c r="AA129" s="971">
        <v>2263018</v>
      </c>
      <c r="AB129" s="972"/>
      <c r="AC129" s="972"/>
      <c r="AD129" s="972"/>
      <c r="AE129" s="973"/>
      <c r="AF129" s="974">
        <v>2223951</v>
      </c>
      <c r="AG129" s="972"/>
      <c r="AH129" s="972"/>
      <c r="AI129" s="972"/>
      <c r="AJ129" s="973"/>
      <c r="AK129" s="974">
        <v>2241021</v>
      </c>
      <c r="AL129" s="972"/>
      <c r="AM129" s="972"/>
      <c r="AN129" s="972"/>
      <c r="AO129" s="973"/>
      <c r="AP129" s="1086"/>
      <c r="AQ129" s="1087"/>
      <c r="AR129" s="1087"/>
      <c r="AS129" s="1087"/>
      <c r="AT129" s="1088"/>
      <c r="AU129" s="227"/>
      <c r="AV129" s="227"/>
      <c r="AW129" s="227"/>
      <c r="AX129" s="1078" t="s">
        <v>466</v>
      </c>
      <c r="AY129" s="936"/>
      <c r="AZ129" s="936"/>
      <c r="BA129" s="936"/>
      <c r="BB129" s="936"/>
      <c r="BC129" s="936"/>
      <c r="BD129" s="936"/>
      <c r="BE129" s="937"/>
      <c r="BF129" s="1079" t="s">
        <v>122</v>
      </c>
      <c r="BG129" s="1080"/>
      <c r="BH129" s="1080"/>
      <c r="BI129" s="1080"/>
      <c r="BJ129" s="1080"/>
      <c r="BK129" s="1080"/>
      <c r="BL129" s="1081"/>
      <c r="BM129" s="1079">
        <v>20</v>
      </c>
      <c r="BN129" s="1080"/>
      <c r="BO129" s="1080"/>
      <c r="BP129" s="1080"/>
      <c r="BQ129" s="1080"/>
      <c r="BR129" s="1080"/>
      <c r="BS129" s="1081"/>
      <c r="BT129" s="1079">
        <v>30</v>
      </c>
      <c r="BU129" s="1080"/>
      <c r="BV129" s="1080"/>
      <c r="BW129" s="1080"/>
      <c r="BX129" s="1080"/>
      <c r="BY129" s="1080"/>
      <c r="BZ129" s="1082"/>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47" t="s">
        <v>467</v>
      </c>
      <c r="B130" s="948"/>
      <c r="C130" s="948"/>
      <c r="D130" s="948"/>
      <c r="E130" s="948"/>
      <c r="F130" s="948"/>
      <c r="G130" s="948"/>
      <c r="H130" s="948"/>
      <c r="I130" s="948"/>
      <c r="J130" s="948"/>
      <c r="K130" s="948"/>
      <c r="L130" s="948"/>
      <c r="M130" s="948"/>
      <c r="N130" s="948"/>
      <c r="O130" s="948"/>
      <c r="P130" s="948"/>
      <c r="Q130" s="948"/>
      <c r="R130" s="948"/>
      <c r="S130" s="948"/>
      <c r="T130" s="948"/>
      <c r="U130" s="948"/>
      <c r="V130" s="948"/>
      <c r="W130" s="1083" t="s">
        <v>468</v>
      </c>
      <c r="X130" s="1084"/>
      <c r="Y130" s="1084"/>
      <c r="Z130" s="1085"/>
      <c r="AA130" s="971">
        <v>225152</v>
      </c>
      <c r="AB130" s="972"/>
      <c r="AC130" s="972"/>
      <c r="AD130" s="972"/>
      <c r="AE130" s="973"/>
      <c r="AF130" s="974">
        <v>217243</v>
      </c>
      <c r="AG130" s="972"/>
      <c r="AH130" s="972"/>
      <c r="AI130" s="972"/>
      <c r="AJ130" s="973"/>
      <c r="AK130" s="974">
        <v>229289</v>
      </c>
      <c r="AL130" s="972"/>
      <c r="AM130" s="972"/>
      <c r="AN130" s="972"/>
      <c r="AO130" s="973"/>
      <c r="AP130" s="1086"/>
      <c r="AQ130" s="1087"/>
      <c r="AR130" s="1087"/>
      <c r="AS130" s="1087"/>
      <c r="AT130" s="1088"/>
      <c r="AU130" s="227"/>
      <c r="AV130" s="227"/>
      <c r="AW130" s="227"/>
      <c r="AX130" s="1078" t="s">
        <v>469</v>
      </c>
      <c r="AY130" s="936"/>
      <c r="AZ130" s="936"/>
      <c r="BA130" s="936"/>
      <c r="BB130" s="936"/>
      <c r="BC130" s="936"/>
      <c r="BD130" s="936"/>
      <c r="BE130" s="937"/>
      <c r="BF130" s="1114">
        <v>3.5</v>
      </c>
      <c r="BG130" s="1115"/>
      <c r="BH130" s="1115"/>
      <c r="BI130" s="1115"/>
      <c r="BJ130" s="1115"/>
      <c r="BK130" s="1115"/>
      <c r="BL130" s="1116"/>
      <c r="BM130" s="1114">
        <v>25</v>
      </c>
      <c r="BN130" s="1115"/>
      <c r="BO130" s="1115"/>
      <c r="BP130" s="1115"/>
      <c r="BQ130" s="1115"/>
      <c r="BR130" s="1115"/>
      <c r="BS130" s="1116"/>
      <c r="BT130" s="1114">
        <v>35</v>
      </c>
      <c r="BU130" s="1115"/>
      <c r="BV130" s="1115"/>
      <c r="BW130" s="1115"/>
      <c r="BX130" s="1115"/>
      <c r="BY130" s="1115"/>
      <c r="BZ130" s="1117"/>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118"/>
      <c r="B131" s="1119"/>
      <c r="C131" s="1119"/>
      <c r="D131" s="1119"/>
      <c r="E131" s="1119"/>
      <c r="F131" s="1119"/>
      <c r="G131" s="1119"/>
      <c r="H131" s="1119"/>
      <c r="I131" s="1119"/>
      <c r="J131" s="1119"/>
      <c r="K131" s="1119"/>
      <c r="L131" s="1119"/>
      <c r="M131" s="1119"/>
      <c r="N131" s="1119"/>
      <c r="O131" s="1119"/>
      <c r="P131" s="1119"/>
      <c r="Q131" s="1119"/>
      <c r="R131" s="1119"/>
      <c r="S131" s="1119"/>
      <c r="T131" s="1119"/>
      <c r="U131" s="1119"/>
      <c r="V131" s="1119"/>
      <c r="W131" s="1120" t="s">
        <v>470</v>
      </c>
      <c r="X131" s="1121"/>
      <c r="Y131" s="1121"/>
      <c r="Z131" s="1122"/>
      <c r="AA131" s="1017">
        <v>2037866</v>
      </c>
      <c r="AB131" s="999"/>
      <c r="AC131" s="999"/>
      <c r="AD131" s="999"/>
      <c r="AE131" s="1000"/>
      <c r="AF131" s="998">
        <v>2006708</v>
      </c>
      <c r="AG131" s="999"/>
      <c r="AH131" s="999"/>
      <c r="AI131" s="999"/>
      <c r="AJ131" s="1000"/>
      <c r="AK131" s="998">
        <v>2011732</v>
      </c>
      <c r="AL131" s="999"/>
      <c r="AM131" s="999"/>
      <c r="AN131" s="999"/>
      <c r="AO131" s="1000"/>
      <c r="AP131" s="1123"/>
      <c r="AQ131" s="1124"/>
      <c r="AR131" s="1124"/>
      <c r="AS131" s="1124"/>
      <c r="AT131" s="1125"/>
      <c r="AU131" s="227"/>
      <c r="AV131" s="227"/>
      <c r="AW131" s="227"/>
      <c r="AX131" s="1096" t="s">
        <v>471</v>
      </c>
      <c r="AY131" s="739"/>
      <c r="AZ131" s="739"/>
      <c r="BA131" s="739"/>
      <c r="BB131" s="739"/>
      <c r="BC131" s="739"/>
      <c r="BD131" s="739"/>
      <c r="BE131" s="1049"/>
      <c r="BF131" s="1097" t="s">
        <v>122</v>
      </c>
      <c r="BG131" s="1098"/>
      <c r="BH131" s="1098"/>
      <c r="BI131" s="1098"/>
      <c r="BJ131" s="1098"/>
      <c r="BK131" s="1098"/>
      <c r="BL131" s="1099"/>
      <c r="BM131" s="1097">
        <v>350</v>
      </c>
      <c r="BN131" s="1098"/>
      <c r="BO131" s="1098"/>
      <c r="BP131" s="1098"/>
      <c r="BQ131" s="1098"/>
      <c r="BR131" s="1098"/>
      <c r="BS131" s="1099"/>
      <c r="BT131" s="1100"/>
      <c r="BU131" s="1101"/>
      <c r="BV131" s="1101"/>
      <c r="BW131" s="1101"/>
      <c r="BX131" s="1101"/>
      <c r="BY131" s="1101"/>
      <c r="BZ131" s="1102"/>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103" t="s">
        <v>472</v>
      </c>
      <c r="B132" s="1104"/>
      <c r="C132" s="1104"/>
      <c r="D132" s="1104"/>
      <c r="E132" s="1104"/>
      <c r="F132" s="1104"/>
      <c r="G132" s="1104"/>
      <c r="H132" s="1104"/>
      <c r="I132" s="1104"/>
      <c r="J132" s="1104"/>
      <c r="K132" s="1104"/>
      <c r="L132" s="1104"/>
      <c r="M132" s="1104"/>
      <c r="N132" s="1104"/>
      <c r="O132" s="1104"/>
      <c r="P132" s="1104"/>
      <c r="Q132" s="1104"/>
      <c r="R132" s="1104"/>
      <c r="S132" s="1104"/>
      <c r="T132" s="1104"/>
      <c r="U132" s="1104"/>
      <c r="V132" s="1107" t="s">
        <v>473</v>
      </c>
      <c r="W132" s="1107"/>
      <c r="X132" s="1107"/>
      <c r="Y132" s="1107"/>
      <c r="Z132" s="1108"/>
      <c r="AA132" s="1109">
        <v>3.6233982020000002</v>
      </c>
      <c r="AB132" s="1110"/>
      <c r="AC132" s="1110"/>
      <c r="AD132" s="1110"/>
      <c r="AE132" s="1111"/>
      <c r="AF132" s="1112">
        <v>3.328934753</v>
      </c>
      <c r="AG132" s="1110"/>
      <c r="AH132" s="1110"/>
      <c r="AI132" s="1110"/>
      <c r="AJ132" s="1111"/>
      <c r="AK132" s="1112">
        <v>3.6119125209999998</v>
      </c>
      <c r="AL132" s="1110"/>
      <c r="AM132" s="1110"/>
      <c r="AN132" s="1110"/>
      <c r="AO132" s="1111"/>
      <c r="AP132" s="1014"/>
      <c r="AQ132" s="1015"/>
      <c r="AR132" s="1015"/>
      <c r="AS132" s="1015"/>
      <c r="AT132" s="111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105"/>
      <c r="B133" s="1106"/>
      <c r="C133" s="1106"/>
      <c r="D133" s="1106"/>
      <c r="E133" s="1106"/>
      <c r="F133" s="1106"/>
      <c r="G133" s="1106"/>
      <c r="H133" s="1106"/>
      <c r="I133" s="1106"/>
      <c r="J133" s="1106"/>
      <c r="K133" s="1106"/>
      <c r="L133" s="1106"/>
      <c r="M133" s="1106"/>
      <c r="N133" s="1106"/>
      <c r="O133" s="1106"/>
      <c r="P133" s="1106"/>
      <c r="Q133" s="1106"/>
      <c r="R133" s="1106"/>
      <c r="S133" s="1106"/>
      <c r="T133" s="1106"/>
      <c r="U133" s="1106"/>
      <c r="V133" s="1090" t="s">
        <v>474</v>
      </c>
      <c r="W133" s="1090"/>
      <c r="X133" s="1090"/>
      <c r="Y133" s="1090"/>
      <c r="Z133" s="1091"/>
      <c r="AA133" s="1092">
        <v>2.6</v>
      </c>
      <c r="AB133" s="1093"/>
      <c r="AC133" s="1093"/>
      <c r="AD133" s="1093"/>
      <c r="AE133" s="1094"/>
      <c r="AF133" s="1092">
        <v>2.9</v>
      </c>
      <c r="AG133" s="1093"/>
      <c r="AH133" s="1093"/>
      <c r="AI133" s="1093"/>
      <c r="AJ133" s="1094"/>
      <c r="AK133" s="1092">
        <v>3.5</v>
      </c>
      <c r="AL133" s="1093"/>
      <c r="AM133" s="1093"/>
      <c r="AN133" s="1093"/>
      <c r="AO133" s="1094"/>
      <c r="AP133" s="1041"/>
      <c r="AQ133" s="1042"/>
      <c r="AR133" s="1042"/>
      <c r="AS133" s="1042"/>
      <c r="AT133" s="109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2dvHTO4YwjIxWP8u6PJVqgp314SIiw/v0brL5gNaz0+ptLARaB04C2V2vU8txJPty35NwgXT6vgkQv0E4o6Bug==" saltValue="2MQ4AP1nXmBsor8ZYkME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election activeCell="DF72" sqref="DF72"/>
    </sheetView>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7KOmdvhZKXKiJoISLf7z0aSXABDVOmrVZA3RLfN3OSO/7gIvTBTtA2UkxDpFzEpgu+zcnMORswoTp23Ybiq+FA==" saltValue="0+Y3Niu2sq0LK+U/QtSOqA=="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view="pageBreakPreview" topLeftCell="G22" zoomScale="70" zoomScaleNormal="100" zoomScaleSheetLayoutView="70"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AzmsXNqFE6rRJCH+VPPzqix83HePOeptvQCRx+0432GqBnNiP3c9Yirn+a1ZZaE1yoWa7NVxDMZVuOkp9e8JRQ==" saltValue="N1KLwayBaIVWEC2Re4zd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R1"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27" t="s">
        <v>478</v>
      </c>
      <c r="AP7" s="265"/>
      <c r="AQ7" s="266" t="s">
        <v>479</v>
      </c>
      <c r="AR7" s="267"/>
    </row>
    <row r="8" spans="1:46" ht="13" x14ac:dyDescent="0.2">
      <c r="A8" s="259"/>
      <c r="AK8" s="268"/>
      <c r="AL8" s="269"/>
      <c r="AM8" s="269"/>
      <c r="AN8" s="270"/>
      <c r="AO8" s="1128"/>
      <c r="AP8" s="271" t="s">
        <v>480</v>
      </c>
      <c r="AQ8" s="272" t="s">
        <v>481</v>
      </c>
      <c r="AR8" s="273" t="s">
        <v>482</v>
      </c>
    </row>
    <row r="9" spans="1:46" ht="13" x14ac:dyDescent="0.2">
      <c r="A9" s="259"/>
      <c r="AK9" s="1129" t="s">
        <v>483</v>
      </c>
      <c r="AL9" s="1130"/>
      <c r="AM9" s="1130"/>
      <c r="AN9" s="1131"/>
      <c r="AO9" s="274">
        <v>667924</v>
      </c>
      <c r="AP9" s="274">
        <v>158426</v>
      </c>
      <c r="AQ9" s="275">
        <v>273733</v>
      </c>
      <c r="AR9" s="276">
        <v>-42.1</v>
      </c>
    </row>
    <row r="10" spans="1:46" ht="13.5" customHeight="1" x14ac:dyDescent="0.2">
      <c r="A10" s="259"/>
      <c r="AK10" s="1129" t="s">
        <v>484</v>
      </c>
      <c r="AL10" s="1130"/>
      <c r="AM10" s="1130"/>
      <c r="AN10" s="1131"/>
      <c r="AO10" s="277">
        <v>103290</v>
      </c>
      <c r="AP10" s="277">
        <v>24500</v>
      </c>
      <c r="AQ10" s="278">
        <v>30345</v>
      </c>
      <c r="AR10" s="279">
        <v>-19.3</v>
      </c>
    </row>
    <row r="11" spans="1:46" ht="13.5" customHeight="1" x14ac:dyDescent="0.2">
      <c r="A11" s="259"/>
      <c r="AK11" s="1129" t="s">
        <v>485</v>
      </c>
      <c r="AL11" s="1130"/>
      <c r="AM11" s="1130"/>
      <c r="AN11" s="1131"/>
      <c r="AO11" s="277" t="s">
        <v>486</v>
      </c>
      <c r="AP11" s="277" t="s">
        <v>486</v>
      </c>
      <c r="AQ11" s="278">
        <v>4149</v>
      </c>
      <c r="AR11" s="279" t="s">
        <v>486</v>
      </c>
    </row>
    <row r="12" spans="1:46" ht="13.5" customHeight="1" x14ac:dyDescent="0.2">
      <c r="A12" s="259"/>
      <c r="AK12" s="1129" t="s">
        <v>487</v>
      </c>
      <c r="AL12" s="1130"/>
      <c r="AM12" s="1130"/>
      <c r="AN12" s="1131"/>
      <c r="AO12" s="277" t="s">
        <v>486</v>
      </c>
      <c r="AP12" s="277" t="s">
        <v>486</v>
      </c>
      <c r="AQ12" s="278" t="s">
        <v>486</v>
      </c>
      <c r="AR12" s="279" t="s">
        <v>486</v>
      </c>
    </row>
    <row r="13" spans="1:46" ht="13.5" customHeight="1" x14ac:dyDescent="0.2">
      <c r="A13" s="259"/>
      <c r="AK13" s="1129" t="s">
        <v>488</v>
      </c>
      <c r="AL13" s="1130"/>
      <c r="AM13" s="1130"/>
      <c r="AN13" s="1131"/>
      <c r="AO13" s="277">
        <v>34146</v>
      </c>
      <c r="AP13" s="277">
        <v>8099</v>
      </c>
      <c r="AQ13" s="278">
        <v>9494</v>
      </c>
      <c r="AR13" s="279">
        <v>-14.7</v>
      </c>
    </row>
    <row r="14" spans="1:46" ht="13.5" customHeight="1" x14ac:dyDescent="0.2">
      <c r="A14" s="259"/>
      <c r="AK14" s="1129" t="s">
        <v>489</v>
      </c>
      <c r="AL14" s="1130"/>
      <c r="AM14" s="1130"/>
      <c r="AN14" s="1131"/>
      <c r="AO14" s="277">
        <v>35694</v>
      </c>
      <c r="AP14" s="277">
        <v>8466</v>
      </c>
      <c r="AQ14" s="278">
        <v>5033</v>
      </c>
      <c r="AR14" s="279">
        <v>68.2</v>
      </c>
    </row>
    <row r="15" spans="1:46" ht="13.5" customHeight="1" x14ac:dyDescent="0.2">
      <c r="A15" s="259"/>
      <c r="AK15" s="1132" t="s">
        <v>490</v>
      </c>
      <c r="AL15" s="1133"/>
      <c r="AM15" s="1133"/>
      <c r="AN15" s="1134"/>
      <c r="AO15" s="277">
        <v>-14263</v>
      </c>
      <c r="AP15" s="277">
        <v>-3383</v>
      </c>
      <c r="AQ15" s="278">
        <v>-17000</v>
      </c>
      <c r="AR15" s="279">
        <v>-80.099999999999994</v>
      </c>
    </row>
    <row r="16" spans="1:46" ht="13" x14ac:dyDescent="0.2">
      <c r="A16" s="259"/>
      <c r="AK16" s="1132" t="s">
        <v>177</v>
      </c>
      <c r="AL16" s="1133"/>
      <c r="AM16" s="1133"/>
      <c r="AN16" s="1134"/>
      <c r="AO16" s="277">
        <v>826791</v>
      </c>
      <c r="AP16" s="277">
        <v>196108</v>
      </c>
      <c r="AQ16" s="278">
        <v>305754</v>
      </c>
      <c r="AR16" s="279">
        <v>-35.9</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35" t="s">
        <v>495</v>
      </c>
      <c r="AL21" s="1136"/>
      <c r="AM21" s="1136"/>
      <c r="AN21" s="1137"/>
      <c r="AO21" s="289">
        <v>16.37</v>
      </c>
      <c r="AP21" s="290">
        <v>26.54</v>
      </c>
      <c r="AQ21" s="291">
        <v>-10.17</v>
      </c>
      <c r="AS21" s="292"/>
      <c r="AT21" s="288"/>
    </row>
    <row r="22" spans="1:46" s="260" customFormat="1" ht="13" x14ac:dyDescent="0.2">
      <c r="A22" s="288"/>
      <c r="AK22" s="1135" t="s">
        <v>496</v>
      </c>
      <c r="AL22" s="1136"/>
      <c r="AM22" s="1136"/>
      <c r="AN22" s="1137"/>
      <c r="AO22" s="293">
        <v>94.7</v>
      </c>
      <c r="AP22" s="294">
        <v>93.9</v>
      </c>
      <c r="AQ22" s="295">
        <v>0.8</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26" t="s">
        <v>497</v>
      </c>
      <c r="B26" s="1126"/>
      <c r="C26" s="1126"/>
      <c r="D26" s="1126"/>
      <c r="E26" s="1126"/>
      <c r="F26" s="1126"/>
      <c r="G26" s="1126"/>
      <c r="H26" s="1126"/>
      <c r="I26" s="1126"/>
      <c r="J26" s="1126"/>
      <c r="K26" s="1126"/>
      <c r="L26" s="1126"/>
      <c r="M26" s="1126"/>
      <c r="N26" s="1126"/>
      <c r="O26" s="1126"/>
      <c r="P26" s="1126"/>
      <c r="Q26" s="1126"/>
      <c r="R26" s="1126"/>
      <c r="S26" s="1126"/>
      <c r="T26" s="1126"/>
      <c r="U26" s="1126"/>
      <c r="V26" s="1126"/>
      <c r="W26" s="1126"/>
      <c r="X26" s="1126"/>
      <c r="Y26" s="1126"/>
      <c r="Z26" s="1126"/>
      <c r="AA26" s="1126"/>
      <c r="AB26" s="1126"/>
      <c r="AC26" s="1126"/>
      <c r="AD26" s="1126"/>
      <c r="AE26" s="1126"/>
      <c r="AF26" s="1126"/>
      <c r="AG26" s="1126"/>
      <c r="AH26" s="1126"/>
      <c r="AI26" s="1126"/>
      <c r="AJ26" s="1126"/>
      <c r="AK26" s="1126"/>
      <c r="AL26" s="1126"/>
      <c r="AM26" s="1126"/>
      <c r="AN26" s="1126"/>
      <c r="AO26" s="1126"/>
      <c r="AP26" s="1126"/>
      <c r="AQ26" s="1126"/>
      <c r="AR26" s="1126"/>
      <c r="AS26" s="1126"/>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27" t="s">
        <v>478</v>
      </c>
      <c r="AP30" s="265"/>
      <c r="AQ30" s="266" t="s">
        <v>479</v>
      </c>
      <c r="AR30" s="267"/>
    </row>
    <row r="31" spans="1:46" ht="13" x14ac:dyDescent="0.2">
      <c r="A31" s="259"/>
      <c r="AK31" s="268"/>
      <c r="AL31" s="269"/>
      <c r="AM31" s="269"/>
      <c r="AN31" s="270"/>
      <c r="AO31" s="1128"/>
      <c r="AP31" s="271" t="s">
        <v>480</v>
      </c>
      <c r="AQ31" s="272" t="s">
        <v>481</v>
      </c>
      <c r="AR31" s="273" t="s">
        <v>482</v>
      </c>
    </row>
    <row r="32" spans="1:46" ht="27" customHeight="1" x14ac:dyDescent="0.2">
      <c r="A32" s="259"/>
      <c r="AK32" s="1143" t="s">
        <v>500</v>
      </c>
      <c r="AL32" s="1144"/>
      <c r="AM32" s="1144"/>
      <c r="AN32" s="1145"/>
      <c r="AO32" s="303">
        <v>279481</v>
      </c>
      <c r="AP32" s="303">
        <v>66291</v>
      </c>
      <c r="AQ32" s="304">
        <v>170830</v>
      </c>
      <c r="AR32" s="305">
        <v>-61.2</v>
      </c>
    </row>
    <row r="33" spans="1:46" ht="13.5" customHeight="1" x14ac:dyDescent="0.2">
      <c r="A33" s="259"/>
      <c r="AK33" s="1143" t="s">
        <v>501</v>
      </c>
      <c r="AL33" s="1144"/>
      <c r="AM33" s="1144"/>
      <c r="AN33" s="1145"/>
      <c r="AO33" s="303" t="s">
        <v>486</v>
      </c>
      <c r="AP33" s="303" t="s">
        <v>486</v>
      </c>
      <c r="AQ33" s="304" t="s">
        <v>486</v>
      </c>
      <c r="AR33" s="305" t="s">
        <v>486</v>
      </c>
    </row>
    <row r="34" spans="1:46" ht="27" customHeight="1" x14ac:dyDescent="0.2">
      <c r="A34" s="259"/>
      <c r="AK34" s="1143" t="s">
        <v>502</v>
      </c>
      <c r="AL34" s="1144"/>
      <c r="AM34" s="1144"/>
      <c r="AN34" s="1145"/>
      <c r="AO34" s="303" t="s">
        <v>486</v>
      </c>
      <c r="AP34" s="303" t="s">
        <v>486</v>
      </c>
      <c r="AQ34" s="304" t="s">
        <v>486</v>
      </c>
      <c r="AR34" s="305" t="s">
        <v>486</v>
      </c>
    </row>
    <row r="35" spans="1:46" ht="27" customHeight="1" x14ac:dyDescent="0.2">
      <c r="A35" s="259"/>
      <c r="AK35" s="1143" t="s">
        <v>503</v>
      </c>
      <c r="AL35" s="1144"/>
      <c r="AM35" s="1144"/>
      <c r="AN35" s="1145"/>
      <c r="AO35" s="303">
        <v>21776</v>
      </c>
      <c r="AP35" s="303">
        <v>5165</v>
      </c>
      <c r="AQ35" s="304">
        <v>32606</v>
      </c>
      <c r="AR35" s="305">
        <v>-84.2</v>
      </c>
    </row>
    <row r="36" spans="1:46" ht="27" customHeight="1" x14ac:dyDescent="0.2">
      <c r="A36" s="259"/>
      <c r="AK36" s="1143" t="s">
        <v>504</v>
      </c>
      <c r="AL36" s="1144"/>
      <c r="AM36" s="1144"/>
      <c r="AN36" s="1145"/>
      <c r="AO36" s="303">
        <v>694</v>
      </c>
      <c r="AP36" s="303">
        <v>165</v>
      </c>
      <c r="AQ36" s="304">
        <v>4875</v>
      </c>
      <c r="AR36" s="305">
        <v>-96.6</v>
      </c>
    </row>
    <row r="37" spans="1:46" ht="13.5" customHeight="1" x14ac:dyDescent="0.2">
      <c r="A37" s="259"/>
      <c r="AK37" s="1143" t="s">
        <v>505</v>
      </c>
      <c r="AL37" s="1144"/>
      <c r="AM37" s="1144"/>
      <c r="AN37" s="1145"/>
      <c r="AO37" s="303" t="s">
        <v>486</v>
      </c>
      <c r="AP37" s="303" t="s">
        <v>486</v>
      </c>
      <c r="AQ37" s="304">
        <v>993</v>
      </c>
      <c r="AR37" s="305" t="s">
        <v>486</v>
      </c>
    </row>
    <row r="38" spans="1:46" ht="27" customHeight="1" x14ac:dyDescent="0.2">
      <c r="A38" s="259"/>
      <c r="AK38" s="1146" t="s">
        <v>506</v>
      </c>
      <c r="AL38" s="1147"/>
      <c r="AM38" s="1147"/>
      <c r="AN38" s="1148"/>
      <c r="AO38" s="306" t="s">
        <v>486</v>
      </c>
      <c r="AP38" s="306" t="s">
        <v>486</v>
      </c>
      <c r="AQ38" s="307">
        <v>50</v>
      </c>
      <c r="AR38" s="295" t="s">
        <v>486</v>
      </c>
      <c r="AS38" s="302"/>
    </row>
    <row r="39" spans="1:46" ht="13" x14ac:dyDescent="0.2">
      <c r="A39" s="259"/>
      <c r="AK39" s="1146" t="s">
        <v>507</v>
      </c>
      <c r="AL39" s="1147"/>
      <c r="AM39" s="1147"/>
      <c r="AN39" s="1148"/>
      <c r="AO39" s="303" t="s">
        <v>486</v>
      </c>
      <c r="AP39" s="303" t="s">
        <v>486</v>
      </c>
      <c r="AQ39" s="304">
        <v>-6626</v>
      </c>
      <c r="AR39" s="305" t="s">
        <v>486</v>
      </c>
      <c r="AS39" s="302"/>
    </row>
    <row r="40" spans="1:46" ht="27" customHeight="1" x14ac:dyDescent="0.2">
      <c r="A40" s="259"/>
      <c r="AK40" s="1143" t="s">
        <v>508</v>
      </c>
      <c r="AL40" s="1144"/>
      <c r="AM40" s="1144"/>
      <c r="AN40" s="1145"/>
      <c r="AO40" s="303">
        <v>-229289</v>
      </c>
      <c r="AP40" s="303">
        <v>-54385</v>
      </c>
      <c r="AQ40" s="304">
        <v>-145454</v>
      </c>
      <c r="AR40" s="305">
        <v>-62.6</v>
      </c>
      <c r="AS40" s="302"/>
    </row>
    <row r="41" spans="1:46" ht="13" x14ac:dyDescent="0.2">
      <c r="A41" s="259"/>
      <c r="AK41" s="1149" t="s">
        <v>287</v>
      </c>
      <c r="AL41" s="1150"/>
      <c r="AM41" s="1150"/>
      <c r="AN41" s="1151"/>
      <c r="AO41" s="303">
        <v>72662</v>
      </c>
      <c r="AP41" s="303">
        <v>17235</v>
      </c>
      <c r="AQ41" s="304">
        <v>57274</v>
      </c>
      <c r="AR41" s="305">
        <v>-69.900000000000006</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38" t="s">
        <v>478</v>
      </c>
      <c r="AN49" s="1140" t="s">
        <v>511</v>
      </c>
      <c r="AO49" s="1141"/>
      <c r="AP49" s="1141"/>
      <c r="AQ49" s="1141"/>
      <c r="AR49" s="1142"/>
    </row>
    <row r="50" spans="1:44" ht="13" x14ac:dyDescent="0.2">
      <c r="A50" s="259"/>
      <c r="AK50" s="317"/>
      <c r="AL50" s="318"/>
      <c r="AM50" s="1139"/>
      <c r="AN50" s="319" t="s">
        <v>512</v>
      </c>
      <c r="AO50" s="320" t="s">
        <v>513</v>
      </c>
      <c r="AP50" s="321" t="s">
        <v>514</v>
      </c>
      <c r="AQ50" s="322" t="s">
        <v>515</v>
      </c>
      <c r="AR50" s="323" t="s">
        <v>516</v>
      </c>
    </row>
    <row r="51" spans="1:44" ht="13" x14ac:dyDescent="0.2">
      <c r="A51" s="259"/>
      <c r="AK51" s="315" t="s">
        <v>517</v>
      </c>
      <c r="AL51" s="316"/>
      <c r="AM51" s="324">
        <v>616790</v>
      </c>
      <c r="AN51" s="325">
        <v>135707</v>
      </c>
      <c r="AO51" s="326">
        <v>7.6</v>
      </c>
      <c r="AP51" s="327">
        <v>264232</v>
      </c>
      <c r="AQ51" s="328">
        <v>15.8</v>
      </c>
      <c r="AR51" s="329">
        <v>-8.1999999999999993</v>
      </c>
    </row>
    <row r="52" spans="1:44" ht="13" x14ac:dyDescent="0.2">
      <c r="A52" s="259"/>
      <c r="AK52" s="330"/>
      <c r="AL52" s="331" t="s">
        <v>518</v>
      </c>
      <c r="AM52" s="332">
        <v>407150</v>
      </c>
      <c r="AN52" s="333">
        <v>89582</v>
      </c>
      <c r="AO52" s="334">
        <v>-3.3</v>
      </c>
      <c r="AP52" s="335">
        <v>133959</v>
      </c>
      <c r="AQ52" s="336">
        <v>13.9</v>
      </c>
      <c r="AR52" s="337">
        <v>-17.2</v>
      </c>
    </row>
    <row r="53" spans="1:44" ht="13" x14ac:dyDescent="0.2">
      <c r="A53" s="259"/>
      <c r="AK53" s="315" t="s">
        <v>519</v>
      </c>
      <c r="AL53" s="316"/>
      <c r="AM53" s="324">
        <v>460431</v>
      </c>
      <c r="AN53" s="325">
        <v>103236</v>
      </c>
      <c r="AO53" s="326">
        <v>-23.9</v>
      </c>
      <c r="AP53" s="327">
        <v>263613</v>
      </c>
      <c r="AQ53" s="328">
        <v>-0.2</v>
      </c>
      <c r="AR53" s="329">
        <v>-23.7</v>
      </c>
    </row>
    <row r="54" spans="1:44" ht="13" x14ac:dyDescent="0.2">
      <c r="A54" s="259"/>
      <c r="AK54" s="330"/>
      <c r="AL54" s="331" t="s">
        <v>518</v>
      </c>
      <c r="AM54" s="332">
        <v>353895</v>
      </c>
      <c r="AN54" s="333">
        <v>79349</v>
      </c>
      <c r="AO54" s="334">
        <v>-11.4</v>
      </c>
      <c r="AP54" s="335">
        <v>128823</v>
      </c>
      <c r="AQ54" s="336">
        <v>-3.8</v>
      </c>
      <c r="AR54" s="337">
        <v>-7.6</v>
      </c>
    </row>
    <row r="55" spans="1:44" ht="13" x14ac:dyDescent="0.2">
      <c r="A55" s="259"/>
      <c r="AK55" s="315" t="s">
        <v>520</v>
      </c>
      <c r="AL55" s="316"/>
      <c r="AM55" s="324">
        <v>635968</v>
      </c>
      <c r="AN55" s="325">
        <v>144276</v>
      </c>
      <c r="AO55" s="326">
        <v>39.799999999999997</v>
      </c>
      <c r="AP55" s="327">
        <v>362690</v>
      </c>
      <c r="AQ55" s="328">
        <v>37.6</v>
      </c>
      <c r="AR55" s="329">
        <v>2.2000000000000002</v>
      </c>
    </row>
    <row r="56" spans="1:44" ht="13" x14ac:dyDescent="0.2">
      <c r="A56" s="259"/>
      <c r="AK56" s="330"/>
      <c r="AL56" s="331" t="s">
        <v>518</v>
      </c>
      <c r="AM56" s="332">
        <v>517619</v>
      </c>
      <c r="AN56" s="333">
        <v>117427</v>
      </c>
      <c r="AO56" s="334">
        <v>48</v>
      </c>
      <c r="AP56" s="335">
        <v>172580</v>
      </c>
      <c r="AQ56" s="336">
        <v>34</v>
      </c>
      <c r="AR56" s="337">
        <v>14</v>
      </c>
    </row>
    <row r="57" spans="1:44" ht="13" x14ac:dyDescent="0.2">
      <c r="A57" s="259"/>
      <c r="AK57" s="315" t="s">
        <v>521</v>
      </c>
      <c r="AL57" s="316"/>
      <c r="AM57" s="324">
        <v>410772</v>
      </c>
      <c r="AN57" s="325">
        <v>94998</v>
      </c>
      <c r="AO57" s="326">
        <v>-34.200000000000003</v>
      </c>
      <c r="AP57" s="327">
        <v>296093</v>
      </c>
      <c r="AQ57" s="328">
        <v>-18.399999999999999</v>
      </c>
      <c r="AR57" s="329">
        <v>-15.8</v>
      </c>
    </row>
    <row r="58" spans="1:44" ht="13" x14ac:dyDescent="0.2">
      <c r="A58" s="259"/>
      <c r="AK58" s="330"/>
      <c r="AL58" s="331" t="s">
        <v>518</v>
      </c>
      <c r="AM58" s="332">
        <v>306694</v>
      </c>
      <c r="AN58" s="333">
        <v>70928</v>
      </c>
      <c r="AO58" s="334">
        <v>-39.6</v>
      </c>
      <c r="AP58" s="335">
        <v>140545</v>
      </c>
      <c r="AQ58" s="336">
        <v>-18.600000000000001</v>
      </c>
      <c r="AR58" s="337">
        <v>-21</v>
      </c>
    </row>
    <row r="59" spans="1:44" ht="13" x14ac:dyDescent="0.2">
      <c r="A59" s="259"/>
      <c r="AK59" s="315" t="s">
        <v>522</v>
      </c>
      <c r="AL59" s="316"/>
      <c r="AM59" s="324">
        <v>712187</v>
      </c>
      <c r="AN59" s="325">
        <v>168925</v>
      </c>
      <c r="AO59" s="326">
        <v>77.8</v>
      </c>
      <c r="AP59" s="327">
        <v>308655</v>
      </c>
      <c r="AQ59" s="328">
        <v>4.2</v>
      </c>
      <c r="AR59" s="329">
        <v>73.599999999999994</v>
      </c>
    </row>
    <row r="60" spans="1:44" ht="13" x14ac:dyDescent="0.2">
      <c r="A60" s="259"/>
      <c r="AK60" s="330"/>
      <c r="AL60" s="331" t="s">
        <v>518</v>
      </c>
      <c r="AM60" s="332">
        <v>458098</v>
      </c>
      <c r="AN60" s="333">
        <v>108657</v>
      </c>
      <c r="AO60" s="334">
        <v>53.2</v>
      </c>
      <c r="AP60" s="335">
        <v>169887</v>
      </c>
      <c r="AQ60" s="336">
        <v>20.9</v>
      </c>
      <c r="AR60" s="337">
        <v>32.299999999999997</v>
      </c>
    </row>
    <row r="61" spans="1:44" ht="13" x14ac:dyDescent="0.2">
      <c r="A61" s="259"/>
      <c r="AK61" s="315" t="s">
        <v>523</v>
      </c>
      <c r="AL61" s="338"/>
      <c r="AM61" s="324">
        <v>567230</v>
      </c>
      <c r="AN61" s="325">
        <v>129428</v>
      </c>
      <c r="AO61" s="326">
        <v>13.4</v>
      </c>
      <c r="AP61" s="327">
        <v>299057</v>
      </c>
      <c r="AQ61" s="339">
        <v>7.8</v>
      </c>
      <c r="AR61" s="329">
        <v>5.6</v>
      </c>
    </row>
    <row r="62" spans="1:44" ht="13" x14ac:dyDescent="0.2">
      <c r="A62" s="259"/>
      <c r="AK62" s="330"/>
      <c r="AL62" s="331" t="s">
        <v>518</v>
      </c>
      <c r="AM62" s="332">
        <v>408691</v>
      </c>
      <c r="AN62" s="333">
        <v>93189</v>
      </c>
      <c r="AO62" s="334">
        <v>9.4</v>
      </c>
      <c r="AP62" s="335">
        <v>149159</v>
      </c>
      <c r="AQ62" s="336">
        <v>9.3000000000000007</v>
      </c>
      <c r="AR62" s="337">
        <v>0.1</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 hidden="1" x14ac:dyDescent="0.2"/>
    <row r="71" spans="1:46" ht="13" hidden="1" x14ac:dyDescent="0.2"/>
    <row r="72" spans="1:46" ht="13" hidden="1" x14ac:dyDescent="0.2"/>
    <row r="73" spans="1:46" ht="13" hidden="1" x14ac:dyDescent="0.2"/>
  </sheetData>
  <sheetProtection algorithmName="SHA-512" hashValue="dlq7kwvMgQ63F4MZjuZkqUXqaO4RRitq/Jf1YZmtSu7lI1y+EvJGAkRAfsBA/GvB3e3hVSUiiMxMWaYbB2IcyA==" saltValue="Xv/WWePANaqow8QvdH6U6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F85"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6g6G2VSFqApRnRRKa9mfmxZltgIkvPzPR7FnHNh8+gXWwVWcYmaWSOmBUvKPg8qtIMwYykXezt+VNRLy2+Phtg==" saltValue="zW48289cZevLLBe1EUYcq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8" zoomScaleNormal="100" zoomScaleSheetLayoutView="55" workbookViewId="0">
      <selection activeCell="A108" sqref="A108"/>
    </sheetView>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0RTXYA09LS7AmseYmqFRaDPwKLupgSrzF7MLmazjoBRttsGl7BfEMen1tmDzE2eqWjr5xSI38+Fm6kckIr1eVw==" saltValue="OETJBaPrNZIfrnqDt03Zt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D43" zoomScaleSheetLayoutView="100" workbookViewId="0">
      <selection activeCell="I48" sqref="I48"/>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34.71</v>
      </c>
      <c r="G47" s="12">
        <v>35.07</v>
      </c>
      <c r="H47" s="12">
        <v>34.659999999999997</v>
      </c>
      <c r="I47" s="12">
        <v>35.35</v>
      </c>
      <c r="J47" s="13">
        <v>38.26</v>
      </c>
    </row>
    <row r="48" spans="2:10" ht="57.75" customHeight="1" x14ac:dyDescent="0.2">
      <c r="B48" s="14"/>
      <c r="C48" s="1154" t="s">
        <v>4</v>
      </c>
      <c r="D48" s="1154"/>
      <c r="E48" s="1155"/>
      <c r="F48" s="15">
        <v>6.74</v>
      </c>
      <c r="G48" s="16">
        <v>6.6</v>
      </c>
      <c r="H48" s="16">
        <v>4.7300000000000004</v>
      </c>
      <c r="I48" s="16">
        <v>6.2</v>
      </c>
      <c r="J48" s="17">
        <v>7.1</v>
      </c>
    </row>
    <row r="49" spans="2:10" ht="57.75" customHeight="1" thickBot="1" x14ac:dyDescent="0.25">
      <c r="B49" s="18"/>
      <c r="C49" s="1156" t="s">
        <v>5</v>
      </c>
      <c r="D49" s="1156"/>
      <c r="E49" s="1157"/>
      <c r="F49" s="19" t="s">
        <v>530</v>
      </c>
      <c r="G49" s="20" t="s">
        <v>531</v>
      </c>
      <c r="H49" s="20" t="s">
        <v>532</v>
      </c>
      <c r="I49" s="20">
        <v>1.47</v>
      </c>
      <c r="J49" s="21">
        <v>1.05</v>
      </c>
    </row>
    <row r="50" spans="2:10" ht="13" x14ac:dyDescent="0.2"/>
  </sheetData>
  <sheetProtection algorithmName="SHA-512" hashValue="Cjd3vTaYHnsQnrNu5nehAcf3WC93WWpsGVR+2Xu2sdPiM/6mG8hc6I3P2d4HlLR8GjgYY4qfUgoKtXlMyTy8lw==" saltValue="SucGZUiJxlJtGUkU0DJOT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2550181</cp:lastModifiedBy>
  <cp:lastPrinted>2025-09-25T23:27:07Z</cp:lastPrinted>
  <dcterms:created xsi:type="dcterms:W3CDTF">2025-02-19T05:18:35Z</dcterms:created>
  <dcterms:modified xsi:type="dcterms:W3CDTF">2025-09-26T00:16:25Z</dcterms:modified>
  <cp:category/>
</cp:coreProperties>
</file>