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246F9836-8998-446D-A4FA-73B8711F2FCE}"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BE35" i="10"/>
  <c r="C34" i="10"/>
  <c r="C35" i="10" s="1"/>
  <c r="C36" i="10" l="1"/>
  <c r="AM34" i="10" s="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s="1"/>
  <c r="CO35" i="10" s="1"/>
  <c r="CO36" i="10" s="1"/>
  <c r="BW34" i="10"/>
  <c r="BW35" i="10" s="1"/>
  <c r="BW36" i="10" s="1"/>
  <c r="BW37" i="10" s="1"/>
</calcChain>
</file>

<file path=xl/sharedStrings.xml><?xml version="1.0" encoding="utf-8"?>
<sst xmlns="http://schemas.openxmlformats.org/spreadsheetml/2006/main" count="1126" uniqueCount="579">
  <si>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</si>
  <si>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</si>
  <si>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</si>
  <si>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</si>
  <si>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</si>
  <si>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</si>
  <si>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</si>
  <si>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</si>
  <si>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</si>
  <si>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</si>
  <si>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</si>
  <si>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</si>
  <si>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</si>
  <si>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</si>
  <si>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</si>
  <si>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</si>
  <si>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</si>
  <si>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</si>
  <si>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</si>
  <si>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</si>
  <si>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</si>
  <si>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</si>
  <si>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</si>
  <si>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</si>
  <si>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</si>
  <si>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</si>
  <si>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</si>
  <si>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</si>
  <si>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</si>
  <si>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</si>
  <si>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</si>
  <si>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</si>
  <si>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</si>
  <si>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</si>
  <si>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</si>
  <si>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</si>
  <si>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</si>
  <si>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</si>
  <si>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</si>
  <si>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</si>
  <si>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</si>
  <si>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</si>
  <si>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</si>
  <si>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</si>
  <si>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</si>
  <si>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</si>
  <si>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</si>
  <si>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</si>
  <si>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</si>
  <si>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</si>
  <si>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</si>
  <si>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</si>
  <si>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</si>
  <si>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</si>
  <si>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</si>
  <si>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</si>
  <si>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</si>
  <si>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</si>
  <si>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</si>
  <si>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</si>
  <si>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</si>
  <si>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</si>
  <si>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</si>
  <si>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</si>
  <si>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</si>
  <si>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</si>
  <si>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</si>
  <si>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</si>
  <si>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</si>
  <si>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</si>
  <si>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</si>
  <si>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</si>
  <si>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</si>
  <si>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</si>
  <si>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</si>
  <si>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</si>
  <si>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</si>
  <si>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</si>
  <si>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</si>
  <si>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</si>
  <si>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</si>
  <si>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</si>
  <si>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</si>
  <si>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</si>
  <si>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</si>
  <si>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</si>
  <si>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</si>
  <si>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</si>
  <si>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</si>
  <si>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</si>
  <si>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</si>
  <si>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</si>
  <si>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</si>
  <si>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</si>
  <si>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</si>
  <si>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</si>
  <si>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</si>
  <si>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</si>
  <si>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</si>
  <si>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</si>
  <si>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</si>
  <si>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</si>
  <si>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</si>
  <si>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</si>
  <si>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</si>
  <si>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</si>
  <si>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</si>
  <si>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</si>
  <si>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</si>
  <si>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</si>
  <si>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</si>
  <si>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</si>
  <si>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</si>
  <si>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</si>
  <si>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</si>
  <si>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</si>
  <si>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</si>
  <si>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</si>
  <si>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</si>
  <si>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</si>
  <si>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</si>
  <si>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</si>
  <si>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</si>
  <si>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</si>
  <si>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</si>
  <si>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</si>
  <si>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</si>
  <si>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</si>
  <si>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</si>
  <si>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</si>
  <si>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</si>
  <si>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</si>
  <si>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</si>
  <si>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</si>
  <si>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</si>
  <si>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</si>
  <si>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</si>
  <si>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</si>
  <si>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</si>
  <si>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</si>
  <si>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</si>
  <si>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</si>
  <si>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</si>
  <si>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</si>
  <si>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</si>
  <si>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</si>
  <si>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</si>
  <si>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</si>
  <si>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</si>
  <si>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</si>
  <si>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</si>
  <si>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</si>
  <si>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</si>
  <si>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</si>
  <si>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</si>
  <si>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</si>
  <si>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</si>
  <si>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</si>
  <si>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</si>
  <si>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</si>
  <si>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</si>
  <si>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</si>
  <si>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</si>
  <si>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</si>
  <si>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</si>
  <si>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</si>
  <si>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</si>
  <si>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</si>
  <si>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</si>
  <si>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</si>
  <si>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</si>
  <si>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</si>
  <si>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</si>
  <si>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</si>
  <si>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</si>
  <si>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</si>
  <si>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</si>
  <si>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</si>
  <si>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</si>
  <si>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</si>
  <si>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</si>
  <si>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</si>
  <si>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</si>
  <si>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</si>
  <si>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</si>
  <si>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</si>
  <si>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</si>
  <si>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</si>
  <si>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</si>
  <si>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</si>
  <si>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</si>
  <si>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</si>
  <si>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</si>
  <si>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</si>
  <si>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</si>
  <si>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</si>
  <si>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</si>
  <si>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</si>
  <si>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</si>
  <si>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</si>
  <si>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</si>
  <si>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</si>
  <si>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</si>
  <si>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</si>
  <si>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熊本県人吉市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</si>
  <si>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</si>
  <si>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</si>
  <si>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</si>
  <si>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</si>
  <si>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</si>
  <si>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</si>
  <si>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</si>
  <si>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</si>
  <si>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</si>
  <si>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</si>
  <si>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</si>
  <si>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</si>
  <si>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</si>
  <si>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</si>
  <si>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</si>
  <si>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</si>
  <si>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</si>
  <si>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</si>
  <si>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</si>
  <si>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</si>
  <si>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</si>
  <si>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</si>
  <si>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</si>
  <si>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</si>
  <si>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</si>
  <si>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</si>
  <si>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</si>
  <si>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</si>
  <si>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</si>
  <si>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</si>
  <si>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</si>
  <si>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</si>
  <si>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</si>
  <si>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</si>
  <si>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</si>
  <si>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</si>
  <si>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</si>
  <si>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</si>
  <si>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</si>
  <si>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</si>
  <si>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</si>
  <si>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</si>
  <si>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</si>
  <si>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</si>
  <si>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</si>
  <si>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</si>
  <si>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</si>
  <si>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</si>
  <si>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</si>
  <si>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</si>
  <si>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</si>
  <si>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</si>
  <si>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</si>
  <si>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</si>
  <si>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</si>
  <si>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</si>
  <si>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</si>
  <si>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</si>
  <si>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</si>
  <si>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</si>
  <si>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</si>
  <si>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</si>
  <si>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</si>
  <si>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</si>
  <si>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</si>
  <si>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</si>
  <si>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</si>
  <si>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</si>
  <si>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</si>
  <si>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</si>
  <si>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</si>
  <si>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</si>
  <si>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</si>
  <si>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</si>
  <si>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</si>
  <si>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</si>
  <si>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</si>
  <si>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</si>
  <si>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</si>
  <si>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</si>
  <si>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</si>
  <si>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</si>
  <si>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</si>
  <si>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</si>
  <si>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</si>
  <si>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</si>
  <si>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</si>
  <si>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</si>
  <si>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</si>
  <si>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</si>
  <si>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</si>
  <si>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</si>
  <si>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</si>
  <si>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</si>
  <si>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</si>
  <si>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</si>
  <si>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</si>
  <si>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</si>
  <si>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</si>
  <si>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</si>
  <si>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</si>
  <si>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</si>
  <si>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</si>
  <si>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</si>
  <si>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</si>
  <si>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</si>
  <si>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</si>
  <si>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</si>
  <si>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</si>
  <si>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</si>
  <si>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</si>
  <si>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</si>
  <si>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</si>
  <si>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</si>
  <si>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</si>
  <si>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</si>
  <si>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</si>
  <si>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</si>
  <si>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</si>
  <si>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</si>
  <si>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</si>
  <si>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</si>
  <si>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</si>
  <si>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</si>
  <si>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</si>
  <si>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</si>
  <si>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</si>
  <si>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</si>
  <si>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</si>
  <si>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</si>
  <si>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</si>
  <si>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</si>
  <si>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</si>
  <si>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</si>
  <si>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</si>
  <si>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</si>
  <si>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</si>
  <si>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</si>
  <si>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</si>
  <si>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</si>
  <si>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</si>
  <si>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</si>
  <si>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</si>
  <si>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</si>
  <si>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</si>
  <si>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</si>
  <si>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</si>
  <si>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</si>
  <si>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</si>
  <si>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</si>
  <si>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熊本県人吉市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</si>
  <si>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</si>
  <si>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</si>
  <si>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</si>
  <si>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</si>
  <si>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</si>
  <si>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</si>
  <si>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</si>
  <si>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</si>
  <si>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</si>
  <si>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</si>
  <si>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</si>
  <si>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</si>
  <si>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</si>
  <si>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</si>
  <si>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</si>
  <si>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</si>
  <si>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</si>
  <si>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</si>
  <si>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</si>
  <si>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</si>
  <si>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</si>
  <si>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</si>
  <si>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</si>
  <si>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</si>
  <si>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</si>
  <si>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</si>
  <si>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</si>
  <si>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</si>
  <si>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</si>
  <si>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</si>
  <si>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</si>
  <si>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</si>
  <si>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</si>
  <si>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</si>
  <si>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</si>
  <si>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</si>
  <si>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</si>
  <si>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</si>
  <si>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</si>
  <si>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</si>
  <si>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</si>
  <si>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</si>
  <si>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</si>
  <si>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</si>
  <si>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</si>
  <si>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</si>
  <si>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</si>
  <si>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</si>
  <si>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</si>
  <si>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</si>
  <si>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</si>
  <si>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</si>
  <si>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</si>
  <si>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</si>
  <si>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</si>
  <si>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</si>
  <si>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</si>
  <si>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</si>
  <si>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</si>
  <si>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</si>
  <si>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</si>
  <si>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</si>
  <si>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</si>
  <si>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</si>
  <si>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</si>
  <si>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</si>
  <si>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</si>
  <si>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</si>
  <si>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</si>
  <si>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</si>
  <si>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</si>
  <si>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</si>
  <si>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</si>
  <si>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</si>
  <si>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</si>
  <si>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</si>
  <si>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</si>
  <si>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</si>
  <si>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</si>
  <si>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</si>
  <si>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</si>
  <si>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</si>
  <si>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</si>
  <si>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</si>
  <si>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</si>
  <si>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</si>
  <si>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</si>
  <si>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</si>
  <si>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</si>
  <si>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</si>
  <si>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</si>
  <si>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</si>
  <si>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</si>
  <si>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</si>
  <si>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</si>
  <si>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</si>
  <si>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</si>
  <si>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</si>
  <si>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</si>
  <si>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</si>
  <si>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</si>
  <si>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</si>
  <si>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</si>
  <si>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</si>
  <si>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</si>
  <si>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</si>
  <si>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</si>
  <si>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</si>
  <si>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</si>
  <si>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</si>
  <si>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</si>
  <si>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</si>
  <si>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</si>
  <si>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</si>
  <si>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</si>
  <si>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</si>
  <si>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</si>
  <si>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</si>
  <si>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</si>
  <si>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</si>
  <si>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</si>
  <si>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</si>
  <si>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</si>
  <si>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</si>
  <si>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</si>
  <si>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</si>
  <si>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</si>
  <si>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</si>
  <si>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</si>
  <si>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</si>
  <si>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</si>
  <si>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</si>
  <si>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</si>
  <si>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</si>
  <si>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</si>
  <si>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</si>
  <si>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</si>
  <si>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</si>
  <si>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</si>
  <si>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</si>
  <si>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</si>
  <si>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</si>
  <si>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</si>
  <si>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</si>
  <si>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</si>
  <si>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</si>
  <si>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</si>
  <si>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</si>
  <si>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</si>
  <si>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</si>
  <si>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</si>
  <si>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</si>
  <si>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</si>
  <si>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</si>
  <si>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</si>
  <si>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</si>
  <si>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</si>
  <si>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</si>
  <si>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</si>
  <si>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</si>
  <si>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</si>
  <si>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</si>
  <si>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</si>
  <si>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</si>
  <si>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</si>
  <si>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</si>
  <si>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</si>
  <si>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</si>
  <si>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</si>
  <si>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</si>
  <si>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</si>
  <si>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</si>
  <si>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</si>
  <si>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</si>
  <si>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</si>
  <si>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</si>
  <si>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</si>
  <si>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</si>
  <si>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</si>
  <si>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2.87</t>
  </si>
  <si>
    <t>▲ 5.15</t>
  </si>
  <si>
    <t>公共用地先行取得事業特別会計</t>
  </si>
  <si>
    <t>▲ 0.00</t>
  </si>
  <si>
    <t>▲ 0.11</t>
  </si>
  <si>
    <t>一般会計</t>
  </si>
  <si>
    <t>水道事業特別会計</t>
  </si>
  <si>
    <t>公共下水道事業特別会計</t>
  </si>
  <si>
    <t>国民健康保険事業特別会計</t>
  </si>
  <si>
    <t>介護保険特別会計</t>
  </si>
  <si>
    <t>後期高齢者医療特別会計</t>
  </si>
  <si>
    <t>人吉球磨交通体系整備特別会計</t>
  </si>
  <si>
    <t>その他会計（赤字）</t>
  </si>
  <si>
    <t>その他会計（黒字）</t>
  </si>
  <si>
    <t>R01</t>
    <phoneticPr fontId="5"/>
  </si>
  <si>
    <t>R02</t>
    <phoneticPr fontId="5"/>
  </si>
  <si>
    <t>R03</t>
    <phoneticPr fontId="5"/>
  </si>
  <si>
    <t>R04</t>
    <phoneticPr fontId="5"/>
  </si>
  <si>
    <t>R05</t>
    <phoneticPr fontId="5"/>
  </si>
  <si>
    <t>-</t>
    <phoneticPr fontId="2"/>
  </si>
  <si>
    <t>人吉球磨広域行政組合</t>
    <rPh sb="0" eb="10">
      <t>ヒトヨシクマコウイキギョウセイクミアイ</t>
    </rPh>
    <phoneticPr fontId="2"/>
  </si>
  <si>
    <t>熊本県後期高齢者医療広域連合（一般会計）</t>
    <rPh sb="0" eb="14">
      <t>クマモトケンコウキコウレイシャイリョウコウイキレンゴウ</t>
    </rPh>
    <rPh sb="15" eb="19">
      <t>イッパンカイケイ</t>
    </rPh>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</si>
  <si>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</si>
  <si>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くま川鉄道株式会社</t>
    <rPh sb="2" eb="3">
      <t>カワ</t>
    </rPh>
    <rPh sb="3" eb="5">
      <t>テツドウ</t>
    </rPh>
    <rPh sb="5" eb="9">
      <t>カブシキカイシャ</t>
    </rPh>
    <phoneticPr fontId="2"/>
  </si>
  <si>
    <t>球磨川くだり株式会社</t>
    <rPh sb="0" eb="3">
      <t>クマガワ</t>
    </rPh>
    <rPh sb="6" eb="10">
      <t>カブシキカイシャ</t>
    </rPh>
    <phoneticPr fontId="2"/>
  </si>
  <si>
    <t>球磨焼酎リサイクリーン株式会社</t>
    <rPh sb="0" eb="4">
      <t>クマショウチュウ</t>
    </rPh>
    <rPh sb="11" eb="15">
      <t>カブシキカイシャ</t>
    </rPh>
    <phoneticPr fontId="2"/>
  </si>
  <si>
    <t>人吉応援団基金</t>
    <rPh sb="0" eb="7">
      <t>ヒトヨシオウエンダンキキン</t>
    </rPh>
    <phoneticPr fontId="5"/>
  </si>
  <si>
    <t>人吉球磨地域交通体系整備基金</t>
    <rPh sb="0" eb="2">
      <t>ヒトヨシ</t>
    </rPh>
    <rPh sb="2" eb="4">
      <t>クマ</t>
    </rPh>
    <rPh sb="4" eb="6">
      <t>チイキ</t>
    </rPh>
    <rPh sb="6" eb="8">
      <t>コウツウ</t>
    </rPh>
    <rPh sb="8" eb="10">
      <t>タイケイ</t>
    </rPh>
    <rPh sb="10" eb="14">
      <t>セイビキキン</t>
    </rPh>
    <phoneticPr fontId="2"/>
  </si>
  <si>
    <t>人吉市森林環境整備基金</t>
    <rPh sb="0" eb="7">
      <t>ヒトヨシシシンリンカンキョウ</t>
    </rPh>
    <rPh sb="7" eb="11">
      <t>セイビキキン</t>
    </rPh>
    <phoneticPr fontId="2"/>
  </si>
  <si>
    <t>人吉市環境対策基金</t>
    <rPh sb="0" eb="9">
      <t>ヒトヨシシカンキョウタイサクキキン</t>
    </rPh>
    <phoneticPr fontId="2"/>
  </si>
  <si>
    <t>人吉市庁舎建設等基金</t>
    <rPh sb="0" eb="2">
      <t>ヒトヨシ</t>
    </rPh>
    <rPh sb="2" eb="3">
      <t>シ</t>
    </rPh>
    <rPh sb="3" eb="5">
      <t>チョウシャ</t>
    </rPh>
    <rPh sb="5" eb="7">
      <t>ケンセツ</t>
    </rPh>
    <rPh sb="7" eb="8">
      <t>トウ</t>
    </rPh>
    <rPh sb="8" eb="10">
      <t>キキン</t>
    </rPh>
    <phoneticPr fontId="2"/>
  </si>
  <si>
    <t>人吉下球磨消防組合</t>
    <rPh sb="0" eb="2">
      <t>ヒトヨシ</t>
    </rPh>
    <rPh sb="2" eb="3">
      <t>シモ</t>
    </rPh>
    <rPh sb="3" eb="5">
      <t>クマ</t>
    </rPh>
    <rPh sb="5" eb="7">
      <t>ショウボウ</t>
    </rPh>
    <rPh sb="7" eb="9">
      <t>クミアイ</t>
    </rPh>
    <phoneticPr fontId="2"/>
  </si>
  <si>
    <t>繰越明許36,300千円</t>
    <rPh sb="0" eb="4">
      <t>クリコシメイキョ</t>
    </rPh>
    <rPh sb="10" eb="12">
      <t>センエン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</si>
  <si>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</si>
  <si>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</si>
  <si>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以前は類似団体と比較して将来負担比率が高い水準にあったが、令和２～５年に財政調整基金及び減債基金への積み立てを行ったこと等により、将来負担比率が減少し、類似団体と比較して低い水準になった。しかしながら、令和２年７月豪雨災害に係る復興関連事業における地方債の借入により、今後も地方債残高は増加する見込みである。そのため、「人吉市公用施設等総合管理計画」において、持続可能な財政運営が可能となる施設保有量の実現に向け、施設総量の縮減が目標として掲げられているところであり、今後は個別施設計画に基づき、老朽化した施設の集約化・複合化、計画的な長寿命化に取り組み、有形固定資産である施設等の統廃合を積極的に行うことが重要である。</t>
    <rPh sb="1" eb="3">
      <t>イゼン</t>
    </rPh>
    <rPh sb="4" eb="8">
      <t>ルイジダンタイ</t>
    </rPh>
    <rPh sb="9" eb="11">
      <t>ヒカク</t>
    </rPh>
    <rPh sb="13" eb="19">
      <t>ショウライフタンヒリツ</t>
    </rPh>
    <rPh sb="20" eb="21">
      <t>タカ</t>
    </rPh>
    <rPh sb="22" eb="24">
      <t>スイジュン</t>
    </rPh>
    <rPh sb="30" eb="32">
      <t>レイワ</t>
    </rPh>
    <rPh sb="35" eb="36">
      <t>ネン</t>
    </rPh>
    <rPh sb="37" eb="39">
      <t>ザイセイ</t>
    </rPh>
    <rPh sb="39" eb="41">
      <t>チョウセイ</t>
    </rPh>
    <rPh sb="41" eb="43">
      <t>キキン</t>
    </rPh>
    <rPh sb="43" eb="44">
      <t>オヨ</t>
    </rPh>
    <rPh sb="45" eb="49">
      <t>ゲンサイキキン</t>
    </rPh>
    <rPh sb="51" eb="52">
      <t>ツ</t>
    </rPh>
    <rPh sb="53" eb="54">
      <t>タ</t>
    </rPh>
    <rPh sb="56" eb="57">
      <t>オコナ</t>
    </rPh>
    <rPh sb="61" eb="62">
      <t>トウ</t>
    </rPh>
    <rPh sb="66" eb="68">
      <t>ショウライ</t>
    </rPh>
    <rPh sb="68" eb="72">
      <t>フタンヒリツ</t>
    </rPh>
    <rPh sb="73" eb="75">
      <t>ゲンショウ</t>
    </rPh>
    <rPh sb="77" eb="81">
      <t>ルイジダンタイ</t>
    </rPh>
    <rPh sb="82" eb="84">
      <t>ヒカク</t>
    </rPh>
    <rPh sb="86" eb="87">
      <t>ヒク</t>
    </rPh>
    <rPh sb="88" eb="90">
      <t>スイジュン</t>
    </rPh>
    <rPh sb="102" eb="104">
      <t>レイワ</t>
    </rPh>
    <rPh sb="105" eb="106">
      <t>ネン</t>
    </rPh>
    <rPh sb="107" eb="108">
      <t>ガツ</t>
    </rPh>
    <rPh sb="108" eb="110">
      <t>ゴウウ</t>
    </rPh>
    <rPh sb="110" eb="112">
      <t>サイガイ</t>
    </rPh>
    <rPh sb="113" eb="114">
      <t>カカ</t>
    </rPh>
    <rPh sb="115" eb="119">
      <t>フッコウカンレン</t>
    </rPh>
    <rPh sb="119" eb="121">
      <t>ジギョウ</t>
    </rPh>
    <rPh sb="125" eb="128">
      <t>チホウサイ</t>
    </rPh>
    <rPh sb="129" eb="131">
      <t>カリイレ</t>
    </rPh>
    <rPh sb="135" eb="137">
      <t>コンゴ</t>
    </rPh>
    <rPh sb="138" eb="141">
      <t>チホウサイ</t>
    </rPh>
    <rPh sb="141" eb="143">
      <t>ザンダカ</t>
    </rPh>
    <rPh sb="144" eb="146">
      <t>ゾウカ</t>
    </rPh>
    <rPh sb="148" eb="150">
      <t>ミコ</t>
    </rPh>
    <rPh sb="161" eb="164">
      <t>ヒトヨシシ</t>
    </rPh>
    <rPh sb="164" eb="169">
      <t>コウヨウシセツトウ</t>
    </rPh>
    <rPh sb="169" eb="171">
      <t>ソウゴウ</t>
    </rPh>
    <rPh sb="171" eb="173">
      <t>カンリ</t>
    </rPh>
    <rPh sb="173" eb="175">
      <t>ケイカク</t>
    </rPh>
    <rPh sb="181" eb="185">
      <t>ジゾクカノウ</t>
    </rPh>
    <rPh sb="186" eb="188">
      <t>ザイセイ</t>
    </rPh>
    <rPh sb="188" eb="190">
      <t>ウンエイ</t>
    </rPh>
    <rPh sb="191" eb="193">
      <t>カノウ</t>
    </rPh>
    <rPh sb="196" eb="198">
      <t>シセツ</t>
    </rPh>
    <rPh sb="198" eb="201">
      <t>ホユウリョウ</t>
    </rPh>
    <rPh sb="202" eb="204">
      <t>ジツゲン</t>
    </rPh>
    <rPh sb="205" eb="206">
      <t>ム</t>
    </rPh>
    <rPh sb="208" eb="210">
      <t>シセツ</t>
    </rPh>
    <rPh sb="210" eb="212">
      <t>ソウリョウ</t>
    </rPh>
    <rPh sb="213" eb="215">
      <t>シュクゲン</t>
    </rPh>
    <rPh sb="216" eb="218">
      <t>モクヒョウ</t>
    </rPh>
    <rPh sb="221" eb="222">
      <t>カカ</t>
    </rPh>
    <rPh sb="235" eb="237">
      <t>コンゴ</t>
    </rPh>
    <rPh sb="238" eb="240">
      <t>コベツ</t>
    </rPh>
    <rPh sb="240" eb="242">
      <t>シセツ</t>
    </rPh>
    <rPh sb="242" eb="244">
      <t>ケイカク</t>
    </rPh>
    <rPh sb="245" eb="246">
      <t>モト</t>
    </rPh>
    <rPh sb="249" eb="252">
      <t>ロウキュウカ</t>
    </rPh>
    <rPh sb="254" eb="256">
      <t>シセツ</t>
    </rPh>
    <rPh sb="257" eb="260">
      <t>シュウヤクカ</t>
    </rPh>
    <rPh sb="261" eb="264">
      <t>フクゴウカ</t>
    </rPh>
    <rPh sb="265" eb="268">
      <t>ケイカクテキ</t>
    </rPh>
    <rPh sb="269" eb="273">
      <t>チョウジュミョウカ</t>
    </rPh>
    <rPh sb="274" eb="275">
      <t>ト</t>
    </rPh>
    <rPh sb="276" eb="277">
      <t>ク</t>
    </rPh>
    <rPh sb="279" eb="281">
      <t>ユウケイ</t>
    </rPh>
    <rPh sb="281" eb="285">
      <t>コテイシサン</t>
    </rPh>
    <rPh sb="288" eb="291">
      <t>シセツトウ</t>
    </rPh>
    <rPh sb="292" eb="295">
      <t>トウハイゴウ</t>
    </rPh>
    <rPh sb="296" eb="299">
      <t>セッキョクテキ</t>
    </rPh>
    <rPh sb="300" eb="301">
      <t>オコナ</t>
    </rPh>
    <rPh sb="305" eb="307">
      <t>ジュウヨウ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</si>
  <si>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</si>
  <si>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</si>
  <si>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</si>
  <si>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</si>
  <si>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</si>
  <si>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</si>
  <si>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R5単年度は7.8で、R4単年度は8.8であるため、1.0ポイント下降している。R4年度から令和２年７月豪雨災害に係る災害復旧事業債の元利償還金が発生しており、公債費は増加しているが、公債費充当特定財源の増、普通交付税の増となったことにより下降となった。今後も令和２年７月豪雨災害に係る復興関連事業における地方債の借入が増加見込みのため、地方債の借入については、事業の必要性や効率性を考慮し抑制を図る必要がある。一方で、令和２年７月豪雨災害関連における地方債発行額の増を見据え、財政調整基金及び減債基金へ積み立てを行ったことで将来負担比率が下降したところであり、今後の財政状況について、慎重に見極める必要があるのは言うまでもないが、単年度で分析をすると一定の評価ができる。</t>
    <rPh sb="1" eb="3">
      <t>ジッシツ</t>
    </rPh>
    <rPh sb="3" eb="6">
      <t>コウサイヒ</t>
    </rPh>
    <rPh sb="6" eb="8">
      <t>ヒリツ</t>
    </rPh>
    <rPh sb="15" eb="18">
      <t>タンネンド</t>
    </rPh>
    <rPh sb="26" eb="29">
      <t>タンネンド</t>
    </rPh>
    <rPh sb="46" eb="48">
      <t>カコウ</t>
    </rPh>
    <rPh sb="55" eb="57">
      <t>ネンド</t>
    </rPh>
    <rPh sb="59" eb="61">
      <t>レイワ</t>
    </rPh>
    <rPh sb="62" eb="63">
      <t>ネン</t>
    </rPh>
    <rPh sb="64" eb="65">
      <t>ガツ</t>
    </rPh>
    <rPh sb="65" eb="67">
      <t>ゴウウ</t>
    </rPh>
    <rPh sb="67" eb="69">
      <t>サイガイ</t>
    </rPh>
    <rPh sb="70" eb="71">
      <t>カカ</t>
    </rPh>
    <rPh sb="72" eb="74">
      <t>サイガイ</t>
    </rPh>
    <rPh sb="74" eb="76">
      <t>フッキュウ</t>
    </rPh>
    <rPh sb="76" eb="79">
      <t>ジギョウサイ</t>
    </rPh>
    <rPh sb="80" eb="85">
      <t>ガンリショウカンキン</t>
    </rPh>
    <rPh sb="86" eb="88">
      <t>ハッセイ</t>
    </rPh>
    <rPh sb="93" eb="96">
      <t>コウサイヒ</t>
    </rPh>
    <rPh sb="97" eb="99">
      <t>ゾウカ</t>
    </rPh>
    <rPh sb="105" eb="108">
      <t>コウサイヒ</t>
    </rPh>
    <rPh sb="108" eb="110">
      <t>ジュウトウ</t>
    </rPh>
    <rPh sb="110" eb="114">
      <t>トクテイザイゲン</t>
    </rPh>
    <rPh sb="115" eb="116">
      <t>ゾウ</t>
    </rPh>
    <rPh sb="117" eb="122">
      <t>フツウコウフゼイ</t>
    </rPh>
    <rPh sb="123" eb="124">
      <t>ゾウ</t>
    </rPh>
    <rPh sb="133" eb="135">
      <t>カコウ</t>
    </rPh>
    <rPh sb="140" eb="142">
      <t>コンゴ</t>
    </rPh>
    <rPh sb="166" eb="169">
      <t>チホウサイ</t>
    </rPh>
    <rPh sb="170" eb="172">
      <t>カリイレ</t>
    </rPh>
    <rPh sb="173" eb="175">
      <t>ゾウカ</t>
    </rPh>
    <rPh sb="175" eb="177">
      <t>ミコ</t>
    </rPh>
    <rPh sb="182" eb="185">
      <t>チホウサイ</t>
    </rPh>
    <rPh sb="186" eb="188">
      <t>カリイレ</t>
    </rPh>
    <rPh sb="194" eb="196">
      <t>ジギョウ</t>
    </rPh>
    <rPh sb="197" eb="200">
      <t>ヒツヨウセイ</t>
    </rPh>
    <rPh sb="201" eb="204">
      <t>コウリツセイ</t>
    </rPh>
    <rPh sb="205" eb="207">
      <t>コウリョ</t>
    </rPh>
    <rPh sb="208" eb="210">
      <t>ヨクセイ</t>
    </rPh>
    <rPh sb="211" eb="212">
      <t>ハカ</t>
    </rPh>
    <rPh sb="213" eb="215">
      <t>ヒツヨウ</t>
    </rPh>
    <rPh sb="219" eb="221">
      <t>イッポウ</t>
    </rPh>
    <rPh sb="223" eb="225">
      <t>レイワ</t>
    </rPh>
    <rPh sb="226" eb="227">
      <t>ネン</t>
    </rPh>
    <rPh sb="228" eb="229">
      <t>ガツ</t>
    </rPh>
    <rPh sb="229" eb="231">
      <t>ゴウウ</t>
    </rPh>
    <rPh sb="231" eb="233">
      <t>サイガイ</t>
    </rPh>
    <rPh sb="233" eb="235">
      <t>カンレン</t>
    </rPh>
    <rPh sb="239" eb="242">
      <t>チホウサイ</t>
    </rPh>
    <rPh sb="242" eb="245">
      <t>ハッコウガク</t>
    </rPh>
    <rPh sb="246" eb="247">
      <t>ゾウ</t>
    </rPh>
    <rPh sb="248" eb="250">
      <t>ミス</t>
    </rPh>
    <rPh sb="252" eb="254">
      <t>ザイセイ</t>
    </rPh>
    <rPh sb="254" eb="256">
      <t>チョウセイ</t>
    </rPh>
    <rPh sb="256" eb="258">
      <t>キキン</t>
    </rPh>
    <rPh sb="258" eb="259">
      <t>オヨ</t>
    </rPh>
    <rPh sb="260" eb="264">
      <t>ゲンサイキキン</t>
    </rPh>
    <rPh sb="265" eb="266">
      <t>ツ</t>
    </rPh>
    <rPh sb="267" eb="268">
      <t>タ</t>
    </rPh>
    <rPh sb="270" eb="271">
      <t>オコナ</t>
    </rPh>
    <rPh sb="276" eb="278">
      <t>ショウライ</t>
    </rPh>
    <rPh sb="278" eb="282">
      <t>フタンヒリツ</t>
    </rPh>
    <rPh sb="283" eb="285">
      <t>カコウ</t>
    </rPh>
    <rPh sb="294" eb="296">
      <t>コンゴ</t>
    </rPh>
    <rPh sb="297" eb="299">
      <t>ザイセイ</t>
    </rPh>
    <rPh sb="299" eb="301">
      <t>ジョウキョウ</t>
    </rPh>
    <rPh sb="306" eb="308">
      <t>シンチョウ</t>
    </rPh>
    <rPh sb="309" eb="311">
      <t>ミキワ</t>
    </rPh>
    <rPh sb="313" eb="315">
      <t>ヒツヨウ</t>
    </rPh>
    <rPh sb="320" eb="321">
      <t>イ</t>
    </rPh>
    <rPh sb="329" eb="332">
      <t>タンネンド</t>
    </rPh>
    <rPh sb="333" eb="335">
      <t>ブンセキ</t>
    </rPh>
    <rPh sb="339" eb="341">
      <t>イッテイ</t>
    </rPh>
    <rPh sb="342" eb="344">
      <t>ヒョウカ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</si>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</sst>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D227728-B211-49B0-949B-4025A2C9027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5320-43CC-BD8C-BA9189FC50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108729</c:v>
                </c:pt>
                <c:pt idx="1">
                  <c:v>22742</c:v>
                </c:pt>
                <c:pt idx="2">
                  <c:v>140333</c:v>
                </c:pt>
                <c:pt idx="3">
                  <c:v>65115</c:v>
                </c:pt>
                <c:pt idx="4">
                  <c:v>164292</c:v>
                </c:pt>
              </c:numCache>
            </c:numRef>
          </c:val>
          <c:smooth val="0"/>
          <c:extLst>
            <c:ext xmlns:c16="http://schemas.microsoft.com/office/drawing/2014/chart" uri="{C3380CC4-5D6E-409C-BE32-E72D297353CC}">
              <c16:uniqueId val="{00000001-5320-43CC-BD8C-BA9189FC50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13.2</c:v>
                </c:pt>
                <c:pt idx="2">
                  <c:v>3.34</c:v>
                </c:pt>
                <c:pt idx="3">
                  <c:v>10.51</c:v>
                </c:pt>
                <c:pt idx="4">
                  <c:v>13.27</c:v>
                </c:pt>
              </c:numCache>
            </c:numRef>
          </c:val>
          <c:extLst>
            <c:ext xmlns:c16="http://schemas.microsoft.com/office/drawing/2014/chart" uri="{C3380CC4-5D6E-409C-BE32-E72D297353CC}">
              <c16:uniqueId val="{00000000-7F6B-44FD-8E86-BDDFC25F47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1.66</c:v>
                </c:pt>
                <c:pt idx="1">
                  <c:v>2.21</c:v>
                </c:pt>
                <c:pt idx="2">
                  <c:v>6.4</c:v>
                </c:pt>
                <c:pt idx="3">
                  <c:v>8.1</c:v>
                </c:pt>
                <c:pt idx="4">
                  <c:v>10.35</c:v>
                </c:pt>
              </c:numCache>
            </c:numRef>
          </c:val>
          <c:extLst>
            <c:ext xmlns:c16="http://schemas.microsoft.com/office/drawing/2014/chart" uri="{C3380CC4-5D6E-409C-BE32-E72D297353CC}">
              <c16:uniqueId val="{00000001-7F6B-44FD-8E86-BDDFC25F47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-2.87</c:v>
                </c:pt>
                <c:pt idx="1">
                  <c:v>10.26</c:v>
                </c:pt>
                <c:pt idx="2">
                  <c:v>-5.15</c:v>
                </c:pt>
                <c:pt idx="3">
                  <c:v>8.61</c:v>
                </c:pt>
                <c:pt idx="4">
                  <c:v>5.2</c:v>
                </c:pt>
              </c:numCache>
            </c:numRef>
          </c:val>
          <c:smooth val="0"/>
          <c:extLst>
            <c:ext xmlns:c16="http://schemas.microsoft.com/office/drawing/2014/chart" uri="{C3380CC4-5D6E-409C-BE32-E72D297353CC}">
              <c16:uniqueId val="{00000002-7F6B-44FD-8E86-BDDFC25F47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7ED-48D5-8896-2531412AFC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ED-48D5-8896-2531412AFCCB}"/>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7ED-48D5-8896-2531412AFC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0.08</c:v>
                </c:pt>
                <c:pt idx="4">
                  <c:v>#N/A</c:v>
                </c:pt>
                <c:pt idx="5">
                  <c:v>0.12</c:v>
                </c:pt>
                <c:pt idx="6">
                  <c:v>#N/A</c:v>
                </c:pt>
                <c:pt idx="7">
                  <c:v>0.15</c:v>
                </c:pt>
                <c:pt idx="8">
                  <c:v>#N/A</c:v>
                </c:pt>
                <c:pt idx="9">
                  <c:v>0.16</c:v>
                </c:pt>
              </c:numCache>
            </c:numRef>
          </c:val>
          <c:extLst>
            <c:ext xmlns:c16="http://schemas.microsoft.com/office/drawing/2014/chart" uri="{C3380CC4-5D6E-409C-BE32-E72D297353CC}">
              <c16:uniqueId val="{00000003-47ED-48D5-8896-2531412AFCC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2.3199999999999998</c:v>
                </c:pt>
                <c:pt idx="2">
                  <c:v>#N/A</c:v>
                </c:pt>
                <c:pt idx="3">
                  <c:v>1.48</c:v>
                </c:pt>
                <c:pt idx="4">
                  <c:v>#N/A</c:v>
                </c:pt>
                <c:pt idx="5">
                  <c:v>3.27</c:v>
                </c:pt>
                <c:pt idx="6">
                  <c:v>#N/A</c:v>
                </c:pt>
                <c:pt idx="7">
                  <c:v>4.25</c:v>
                </c:pt>
                <c:pt idx="8">
                  <c:v>#N/A</c:v>
                </c:pt>
                <c:pt idx="9">
                  <c:v>3.33</c:v>
                </c:pt>
              </c:numCache>
            </c:numRef>
          </c:val>
          <c:extLst>
            <c:ext xmlns:c16="http://schemas.microsoft.com/office/drawing/2014/chart" uri="{C3380CC4-5D6E-409C-BE32-E72D297353CC}">
              <c16:uniqueId val="{00000004-47ED-48D5-8896-2531412AFCC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3.03</c:v>
                </c:pt>
                <c:pt idx="2">
                  <c:v>#N/A</c:v>
                </c:pt>
                <c:pt idx="3">
                  <c:v>3.78</c:v>
                </c:pt>
                <c:pt idx="4">
                  <c:v>#N/A</c:v>
                </c:pt>
                <c:pt idx="5">
                  <c:v>2.6</c:v>
                </c:pt>
                <c:pt idx="6">
                  <c:v>#N/A</c:v>
                </c:pt>
                <c:pt idx="7">
                  <c:v>3.69</c:v>
                </c:pt>
                <c:pt idx="8">
                  <c:v>#N/A</c:v>
                </c:pt>
                <c:pt idx="9">
                  <c:v>3.67</c:v>
                </c:pt>
              </c:numCache>
            </c:numRef>
          </c:val>
          <c:extLst>
            <c:ext xmlns:c16="http://schemas.microsoft.com/office/drawing/2014/chart" uri="{C3380CC4-5D6E-409C-BE32-E72D297353CC}">
              <c16:uniqueId val="{00000005-47ED-48D5-8896-2531412AFCCB}"/>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2.68</c:v>
                </c:pt>
                <c:pt idx="2">
                  <c:v>#N/A</c:v>
                </c:pt>
                <c:pt idx="3">
                  <c:v>1.8</c:v>
                </c:pt>
                <c:pt idx="4">
                  <c:v>#N/A</c:v>
                </c:pt>
                <c:pt idx="5">
                  <c:v>0.72</c:v>
                </c:pt>
                <c:pt idx="6">
                  <c:v>#N/A</c:v>
                </c:pt>
                <c:pt idx="7">
                  <c:v>1.06</c:v>
                </c:pt>
                <c:pt idx="8">
                  <c:v>#N/A</c:v>
                </c:pt>
                <c:pt idx="9">
                  <c:v>4.82</c:v>
                </c:pt>
              </c:numCache>
            </c:numRef>
          </c:val>
          <c:extLst>
            <c:ext xmlns:c16="http://schemas.microsoft.com/office/drawing/2014/chart" uri="{C3380CC4-5D6E-409C-BE32-E72D297353CC}">
              <c16:uniqueId val="{00000006-47ED-48D5-8896-2531412AFCCB}"/>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8.6999999999999993</c:v>
                </c:pt>
                <c:pt idx="2">
                  <c:v>#N/A</c:v>
                </c:pt>
                <c:pt idx="3">
                  <c:v>8.9</c:v>
                </c:pt>
                <c:pt idx="4">
                  <c:v>#N/A</c:v>
                </c:pt>
                <c:pt idx="5">
                  <c:v>8.4</c:v>
                </c:pt>
                <c:pt idx="6">
                  <c:v>#N/A</c:v>
                </c:pt>
                <c:pt idx="7">
                  <c:v>8.19</c:v>
                </c:pt>
                <c:pt idx="8">
                  <c:v>#N/A</c:v>
                </c:pt>
                <c:pt idx="9">
                  <c:v>7.58</c:v>
                </c:pt>
              </c:numCache>
            </c:numRef>
          </c:val>
          <c:extLst>
            <c:ext xmlns:c16="http://schemas.microsoft.com/office/drawing/2014/chart" uri="{C3380CC4-5D6E-409C-BE32-E72D297353CC}">
              <c16:uniqueId val="{00000007-47ED-48D5-8896-2531412AFC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13.2</c:v>
                </c:pt>
                <c:pt idx="4">
                  <c:v>#N/A</c:v>
                </c:pt>
                <c:pt idx="5">
                  <c:v>3.33</c:v>
                </c:pt>
                <c:pt idx="6">
                  <c:v>#N/A</c:v>
                </c:pt>
                <c:pt idx="7">
                  <c:v>10.5</c:v>
                </c:pt>
                <c:pt idx="8">
                  <c:v>#N/A</c:v>
                </c:pt>
                <c:pt idx="9">
                  <c:v>13.38</c:v>
                </c:pt>
              </c:numCache>
            </c:numRef>
          </c:val>
          <c:extLst>
            <c:ext xmlns:c16="http://schemas.microsoft.com/office/drawing/2014/chart" uri="{C3380CC4-5D6E-409C-BE32-E72D297353CC}">
              <c16:uniqueId val="{00000008-47ED-48D5-8896-2531412AFCCB}"/>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c:v>
                </c:pt>
                <c:pt idx="8">
                  <c:v>0.11</c:v>
                </c:pt>
                <c:pt idx="9">
                  <c:v>#N/A</c:v>
                </c:pt>
              </c:numCache>
            </c:numRef>
          </c:val>
          <c:extLst>
            <c:ext xmlns:c16="http://schemas.microsoft.com/office/drawing/2014/chart" uri="{C3380CC4-5D6E-409C-BE32-E72D297353CC}">
              <c16:uniqueId val="{00000009-47ED-48D5-8896-2531412AFC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1389</c:v>
                </c:pt>
                <c:pt idx="5">
                  <c:v>1380</c:v>
                </c:pt>
                <c:pt idx="8">
                  <c:v>1317</c:v>
                </c:pt>
                <c:pt idx="11">
                  <c:v>1772</c:v>
                </c:pt>
                <c:pt idx="14">
                  <c:v>2058</c:v>
                </c:pt>
              </c:numCache>
            </c:numRef>
          </c:val>
          <c:extLst>
            <c:ext xmlns:c16="http://schemas.microsoft.com/office/drawing/2014/chart" uri="{C3380CC4-5D6E-409C-BE32-E72D297353CC}">
              <c16:uniqueId val="{00000000-8942-4E26-B49C-D9C7C5CF95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42-4E26-B49C-D9C7C5CF95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942-4E26-B49C-D9C7C5CF95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233</c:v>
                </c:pt>
                <c:pt idx="3">
                  <c:v>217</c:v>
                </c:pt>
                <c:pt idx="6">
                  <c:v>190</c:v>
                </c:pt>
                <c:pt idx="9">
                  <c:v>111</c:v>
                </c:pt>
                <c:pt idx="12">
                  <c:v>114</c:v>
                </c:pt>
              </c:numCache>
            </c:numRef>
          </c:val>
          <c:extLst>
            <c:ext xmlns:c16="http://schemas.microsoft.com/office/drawing/2014/chart" uri="{C3380CC4-5D6E-409C-BE32-E72D297353CC}">
              <c16:uniqueId val="{00000003-8942-4E26-B49C-D9C7C5CF95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128</c:v>
                </c:pt>
                <c:pt idx="3">
                  <c:v>189</c:v>
                </c:pt>
                <c:pt idx="6">
                  <c:v>141</c:v>
                </c:pt>
                <c:pt idx="9">
                  <c:v>121</c:v>
                </c:pt>
                <c:pt idx="12">
                  <c:v>144</c:v>
                </c:pt>
              </c:numCache>
            </c:numRef>
          </c:val>
          <c:extLst>
            <c:ext xmlns:c16="http://schemas.microsoft.com/office/drawing/2014/chart" uri="{C3380CC4-5D6E-409C-BE32-E72D297353CC}">
              <c16:uniqueId val="{00000004-8942-4E26-B49C-D9C7C5CF95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42-4E26-B49C-D9C7C5CF95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42-4E26-B49C-D9C7C5CF95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1412</c:v>
                </c:pt>
                <c:pt idx="3">
                  <c:v>1411</c:v>
                </c:pt>
                <c:pt idx="6">
                  <c:v>1524</c:v>
                </c:pt>
                <c:pt idx="9">
                  <c:v>2242</c:v>
                </c:pt>
                <c:pt idx="12">
                  <c:v>2430</c:v>
                </c:pt>
              </c:numCache>
            </c:numRef>
          </c:val>
          <c:extLst>
            <c:ext xmlns:c16="http://schemas.microsoft.com/office/drawing/2014/chart" uri="{C3380CC4-5D6E-409C-BE32-E72D297353CC}">
              <c16:uniqueId val="{00000007-8942-4E26-B49C-D9C7C5CF95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384</c:v>
                </c:pt>
                <c:pt idx="2">
                  <c:v>#N/A</c:v>
                </c:pt>
                <c:pt idx="3">
                  <c:v>#N/A</c:v>
                </c:pt>
                <c:pt idx="4">
                  <c:v>437</c:v>
                </c:pt>
                <c:pt idx="5">
                  <c:v>#N/A</c:v>
                </c:pt>
                <c:pt idx="6">
                  <c:v>#N/A</c:v>
                </c:pt>
                <c:pt idx="7">
                  <c:v>538</c:v>
                </c:pt>
                <c:pt idx="8">
                  <c:v>#N/A</c:v>
                </c:pt>
                <c:pt idx="9">
                  <c:v>#N/A</c:v>
                </c:pt>
                <c:pt idx="10">
                  <c:v>702</c:v>
                </c:pt>
                <c:pt idx="11">
                  <c:v>#N/A</c:v>
                </c:pt>
                <c:pt idx="12">
                  <c:v>#N/A</c:v>
                </c:pt>
                <c:pt idx="13">
                  <c:v>630</c:v>
                </c:pt>
                <c:pt idx="14">
                  <c:v>#N/A</c:v>
                </c:pt>
              </c:numCache>
            </c:numRef>
          </c:val>
          <c:smooth val="0"/>
          <c:extLst>
            <c:ext xmlns:c16="http://schemas.microsoft.com/office/drawing/2014/chart" uri="{C3380CC4-5D6E-409C-BE32-E72D297353CC}">
              <c16:uniqueId val="{00000008-8942-4E26-B49C-D9C7C5CF95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11995</c:v>
                </c:pt>
                <c:pt idx="5">
                  <c:v>14349</c:v>
                </c:pt>
                <c:pt idx="8">
                  <c:v>19646</c:v>
                </c:pt>
                <c:pt idx="11">
                  <c:v>19852</c:v>
                </c:pt>
                <c:pt idx="14">
                  <c:v>20244</c:v>
                </c:pt>
              </c:numCache>
            </c:numRef>
          </c:val>
          <c:extLst>
            <c:ext xmlns:c16="http://schemas.microsoft.com/office/drawing/2014/chart" uri="{C3380CC4-5D6E-409C-BE32-E72D297353CC}">
              <c16:uniqueId val="{00000000-484A-4826-A547-F0C4D6EC30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1797</c:v>
                </c:pt>
                <c:pt idx="5">
                  <c:v>1694</c:v>
                </c:pt>
                <c:pt idx="8">
                  <c:v>1274</c:v>
                </c:pt>
                <c:pt idx="11">
                  <c:v>1698</c:v>
                </c:pt>
                <c:pt idx="14">
                  <c:v>2422</c:v>
                </c:pt>
              </c:numCache>
            </c:numRef>
          </c:val>
          <c:extLst>
            <c:ext xmlns:c16="http://schemas.microsoft.com/office/drawing/2014/chart" uri="{C3380CC4-5D6E-409C-BE32-E72D297353CC}">
              <c16:uniqueId val="{00000001-484A-4826-A547-F0C4D6EC30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1842</c:v>
                </c:pt>
                <c:pt idx="5">
                  <c:v>4277</c:v>
                </c:pt>
                <c:pt idx="8">
                  <c:v>5640</c:v>
                </c:pt>
                <c:pt idx="11">
                  <c:v>5720</c:v>
                </c:pt>
                <c:pt idx="14">
                  <c:v>6384</c:v>
                </c:pt>
              </c:numCache>
            </c:numRef>
          </c:val>
          <c:extLst>
            <c:ext xmlns:c16="http://schemas.microsoft.com/office/drawing/2014/chart" uri="{C3380CC4-5D6E-409C-BE32-E72D297353CC}">
              <c16:uniqueId val="{00000002-484A-4826-A547-F0C4D6EC30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4A-4826-A547-F0C4D6EC30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4A-4826-A547-F0C4D6EC30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4A-4826-A547-F0C4D6EC30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2451</c:v>
                </c:pt>
                <c:pt idx="3">
                  <c:v>2472</c:v>
                </c:pt>
                <c:pt idx="6">
                  <c:v>2438</c:v>
                </c:pt>
                <c:pt idx="9">
                  <c:v>2373</c:v>
                </c:pt>
                <c:pt idx="12">
                  <c:v>2352</c:v>
                </c:pt>
              </c:numCache>
            </c:numRef>
          </c:val>
          <c:extLst>
            <c:ext xmlns:c16="http://schemas.microsoft.com/office/drawing/2014/chart" uri="{C3380CC4-5D6E-409C-BE32-E72D297353CC}">
              <c16:uniqueId val="{00000006-484A-4826-A547-F0C4D6EC30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778</c:v>
                </c:pt>
                <c:pt idx="3">
                  <c:v>768</c:v>
                </c:pt>
                <c:pt idx="6">
                  <c:v>594</c:v>
                </c:pt>
                <c:pt idx="9">
                  <c:v>691</c:v>
                </c:pt>
                <c:pt idx="12">
                  <c:v>941</c:v>
                </c:pt>
              </c:numCache>
            </c:numRef>
          </c:val>
          <c:extLst>
            <c:ext xmlns:c16="http://schemas.microsoft.com/office/drawing/2014/chart" uri="{C3380CC4-5D6E-409C-BE32-E72D297353CC}">
              <c16:uniqueId val="{00000007-484A-4826-A547-F0C4D6EC30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1245</c:v>
                </c:pt>
                <c:pt idx="3">
                  <c:v>2052</c:v>
                </c:pt>
                <c:pt idx="6">
                  <c:v>1408</c:v>
                </c:pt>
                <c:pt idx="9">
                  <c:v>1315</c:v>
                </c:pt>
                <c:pt idx="12">
                  <c:v>1126</c:v>
                </c:pt>
              </c:numCache>
            </c:numRef>
          </c:val>
          <c:extLst>
            <c:ext xmlns:c16="http://schemas.microsoft.com/office/drawing/2014/chart" uri="{C3380CC4-5D6E-409C-BE32-E72D297353CC}">
              <c16:uniqueId val="{00000008-484A-4826-A547-F0C4D6EC30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4A-4826-A547-F0C4D6EC30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16111</c:v>
                </c:pt>
                <c:pt idx="3">
                  <c:v>17990</c:v>
                </c:pt>
                <c:pt idx="6">
                  <c:v>24173</c:v>
                </c:pt>
                <c:pt idx="9">
                  <c:v>24164</c:v>
                </c:pt>
                <c:pt idx="12">
                  <c:v>25357</c:v>
                </c:pt>
              </c:numCache>
            </c:numRef>
          </c:val>
          <c:extLst>
            <c:ext xmlns:c16="http://schemas.microsoft.com/office/drawing/2014/chart" uri="{C3380CC4-5D6E-409C-BE32-E72D297353CC}">
              <c16:uniqueId val="{0000000A-484A-4826-A547-F0C4D6EC30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4950</c:v>
                </c:pt>
                <c:pt idx="2">
                  <c:v>#N/A</c:v>
                </c:pt>
                <c:pt idx="3">
                  <c:v>#N/A</c:v>
                </c:pt>
                <c:pt idx="4">
                  <c:v>2962</c:v>
                </c:pt>
                <c:pt idx="5">
                  <c:v>#N/A</c:v>
                </c:pt>
                <c:pt idx="6">
                  <c:v>#N/A</c:v>
                </c:pt>
                <c:pt idx="7">
                  <c:v>2055</c:v>
                </c:pt>
                <c:pt idx="8">
                  <c:v>#N/A</c:v>
                </c:pt>
                <c:pt idx="9">
                  <c:v>#N/A</c:v>
                </c:pt>
                <c:pt idx="10">
                  <c:v>1272</c:v>
                </c:pt>
                <c:pt idx="11">
                  <c:v>#N/A</c:v>
                </c:pt>
                <c:pt idx="12">
                  <c:v>#N/A</c:v>
                </c:pt>
                <c:pt idx="13">
                  <c:v>727</c:v>
                </c:pt>
                <c:pt idx="14">
                  <c:v>#N/A</c:v>
                </c:pt>
              </c:numCache>
            </c:numRef>
          </c:val>
          <c:smooth val="0"/>
          <c:extLst>
            <c:ext xmlns:c16="http://schemas.microsoft.com/office/drawing/2014/chart" uri="{C3380CC4-5D6E-409C-BE32-E72D297353CC}">
              <c16:uniqueId val="{0000000B-484A-4826-A547-F0C4D6EC30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600</c:v>
                </c:pt>
                <c:pt idx="1">
                  <c:v>740</c:v>
                </c:pt>
                <c:pt idx="2">
                  <c:v>955</c:v>
                </c:pt>
              </c:numCache>
            </c:numRef>
          </c:val>
          <c:extLst>
            <c:ext xmlns:c16="http://schemas.microsoft.com/office/drawing/2014/chart" uri="{C3380CC4-5D6E-409C-BE32-E72D297353CC}">
              <c16:uniqueId val="{00000000-5895-4CAA-A018-DCAE33DC47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2629</c:v>
                </c:pt>
                <c:pt idx="1">
                  <c:v>2618</c:v>
                </c:pt>
                <c:pt idx="2">
                  <c:v>2889</c:v>
                </c:pt>
              </c:numCache>
            </c:numRef>
          </c:val>
          <c:extLst>
            <c:ext xmlns:c16="http://schemas.microsoft.com/office/drawing/2014/chart" uri="{C3380CC4-5D6E-409C-BE32-E72D297353CC}">
              <c16:uniqueId val="{00000001-5895-4CAA-A018-DCAE33DC47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1768</c:v>
                </c:pt>
                <c:pt idx="1">
                  <c:v>1733</c:v>
                </c:pt>
                <c:pt idx="2">
                  <c:v>1786</c:v>
                </c:pt>
              </c:numCache>
            </c:numRef>
          </c:val>
          <c:extLst>
            <c:ext xmlns:c16="http://schemas.microsoft.com/office/drawing/2014/chart" uri="{C3380CC4-5D6E-409C-BE32-E72D297353CC}">
              <c16:uniqueId val="{00000002-5895-4CAA-A018-DCAE33DC47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{4E6C70CE-415E-40F9-A832-9AFEE5368AC4}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043-4032-A559-D4CD9123FD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{A22A1204-8A9F-4E56-90DD-BF0F6B01DA0A}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43-4032-A559-D4CD9123FD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{36089743-0AD3-4DA2-B8D0-02F913CEF9A0}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43-4032-A559-D4CD9123FD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{D42C67C6-2A43-4973-ABFC-924E16C9CD1C}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43-4032-A559-D4CD9123FD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{507D1CB3-8676-489C-9EEA-97A1A7A623C0}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43-4032-A559-D4CD9123FD6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{4C2AB101-F6A3-4251-AF63-00A93515E46A}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043-4032-A559-D4CD9123FD6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{79FDF6E5-0AFA-49B4-A835-5B87B580D34F}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043-4032-A559-D4CD9123FD6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{52CAAF23-2E8B-4EBE-A28E-E61A330870EA}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043-4032-A559-D4CD9123FD6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{F5123810-D84A-4A8E-83C5-AEFF6750D6E6}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043-4032-A559-D4CD9123FD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54.5</c:v>
                </c:pt>
                <c:pt idx="16">
                  <c:v>53.7</c:v>
                </c:pt>
                <c:pt idx="24">
                  <c:v>54.5</c:v>
                </c:pt>
                <c:pt idx="32">
                  <c:v>53.7</c:v>
                </c:pt>
              </c:numCache>
            </c:numRef>
          </c:xVal>
          <c:yVal>
            <c:numRef>
              <c:f>公会計指標分析・財政指標組合せ分析表!$BP$51:$DC$51</c:f>
              <c:numCache>
                <c:formatCode>#,##0.0;"▲ "#,##0.0</c:formatCode>
                <c:ptCount val="40"/>
                <c:pt idx="0">
                  <c:v>64.400000000000006</c:v>
                </c:pt>
                <c:pt idx="8">
                  <c:v>37.4</c:v>
                </c:pt>
                <c:pt idx="16">
                  <c:v>24.8</c:v>
                </c:pt>
                <c:pt idx="24">
                  <c:v>15.9</c:v>
                </c:pt>
                <c:pt idx="32">
                  <c:v>9</c:v>
                </c:pt>
              </c:numCache>
            </c:numRef>
          </c:yVal>
          <c:smooth val="0"/>
          <c:extLst>
            <c:ext xmlns:c16="http://schemas.microsoft.com/office/drawing/2014/chart" uri="{C3380CC4-5D6E-409C-BE32-E72D297353CC}">
              <c16:uniqueId val="{00000009-E043-4032-A559-D4CD9123FD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{85875868-7A9E-48DA-856B-CF0A21B7CE3E}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043-4032-A559-D4CD9123FD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{F9BFB56C-5271-4716-8D9E-AD1822A6FEA1}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43-4032-A559-D4CD9123FD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{80854228-AEFF-43B6-9CB3-8C4DCEB28A44}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43-4032-A559-D4CD9123FD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{83220606-7CE1-4DF8-B874-E995E39B007B}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43-4032-A559-D4CD9123FD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{C545A37A-E312-4BDB-95A0-E5C1B0430F70}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43-4032-A559-D4CD9123FD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{7658BF04-2EDC-4FF9-A2ED-75B3AD2AD004}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043-4032-A559-D4CD9123FD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{C37DAACF-7272-4579-8E9B-36DC999ADCF2}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043-4032-A559-D4CD9123FD6C}"/>
                </c:ext>
              </c:extLst>
            </c:dLbl>
            <c:dLbl>
              <c:idx val="24"/>
              <c:layout>
                <c:manualLayout>
                  <c:x val="-3.135925513787643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{52E0B7D0-3B60-4CEF-ABC7-EE80C041CAC0}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043-4032-A559-D4CD9123FD6C}"/>
                </c:ext>
              </c:extLst>
            </c:dLbl>
            <c:dLbl>
              <c:idx val="32"/>
              <c:layout>
                <c:manualLayout>
                  <c:x val="-3.267224616259188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{CECB0C84-2331-4EE1-B7FF-D60EA1E19BCA}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043-4032-A559-D4CD9123FD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E043-4032-A559-D4CD9123FD6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{CB6AFC7C-7A60-4668-8E8F-43A6F1F81917}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52-4B93-B9E7-3A23E73BD8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{9B391B24-A4CD-4372-843E-130BA73FE685}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52-4B93-B9E7-3A23E73BD8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{A93C608F-B381-4F3C-B135-549C3735A3D6}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52-4B93-B9E7-3A23E73BD8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{CE88C450-1325-4BB1-88C4-127A1B648995}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52-4B93-B9E7-3A23E73BD8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{C605A168-4A21-4825-9C76-347EACDF8D72}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52-4B93-B9E7-3A23E73BD8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{DCF9AAF6-BC07-44E2-BEB1-CFE776162CF4}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52-4B93-B9E7-3A23E73BD80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{85FFDD28-6415-4E36-90AD-EE0CE90A2ACD}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52-4B93-B9E7-3A23E73BD80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{3D8C3833-D9F8-4CBD-9620-8F92CD72B3AA}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52-4B93-B9E7-3A23E73BD80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{138F2475-5DDD-4603-BAAA-00031D61569F}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52-4B93-B9E7-3A23E73BD8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4.9000000000000004</c:v>
                </c:pt>
                <c:pt idx="16">
                  <c:v>5.6</c:v>
                </c:pt>
                <c:pt idx="24">
                  <c:v>6.9</c:v>
                </c:pt>
                <c:pt idx="32">
                  <c:v>7.7</c:v>
                </c:pt>
              </c:numCache>
            </c:numRef>
          </c:xVal>
          <c:yVal>
            <c:numRef>
              <c:f>公会計指標分析・財政指標組合せ分析表!$BP$73:$DC$73</c:f>
              <c:numCache>
                <c:formatCode>#,##0.0;"▲ "#,##0.0</c:formatCode>
                <c:ptCount val="40"/>
                <c:pt idx="0">
                  <c:v>64.400000000000006</c:v>
                </c:pt>
                <c:pt idx="8">
                  <c:v>37.4</c:v>
                </c:pt>
                <c:pt idx="16">
                  <c:v>24.8</c:v>
                </c:pt>
                <c:pt idx="24">
                  <c:v>15.9</c:v>
                </c:pt>
                <c:pt idx="32">
                  <c:v>9</c:v>
                </c:pt>
              </c:numCache>
            </c:numRef>
          </c:yVal>
          <c:smooth val="0"/>
          <c:extLst>
            <c:ext xmlns:c16="http://schemas.microsoft.com/office/drawing/2014/chart" uri="{C3380CC4-5D6E-409C-BE32-E72D297353CC}">
              <c16:uniqueId val="{00000009-CF52-4B93-B9E7-3A23E73BD8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{8714A48E-AE8B-45AF-9B47-3E9CD750014D}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52-4B93-B9E7-3A23E73BD8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{5D073820-C374-4AB1-A3DD-DB64BB51013E}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52-4B93-B9E7-3A23E73BD8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{4E7B0115-9295-4D05-AF42-7403CABEE515}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52-4B93-B9E7-3A23E73BD8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{BB51FD65-F63A-4402-93FF-43BF7A198778}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52-4B93-B9E7-3A23E73BD8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{4CE26BFC-8440-4FDB-B593-AAB30020FDDF}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52-4B93-B9E7-3A23E73BD80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{A895E61B-E458-4536-80A3-867109CF811F}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52-4B93-B9E7-3A23E73BD8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{7E2242A9-EA36-4636-852B-A667966C84F1}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52-4B93-B9E7-3A23E73BD80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{FD0E8585-2C41-4CE4-8D47-F44C62054410}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52-4B93-B9E7-3A23E73BD80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{356B5805-932C-4750-91B8-65EAD2B101E8}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52-4B93-B9E7-3A23E73BD8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CF52-4B93-B9E7-3A23E73BD804}"/>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元利償還金については災害復旧事業債や県貸付金の影響により増額となっており、それに伴う算入公債費等についても特定財源や災害復旧費等にかかる基準財政需要額が増額となっている。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今後令和２年７月豪雨の災害復旧における元利償還の増、復興事業による地方債の発行の増が見込まれることから、事業実施の適正化を図り、公債費を抑制する必要がある。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災害公営住宅建設事業やくま川鉄道災害復旧資金貸付金事業により地方債の現在高は増額となっている。また、一部事務組合負担等見込額もごみ処理施設延命化改修事業により増となっている。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充当可能基金に積み立てを行ったこと、くま川鉄道災害復旧資金貸付金の返還、災害公営住宅の補助金等の増による充当可能特定歳入の増、基準財政需要額算入見込額における公債費や清掃費等の増により、充当可能財源等が将来負担額の増を上回ったことから将来負担比率の分子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財政調整基金においては、決算状況による積み立てのほか、定年延長に係る退職手当の平準化を図るため、約半分の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億円、また熊本地震復興基金交付金の本市配分額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億円を積み立てた。減債基金においては庁舎建設や令和２年７月豪雨災害復旧の公債費の増を考慮し積み立てを行った。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その他の基金のうち、人吉応援団基金については寄付金を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億円の増となった。人吉市庁舎建設等基金については元利償還金へ充当するため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定年延長、熊本地震による積み立ては令和６年度に取り崩す予定となっているが、その分を除いた財政調整基金積立額は標準財政規模の５％の目標を達成し、今後の災害や公共施設老朽化に伴う更新等に備えた額は確保することができ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ながら、災害復旧事業に係る起債の元利償還が令和７年度から始まることや復興事業の本格化による財源不足により、今後の財政調整基金や減債基金については減を見込んでいる。既存事業の縮小等によりできる限り基金を取り崩さない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・人吉球磨地域交通体系整備基金：鉄道湯前線を第三セクターとして運営する鉄道会社の運営経費へ充当する。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・人吉市森林環境整備基金：民有林の適切な管理及び環境保全のための経費へ充当する。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・人吉市環境対策基金：生活環境の確保、ごみの減量化及び資源化等の経費へ充当する。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・人吉応援団基金：寄付金の積み立てによる増加（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億円）、事業費・事務費へ充当するための取り崩しによる減少（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・人吉市庁舎建設等基金：元利償還金へ充当するための取り崩しによる減少（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・人吉市森林環境整備基金：利子・任意積み立てによる増加（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億円）、事業費へ充当するための取り崩しによる減少（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については、年度によって増減はあるものの、令和２年７月豪雨からの復旧・復興事業への充当により、中長期的にみると取り崩し額は増加すると思われる。寄付に対する事務費や各事業費への充当のバランスを図りながら、歳入確保に向けて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市森林環境整備基金については、森林環境譲与税の趣旨とすれば、収入＝事業費となることが望ましく、今後は、収入と同程度以上の事業を実施していく必要があることから、将来的には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決算状況により積み立てを行った。（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定年延長に係る退職手当の年度間平準化のために、定年退職手当支給予定額の約半分を積み立てた。（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平成２８年熊本地震復興基金交付金の本市配分を積み立てた。（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令和５年度の積み立ては、定年延長、熊本地震による積み立てで、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億円は令和６年度に取り崩す予定であるため、実質的な基金は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災害等が発生した場合の財源として、一定の額は確保できていると考えているが、中長期でみると、復興事業に多額の一財が必要となる可能性があるため、今後も、決算状況を見なが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％程度を目標に積立を行っていき、またその額を維持していきたいと考えている。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決算状況かつ、令和７年度からの公債費増（令和２年７月豪雨の借入、庁舎建設の借入によるもの。）を考慮し積み立てを行った。（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庁舎建設（熊本地震）、令和２年７月豪雨に係る借入の元金償還が始まることから、今後減債基金は減少していくと考える。また、令和４年度から過疎地域となり、過疎対策事業債（充当率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％）により起債額の増＝公債費の増も懸念されることから、減少していくと考える。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4B845A-3E60-4197-BBDD-A3FF704F6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E91C8D-F43F-4DB1-917B-1FBB8AB7E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B53418-5684-4560-B235-996C0325D21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FB812D9-0E51-4E8A-AEA5-60D64981D61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BE3183-4B0F-4CEE-822E-8DCC7668B1E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995AC86-0C58-48F7-B0A6-C4EB83AE295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C2461E1-F359-4008-A16A-BA966008D36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B5E22A4-7DE5-4A49-BEEA-D4C184171E1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84DBEE-74B7-4FB0-849D-390A609EB8EC}"/>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748B7C0-0BF1-46E2-B63B-DBD38BE3363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156AC5F-C732-412A-A653-F7EC07026E8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B5761B-ADE5-4B7D-9783-FAAB316F461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E8EFE02-9CB0-4C5E-AA6C-671DF42F87B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9B6D53B-E76A-44C0-9199-A8D3C6BF2BB1}"/>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43873EA-F031-459D-953E-AC5128E60A0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1BACACE-496A-4A8A-AD23-B9E1A86601DB}"/>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ADC2E52-3091-4D9F-8A0C-047096206069}"/>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58544F5-7F5C-4B7A-9E21-170664B930B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B14CF1B-50D4-40AD-8A0B-6894647DD69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4CFD77-758E-49FF-A140-9E6B8B99BBC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2A47D62-36B5-4FC7-A469-E2BFF22A3F04}"/>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8F0E0A1-772C-4324-B609-2E34523E6A45}"/>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3EF060-9010-4A78-9F4C-D35CD7BAB83E}"/>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FBA3A0A-4234-4FB9-96A3-60CAA5D0736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1F578DA-203D-4ABC-AAE5-A2A48CEE1E00}"/>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11D72E5-48FF-48B4-9CEF-FB2A81E9630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5334FFD-8272-4BFE-AE66-02BC0D54CEAF}"/>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D6CB861-8C1B-460F-93E1-C36BE23984D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5B71C35-8746-4A50-A446-FC60B88DF48C}"/>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0822A8A-508B-4482-8F9E-7C4491205C4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72BD7A3-1A22-4956-A940-5526350DFE32}"/>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407B11F-84E8-46E3-B714-A2EDFC6E50A4}"/>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30B5EA7-A15C-4809-BEDE-7EB5541F577F}"/>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57CFCCD-C857-46EC-9B00-6D80EF1FDBDB}"/>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BC9316B-FEFB-4D51-9ACB-93E374CBE4EE}"/>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97935D7-626F-424D-96DF-3ADA5504144E}"/>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B4ADFBE-8CFD-43E3-8797-8A14C0A92ED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FFCF41-753A-4321-8216-1E93E1607938}"/>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F306EF9-2C45-4B10-810E-08903A023DE8}"/>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B2FB3A2-9AB8-4E6A-BE82-52DA194A239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8F985A-B157-4E4B-91DF-F7B2C0A3CAB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BFDB4FF-6AAA-43C3-8669-415C0C44384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3B6F93-5122-4560-A156-74F774EFBBA3}"/>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886ADF5-B53B-43E5-990B-44C39AA8E67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8A8ED23-D531-4F66-8647-7D5B7EFB09B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2F20AB-D68B-4729-A7DA-86EA70268AC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8B9B32E-12D1-404B-9637-F2C91E575B0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新たな有形固定資産の取得よりも、経年による減価償却の減が小さく、前年度と比較して、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％の下降となった。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0A8D062-EF4B-4D0E-9FF8-65637D1891C4}"/>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082DC9F-C07A-4815-ABFB-A24AF18C2D7B}"/>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0D90DD9-A9C5-4685-B479-FD0AD236FD1A}"/>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A474CD6-7284-46FC-8C48-2021350B61EC}"/>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05DE35F-A711-438B-9665-C579BBB3E92A}"/>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7975E5B-F3CF-4034-B503-5AFA2D555AA4}"/>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C5E8854-B8B0-4F83-A133-27B01E7E9C8E}"/>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885C8FB-D19C-488A-BBA7-0EE78ED7159C}"/>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DCD622C-581D-49B2-959C-9C03B391C4F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AA2FDB9-3D50-4A85-A41F-A04FE4F16683}"/>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30612BB-E33C-400F-B02A-FC2D2D624A2C}"/>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6AC9B4-DC51-4007-835B-EE8A1BA3823A}"/>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8B01A93-F22B-4C1E-AE1D-54D59189A2F5}"/>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7B0EC29-5E6A-421B-93FA-9370CAB5A122}"/>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6CA67DC-A491-424A-B506-9E2E0147F46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89C4E4B-724A-4D2F-A2D4-F8D055173E8A}"/>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7F2D17F7-E411-4073-8B1F-128D5BE647F4}"/>
            </a:ext>
          </a:extLst>
        </xdr:cNvPr>
        <xdr:cNvCxnSpPr/>
      </xdr:nvCxnSpPr>
      <xdr:spPr>
        <a:xfrm flipV="1">
          <a:off x="4306570" y="5097992"/>
          <a:ext cx="1270" cy="116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5613493A-5F69-4BB5-9E8B-8C54DFDC5E71}"/>
            </a:ext>
          </a:extLst>
        </xdr:cNvPr>
        <xdr:cNvSpPr txBox="1"/>
      </xdr:nvSpPr>
      <xdr:spPr>
        <a:xfrm>
          <a:off x="4359275" y="6265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79D2A77B-7912-4F26-B859-DC53E90CC9B5}"/>
            </a:ext>
          </a:extLst>
        </xdr:cNvPr>
        <xdr:cNvCxnSpPr/>
      </xdr:nvCxnSpPr>
      <xdr:spPr>
        <a:xfrm>
          <a:off x="4216400" y="62587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D85C68ED-93C9-461F-9283-E784A8E4E758}"/>
            </a:ext>
          </a:extLst>
        </xdr:cNvPr>
        <xdr:cNvSpPr txBox="1"/>
      </xdr:nvSpPr>
      <xdr:spPr>
        <a:xfrm>
          <a:off x="4359275" y="487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4306D9BA-36BF-46EA-B136-15102F1FAECE}"/>
            </a:ext>
          </a:extLst>
        </xdr:cNvPr>
        <xdr:cNvCxnSpPr/>
      </xdr:nvCxnSpPr>
      <xdr:spPr>
        <a:xfrm>
          <a:off x="4216400" y="50979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C8F7E67C-F020-4015-86E7-C49F10274506}"/>
            </a:ext>
          </a:extLst>
        </xdr:cNvPr>
        <xdr:cNvSpPr txBox="1"/>
      </xdr:nvSpPr>
      <xdr:spPr>
        <a:xfrm>
          <a:off x="4359275" y="5540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EEBD07E5-5A7F-4FCD-9A18-C13F74F0F601}"/>
            </a:ext>
          </a:extLst>
        </xdr:cNvPr>
        <xdr:cNvSpPr/>
      </xdr:nvSpPr>
      <xdr:spPr>
        <a:xfrm>
          <a:off x="4254500" y="5561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CF83078C-2EF9-4BA8-93E5-04325DFEDB88}"/>
            </a:ext>
          </a:extLst>
        </xdr:cNvPr>
        <xdr:cNvSpPr/>
      </xdr:nvSpPr>
      <xdr:spPr>
        <a:xfrm>
          <a:off x="3616325" y="5540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B28FDD41-15CB-407C-914A-69E90D616623}"/>
            </a:ext>
          </a:extLst>
        </xdr:cNvPr>
        <xdr:cNvSpPr/>
      </xdr:nvSpPr>
      <xdr:spPr>
        <a:xfrm>
          <a:off x="2930525" y="5503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729B675E-477B-40A2-BED8-34CC13BB24B7}"/>
            </a:ext>
          </a:extLst>
        </xdr:cNvPr>
        <xdr:cNvSpPr/>
      </xdr:nvSpPr>
      <xdr:spPr>
        <a:xfrm>
          <a:off x="2244725" y="54931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F21DAA39-E361-4689-A715-116671374924}"/>
            </a:ext>
          </a:extLst>
        </xdr:cNvPr>
        <xdr:cNvSpPr/>
      </xdr:nvSpPr>
      <xdr:spPr>
        <a:xfrm>
          <a:off x="1558925" y="54563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8BA337F-D69D-4317-8FD3-1C6A7A68E07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36D5A1F-CBCC-407E-B7AC-4138F1EDBF1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C924D9D-3A23-4DBC-B868-A6BBFA6BADF1}"/>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6B4969E-CCBD-4AA0-9ABC-1DDD9A3853FD}"/>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F78EBD-EAA2-403A-921C-523DE9C57ED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165947</xdr:rowOff>
    </xdr:from>
    <xdr:to>
      <xdr:col>23</xdr:col>
      <xdr:colOff>136525</xdr:colOff>
      <xdr:row>27</xdr:row>
      <xdr:rowOff>96097</xdr:rowOff>
    </xdr:to>
    <xdr:sp macro="" textlink="">
      <xdr:nvSpPr>
        <xdr:cNvPr id="81" name="楕円 80">
          <a:extLst>
            <a:ext uri="{FF2B5EF4-FFF2-40B4-BE49-F238E27FC236}">
              <a16:creationId xmlns:a16="http://schemas.microsoft.com/office/drawing/2014/main" id="{C5E4A7DF-5BA3-42B6-9723-040047B62DC8}"/>
            </a:ext>
          </a:extLst>
        </xdr:cNvPr>
        <xdr:cNvSpPr/>
      </xdr:nvSpPr>
      <xdr:spPr>
        <a:xfrm>
          <a:off x="4254500" y="51919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17374</xdr:rowOff>
    </xdr:from>
    <xdr:ext cx="405111" cy="259045"/>
    <xdr:sp macro="" textlink="">
      <xdr:nvSpPr>
        <xdr:cNvPr id="82" name="有形固定資産減価償却率該当値テキスト">
          <a:extLst>
            <a:ext uri="{FF2B5EF4-FFF2-40B4-BE49-F238E27FC236}">
              <a16:creationId xmlns:a16="http://schemas.microsoft.com/office/drawing/2014/main" id="{21169F03-F97C-4D1A-9ACA-B111584BE398}"/>
            </a:ext>
          </a:extLst>
        </xdr:cNvPr>
        <xdr:cNvSpPr txBox="1"/>
      </xdr:nvSpPr>
      <xdr:spPr>
        <a:xfrm>
          <a:off x="4359275"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23283</xdr:rowOff>
    </xdr:from>
    <xdr:to>
      <xdr:col>19</xdr:col>
      <xdr:colOff>187325</xdr:colOff>
      <xdr:row>27</xdr:row>
      <xdr:rowOff>124883</xdr:rowOff>
    </xdr:to>
    <xdr:sp macro="" textlink="">
      <xdr:nvSpPr>
        <xdr:cNvPr id="83" name="楕円 82">
          <a:extLst>
            <a:ext uri="{FF2B5EF4-FFF2-40B4-BE49-F238E27FC236}">
              <a16:creationId xmlns:a16="http://schemas.microsoft.com/office/drawing/2014/main" id="{C34960E5-564B-49AC-A4B1-7B6574C68A24}"/>
            </a:ext>
          </a:extLst>
        </xdr:cNvPr>
        <xdr:cNvSpPr/>
      </xdr:nvSpPr>
      <xdr:spPr>
        <a:xfrm>
          <a:off x="3616325" y="52175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45297</xdr:rowOff>
    </xdr:from>
    <xdr:to>
      <xdr:col>23</xdr:col>
      <xdr:colOff>85725</xdr:colOff>
      <xdr:row>27</xdr:row>
      <xdr:rowOff>74083</xdr:rowOff>
    </xdr:to>
    <xdr:cxnSp macro="">
      <xdr:nvCxnSpPr>
        <xdr:cNvPr id="84" name="直線コネクタ 83">
          <a:extLst>
            <a:ext uri="{FF2B5EF4-FFF2-40B4-BE49-F238E27FC236}">
              <a16:creationId xmlns:a16="http://schemas.microsoft.com/office/drawing/2014/main" id="{9811A9BD-4C83-4F60-9038-875D23811DB4}"/>
            </a:ext>
          </a:extLst>
        </xdr:cNvPr>
        <xdr:cNvCxnSpPr/>
      </xdr:nvCxnSpPr>
      <xdr:spPr>
        <a:xfrm flipV="1">
          <a:off x="3673475" y="5239597"/>
          <a:ext cx="62865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165947</xdr:rowOff>
    </xdr:from>
    <xdr:to>
      <xdr:col>15</xdr:col>
      <xdr:colOff>187325</xdr:colOff>
      <xdr:row>27</xdr:row>
      <xdr:rowOff>96097</xdr:rowOff>
    </xdr:to>
    <xdr:sp macro="" textlink="">
      <xdr:nvSpPr>
        <xdr:cNvPr id="85" name="楕円 84">
          <a:extLst>
            <a:ext uri="{FF2B5EF4-FFF2-40B4-BE49-F238E27FC236}">
              <a16:creationId xmlns:a16="http://schemas.microsoft.com/office/drawing/2014/main" id="{A35271FC-2E5F-48BE-AD4A-A58ABDD1515D}"/>
            </a:ext>
          </a:extLst>
        </xdr:cNvPr>
        <xdr:cNvSpPr/>
      </xdr:nvSpPr>
      <xdr:spPr>
        <a:xfrm>
          <a:off x="2930525" y="51919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45297</xdr:rowOff>
    </xdr:from>
    <xdr:to>
      <xdr:col>19</xdr:col>
      <xdr:colOff>136525</xdr:colOff>
      <xdr:row>27</xdr:row>
      <xdr:rowOff>74083</xdr:rowOff>
    </xdr:to>
    <xdr:cxnSp macro="">
      <xdr:nvCxnSpPr>
        <xdr:cNvPr id="86" name="直線コネクタ 85">
          <a:extLst>
            <a:ext uri="{FF2B5EF4-FFF2-40B4-BE49-F238E27FC236}">
              <a16:creationId xmlns:a16="http://schemas.microsoft.com/office/drawing/2014/main" id="{6334D7AC-3F47-4215-A950-6874F70319FD}"/>
            </a:ext>
          </a:extLst>
        </xdr:cNvPr>
        <xdr:cNvCxnSpPr/>
      </xdr:nvCxnSpPr>
      <xdr:spPr>
        <a:xfrm>
          <a:off x="2987675" y="5239597"/>
          <a:ext cx="6858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23283</xdr:rowOff>
    </xdr:from>
    <xdr:to>
      <xdr:col>11</xdr:col>
      <xdr:colOff>187325</xdr:colOff>
      <xdr:row>27</xdr:row>
      <xdr:rowOff>124883</xdr:rowOff>
    </xdr:to>
    <xdr:sp macro="" textlink="">
      <xdr:nvSpPr>
        <xdr:cNvPr id="87" name="楕円 86">
          <a:extLst>
            <a:ext uri="{FF2B5EF4-FFF2-40B4-BE49-F238E27FC236}">
              <a16:creationId xmlns:a16="http://schemas.microsoft.com/office/drawing/2014/main" id="{1D3C0E1B-E7D5-4CAF-BD33-150305AAF0A7}"/>
            </a:ext>
          </a:extLst>
        </xdr:cNvPr>
        <xdr:cNvSpPr/>
      </xdr:nvSpPr>
      <xdr:spPr>
        <a:xfrm>
          <a:off x="2244725" y="52175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45297</xdr:rowOff>
    </xdr:from>
    <xdr:to>
      <xdr:col>15</xdr:col>
      <xdr:colOff>136525</xdr:colOff>
      <xdr:row>27</xdr:row>
      <xdr:rowOff>74083</xdr:rowOff>
    </xdr:to>
    <xdr:cxnSp macro="">
      <xdr:nvCxnSpPr>
        <xdr:cNvPr id="88" name="直線コネクタ 87">
          <a:extLst>
            <a:ext uri="{FF2B5EF4-FFF2-40B4-BE49-F238E27FC236}">
              <a16:creationId xmlns:a16="http://schemas.microsoft.com/office/drawing/2014/main" id="{5C6BE886-DD57-4BD6-88E5-C65068362748}"/>
            </a:ext>
          </a:extLst>
        </xdr:cNvPr>
        <xdr:cNvCxnSpPr/>
      </xdr:nvCxnSpPr>
      <xdr:spPr>
        <a:xfrm flipV="1">
          <a:off x="2301875" y="5239597"/>
          <a:ext cx="6858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147955</xdr:rowOff>
    </xdr:from>
    <xdr:to>
      <xdr:col>7</xdr:col>
      <xdr:colOff>187325</xdr:colOff>
      <xdr:row>27</xdr:row>
      <xdr:rowOff>78105</xdr:rowOff>
    </xdr:to>
    <xdr:sp macro="" textlink="">
      <xdr:nvSpPr>
        <xdr:cNvPr id="89" name="楕円 88">
          <a:extLst>
            <a:ext uri="{FF2B5EF4-FFF2-40B4-BE49-F238E27FC236}">
              <a16:creationId xmlns:a16="http://schemas.microsoft.com/office/drawing/2014/main" id="{2C2255A4-C12A-48A8-B886-093DCBB9D58C}"/>
            </a:ext>
          </a:extLst>
        </xdr:cNvPr>
        <xdr:cNvSpPr/>
      </xdr:nvSpPr>
      <xdr:spPr>
        <a:xfrm>
          <a:off x="1558925" y="5173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27305</xdr:rowOff>
    </xdr:from>
    <xdr:to>
      <xdr:col>11</xdr:col>
      <xdr:colOff>136525</xdr:colOff>
      <xdr:row>27</xdr:row>
      <xdr:rowOff>74083</xdr:rowOff>
    </xdr:to>
    <xdr:cxnSp macro="">
      <xdr:nvCxnSpPr>
        <xdr:cNvPr id="90" name="直線コネクタ 89">
          <a:extLst>
            <a:ext uri="{FF2B5EF4-FFF2-40B4-BE49-F238E27FC236}">
              <a16:creationId xmlns:a16="http://schemas.microsoft.com/office/drawing/2014/main" id="{2E9BFB1E-05A4-459D-A2A8-37F476FF6352}"/>
            </a:ext>
          </a:extLst>
        </xdr:cNvPr>
        <xdr:cNvCxnSpPr/>
      </xdr:nvCxnSpPr>
      <xdr:spPr>
        <a:xfrm>
          <a:off x="1616075" y="5221605"/>
          <a:ext cx="685800" cy="4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D442685C-DD3A-4135-8DF3-98237916E968}"/>
            </a:ext>
          </a:extLst>
        </xdr:cNvPr>
        <xdr:cNvSpPr txBox="1"/>
      </xdr:nvSpPr>
      <xdr:spPr>
        <a:xfrm>
          <a:off x="347409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F4946ED6-7907-4713-BED9-035262309F05}"/>
            </a:ext>
          </a:extLst>
        </xdr:cNvPr>
        <xdr:cNvSpPr txBox="1"/>
      </xdr:nvSpPr>
      <xdr:spPr>
        <a:xfrm>
          <a:off x="2797819"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a:extLst>
            <a:ext uri="{FF2B5EF4-FFF2-40B4-BE49-F238E27FC236}">
              <a16:creationId xmlns:a16="http://schemas.microsoft.com/office/drawing/2014/main" id="{273940C4-B635-4987-B77D-F5DC5E343EEF}"/>
            </a:ext>
          </a:extLst>
        </xdr:cNvPr>
        <xdr:cNvSpPr txBox="1"/>
      </xdr:nvSpPr>
      <xdr:spPr>
        <a:xfrm>
          <a:off x="2112019" y="5582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a:extLst>
            <a:ext uri="{FF2B5EF4-FFF2-40B4-BE49-F238E27FC236}">
              <a16:creationId xmlns:a16="http://schemas.microsoft.com/office/drawing/2014/main" id="{A6BA28AD-91D0-4373-8221-53BA58FCBEF7}"/>
            </a:ext>
          </a:extLst>
        </xdr:cNvPr>
        <xdr:cNvSpPr txBox="1"/>
      </xdr:nvSpPr>
      <xdr:spPr>
        <a:xfrm>
          <a:off x="1426219" y="55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141410</xdr:rowOff>
    </xdr:from>
    <xdr:ext cx="405111" cy="259045"/>
    <xdr:sp macro="" textlink="">
      <xdr:nvSpPr>
        <xdr:cNvPr id="95" name="n_1mainValue有形固定資産減価償却率">
          <a:extLst>
            <a:ext uri="{FF2B5EF4-FFF2-40B4-BE49-F238E27FC236}">
              <a16:creationId xmlns:a16="http://schemas.microsoft.com/office/drawing/2014/main" id="{08704E80-0BD1-454A-9EA7-ECB1B9DB9F02}"/>
            </a:ext>
          </a:extLst>
        </xdr:cNvPr>
        <xdr:cNvSpPr txBox="1"/>
      </xdr:nvSpPr>
      <xdr:spPr>
        <a:xfrm>
          <a:off x="3474094"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112624</xdr:rowOff>
    </xdr:from>
    <xdr:ext cx="405111" cy="259045"/>
    <xdr:sp macro="" textlink="">
      <xdr:nvSpPr>
        <xdr:cNvPr id="96" name="n_2mainValue有形固定資産減価償却率">
          <a:extLst>
            <a:ext uri="{FF2B5EF4-FFF2-40B4-BE49-F238E27FC236}">
              <a16:creationId xmlns:a16="http://schemas.microsoft.com/office/drawing/2014/main" id="{61F66DA9-5B80-40C1-AC69-CBDBE02E27A6}"/>
            </a:ext>
          </a:extLst>
        </xdr:cNvPr>
        <xdr:cNvSpPr txBox="1"/>
      </xdr:nvSpPr>
      <xdr:spPr>
        <a:xfrm>
          <a:off x="2797819" y="497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141410</xdr:rowOff>
    </xdr:from>
    <xdr:ext cx="405111" cy="259045"/>
    <xdr:sp macro="" textlink="">
      <xdr:nvSpPr>
        <xdr:cNvPr id="97" name="n_3mainValue有形固定資産減価償却率">
          <a:extLst>
            <a:ext uri="{FF2B5EF4-FFF2-40B4-BE49-F238E27FC236}">
              <a16:creationId xmlns:a16="http://schemas.microsoft.com/office/drawing/2014/main" id="{A02410FC-E95A-4323-AC10-6FB89827BBA5}"/>
            </a:ext>
          </a:extLst>
        </xdr:cNvPr>
        <xdr:cNvSpPr txBox="1"/>
      </xdr:nvSpPr>
      <xdr:spPr>
        <a:xfrm>
          <a:off x="2112019"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94632</xdr:rowOff>
    </xdr:from>
    <xdr:ext cx="405111" cy="259045"/>
    <xdr:sp macro="" textlink="">
      <xdr:nvSpPr>
        <xdr:cNvPr id="98" name="n_4mainValue有形固定資産減価償却率">
          <a:extLst>
            <a:ext uri="{FF2B5EF4-FFF2-40B4-BE49-F238E27FC236}">
              <a16:creationId xmlns:a16="http://schemas.microsoft.com/office/drawing/2014/main" id="{7EE124F8-91A5-4A28-BFF9-478F0837E4B8}"/>
            </a:ext>
          </a:extLst>
        </xdr:cNvPr>
        <xdr:cNvSpPr txBox="1"/>
      </xdr:nvSpPr>
      <xdr:spPr>
        <a:xfrm>
          <a:off x="1426219" y="49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581D180-C5BD-48F7-B0FB-3AE2C124FF9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9D26011-F584-454C-8E93-D6A4E0F2FA6F}"/>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A6900F9-517F-4B08-882A-83B9239BCCB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BCBA18E-0B2F-4511-BC47-4D0DD39592E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DC4138A-89E8-4A32-AC38-F1C76396371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5B20E46-DD03-4018-83C3-1BF2E06F31C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B838EBF-B404-4699-9D62-FC2BEAF57958}"/>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7D61271-EB36-42B8-B315-F5FDB4A6ABA4}"/>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114FB77-5D20-48A5-9378-D0BFD117FE8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D780C91-0332-43A8-87F7-CAB3BC6F642A}"/>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EF09D30-ED75-4C1B-886D-FE2C4807446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6B521C4-B2D2-4649-87C4-552DE431784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F7504D4-88BC-4A37-A5D4-7E699768B3F2}"/>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増や、組合負担の増により、将来負担額は増となったが、財政調整基金及び減債基金への積立、公営住宅家賃等の充当可能特定歳入の増加、経常一般財源の増加により、債務償還比率は下降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81892B7-BDB7-44CA-B980-0D2858C3E9B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CA33515-61C0-4D34-B863-721A26C6DD4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856B419-83C0-4285-B41A-103291607B5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1CC4873-42A3-42FB-88A8-8FBE1D39B000}"/>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BB13DAE-7190-4EFB-8223-ECDEA97B1C81}"/>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8E9D9D0-6289-49EF-95CA-FDA163A929FE}"/>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402F4571-105A-4AF1-BA48-D4D347230641}"/>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E368E47-4CCA-43D9-8A7C-573846B94A20}"/>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7E5E822-4A10-484B-ABD8-BCB207DCB11F}"/>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DCB996E-BD80-47EF-9798-839DD63C5975}"/>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6020787F-7A7F-40C5-BE85-2388E3A1A1CC}"/>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5B053FB-7D50-4E92-A83F-E7709617DC5A}"/>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A1F9D8C-D835-48BD-A7F6-9857D39AC846}"/>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804A8DF-3E81-437F-B0B8-D3975FAEC2A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4DC4B3F-ECE7-4C7D-8964-209EB242BB92}"/>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46EBE49-E3DB-477B-8A91-64B3402EC2A7}"/>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D577EDD-2697-4CF3-A346-D1D58B1C7543}"/>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FE393DC6-07EC-430E-9002-BE244FC1C62D}"/>
            </a:ext>
          </a:extLst>
        </xdr:cNvPr>
        <xdr:cNvCxnSpPr/>
      </xdr:nvCxnSpPr>
      <xdr:spPr>
        <a:xfrm flipV="1">
          <a:off x="13326745" y="5058228"/>
          <a:ext cx="1269" cy="135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201C1606-B9C9-4416-9F89-7A748672AA6E}"/>
            </a:ext>
          </a:extLst>
        </xdr:cNvPr>
        <xdr:cNvSpPr txBox="1"/>
      </xdr:nvSpPr>
      <xdr:spPr>
        <a:xfrm>
          <a:off x="13379450" y="64133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AC6F03E5-21A0-4F81-B9EF-D7515A9B31DB}"/>
            </a:ext>
          </a:extLst>
        </xdr:cNvPr>
        <xdr:cNvCxnSpPr/>
      </xdr:nvCxnSpPr>
      <xdr:spPr>
        <a:xfrm>
          <a:off x="13255625" y="6409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0D2B257-7DF7-4141-A4C2-910BDB751CDF}"/>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9AF3BA52-CDEB-4888-A830-E2CBE5D19B9B}"/>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D62B9FEF-D7AB-4C31-9968-E8A576651C5D}"/>
            </a:ext>
          </a:extLst>
        </xdr:cNvPr>
        <xdr:cNvSpPr txBox="1"/>
      </xdr:nvSpPr>
      <xdr:spPr>
        <a:xfrm>
          <a:off x="13379450" y="543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9388C5D1-FE62-4F5F-B99C-96B220813FA6}"/>
            </a:ext>
          </a:extLst>
        </xdr:cNvPr>
        <xdr:cNvSpPr/>
      </xdr:nvSpPr>
      <xdr:spPr>
        <a:xfrm>
          <a:off x="13293725" y="55694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CD9E1F19-799C-47D6-B546-18DED80BB50A}"/>
            </a:ext>
          </a:extLst>
        </xdr:cNvPr>
        <xdr:cNvSpPr/>
      </xdr:nvSpPr>
      <xdr:spPr>
        <a:xfrm>
          <a:off x="12646025" y="55631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A0C741C7-015B-41C7-A573-27350E5A1233}"/>
            </a:ext>
          </a:extLst>
        </xdr:cNvPr>
        <xdr:cNvSpPr/>
      </xdr:nvSpPr>
      <xdr:spPr>
        <a:xfrm>
          <a:off x="11960225" y="55156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80617C86-092F-4F63-ADC9-A5736E5215CC}"/>
            </a:ext>
          </a:extLst>
        </xdr:cNvPr>
        <xdr:cNvSpPr/>
      </xdr:nvSpPr>
      <xdr:spPr>
        <a:xfrm>
          <a:off x="11274425" y="56574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3DEC483C-5063-46D1-92D5-886C27276549}"/>
            </a:ext>
          </a:extLst>
        </xdr:cNvPr>
        <xdr:cNvSpPr/>
      </xdr:nvSpPr>
      <xdr:spPr>
        <a:xfrm>
          <a:off x="10588625" y="57064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8D3302A-6201-4890-8989-EE40D9DAFD7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26CA734-7E6D-464A-B79F-85ED90A9B4D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2DA403-43B6-4BFA-B129-0A827875A4F7}"/>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2C834C9-680B-44EF-8137-9849A02098D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18C0BED-6748-4136-9157-55F05F596C9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41112</xdr:rowOff>
    </xdr:from>
    <xdr:to>
      <xdr:col>76</xdr:col>
      <xdr:colOff>73025</xdr:colOff>
      <xdr:row>31</xdr:row>
      <xdr:rowOff>142712</xdr:rowOff>
    </xdr:to>
    <xdr:sp macro="" textlink="">
      <xdr:nvSpPr>
        <xdr:cNvPr id="145" name="楕円 144">
          <a:extLst>
            <a:ext uri="{FF2B5EF4-FFF2-40B4-BE49-F238E27FC236}">
              <a16:creationId xmlns:a16="http://schemas.microsoft.com/office/drawing/2014/main" id="{34938217-4138-44F6-9A85-66E13A528C7E}"/>
            </a:ext>
          </a:extLst>
        </xdr:cNvPr>
        <xdr:cNvSpPr/>
      </xdr:nvSpPr>
      <xdr:spPr>
        <a:xfrm>
          <a:off x="13293725" y="587993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19539</xdr:rowOff>
    </xdr:from>
    <xdr:ext cx="469744" cy="259045"/>
    <xdr:sp macro="" textlink="">
      <xdr:nvSpPr>
        <xdr:cNvPr id="146" name="債務償還比率該当値テキスト">
          <a:extLst>
            <a:ext uri="{FF2B5EF4-FFF2-40B4-BE49-F238E27FC236}">
              <a16:creationId xmlns:a16="http://schemas.microsoft.com/office/drawing/2014/main" id="{7B50639F-081D-4675-95EC-F28EA0FD9422}"/>
            </a:ext>
          </a:extLst>
        </xdr:cNvPr>
        <xdr:cNvSpPr txBox="1"/>
      </xdr:nvSpPr>
      <xdr:spPr>
        <a:xfrm>
          <a:off x="13379450" y="58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41420</xdr:rowOff>
    </xdr:from>
    <xdr:to>
      <xdr:col>72</xdr:col>
      <xdr:colOff>123825</xdr:colOff>
      <xdr:row>31</xdr:row>
      <xdr:rowOff>143020</xdr:rowOff>
    </xdr:to>
    <xdr:sp macro="" textlink="">
      <xdr:nvSpPr>
        <xdr:cNvPr id="147" name="楕円 146">
          <a:extLst>
            <a:ext uri="{FF2B5EF4-FFF2-40B4-BE49-F238E27FC236}">
              <a16:creationId xmlns:a16="http://schemas.microsoft.com/office/drawing/2014/main" id="{3BCFFB0A-2DC9-491E-972D-52D440379F6C}"/>
            </a:ext>
          </a:extLst>
        </xdr:cNvPr>
        <xdr:cNvSpPr/>
      </xdr:nvSpPr>
      <xdr:spPr>
        <a:xfrm>
          <a:off x="12646025" y="5883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91912</xdr:rowOff>
    </xdr:from>
    <xdr:to>
      <xdr:col>76</xdr:col>
      <xdr:colOff>22225</xdr:colOff>
      <xdr:row>31</xdr:row>
      <xdr:rowOff>92220</xdr:rowOff>
    </xdr:to>
    <xdr:cxnSp macro="">
      <xdr:nvCxnSpPr>
        <xdr:cNvPr id="148" name="直線コネクタ 147">
          <a:extLst>
            <a:ext uri="{FF2B5EF4-FFF2-40B4-BE49-F238E27FC236}">
              <a16:creationId xmlns:a16="http://schemas.microsoft.com/office/drawing/2014/main" id="{7A535C49-5C47-4C22-865E-90AECE119D76}"/>
            </a:ext>
          </a:extLst>
        </xdr:cNvPr>
        <xdr:cNvCxnSpPr/>
      </xdr:nvCxnSpPr>
      <xdr:spPr>
        <a:xfrm flipV="1">
          <a:off x="12693650" y="5927562"/>
          <a:ext cx="638175"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37513</xdr:rowOff>
    </xdr:from>
    <xdr:to>
      <xdr:col>68</xdr:col>
      <xdr:colOff>123825</xdr:colOff>
      <xdr:row>31</xdr:row>
      <xdr:rowOff>139113</xdr:rowOff>
    </xdr:to>
    <xdr:sp macro="" textlink="">
      <xdr:nvSpPr>
        <xdr:cNvPr id="149" name="楕円 148">
          <a:extLst>
            <a:ext uri="{FF2B5EF4-FFF2-40B4-BE49-F238E27FC236}">
              <a16:creationId xmlns:a16="http://schemas.microsoft.com/office/drawing/2014/main" id="{63EC7379-0A83-4E90-9B1F-DDB85ED41F68}"/>
            </a:ext>
          </a:extLst>
        </xdr:cNvPr>
        <xdr:cNvSpPr/>
      </xdr:nvSpPr>
      <xdr:spPr>
        <a:xfrm>
          <a:off x="11960225" y="58763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88313</xdr:rowOff>
    </xdr:from>
    <xdr:to>
      <xdr:col>72</xdr:col>
      <xdr:colOff>73025</xdr:colOff>
      <xdr:row>31</xdr:row>
      <xdr:rowOff>92220</xdr:rowOff>
    </xdr:to>
    <xdr:cxnSp macro="">
      <xdr:nvCxnSpPr>
        <xdr:cNvPr id="150" name="直線コネクタ 149">
          <a:extLst>
            <a:ext uri="{FF2B5EF4-FFF2-40B4-BE49-F238E27FC236}">
              <a16:creationId xmlns:a16="http://schemas.microsoft.com/office/drawing/2014/main" id="{96D24BBB-2822-4B53-ABE4-6EA4B92A2026}"/>
            </a:ext>
          </a:extLst>
        </xdr:cNvPr>
        <xdr:cNvCxnSpPr/>
      </xdr:nvCxnSpPr>
      <xdr:spPr>
        <a:xfrm>
          <a:off x="12007850" y="5923963"/>
          <a:ext cx="685800" cy="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50981</xdr:rowOff>
    </xdr:from>
    <xdr:to>
      <xdr:col>64</xdr:col>
      <xdr:colOff>123825</xdr:colOff>
      <xdr:row>31</xdr:row>
      <xdr:rowOff>152581</xdr:rowOff>
    </xdr:to>
    <xdr:sp macro="" textlink="">
      <xdr:nvSpPr>
        <xdr:cNvPr id="151" name="楕円 150">
          <a:extLst>
            <a:ext uri="{FF2B5EF4-FFF2-40B4-BE49-F238E27FC236}">
              <a16:creationId xmlns:a16="http://schemas.microsoft.com/office/drawing/2014/main" id="{69E4E791-86EE-4487-B9BF-91FFED0270DC}"/>
            </a:ext>
          </a:extLst>
        </xdr:cNvPr>
        <xdr:cNvSpPr/>
      </xdr:nvSpPr>
      <xdr:spPr>
        <a:xfrm>
          <a:off x="11274425" y="58866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88313</xdr:rowOff>
    </xdr:from>
    <xdr:to>
      <xdr:col>68</xdr:col>
      <xdr:colOff>73025</xdr:colOff>
      <xdr:row>31</xdr:row>
      <xdr:rowOff>101781</xdr:rowOff>
    </xdr:to>
    <xdr:cxnSp macro="">
      <xdr:nvCxnSpPr>
        <xdr:cNvPr id="152" name="直線コネクタ 151">
          <a:extLst>
            <a:ext uri="{FF2B5EF4-FFF2-40B4-BE49-F238E27FC236}">
              <a16:creationId xmlns:a16="http://schemas.microsoft.com/office/drawing/2014/main" id="{8733F2CF-AA3D-412F-BB89-8DF9FFEFC442}"/>
            </a:ext>
          </a:extLst>
        </xdr:cNvPr>
        <xdr:cNvCxnSpPr/>
      </xdr:nvCxnSpPr>
      <xdr:spPr>
        <a:xfrm flipV="1">
          <a:off x="11322050" y="5923963"/>
          <a:ext cx="685800" cy="1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44643</xdr:rowOff>
    </xdr:from>
    <xdr:to>
      <xdr:col>60</xdr:col>
      <xdr:colOff>123825</xdr:colOff>
      <xdr:row>32</xdr:row>
      <xdr:rowOff>146243</xdr:rowOff>
    </xdr:to>
    <xdr:sp macro="" textlink="">
      <xdr:nvSpPr>
        <xdr:cNvPr id="153" name="楕円 152">
          <a:extLst>
            <a:ext uri="{FF2B5EF4-FFF2-40B4-BE49-F238E27FC236}">
              <a16:creationId xmlns:a16="http://schemas.microsoft.com/office/drawing/2014/main" id="{6A9219EE-AEAE-4AF7-8B33-D1AAF574946A}"/>
            </a:ext>
          </a:extLst>
        </xdr:cNvPr>
        <xdr:cNvSpPr/>
      </xdr:nvSpPr>
      <xdr:spPr>
        <a:xfrm>
          <a:off x="10588625" y="60485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101781</xdr:rowOff>
    </xdr:from>
    <xdr:to>
      <xdr:col>64</xdr:col>
      <xdr:colOff>73025</xdr:colOff>
      <xdr:row>32</xdr:row>
      <xdr:rowOff>95443</xdr:rowOff>
    </xdr:to>
    <xdr:cxnSp macro="">
      <xdr:nvCxnSpPr>
        <xdr:cNvPr id="154" name="直線コネクタ 153">
          <a:extLst>
            <a:ext uri="{FF2B5EF4-FFF2-40B4-BE49-F238E27FC236}">
              <a16:creationId xmlns:a16="http://schemas.microsoft.com/office/drawing/2014/main" id="{D9E251FA-2E89-4E8B-B4C0-EE6B444E41FE}"/>
            </a:ext>
          </a:extLst>
        </xdr:cNvPr>
        <xdr:cNvCxnSpPr/>
      </xdr:nvCxnSpPr>
      <xdr:spPr>
        <a:xfrm flipV="1">
          <a:off x="10636250" y="5943781"/>
          <a:ext cx="685800" cy="1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D00AA47B-15E4-47BD-9557-F39ABFAB1965}"/>
            </a:ext>
          </a:extLst>
        </xdr:cNvPr>
        <xdr:cNvSpPr txBox="1"/>
      </xdr:nvSpPr>
      <xdr:spPr>
        <a:xfrm>
          <a:off x="12465127" y="535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3966C5C2-7872-4137-B88B-8CCB576AF712}"/>
            </a:ext>
          </a:extLst>
        </xdr:cNvPr>
        <xdr:cNvSpPr txBox="1"/>
      </xdr:nvSpPr>
      <xdr:spPr>
        <a:xfrm>
          <a:off x="11788852" y="530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70F1F368-23A8-4D3A-A0B1-7AA8193AAB18}"/>
            </a:ext>
          </a:extLst>
        </xdr:cNvPr>
        <xdr:cNvSpPr txBox="1"/>
      </xdr:nvSpPr>
      <xdr:spPr>
        <a:xfrm>
          <a:off x="11103052" y="544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C6606127-5AB5-4207-B5A2-357657D3C443}"/>
            </a:ext>
          </a:extLst>
        </xdr:cNvPr>
        <xdr:cNvSpPr txBox="1"/>
      </xdr:nvSpPr>
      <xdr:spPr>
        <a:xfrm>
          <a:off x="10417252" y="549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134147</xdr:rowOff>
    </xdr:from>
    <xdr:ext cx="469744" cy="259045"/>
    <xdr:sp macro="" textlink="">
      <xdr:nvSpPr>
        <xdr:cNvPr id="159" name="n_1mainValue債務償還比率">
          <a:extLst>
            <a:ext uri="{FF2B5EF4-FFF2-40B4-BE49-F238E27FC236}">
              <a16:creationId xmlns:a16="http://schemas.microsoft.com/office/drawing/2014/main" id="{11E1E9D5-DAB9-4D3D-B4A3-BB30DF4FCC20}"/>
            </a:ext>
          </a:extLst>
        </xdr:cNvPr>
        <xdr:cNvSpPr txBox="1"/>
      </xdr:nvSpPr>
      <xdr:spPr>
        <a:xfrm>
          <a:off x="12465127"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130240</xdr:rowOff>
    </xdr:from>
    <xdr:ext cx="469744" cy="259045"/>
    <xdr:sp macro="" textlink="">
      <xdr:nvSpPr>
        <xdr:cNvPr id="160" name="n_2mainValue債務償還比率">
          <a:extLst>
            <a:ext uri="{FF2B5EF4-FFF2-40B4-BE49-F238E27FC236}">
              <a16:creationId xmlns:a16="http://schemas.microsoft.com/office/drawing/2014/main" id="{4EEE38A8-F9DD-4573-897F-4FBC744D9794}"/>
            </a:ext>
          </a:extLst>
        </xdr:cNvPr>
        <xdr:cNvSpPr txBox="1"/>
      </xdr:nvSpPr>
      <xdr:spPr>
        <a:xfrm>
          <a:off x="11788852" y="5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143708</xdr:rowOff>
    </xdr:from>
    <xdr:ext cx="469744" cy="259045"/>
    <xdr:sp macro="" textlink="">
      <xdr:nvSpPr>
        <xdr:cNvPr id="161" name="n_3mainValue債務償還比率">
          <a:extLst>
            <a:ext uri="{FF2B5EF4-FFF2-40B4-BE49-F238E27FC236}">
              <a16:creationId xmlns:a16="http://schemas.microsoft.com/office/drawing/2014/main" id="{16C4BB47-0CFB-407B-B5FA-C5A63E099F1A}"/>
            </a:ext>
          </a:extLst>
        </xdr:cNvPr>
        <xdr:cNvSpPr txBox="1"/>
      </xdr:nvSpPr>
      <xdr:spPr>
        <a:xfrm>
          <a:off x="11103052" y="59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137370</xdr:rowOff>
    </xdr:from>
    <xdr:ext cx="560923" cy="259045"/>
    <xdr:sp macro="" textlink="">
      <xdr:nvSpPr>
        <xdr:cNvPr id="162" name="n_4mainValue債務償還比率">
          <a:extLst>
            <a:ext uri="{FF2B5EF4-FFF2-40B4-BE49-F238E27FC236}">
              <a16:creationId xmlns:a16="http://schemas.microsoft.com/office/drawing/2014/main" id="{8681F116-C97A-4DC4-A7DB-035AE2AD0F69}"/>
            </a:ext>
          </a:extLst>
        </xdr:cNvPr>
        <xdr:cNvSpPr txBox="1"/>
      </xdr:nvSpPr>
      <xdr:spPr>
        <a:xfrm>
          <a:off x="10393888" y="61412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4ACC866-1B90-48EB-8BF7-132B5C6ECCA8}"/>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F789491-D051-406C-9074-928A5BBA55E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B4ACF7C-3B1F-46D8-8EE3-59CF6EE3233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1519083-4789-46F3-9C31-285DD013BED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64AC45F-6F29-422E-9648-36BBACB9198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1FDD078-A443-47B9-986B-16FA31FDA35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FC536F-681A-48F3-B25D-A2D4938F108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338F56-0137-464D-8A68-CEBD3389DDB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F2BF80-6177-4A63-96A3-A99DB6BBB73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2F8FDD-AEC8-45B4-86A7-943A2D7CA41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58B1D1-2DD9-4D86-9AF4-C962C9E0073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FF44AF-2A51-4572-A04E-8B0AEAC7191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136862-823C-41EF-8489-25D0C0B88A0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B6AD2E-B357-422B-82ED-F9BDFD4BF3D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7496F4-0ECE-458A-84C4-87A7F22D9E0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D4F4DA-0296-413E-8F9D-8DBA0CF6BBD9}"/>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89AC6B-C680-449C-B7CA-DBCFDB01E23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95AF45-81FC-4360-914A-F1DD0C98663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1A77A2-7B1C-4E96-9830-99356EBD6BD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B4A6D2-69B6-433C-9466-E7ED82D8525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1386F6-3F00-4A6C-8BF0-080BEB8733C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8B9320-6A0F-4015-95BD-51FD6DA0DF82}"/>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BE9BB1-FAD9-43B1-A5FF-E9DE4EE8282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20ED54-025D-4DE8-8933-364FF6EA1E0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42CAFC9-14C0-48D9-8357-E54D3D786BF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9485BD-5AB3-4C14-8E50-D76E96B3188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FC209B-679C-4C3F-BBE8-58C752E1B45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666903-7880-451D-BF42-DD17940508A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5BF967-003A-48A5-8714-EFE115FEAC2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13D3B0E-79C0-4E09-B571-86AFEEDAFDA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D1232A-429B-4002-91D3-042FB36A046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D12857-1CAA-4B3C-AD5D-ED60CB0F1CE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B27870-9697-4217-8333-ADF4DD368B1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7F3A02-ED6A-40FB-B5E1-A17A34BFED3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DEF3C6-A77F-4611-AA84-4E2E1E97061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84FC86-3141-4217-A991-946A4D325A7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B6B5BC-EB14-4487-A4F0-53D0848497C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9FFF3A-5DEA-492E-AD03-2629642955B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36E0D0-CD16-4648-AF58-58577A0A1D7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55B5B8-807E-4208-B59E-FAA6C2CD747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0E310C-7F48-4469-84E2-D59A13B0CFE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EBD1AB-2C23-4E70-B86B-B7219BF4661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7373D6-CABC-4152-97F8-EF739F1EEE4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E30B75-F5F6-4117-A2E8-FDEBD450258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E6B6E4-7865-4188-9494-17AA72C4CEC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64717A-40FF-452E-B958-AFED1757E37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F54587-4BE1-418F-99BF-D40C02FF7DB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BA7B2E-7E31-43DC-9320-F265D31E611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A3426DC-9EC5-4315-806D-7134BB1D6F64}"/>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C9D6F3C-AEB1-4B0D-A6F2-D5CD9747EEA9}"/>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7C2170D-FDD3-41E5-8FEB-1CE2DBEAEF23}"/>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68FCDF4-C505-4495-BAD6-8DCA2F6F3263}"/>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B56EE50-256F-435D-B2B6-A8C1F2F778DC}"/>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0F22BE7-B281-4BB3-AD6C-422FD9E3E39C}"/>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D3A0BFB-DF23-48DE-A5B9-2D9F1C4024C6}"/>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4896905-231A-431C-BD89-E6767D6ED5FB}"/>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D9D0651-C9CD-4A46-A1F0-D84A06412D8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AFD9F26-E68D-4D71-BDCD-07D881A6FBD3}"/>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2B534BB-8F63-4207-B440-28B0D05090D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1ED6B07-BB7A-4EE9-8868-0F40F909EB88}"/>
            </a:ext>
          </a:extLst>
        </xdr:cNvPr>
        <xdr:cNvCxnSpPr/>
      </xdr:nvCxnSpPr>
      <xdr:spPr>
        <a:xfrm flipV="1">
          <a:off x="4180840" y="538035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6A0051CD-6507-4D1F-9756-19C500A914BF}"/>
            </a:ext>
          </a:extLst>
        </xdr:cNvPr>
        <xdr:cNvSpPr txBox="1"/>
      </xdr:nvSpPr>
      <xdr:spPr>
        <a:xfrm>
          <a:off x="42195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4D8026AF-AE8F-45A8-8EC1-88429619B2BE}"/>
            </a:ext>
          </a:extLst>
        </xdr:cNvPr>
        <xdr:cNvCxnSpPr/>
      </xdr:nvCxnSpPr>
      <xdr:spPr>
        <a:xfrm>
          <a:off x="4105275"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8A6B7F94-9BB1-4B9F-871B-E5AC7F4A41E0}"/>
            </a:ext>
          </a:extLst>
        </xdr:cNvPr>
        <xdr:cNvSpPr txBox="1"/>
      </xdr:nvSpPr>
      <xdr:spPr>
        <a:xfrm>
          <a:off x="4219575" y="51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7411D100-423E-471C-9345-19782ADCD141}"/>
            </a:ext>
          </a:extLst>
        </xdr:cNvPr>
        <xdr:cNvCxnSpPr/>
      </xdr:nvCxnSpPr>
      <xdr:spPr>
        <a:xfrm>
          <a:off x="4105275" y="5380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02C60BD8-E8BA-40AD-AF65-58224E811E46}"/>
            </a:ext>
          </a:extLst>
        </xdr:cNvPr>
        <xdr:cNvSpPr txBox="1"/>
      </xdr:nvSpPr>
      <xdr:spPr>
        <a:xfrm>
          <a:off x="4219575" y="5859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EF7DD55E-1B99-407C-B2A1-481CB4D339FA}"/>
            </a:ext>
          </a:extLst>
        </xdr:cNvPr>
        <xdr:cNvSpPr/>
      </xdr:nvSpPr>
      <xdr:spPr>
        <a:xfrm>
          <a:off x="4124325" y="59987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E3B6E1C-1D8D-43BC-90B7-D2F7B1A05518}"/>
            </a:ext>
          </a:extLst>
        </xdr:cNvPr>
        <xdr:cNvSpPr/>
      </xdr:nvSpPr>
      <xdr:spPr>
        <a:xfrm>
          <a:off x="3381375" y="59794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2BCA420E-80AB-4D9E-9742-8668A23D2B6D}"/>
            </a:ext>
          </a:extLst>
        </xdr:cNvPr>
        <xdr:cNvSpPr/>
      </xdr:nvSpPr>
      <xdr:spPr>
        <a:xfrm>
          <a:off x="2571750" y="5945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437B4C3E-147F-4007-B753-5702513489AA}"/>
            </a:ext>
          </a:extLst>
        </xdr:cNvPr>
        <xdr:cNvSpPr/>
      </xdr:nvSpPr>
      <xdr:spPr>
        <a:xfrm>
          <a:off x="1781175" y="590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2BF311C4-644A-4E30-AF50-AB04326A1DB2}"/>
            </a:ext>
          </a:extLst>
        </xdr:cNvPr>
        <xdr:cNvSpPr/>
      </xdr:nvSpPr>
      <xdr:spPr>
        <a:xfrm>
          <a:off x="981075" y="58367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15D17DD-8349-44A2-ABB6-91C45B848089}"/>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D911FCD-1075-4FAB-AB23-20E95BE5E68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5A6F1B-0A86-4D79-9742-8CCE2C49162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9112D2-4023-4A20-8922-805343C5AA6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11E53-96AD-450C-8DFA-94BA55A50DE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121412</xdr:rowOff>
    </xdr:from>
    <xdr:to>
      <xdr:col>24</xdr:col>
      <xdr:colOff>114300</xdr:colOff>
      <xdr:row>39</xdr:row>
      <xdr:rowOff>51562</xdr:rowOff>
    </xdr:to>
    <xdr:sp macro="" textlink="">
      <xdr:nvSpPr>
        <xdr:cNvPr id="71" name="楕円 70">
          <a:extLst>
            <a:ext uri="{FF2B5EF4-FFF2-40B4-BE49-F238E27FC236}">
              <a16:creationId xmlns:a16="http://schemas.microsoft.com/office/drawing/2014/main" id="{BEB478E5-C846-4AB4-B046-C5C5EEC4DDDC}"/>
            </a:ext>
          </a:extLst>
        </xdr:cNvPr>
        <xdr:cNvSpPr/>
      </xdr:nvSpPr>
      <xdr:spPr>
        <a:xfrm>
          <a:off x="4124325" y="6287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99839</xdr:rowOff>
    </xdr:from>
    <xdr:ext cx="405111" cy="259045"/>
    <xdr:sp macro="" textlink="">
      <xdr:nvSpPr>
        <xdr:cNvPr id="72" name="【道路】&#10;有形固定資産減価償却率該当値テキスト">
          <a:extLst>
            <a:ext uri="{FF2B5EF4-FFF2-40B4-BE49-F238E27FC236}">
              <a16:creationId xmlns:a16="http://schemas.microsoft.com/office/drawing/2014/main" id="{B48D5E85-1C76-4B50-B92F-FEB39EA503BB}"/>
            </a:ext>
          </a:extLst>
        </xdr:cNvPr>
        <xdr:cNvSpPr txBox="1"/>
      </xdr:nvSpPr>
      <xdr:spPr>
        <a:xfrm>
          <a:off x="4219575" y="626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75692</xdr:rowOff>
    </xdr:from>
    <xdr:to>
      <xdr:col>20</xdr:col>
      <xdr:colOff>38100</xdr:colOff>
      <xdr:row>39</xdr:row>
      <xdr:rowOff>5842</xdr:rowOff>
    </xdr:to>
    <xdr:sp macro="" textlink="">
      <xdr:nvSpPr>
        <xdr:cNvPr id="73" name="楕円 72">
          <a:extLst>
            <a:ext uri="{FF2B5EF4-FFF2-40B4-BE49-F238E27FC236}">
              <a16:creationId xmlns:a16="http://schemas.microsoft.com/office/drawing/2014/main" id="{B56370BD-A595-41DC-8B72-E1F92D762E9C}"/>
            </a:ext>
          </a:extLst>
        </xdr:cNvPr>
        <xdr:cNvSpPr/>
      </xdr:nvSpPr>
      <xdr:spPr>
        <a:xfrm>
          <a:off x="3381375" y="62383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126492</xdr:rowOff>
    </xdr:from>
    <xdr:to>
      <xdr:col>24</xdr:col>
      <xdr:colOff>63500</xdr:colOff>
      <xdr:row>39</xdr:row>
      <xdr:rowOff>762</xdr:rowOff>
    </xdr:to>
    <xdr:cxnSp macro="">
      <xdr:nvCxnSpPr>
        <xdr:cNvPr id="74" name="直線コネクタ 73">
          <a:extLst>
            <a:ext uri="{FF2B5EF4-FFF2-40B4-BE49-F238E27FC236}">
              <a16:creationId xmlns:a16="http://schemas.microsoft.com/office/drawing/2014/main" id="{C0F32C7F-16E1-45E5-923B-6B724DF2017E}"/>
            </a:ext>
          </a:extLst>
        </xdr:cNvPr>
        <xdr:cNvCxnSpPr/>
      </xdr:nvCxnSpPr>
      <xdr:spPr>
        <a:xfrm>
          <a:off x="3429000" y="6285992"/>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29972</xdr:rowOff>
    </xdr:from>
    <xdr:to>
      <xdr:col>15</xdr:col>
      <xdr:colOff>101600</xdr:colOff>
      <xdr:row>38</xdr:row>
      <xdr:rowOff>131572</xdr:rowOff>
    </xdr:to>
    <xdr:sp macro="" textlink="">
      <xdr:nvSpPr>
        <xdr:cNvPr id="75" name="楕円 74">
          <a:extLst>
            <a:ext uri="{FF2B5EF4-FFF2-40B4-BE49-F238E27FC236}">
              <a16:creationId xmlns:a16="http://schemas.microsoft.com/office/drawing/2014/main" id="{C08A64E6-FCE6-4BF3-9BE4-C9C163F8EAA5}"/>
            </a:ext>
          </a:extLst>
        </xdr:cNvPr>
        <xdr:cNvSpPr/>
      </xdr:nvSpPr>
      <xdr:spPr>
        <a:xfrm>
          <a:off x="2571750" y="61894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80772</xdr:rowOff>
    </xdr:from>
    <xdr:to>
      <xdr:col>19</xdr:col>
      <xdr:colOff>177800</xdr:colOff>
      <xdr:row>38</xdr:row>
      <xdr:rowOff>126492</xdr:rowOff>
    </xdr:to>
    <xdr:cxnSp macro="">
      <xdr:nvCxnSpPr>
        <xdr:cNvPr id="76" name="直線コネクタ 75">
          <a:extLst>
            <a:ext uri="{FF2B5EF4-FFF2-40B4-BE49-F238E27FC236}">
              <a16:creationId xmlns:a16="http://schemas.microsoft.com/office/drawing/2014/main" id="{629AFF3E-7FD0-4A33-9775-758273057BAF}"/>
            </a:ext>
          </a:extLst>
        </xdr:cNvPr>
        <xdr:cNvCxnSpPr/>
      </xdr:nvCxnSpPr>
      <xdr:spPr>
        <a:xfrm>
          <a:off x="2619375" y="6246622"/>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155702</xdr:rowOff>
    </xdr:from>
    <xdr:to>
      <xdr:col>10</xdr:col>
      <xdr:colOff>165100</xdr:colOff>
      <xdr:row>38</xdr:row>
      <xdr:rowOff>85852</xdr:rowOff>
    </xdr:to>
    <xdr:sp macro="" textlink="">
      <xdr:nvSpPr>
        <xdr:cNvPr id="77" name="楕円 76">
          <a:extLst>
            <a:ext uri="{FF2B5EF4-FFF2-40B4-BE49-F238E27FC236}">
              <a16:creationId xmlns:a16="http://schemas.microsoft.com/office/drawing/2014/main" id="{15714988-5972-4DB4-B492-E3ED7F8D5C17}"/>
            </a:ext>
          </a:extLst>
        </xdr:cNvPr>
        <xdr:cNvSpPr/>
      </xdr:nvSpPr>
      <xdr:spPr>
        <a:xfrm>
          <a:off x="1781175" y="61596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35052</xdr:rowOff>
    </xdr:from>
    <xdr:to>
      <xdr:col>15</xdr:col>
      <xdr:colOff>50800</xdr:colOff>
      <xdr:row>38</xdr:row>
      <xdr:rowOff>80772</xdr:rowOff>
    </xdr:to>
    <xdr:cxnSp macro="">
      <xdr:nvCxnSpPr>
        <xdr:cNvPr id="78" name="直線コネクタ 77">
          <a:extLst>
            <a:ext uri="{FF2B5EF4-FFF2-40B4-BE49-F238E27FC236}">
              <a16:creationId xmlns:a16="http://schemas.microsoft.com/office/drawing/2014/main" id="{8E90A3D3-CCC0-4945-B1C7-7EAF93A299DC}"/>
            </a:ext>
          </a:extLst>
        </xdr:cNvPr>
        <xdr:cNvCxnSpPr/>
      </xdr:nvCxnSpPr>
      <xdr:spPr>
        <a:xfrm>
          <a:off x="1828800" y="6197727"/>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109982</xdr:rowOff>
    </xdr:from>
    <xdr:to>
      <xdr:col>6</xdr:col>
      <xdr:colOff>38100</xdr:colOff>
      <xdr:row>38</xdr:row>
      <xdr:rowOff>40132</xdr:rowOff>
    </xdr:to>
    <xdr:sp macro="" textlink="">
      <xdr:nvSpPr>
        <xdr:cNvPr id="79" name="楕円 78">
          <a:extLst>
            <a:ext uri="{FF2B5EF4-FFF2-40B4-BE49-F238E27FC236}">
              <a16:creationId xmlns:a16="http://schemas.microsoft.com/office/drawing/2014/main" id="{0EDE4AF4-F081-4DBF-8B19-61A40D259D43}"/>
            </a:ext>
          </a:extLst>
        </xdr:cNvPr>
        <xdr:cNvSpPr/>
      </xdr:nvSpPr>
      <xdr:spPr>
        <a:xfrm>
          <a:off x="981075" y="61075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160782</xdr:rowOff>
    </xdr:from>
    <xdr:to>
      <xdr:col>10</xdr:col>
      <xdr:colOff>114300</xdr:colOff>
      <xdr:row>38</xdr:row>
      <xdr:rowOff>35052</xdr:rowOff>
    </xdr:to>
    <xdr:cxnSp macro="">
      <xdr:nvCxnSpPr>
        <xdr:cNvPr id="80" name="直線コネクタ 79">
          <a:extLst>
            <a:ext uri="{FF2B5EF4-FFF2-40B4-BE49-F238E27FC236}">
              <a16:creationId xmlns:a16="http://schemas.microsoft.com/office/drawing/2014/main" id="{74C2CDC1-7758-445B-A13C-6D1D319BE4CF}"/>
            </a:ext>
          </a:extLst>
        </xdr:cNvPr>
        <xdr:cNvCxnSpPr/>
      </xdr:nvCxnSpPr>
      <xdr:spPr>
        <a:xfrm>
          <a:off x="1028700" y="6164707"/>
          <a:ext cx="8001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7871E602-9131-44D7-8D58-B74C29693485}"/>
            </a:ext>
          </a:extLst>
        </xdr:cNvPr>
        <xdr:cNvSpPr txBox="1"/>
      </xdr:nvSpPr>
      <xdr:spPr>
        <a:xfrm>
          <a:off x="3239144" y="57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707ECAAC-E2B2-4549-8701-7295A9D1774D}"/>
            </a:ext>
          </a:extLst>
        </xdr:cNvPr>
        <xdr:cNvSpPr txBox="1"/>
      </xdr:nvSpPr>
      <xdr:spPr>
        <a:xfrm>
          <a:off x="2439044"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A2B0AF75-C2B1-4341-9AE7-62030D7F6DFE}"/>
            </a:ext>
          </a:extLst>
        </xdr:cNvPr>
        <xdr:cNvSpPr txBox="1"/>
      </xdr:nvSpPr>
      <xdr:spPr>
        <a:xfrm>
          <a:off x="16484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D4843318-26F7-4E94-B4B1-C596C6E71A62}"/>
            </a:ext>
          </a:extLst>
        </xdr:cNvPr>
        <xdr:cNvSpPr txBox="1"/>
      </xdr:nvSpPr>
      <xdr:spPr>
        <a:xfrm>
          <a:off x="848369" y="563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AC70330F-825B-4471-ACBB-B85CDC5C4C5F}"/>
            </a:ext>
          </a:extLst>
        </xdr:cNvPr>
        <xdr:cNvSpPr txBox="1"/>
      </xdr:nvSpPr>
      <xdr:spPr>
        <a:xfrm>
          <a:off x="3239144" y="6321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122699</xdr:rowOff>
    </xdr:from>
    <xdr:ext cx="405111" cy="259045"/>
    <xdr:sp macro="" textlink="">
      <xdr:nvSpPr>
        <xdr:cNvPr id="86" name="n_2mainValue【道路】&#10;有形固定資産減価償却率">
          <a:extLst>
            <a:ext uri="{FF2B5EF4-FFF2-40B4-BE49-F238E27FC236}">
              <a16:creationId xmlns:a16="http://schemas.microsoft.com/office/drawing/2014/main" id="{50250C16-D53C-4117-9562-43B19EDCDF5D}"/>
            </a:ext>
          </a:extLst>
        </xdr:cNvPr>
        <xdr:cNvSpPr txBox="1"/>
      </xdr:nvSpPr>
      <xdr:spPr>
        <a:xfrm>
          <a:off x="2439044" y="628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76979</xdr:rowOff>
    </xdr:from>
    <xdr:ext cx="405111" cy="259045"/>
    <xdr:sp macro="" textlink="">
      <xdr:nvSpPr>
        <xdr:cNvPr id="87" name="n_3mainValue【道路】&#10;有形固定資産減価償却率">
          <a:extLst>
            <a:ext uri="{FF2B5EF4-FFF2-40B4-BE49-F238E27FC236}">
              <a16:creationId xmlns:a16="http://schemas.microsoft.com/office/drawing/2014/main" id="{27546016-4CC2-4B4B-B0EE-9853B5CA70D6}"/>
            </a:ext>
          </a:extLst>
        </xdr:cNvPr>
        <xdr:cNvSpPr txBox="1"/>
      </xdr:nvSpPr>
      <xdr:spPr>
        <a:xfrm>
          <a:off x="1648469" y="623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31259</xdr:rowOff>
    </xdr:from>
    <xdr:ext cx="405111" cy="259045"/>
    <xdr:sp macro="" textlink="">
      <xdr:nvSpPr>
        <xdr:cNvPr id="88" name="n_4mainValue【道路】&#10;有形固定資産減価償却率">
          <a:extLst>
            <a:ext uri="{FF2B5EF4-FFF2-40B4-BE49-F238E27FC236}">
              <a16:creationId xmlns:a16="http://schemas.microsoft.com/office/drawing/2014/main" id="{4FE50D1A-529C-4FEB-93F9-2B2373A12669}"/>
            </a:ext>
          </a:extLst>
        </xdr:cNvPr>
        <xdr:cNvSpPr txBox="1"/>
      </xdr:nvSpPr>
      <xdr:spPr>
        <a:xfrm>
          <a:off x="848369" y="619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7E96F7F-500E-4DAD-A9AD-799F4882FAF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89C71C2-7DCD-4BD5-B87C-ADCD44F495F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442B70A-B088-4749-A081-40F46082D33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2B618CE-AE63-4E14-A04B-4DFC59B42B0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2F70EC8-A7D6-4D5D-8EB9-AAB98DE390A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577B577-154F-4E42-9804-762BF86E87F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63E9051-EAF9-436F-B698-E153B9385B4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11EFA0A-7DC2-43BD-8012-D49AE043804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52D48BD-72F4-4E65-8383-893F57B4443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714AB4-EB57-44B2-BCFC-CCFD5215056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6E45D88D-2FEA-4055-A489-0562B0B32821}"/>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2FA8501-0A5B-4CA2-BB13-A4B1FD1FB3CC}"/>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2AD447F-3D94-47E9-8A37-6697499443A5}"/>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8F937C88-4AFA-4A3E-9562-733F6AD27033}"/>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E72BD8B8-B19E-4F58-BE89-59BB1FF09512}"/>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BB752E1-7C43-4480-AA59-530450C65E57}"/>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1D473078-BA29-474E-BAEF-393AE8324848}"/>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87FC97BD-20FC-4BB6-A688-AE385E9957C6}"/>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BBA5BE4-8C57-45E4-99DC-76A9E3C4C88A}"/>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E3EEE17B-7232-4B6C-9161-3834D2C47594}"/>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6FEA8E88-98F3-4C48-AA9C-77EA58D268A6}"/>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202B840-83E7-40B7-BAC4-BB67411D0317}"/>
            </a:ext>
          </a:extLst>
        </xdr:cNvPr>
        <xdr:cNvSpPr txBox="1"/>
      </xdr:nvSpPr>
      <xdr:spPr>
        <a:xfrm>
          <a:off x="54212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CE728D7-7669-417F-AF06-394487135F0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7CEF42C-D759-4E2A-9AF2-9AA06996A6AD}"/>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2378766-2A91-43A1-862D-02FB4EB5A4C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53F067C3-F432-416B-A9A4-4ED89446449A}"/>
            </a:ext>
          </a:extLst>
        </xdr:cNvPr>
        <xdr:cNvCxnSpPr/>
      </xdr:nvCxnSpPr>
      <xdr:spPr>
        <a:xfrm flipV="1">
          <a:off x="9429115" y="5561417"/>
          <a:ext cx="0" cy="125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EDCCF54B-5C71-4DC3-8B7B-9EB08CC8A953}"/>
            </a:ext>
          </a:extLst>
        </xdr:cNvPr>
        <xdr:cNvSpPr txBox="1"/>
      </xdr:nvSpPr>
      <xdr:spPr>
        <a:xfrm>
          <a:off x="9467850" y="682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022167B4-8857-4A18-A4AD-295A029AC1B0}"/>
            </a:ext>
          </a:extLst>
        </xdr:cNvPr>
        <xdr:cNvCxnSpPr/>
      </xdr:nvCxnSpPr>
      <xdr:spPr>
        <a:xfrm>
          <a:off x="9363075" y="68167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A494412F-4153-46A6-B4F6-74F938486312}"/>
            </a:ext>
          </a:extLst>
        </xdr:cNvPr>
        <xdr:cNvSpPr txBox="1"/>
      </xdr:nvSpPr>
      <xdr:spPr>
        <a:xfrm>
          <a:off x="9467850" y="53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6B2B952E-A800-4F30-A81A-ABEF282B666F}"/>
            </a:ext>
          </a:extLst>
        </xdr:cNvPr>
        <xdr:cNvCxnSpPr/>
      </xdr:nvCxnSpPr>
      <xdr:spPr>
        <a:xfrm>
          <a:off x="9363075" y="55614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E1E36C84-1ED5-475E-BE66-FB22C800BB43}"/>
            </a:ext>
          </a:extLst>
        </xdr:cNvPr>
        <xdr:cNvSpPr txBox="1"/>
      </xdr:nvSpPr>
      <xdr:spPr>
        <a:xfrm>
          <a:off x="9467850" y="646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9C22F8F0-D500-4089-A4B3-92A27F0C2B9B}"/>
            </a:ext>
          </a:extLst>
        </xdr:cNvPr>
        <xdr:cNvSpPr/>
      </xdr:nvSpPr>
      <xdr:spPr>
        <a:xfrm>
          <a:off x="9401175" y="661271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8618AB40-EAAE-4EE3-A481-29FFE12D6391}"/>
            </a:ext>
          </a:extLst>
        </xdr:cNvPr>
        <xdr:cNvSpPr/>
      </xdr:nvSpPr>
      <xdr:spPr>
        <a:xfrm>
          <a:off x="8639175" y="66073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955C9D40-D044-43AD-9E33-C5DDCABA3FA0}"/>
            </a:ext>
          </a:extLst>
        </xdr:cNvPr>
        <xdr:cNvSpPr/>
      </xdr:nvSpPr>
      <xdr:spPr>
        <a:xfrm>
          <a:off x="7839075" y="6619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1B107871-34FD-4603-8976-DB8917EF272B}"/>
            </a:ext>
          </a:extLst>
        </xdr:cNvPr>
        <xdr:cNvSpPr/>
      </xdr:nvSpPr>
      <xdr:spPr>
        <a:xfrm>
          <a:off x="7029450" y="659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47A18548-F4EB-4758-9CBA-7E35D0D199CF}"/>
            </a:ext>
          </a:extLst>
        </xdr:cNvPr>
        <xdr:cNvSpPr/>
      </xdr:nvSpPr>
      <xdr:spPr>
        <a:xfrm>
          <a:off x="6238875" y="66130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6A7B6F-3F64-4C40-BEF7-0E93B67CAAD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F5E6C5-8043-462B-BF97-18C42160582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ADE352-3043-431F-8FCC-B00CA5407C92}"/>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3CB8314-9A8D-4E0E-9884-700BB85A300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A0ABD8-1915-4EF8-85E5-AE9315B3C6D9}"/>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165384</xdr:rowOff>
    </xdr:from>
    <xdr:to>
      <xdr:col>55</xdr:col>
      <xdr:colOff>50800</xdr:colOff>
      <xdr:row>41</xdr:row>
      <xdr:rowOff>95534</xdr:rowOff>
    </xdr:to>
    <xdr:sp macro="" textlink="">
      <xdr:nvSpPr>
        <xdr:cNvPr id="130" name="楕円 129">
          <a:extLst>
            <a:ext uri="{FF2B5EF4-FFF2-40B4-BE49-F238E27FC236}">
              <a16:creationId xmlns:a16="http://schemas.microsoft.com/office/drawing/2014/main" id="{017EEEC7-D0BA-4227-AC59-04BAA76BDE40}"/>
            </a:ext>
          </a:extLst>
        </xdr:cNvPr>
        <xdr:cNvSpPr/>
      </xdr:nvSpPr>
      <xdr:spPr>
        <a:xfrm>
          <a:off x="9401175" y="664873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143811</xdr:rowOff>
    </xdr:from>
    <xdr:ext cx="534377" cy="259045"/>
    <xdr:sp macro="" textlink="">
      <xdr:nvSpPr>
        <xdr:cNvPr id="131" name="【道路】&#10;一人当たり延長該当値テキスト">
          <a:extLst>
            <a:ext uri="{FF2B5EF4-FFF2-40B4-BE49-F238E27FC236}">
              <a16:creationId xmlns:a16="http://schemas.microsoft.com/office/drawing/2014/main" id="{2E1D5FD6-ECEA-4291-8E10-30CB2B43D590}"/>
            </a:ext>
          </a:extLst>
        </xdr:cNvPr>
        <xdr:cNvSpPr txBox="1"/>
      </xdr:nvSpPr>
      <xdr:spPr>
        <a:xfrm>
          <a:off x="9467850" y="66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169239</xdr:rowOff>
    </xdr:from>
    <xdr:to>
      <xdr:col>50</xdr:col>
      <xdr:colOff>165100</xdr:colOff>
      <xdr:row>41</xdr:row>
      <xdr:rowOff>99389</xdr:rowOff>
    </xdr:to>
    <xdr:sp macro="" textlink="">
      <xdr:nvSpPr>
        <xdr:cNvPr id="132" name="楕円 131">
          <a:extLst>
            <a:ext uri="{FF2B5EF4-FFF2-40B4-BE49-F238E27FC236}">
              <a16:creationId xmlns:a16="http://schemas.microsoft.com/office/drawing/2014/main" id="{DE6C0EA6-2954-4301-916A-F1A52088C337}"/>
            </a:ext>
          </a:extLst>
        </xdr:cNvPr>
        <xdr:cNvSpPr/>
      </xdr:nvSpPr>
      <xdr:spPr>
        <a:xfrm>
          <a:off x="8639175" y="6646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44734</xdr:rowOff>
    </xdr:from>
    <xdr:to>
      <xdr:col>55</xdr:col>
      <xdr:colOff>0</xdr:colOff>
      <xdr:row>41</xdr:row>
      <xdr:rowOff>48589</xdr:rowOff>
    </xdr:to>
    <xdr:cxnSp macro="">
      <xdr:nvCxnSpPr>
        <xdr:cNvPr id="133" name="直線コネクタ 132">
          <a:extLst>
            <a:ext uri="{FF2B5EF4-FFF2-40B4-BE49-F238E27FC236}">
              <a16:creationId xmlns:a16="http://schemas.microsoft.com/office/drawing/2014/main" id="{FFE81A2A-3E22-4C9A-942F-DBFE96A12C0C}"/>
            </a:ext>
          </a:extLst>
        </xdr:cNvPr>
        <xdr:cNvCxnSpPr/>
      </xdr:nvCxnSpPr>
      <xdr:spPr>
        <a:xfrm flipV="1">
          <a:off x="8686800" y="669635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401</xdr:rowOff>
    </xdr:from>
    <xdr:to>
      <xdr:col>46</xdr:col>
      <xdr:colOff>38100</xdr:colOff>
      <xdr:row>41</xdr:row>
      <xdr:rowOff>102001</xdr:rowOff>
    </xdr:to>
    <xdr:sp macro="" textlink="">
      <xdr:nvSpPr>
        <xdr:cNvPr id="134" name="楕円 133">
          <a:extLst>
            <a:ext uri="{FF2B5EF4-FFF2-40B4-BE49-F238E27FC236}">
              <a16:creationId xmlns:a16="http://schemas.microsoft.com/office/drawing/2014/main" id="{CDFA65CB-E331-4507-83DF-584B14FAA098}"/>
            </a:ext>
          </a:extLst>
        </xdr:cNvPr>
        <xdr:cNvSpPr/>
      </xdr:nvSpPr>
      <xdr:spPr>
        <a:xfrm>
          <a:off x="7839075" y="664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48589</xdr:rowOff>
    </xdr:from>
    <xdr:to>
      <xdr:col>50</xdr:col>
      <xdr:colOff>114300</xdr:colOff>
      <xdr:row>41</xdr:row>
      <xdr:rowOff>51201</xdr:rowOff>
    </xdr:to>
    <xdr:cxnSp macro="">
      <xdr:nvCxnSpPr>
        <xdr:cNvPr id="135" name="直線コネクタ 134">
          <a:extLst>
            <a:ext uri="{FF2B5EF4-FFF2-40B4-BE49-F238E27FC236}">
              <a16:creationId xmlns:a16="http://schemas.microsoft.com/office/drawing/2014/main" id="{5D39EA49-B3E1-44C6-AD89-ABEF0E0FFFA3}"/>
            </a:ext>
          </a:extLst>
        </xdr:cNvPr>
        <xdr:cNvCxnSpPr/>
      </xdr:nvCxnSpPr>
      <xdr:spPr>
        <a:xfrm flipV="1">
          <a:off x="7886700" y="6693864"/>
          <a:ext cx="8001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3471</xdr:rowOff>
    </xdr:from>
    <xdr:to>
      <xdr:col>41</xdr:col>
      <xdr:colOff>101600</xdr:colOff>
      <xdr:row>41</xdr:row>
      <xdr:rowOff>105071</xdr:rowOff>
    </xdr:to>
    <xdr:sp macro="" textlink="">
      <xdr:nvSpPr>
        <xdr:cNvPr id="136" name="楕円 135">
          <a:extLst>
            <a:ext uri="{FF2B5EF4-FFF2-40B4-BE49-F238E27FC236}">
              <a16:creationId xmlns:a16="http://schemas.microsoft.com/office/drawing/2014/main" id="{D0125289-B751-4558-A307-AA895E8387B5}"/>
            </a:ext>
          </a:extLst>
        </xdr:cNvPr>
        <xdr:cNvSpPr/>
      </xdr:nvSpPr>
      <xdr:spPr>
        <a:xfrm>
          <a:off x="7029450" y="66550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51201</xdr:rowOff>
    </xdr:from>
    <xdr:to>
      <xdr:col>45</xdr:col>
      <xdr:colOff>177800</xdr:colOff>
      <xdr:row>41</xdr:row>
      <xdr:rowOff>54271</xdr:rowOff>
    </xdr:to>
    <xdr:cxnSp macro="">
      <xdr:nvCxnSpPr>
        <xdr:cNvPr id="137" name="直線コネクタ 136">
          <a:extLst>
            <a:ext uri="{FF2B5EF4-FFF2-40B4-BE49-F238E27FC236}">
              <a16:creationId xmlns:a16="http://schemas.microsoft.com/office/drawing/2014/main" id="{AD0BBCED-ACDE-48C3-A284-7D5663DA0099}"/>
            </a:ext>
          </a:extLst>
        </xdr:cNvPr>
        <xdr:cNvCxnSpPr/>
      </xdr:nvCxnSpPr>
      <xdr:spPr>
        <a:xfrm flipV="1">
          <a:off x="7077075" y="6696476"/>
          <a:ext cx="809625"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8141</xdr:rowOff>
    </xdr:from>
    <xdr:to>
      <xdr:col>36</xdr:col>
      <xdr:colOff>165100</xdr:colOff>
      <xdr:row>41</xdr:row>
      <xdr:rowOff>109741</xdr:rowOff>
    </xdr:to>
    <xdr:sp macro="" textlink="">
      <xdr:nvSpPr>
        <xdr:cNvPr id="138" name="楕円 137">
          <a:extLst>
            <a:ext uri="{FF2B5EF4-FFF2-40B4-BE49-F238E27FC236}">
              <a16:creationId xmlns:a16="http://schemas.microsoft.com/office/drawing/2014/main" id="{A3C2986C-5F24-4841-976D-D9B67C57822A}"/>
            </a:ext>
          </a:extLst>
        </xdr:cNvPr>
        <xdr:cNvSpPr/>
      </xdr:nvSpPr>
      <xdr:spPr>
        <a:xfrm>
          <a:off x="6238875" y="66597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54271</xdr:rowOff>
    </xdr:from>
    <xdr:to>
      <xdr:col>41</xdr:col>
      <xdr:colOff>50800</xdr:colOff>
      <xdr:row>41</xdr:row>
      <xdr:rowOff>58941</xdr:rowOff>
    </xdr:to>
    <xdr:cxnSp macro="">
      <xdr:nvCxnSpPr>
        <xdr:cNvPr id="139" name="直線コネクタ 138">
          <a:extLst>
            <a:ext uri="{FF2B5EF4-FFF2-40B4-BE49-F238E27FC236}">
              <a16:creationId xmlns:a16="http://schemas.microsoft.com/office/drawing/2014/main" id="{AB95C3C1-DC1F-4A2B-BE1E-DEFFE8688D31}"/>
            </a:ext>
          </a:extLst>
        </xdr:cNvPr>
        <xdr:cNvCxnSpPr/>
      </xdr:nvCxnSpPr>
      <xdr:spPr>
        <a:xfrm flipV="1">
          <a:off x="6286500" y="6702721"/>
          <a:ext cx="790575"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DCF4966B-FDBE-4BE5-8EA0-C5CE158BDCF8}"/>
            </a:ext>
          </a:extLst>
        </xdr:cNvPr>
        <xdr:cNvSpPr txBox="1"/>
      </xdr:nvSpPr>
      <xdr:spPr>
        <a:xfrm>
          <a:off x="8429136" y="63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16C06DDF-0E2F-4042-A670-1F900014EF5E}"/>
            </a:ext>
          </a:extLst>
        </xdr:cNvPr>
        <xdr:cNvSpPr txBox="1"/>
      </xdr:nvSpPr>
      <xdr:spPr>
        <a:xfrm>
          <a:off x="7648086" y="64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C4A12670-B03E-4C91-9B50-7A1EC8D47A8D}"/>
            </a:ext>
          </a:extLst>
        </xdr:cNvPr>
        <xdr:cNvSpPr txBox="1"/>
      </xdr:nvSpPr>
      <xdr:spPr>
        <a:xfrm>
          <a:off x="6847986" y="63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08CA9892-B330-4FA3-9052-5D246E0B8BC5}"/>
            </a:ext>
          </a:extLst>
        </xdr:cNvPr>
        <xdr:cNvSpPr txBox="1"/>
      </xdr:nvSpPr>
      <xdr:spPr>
        <a:xfrm>
          <a:off x="6038361" y="64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90516</xdr:rowOff>
    </xdr:from>
    <xdr:ext cx="534377" cy="259045"/>
    <xdr:sp macro="" textlink="">
      <xdr:nvSpPr>
        <xdr:cNvPr id="144" name="n_1mainValue【道路】&#10;一人当たり延長">
          <a:extLst>
            <a:ext uri="{FF2B5EF4-FFF2-40B4-BE49-F238E27FC236}">
              <a16:creationId xmlns:a16="http://schemas.microsoft.com/office/drawing/2014/main" id="{CDB70F82-0F15-4CC2-935D-8D3F26E5EF9E}"/>
            </a:ext>
          </a:extLst>
        </xdr:cNvPr>
        <xdr:cNvSpPr txBox="1"/>
      </xdr:nvSpPr>
      <xdr:spPr>
        <a:xfrm>
          <a:off x="8429136" y="673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93128</xdr:rowOff>
    </xdr:from>
    <xdr:ext cx="534377" cy="259045"/>
    <xdr:sp macro="" textlink="">
      <xdr:nvSpPr>
        <xdr:cNvPr id="145" name="n_2mainValue【道路】&#10;一人当たり延長">
          <a:extLst>
            <a:ext uri="{FF2B5EF4-FFF2-40B4-BE49-F238E27FC236}">
              <a16:creationId xmlns:a16="http://schemas.microsoft.com/office/drawing/2014/main" id="{23956F57-809A-464D-BB4A-281D035D78CC}"/>
            </a:ext>
          </a:extLst>
        </xdr:cNvPr>
        <xdr:cNvSpPr txBox="1"/>
      </xdr:nvSpPr>
      <xdr:spPr>
        <a:xfrm>
          <a:off x="7648086" y="674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96198</xdr:rowOff>
    </xdr:from>
    <xdr:ext cx="534377" cy="259045"/>
    <xdr:sp macro="" textlink="">
      <xdr:nvSpPr>
        <xdr:cNvPr id="146" name="n_3mainValue【道路】&#10;一人当たり延長">
          <a:extLst>
            <a:ext uri="{FF2B5EF4-FFF2-40B4-BE49-F238E27FC236}">
              <a16:creationId xmlns:a16="http://schemas.microsoft.com/office/drawing/2014/main" id="{7DFA1621-94F0-46CA-A78A-C2AA68F34A1C}"/>
            </a:ext>
          </a:extLst>
        </xdr:cNvPr>
        <xdr:cNvSpPr txBox="1"/>
      </xdr:nvSpPr>
      <xdr:spPr>
        <a:xfrm>
          <a:off x="6847986" y="67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100868</xdr:rowOff>
    </xdr:from>
    <xdr:ext cx="534377" cy="259045"/>
    <xdr:sp macro="" textlink="">
      <xdr:nvSpPr>
        <xdr:cNvPr id="147" name="n_4mainValue【道路】&#10;一人当たり延長">
          <a:extLst>
            <a:ext uri="{FF2B5EF4-FFF2-40B4-BE49-F238E27FC236}">
              <a16:creationId xmlns:a16="http://schemas.microsoft.com/office/drawing/2014/main" id="{ABE71411-DA63-4A02-9E1E-CA35E425BB51}"/>
            </a:ext>
          </a:extLst>
        </xdr:cNvPr>
        <xdr:cNvSpPr txBox="1"/>
      </xdr:nvSpPr>
      <xdr:spPr>
        <a:xfrm>
          <a:off x="6038361" y="67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455D54D-BA85-4890-B083-FDE94517B70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627B8A6-07E5-4668-890B-9561A730D5B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100658B-63BF-4171-BFF8-98EE3CF2CAA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C8FDC9D-704E-4609-BC19-8C8AC53F904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917FD91-A026-441C-A18C-11CB0458166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694F58B-244D-4DC4-BF4B-CAA44EEDF5C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F695826-7C7A-4F37-888C-E8FA1AFC626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BDE7AEA-2131-473A-91D0-EC81931846E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D32FED2-D73D-49EB-8B97-7243197F085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00B547A-DE80-41C8-BD2E-D3E5E8313AB2}"/>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C64246D-4164-4984-9BB9-77FB5A638A9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9515958-E516-4021-9C7D-163D6EC35EB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6675A02-97A0-4430-B881-69778812789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DEE5743-275A-403F-A35B-16363F93806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0F268BA-26EF-4B6D-94AE-01C518CC585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B6BA157-AB60-4745-8733-B93A7D15D64F}"/>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71CFF47-5544-42DE-9FEB-50601654A1D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0306E67-0FC0-487C-9155-22F02CA5C03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F11D3D4-8AAD-4614-9773-62796326FCA8}"/>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D4250A7-F382-40CC-84A2-692254ABAB9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3392321-91DA-419E-825E-9CC886D762DF}"/>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827D058-7142-4A26-B302-742CA9C46B0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67F0AC5-CF76-47E7-8A11-C229E0325434}"/>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F432EE2-9216-4EC1-BC67-F4FBF392362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13E675D5-F64A-4886-8DFB-575EDEC42C60}"/>
            </a:ext>
          </a:extLst>
        </xdr:cNvPr>
        <xdr:cNvCxnSpPr/>
      </xdr:nvCxnSpPr>
      <xdr:spPr>
        <a:xfrm flipV="1">
          <a:off x="4180840" y="905764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97FEEB4-9997-48FB-8B1A-26935581AE48}"/>
            </a:ext>
          </a:extLst>
        </xdr:cNvPr>
        <xdr:cNvSpPr txBox="1"/>
      </xdr:nvSpPr>
      <xdr:spPr>
        <a:xfrm>
          <a:off x="4219575"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632CD3A-95F4-4171-911D-8CF5E7F1DF87}"/>
            </a:ext>
          </a:extLst>
        </xdr:cNvPr>
        <xdr:cNvCxnSpPr/>
      </xdr:nvCxnSpPr>
      <xdr:spPr>
        <a:xfrm>
          <a:off x="4105275" y="10351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A597D7A8-86DA-42E0-BDFE-CFAF5436AD13}"/>
            </a:ext>
          </a:extLst>
        </xdr:cNvPr>
        <xdr:cNvSpPr txBox="1"/>
      </xdr:nvSpPr>
      <xdr:spPr>
        <a:xfrm>
          <a:off x="4219575" y="883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BE69A0F2-9EEA-4A5C-99E3-5D85586278E0}"/>
            </a:ext>
          </a:extLst>
        </xdr:cNvPr>
        <xdr:cNvCxnSpPr/>
      </xdr:nvCxnSpPr>
      <xdr:spPr>
        <a:xfrm>
          <a:off x="4105275" y="90576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1F2B8D8B-6919-46E2-92DB-8CD0656DEA11}"/>
            </a:ext>
          </a:extLst>
        </xdr:cNvPr>
        <xdr:cNvSpPr txBox="1"/>
      </xdr:nvSpPr>
      <xdr:spPr>
        <a:xfrm>
          <a:off x="4219575" y="961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72322786-0C93-4CE7-96C0-7A6452D88BC5}"/>
            </a:ext>
          </a:extLst>
        </xdr:cNvPr>
        <xdr:cNvSpPr/>
      </xdr:nvSpPr>
      <xdr:spPr>
        <a:xfrm>
          <a:off x="4124325" y="97529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6439CC71-264F-49BE-A867-339C7ADFCC14}"/>
            </a:ext>
          </a:extLst>
        </xdr:cNvPr>
        <xdr:cNvSpPr/>
      </xdr:nvSpPr>
      <xdr:spPr>
        <a:xfrm>
          <a:off x="3381375" y="97231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627EABB3-4E3D-4156-B8D3-F6D04D09FB34}"/>
            </a:ext>
          </a:extLst>
        </xdr:cNvPr>
        <xdr:cNvSpPr/>
      </xdr:nvSpPr>
      <xdr:spPr>
        <a:xfrm>
          <a:off x="2571750" y="96888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57D96C66-B18D-42FF-AE4F-979119197CAD}"/>
            </a:ext>
          </a:extLst>
        </xdr:cNvPr>
        <xdr:cNvSpPr/>
      </xdr:nvSpPr>
      <xdr:spPr>
        <a:xfrm>
          <a:off x="1781175" y="96888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5C21311A-83AA-4C6C-8007-85B1C7791D49}"/>
            </a:ext>
          </a:extLst>
        </xdr:cNvPr>
        <xdr:cNvSpPr/>
      </xdr:nvSpPr>
      <xdr:spPr>
        <a:xfrm>
          <a:off x="981075" y="9676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34D01F-38E8-4046-958B-CD991096C55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B2E0F6-84BA-4195-8904-02D4612838E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8BA391-6C9D-43B2-BB56-B3B1685788F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65C93C-94EA-4237-BEB2-A5AC48986DB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72AD6F8-CEE9-474A-853B-94183B3ADAB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88" name="楕円 187">
          <a:extLst>
            <a:ext uri="{FF2B5EF4-FFF2-40B4-BE49-F238E27FC236}">
              <a16:creationId xmlns:a16="http://schemas.microsoft.com/office/drawing/2014/main" id="{88D7A110-9155-4DB5-9DD8-05A4355A5185}"/>
            </a:ext>
          </a:extLst>
        </xdr:cNvPr>
        <xdr:cNvSpPr/>
      </xdr:nvSpPr>
      <xdr:spPr>
        <a:xfrm>
          <a:off x="4124325" y="9886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142892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A3E71FD-C9C2-41F8-BE30-685B4CF528D8}"/>
            </a:ext>
          </a:extLst>
        </xdr:cNvPr>
        <xdr:cNvSpPr txBox="1"/>
      </xdr:nvSpPr>
      <xdr:spPr>
        <a:xfrm>
          <a:off x="4219575"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90" name="楕円 189">
          <a:extLst>
            <a:ext uri="{FF2B5EF4-FFF2-40B4-BE49-F238E27FC236}">
              <a16:creationId xmlns:a16="http://schemas.microsoft.com/office/drawing/2014/main" id="{43903BCD-6713-4D11-A96D-79E899EA7F3E}"/>
            </a:ext>
          </a:extLst>
        </xdr:cNvPr>
        <xdr:cNvSpPr/>
      </xdr:nvSpPr>
      <xdr:spPr>
        <a:xfrm>
          <a:off x="3381375" y="98659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43815</xdr:rowOff>
    </xdr:to>
    <xdr:cxnSp macro="">
      <xdr:nvCxnSpPr>
        <xdr:cNvPr id="191" name="直線コネクタ 190">
          <a:extLst>
            <a:ext uri="{FF2B5EF4-FFF2-40B4-BE49-F238E27FC236}">
              <a16:creationId xmlns:a16="http://schemas.microsoft.com/office/drawing/2014/main" id="{836E5FB4-087B-4C10-BFCB-1BDF3CBBB651}"/>
            </a:ext>
          </a:extLst>
        </xdr:cNvPr>
        <xdr:cNvCxnSpPr/>
      </xdr:nvCxnSpPr>
      <xdr:spPr>
        <a:xfrm>
          <a:off x="3429000" y="9904095"/>
          <a:ext cx="7524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113030</xdr:rowOff>
    </xdr:from>
    <xdr:to>
      <xdr:col>15</xdr:col>
      <xdr:colOff>101600</xdr:colOff>
      <xdr:row>61</xdr:row>
      <xdr:rowOff>43180</xdr:rowOff>
    </xdr:to>
    <xdr:sp macro="" textlink="">
      <xdr:nvSpPr>
        <xdr:cNvPr id="192" name="楕円 191">
          <a:extLst>
            <a:ext uri="{FF2B5EF4-FFF2-40B4-BE49-F238E27FC236}">
              <a16:creationId xmlns:a16="http://schemas.microsoft.com/office/drawing/2014/main" id="{D2090F6B-3C67-473D-9129-229F6719ABE3}"/>
            </a:ext>
          </a:extLst>
        </xdr:cNvPr>
        <xdr:cNvSpPr/>
      </xdr:nvSpPr>
      <xdr:spPr>
        <a:xfrm>
          <a:off x="2571750" y="9838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163830</xdr:rowOff>
    </xdr:from>
    <xdr:to>
      <xdr:col>19</xdr:col>
      <xdr:colOff>177800</xdr:colOff>
      <xdr:row>61</xdr:row>
      <xdr:rowOff>17145</xdr:rowOff>
    </xdr:to>
    <xdr:cxnSp macro="">
      <xdr:nvCxnSpPr>
        <xdr:cNvPr id="193" name="直線コネクタ 192">
          <a:extLst>
            <a:ext uri="{FF2B5EF4-FFF2-40B4-BE49-F238E27FC236}">
              <a16:creationId xmlns:a16="http://schemas.microsoft.com/office/drawing/2014/main" id="{61DA4079-55B3-4F79-9EC8-DEC3BA69AFBB}"/>
            </a:ext>
          </a:extLst>
        </xdr:cNvPr>
        <xdr:cNvCxnSpPr/>
      </xdr:nvCxnSpPr>
      <xdr:spPr>
        <a:xfrm>
          <a:off x="2619375" y="9885680"/>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4" name="楕円 193">
          <a:extLst>
            <a:ext uri="{FF2B5EF4-FFF2-40B4-BE49-F238E27FC236}">
              <a16:creationId xmlns:a16="http://schemas.microsoft.com/office/drawing/2014/main" id="{DDB10281-B624-4A86-BC43-680CCA07CF1C}"/>
            </a:ext>
          </a:extLst>
        </xdr:cNvPr>
        <xdr:cNvSpPr/>
      </xdr:nvSpPr>
      <xdr:spPr>
        <a:xfrm>
          <a:off x="1781175" y="9808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163830</xdr:rowOff>
    </xdr:to>
    <xdr:cxnSp macro="">
      <xdr:nvCxnSpPr>
        <xdr:cNvPr id="195" name="直線コネクタ 194">
          <a:extLst>
            <a:ext uri="{FF2B5EF4-FFF2-40B4-BE49-F238E27FC236}">
              <a16:creationId xmlns:a16="http://schemas.microsoft.com/office/drawing/2014/main" id="{187CCBE3-6FBB-4CDB-B182-08C793BF56D5}"/>
            </a:ext>
          </a:extLst>
        </xdr:cNvPr>
        <xdr:cNvCxnSpPr/>
      </xdr:nvCxnSpPr>
      <xdr:spPr>
        <a:xfrm>
          <a:off x="1828800" y="9865360"/>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6" name="楕円 195">
          <a:extLst>
            <a:ext uri="{FF2B5EF4-FFF2-40B4-BE49-F238E27FC236}">
              <a16:creationId xmlns:a16="http://schemas.microsoft.com/office/drawing/2014/main" id="{DF032CEB-80A4-456C-B8D9-35320B2C757A}"/>
            </a:ext>
          </a:extLst>
        </xdr:cNvPr>
        <xdr:cNvSpPr/>
      </xdr:nvSpPr>
      <xdr:spPr>
        <a:xfrm>
          <a:off x="981075" y="9789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137160</xdr:rowOff>
    </xdr:to>
    <xdr:cxnSp macro="">
      <xdr:nvCxnSpPr>
        <xdr:cNvPr id="197" name="直線コネクタ 196">
          <a:extLst>
            <a:ext uri="{FF2B5EF4-FFF2-40B4-BE49-F238E27FC236}">
              <a16:creationId xmlns:a16="http://schemas.microsoft.com/office/drawing/2014/main" id="{5908721B-9C14-4933-968F-32CB3BD12690}"/>
            </a:ext>
          </a:extLst>
        </xdr:cNvPr>
        <xdr:cNvCxnSpPr/>
      </xdr:nvCxnSpPr>
      <xdr:spPr>
        <a:xfrm>
          <a:off x="1028700" y="9837420"/>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5757BA8-BC8E-4B5A-AE08-90A6598680B3}"/>
            </a:ext>
          </a:extLst>
        </xdr:cNvPr>
        <xdr:cNvSpPr txBox="1"/>
      </xdr:nvSpPr>
      <xdr:spPr>
        <a:xfrm>
          <a:off x="3239144"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8E9B9BC-DFF7-496D-B835-9557BCDDC75C}"/>
            </a:ext>
          </a:extLst>
        </xdr:cNvPr>
        <xdr:cNvSpPr txBox="1"/>
      </xdr:nvSpPr>
      <xdr:spPr>
        <a:xfrm>
          <a:off x="2439044"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190EA3F-E7A7-4CE6-943D-D95C0E63F1DB}"/>
            </a:ext>
          </a:extLst>
        </xdr:cNvPr>
        <xdr:cNvSpPr txBox="1"/>
      </xdr:nvSpPr>
      <xdr:spPr>
        <a:xfrm>
          <a:off x="1648469"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E600031-685D-4B3D-B839-D3371FCAEFE3}"/>
            </a:ext>
          </a:extLst>
        </xdr:cNvPr>
        <xdr:cNvSpPr txBox="1"/>
      </xdr:nvSpPr>
      <xdr:spPr>
        <a:xfrm>
          <a:off x="848369"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ADBDE17-442D-47AB-9EDC-AD941134C0FE}"/>
            </a:ext>
          </a:extLst>
        </xdr:cNvPr>
        <xdr:cNvSpPr txBox="1"/>
      </xdr:nvSpPr>
      <xdr:spPr>
        <a:xfrm>
          <a:off x="3239144" y="994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88B2815F-F3F3-4F0D-9243-11A7BD12651C}"/>
            </a:ext>
          </a:extLst>
        </xdr:cNvPr>
        <xdr:cNvSpPr txBox="1"/>
      </xdr:nvSpPr>
      <xdr:spPr>
        <a:xfrm>
          <a:off x="2439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F82F43D-E133-4A56-B4B5-DE5711E2CF5E}"/>
            </a:ext>
          </a:extLst>
        </xdr:cNvPr>
        <xdr:cNvSpPr txBox="1"/>
      </xdr:nvSpPr>
      <xdr:spPr>
        <a:xfrm>
          <a:off x="1648469" y="989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B7C0F1A-36B4-415D-A664-EE949677C900}"/>
            </a:ext>
          </a:extLst>
        </xdr:cNvPr>
        <xdr:cNvSpPr txBox="1"/>
      </xdr:nvSpPr>
      <xdr:spPr>
        <a:xfrm>
          <a:off x="848369"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03E32D8-153F-4B4A-AEE2-CA22869B4C6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BF713C8-C1E6-4739-8C46-E63B75BF101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C622366-8774-4B8A-A080-C1302CEAC92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018E9B5-8276-4C6D-A00A-671F780B1F2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577334B-4185-4BED-8E6B-96336731B9F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B222F47-975D-4D7D-A7EF-44911716063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2CC38BA-14A2-4D90-BD5C-E1B7352F079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122E421-2DB6-4FEC-B661-AD41BC7FF38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6A9C7FF-6B73-4F8E-A0E4-AD6FBA387BB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581014C-7368-41F6-8FC8-11233354725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0716726-6B51-44D8-8921-9EE7EF82EB72}"/>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CE3ACCF9-B1C4-40F2-B26E-FE00845727FC}"/>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0D7F492-0B03-4A5F-B0DB-97C0F3F9AFB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41D1A8F1-EA3A-4CA4-838E-0EB480492BE6}"/>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EB8FF6B-B003-4367-ADA0-9E4D9095787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A95290E2-CC14-421F-97F5-C152DEE607F1}"/>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22D7C42-DDAA-46FD-ACD1-9C6FA82C50EB}"/>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37CE96B-89F0-48AC-9BCC-6E9E71DEBA70}"/>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D32283F6-F7A7-4555-A854-CC7B8C5BFC27}"/>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8DF72998-A804-4CD9-9B84-8B4C0D670F39}"/>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2635E64-6083-4B2A-BEE1-F2FC41011F6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F36E596-4A0E-44FA-9D46-DF29B0FE3C1A}"/>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624AA98-EC35-49A4-9E7F-42AACB38995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E677F6C5-32F5-42B4-BD11-03D48D6CEEBB}"/>
            </a:ext>
          </a:extLst>
        </xdr:cNvPr>
        <xdr:cNvCxnSpPr/>
      </xdr:nvCxnSpPr>
      <xdr:spPr>
        <a:xfrm flipV="1">
          <a:off x="9429115" y="9180037"/>
          <a:ext cx="0" cy="126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C12EFED-3D91-4C65-A6F7-4C62BEA6A98F}"/>
            </a:ext>
          </a:extLst>
        </xdr:cNvPr>
        <xdr:cNvSpPr txBox="1"/>
      </xdr:nvSpPr>
      <xdr:spPr>
        <a:xfrm>
          <a:off x="9467850" y="104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24A34507-9456-40EC-A1A4-B14B19922B96}"/>
            </a:ext>
          </a:extLst>
        </xdr:cNvPr>
        <xdr:cNvCxnSpPr/>
      </xdr:nvCxnSpPr>
      <xdr:spPr>
        <a:xfrm>
          <a:off x="9363075" y="104469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6E5E5C7-4E20-428E-B6F9-558545B527A0}"/>
            </a:ext>
          </a:extLst>
        </xdr:cNvPr>
        <xdr:cNvSpPr txBox="1"/>
      </xdr:nvSpPr>
      <xdr:spPr>
        <a:xfrm>
          <a:off x="9467850" y="8964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AD0F51ED-F42E-4E12-8AAB-9BD0170BC342}"/>
            </a:ext>
          </a:extLst>
        </xdr:cNvPr>
        <xdr:cNvCxnSpPr/>
      </xdr:nvCxnSpPr>
      <xdr:spPr>
        <a:xfrm>
          <a:off x="9363075" y="91800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981337F-AF72-41D5-A06D-DD1C8253F5CE}"/>
            </a:ext>
          </a:extLst>
        </xdr:cNvPr>
        <xdr:cNvSpPr txBox="1"/>
      </xdr:nvSpPr>
      <xdr:spPr>
        <a:xfrm>
          <a:off x="9467850" y="10059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A6DDAEE9-947F-41F0-9E93-3CDC612678FF}"/>
            </a:ext>
          </a:extLst>
        </xdr:cNvPr>
        <xdr:cNvSpPr/>
      </xdr:nvSpPr>
      <xdr:spPr>
        <a:xfrm>
          <a:off x="9401175" y="1007473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4B06607D-EB7E-4E0E-9873-07095352E0E7}"/>
            </a:ext>
          </a:extLst>
        </xdr:cNvPr>
        <xdr:cNvSpPr/>
      </xdr:nvSpPr>
      <xdr:spPr>
        <a:xfrm>
          <a:off x="8639175" y="100797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ABE7ADC0-BFCE-4A78-ABCC-36FE8F1EDEFF}"/>
            </a:ext>
          </a:extLst>
        </xdr:cNvPr>
        <xdr:cNvSpPr/>
      </xdr:nvSpPr>
      <xdr:spPr>
        <a:xfrm>
          <a:off x="7839075" y="101126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A2C219A1-5D16-4055-AC69-E6377B445B24}"/>
            </a:ext>
          </a:extLst>
        </xdr:cNvPr>
        <xdr:cNvSpPr/>
      </xdr:nvSpPr>
      <xdr:spPr>
        <a:xfrm>
          <a:off x="7029450" y="100471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7EE906E0-C603-4B7B-8EFC-B57FD6A5D710}"/>
            </a:ext>
          </a:extLst>
        </xdr:cNvPr>
        <xdr:cNvSpPr/>
      </xdr:nvSpPr>
      <xdr:spPr>
        <a:xfrm>
          <a:off x="6238875" y="100657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5821F96-2732-4473-A83B-D4B3CBC1AF3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5DE061-ED6A-4FFF-8ACC-96A6700B32C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A2B716-3CF2-4D2B-9E54-B2274759DA0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20F6AC-0AFB-4E52-BB3E-54FFFBBE830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E5ECF5-9A1D-4DAF-8261-6B94593ACF6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17907</xdr:rowOff>
    </xdr:from>
    <xdr:to>
      <xdr:col>55</xdr:col>
      <xdr:colOff>50800</xdr:colOff>
      <xdr:row>61</xdr:row>
      <xdr:rowOff>119507</xdr:rowOff>
    </xdr:to>
    <xdr:sp macro="" textlink="">
      <xdr:nvSpPr>
        <xdr:cNvPr id="245" name="楕円 244">
          <a:extLst>
            <a:ext uri="{FF2B5EF4-FFF2-40B4-BE49-F238E27FC236}">
              <a16:creationId xmlns:a16="http://schemas.microsoft.com/office/drawing/2014/main" id="{77CA18E6-C9D1-4D41-9E3D-DD01CC9647EA}"/>
            </a:ext>
          </a:extLst>
        </xdr:cNvPr>
        <xdr:cNvSpPr/>
      </xdr:nvSpPr>
      <xdr:spPr>
        <a:xfrm>
          <a:off x="9401175" y="990485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40784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3026E83-0478-4819-AD4D-033058BD6B0E}"/>
            </a:ext>
          </a:extLst>
        </xdr:cNvPr>
        <xdr:cNvSpPr txBox="1"/>
      </xdr:nvSpPr>
      <xdr:spPr>
        <a:xfrm>
          <a:off x="9467850" y="976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27109</xdr:rowOff>
    </xdr:from>
    <xdr:to>
      <xdr:col>50</xdr:col>
      <xdr:colOff>165100</xdr:colOff>
      <xdr:row>61</xdr:row>
      <xdr:rowOff>128709</xdr:rowOff>
    </xdr:to>
    <xdr:sp macro="" textlink="">
      <xdr:nvSpPr>
        <xdr:cNvPr id="247" name="楕円 246">
          <a:extLst>
            <a:ext uri="{FF2B5EF4-FFF2-40B4-BE49-F238E27FC236}">
              <a16:creationId xmlns:a16="http://schemas.microsoft.com/office/drawing/2014/main" id="{BEF96E5F-1A5F-4B88-A469-F1E956CE2973}"/>
            </a:ext>
          </a:extLst>
        </xdr:cNvPr>
        <xdr:cNvSpPr/>
      </xdr:nvSpPr>
      <xdr:spPr>
        <a:xfrm>
          <a:off x="8639175" y="99172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68707</xdr:rowOff>
    </xdr:from>
    <xdr:to>
      <xdr:col>55</xdr:col>
      <xdr:colOff>0</xdr:colOff>
      <xdr:row>61</xdr:row>
      <xdr:rowOff>77909</xdr:rowOff>
    </xdr:to>
    <xdr:cxnSp macro="">
      <xdr:nvCxnSpPr>
        <xdr:cNvPr id="248" name="直線コネクタ 247">
          <a:extLst>
            <a:ext uri="{FF2B5EF4-FFF2-40B4-BE49-F238E27FC236}">
              <a16:creationId xmlns:a16="http://schemas.microsoft.com/office/drawing/2014/main" id="{148C2801-5C2D-47C0-9B74-90039A434E81}"/>
            </a:ext>
          </a:extLst>
        </xdr:cNvPr>
        <xdr:cNvCxnSpPr/>
      </xdr:nvCxnSpPr>
      <xdr:spPr>
        <a:xfrm flipV="1">
          <a:off x="8686800" y="9952482"/>
          <a:ext cx="74295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33729</xdr:rowOff>
    </xdr:from>
    <xdr:to>
      <xdr:col>46</xdr:col>
      <xdr:colOff>38100</xdr:colOff>
      <xdr:row>61</xdr:row>
      <xdr:rowOff>135329</xdr:rowOff>
    </xdr:to>
    <xdr:sp macro="" textlink="">
      <xdr:nvSpPr>
        <xdr:cNvPr id="249" name="楕円 248">
          <a:extLst>
            <a:ext uri="{FF2B5EF4-FFF2-40B4-BE49-F238E27FC236}">
              <a16:creationId xmlns:a16="http://schemas.microsoft.com/office/drawing/2014/main" id="{2FD3CF6F-C902-484E-BF75-1FB6EFCF8A84}"/>
            </a:ext>
          </a:extLst>
        </xdr:cNvPr>
        <xdr:cNvSpPr/>
      </xdr:nvSpPr>
      <xdr:spPr>
        <a:xfrm>
          <a:off x="7839075" y="99175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77909</xdr:rowOff>
    </xdr:from>
    <xdr:to>
      <xdr:col>50</xdr:col>
      <xdr:colOff>114300</xdr:colOff>
      <xdr:row>61</xdr:row>
      <xdr:rowOff>84529</xdr:rowOff>
    </xdr:to>
    <xdr:cxnSp macro="">
      <xdr:nvCxnSpPr>
        <xdr:cNvPr id="250" name="直線コネクタ 249">
          <a:extLst>
            <a:ext uri="{FF2B5EF4-FFF2-40B4-BE49-F238E27FC236}">
              <a16:creationId xmlns:a16="http://schemas.microsoft.com/office/drawing/2014/main" id="{70577536-1AF5-4581-95E3-C0A94917F503}"/>
            </a:ext>
          </a:extLst>
        </xdr:cNvPr>
        <xdr:cNvCxnSpPr/>
      </xdr:nvCxnSpPr>
      <xdr:spPr>
        <a:xfrm flipV="1">
          <a:off x="7886700" y="9964859"/>
          <a:ext cx="8001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40511</xdr:rowOff>
    </xdr:from>
    <xdr:to>
      <xdr:col>41</xdr:col>
      <xdr:colOff>101600</xdr:colOff>
      <xdr:row>61</xdr:row>
      <xdr:rowOff>142111</xdr:rowOff>
    </xdr:to>
    <xdr:sp macro="" textlink="">
      <xdr:nvSpPr>
        <xdr:cNvPr id="251" name="楕円 250">
          <a:extLst>
            <a:ext uri="{FF2B5EF4-FFF2-40B4-BE49-F238E27FC236}">
              <a16:creationId xmlns:a16="http://schemas.microsoft.com/office/drawing/2014/main" id="{2F506D55-AD8C-4957-A007-A45845B52754}"/>
            </a:ext>
          </a:extLst>
        </xdr:cNvPr>
        <xdr:cNvSpPr/>
      </xdr:nvSpPr>
      <xdr:spPr>
        <a:xfrm>
          <a:off x="7029450" y="99274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84529</xdr:rowOff>
    </xdr:from>
    <xdr:to>
      <xdr:col>45</xdr:col>
      <xdr:colOff>177800</xdr:colOff>
      <xdr:row>61</xdr:row>
      <xdr:rowOff>91311</xdr:rowOff>
    </xdr:to>
    <xdr:cxnSp macro="">
      <xdr:nvCxnSpPr>
        <xdr:cNvPr id="252" name="直線コネクタ 251">
          <a:extLst>
            <a:ext uri="{FF2B5EF4-FFF2-40B4-BE49-F238E27FC236}">
              <a16:creationId xmlns:a16="http://schemas.microsoft.com/office/drawing/2014/main" id="{F51478CD-2C7D-4982-ABB5-3CB75433CF47}"/>
            </a:ext>
          </a:extLst>
        </xdr:cNvPr>
        <xdr:cNvCxnSpPr/>
      </xdr:nvCxnSpPr>
      <xdr:spPr>
        <a:xfrm flipV="1">
          <a:off x="7077075" y="9974654"/>
          <a:ext cx="809625"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51693</xdr:rowOff>
    </xdr:from>
    <xdr:to>
      <xdr:col>36</xdr:col>
      <xdr:colOff>165100</xdr:colOff>
      <xdr:row>61</xdr:row>
      <xdr:rowOff>153293</xdr:rowOff>
    </xdr:to>
    <xdr:sp macro="" textlink="">
      <xdr:nvSpPr>
        <xdr:cNvPr id="253" name="楕円 252">
          <a:extLst>
            <a:ext uri="{FF2B5EF4-FFF2-40B4-BE49-F238E27FC236}">
              <a16:creationId xmlns:a16="http://schemas.microsoft.com/office/drawing/2014/main" id="{84A61E7E-0995-411E-BE77-297B4FAAC6CD}"/>
            </a:ext>
          </a:extLst>
        </xdr:cNvPr>
        <xdr:cNvSpPr/>
      </xdr:nvSpPr>
      <xdr:spPr>
        <a:xfrm>
          <a:off x="6238875" y="99354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91311</xdr:rowOff>
    </xdr:from>
    <xdr:to>
      <xdr:col>41</xdr:col>
      <xdr:colOff>50800</xdr:colOff>
      <xdr:row>61</xdr:row>
      <xdr:rowOff>102493</xdr:rowOff>
    </xdr:to>
    <xdr:cxnSp macro="">
      <xdr:nvCxnSpPr>
        <xdr:cNvPr id="254" name="直線コネクタ 253">
          <a:extLst>
            <a:ext uri="{FF2B5EF4-FFF2-40B4-BE49-F238E27FC236}">
              <a16:creationId xmlns:a16="http://schemas.microsoft.com/office/drawing/2014/main" id="{36A6C146-3BA3-4BF1-805A-910CCA778BD4}"/>
            </a:ext>
          </a:extLst>
        </xdr:cNvPr>
        <xdr:cNvCxnSpPr/>
      </xdr:nvCxnSpPr>
      <xdr:spPr>
        <a:xfrm flipV="1">
          <a:off x="6286500" y="9975086"/>
          <a:ext cx="790575" cy="1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ABA4B94-7559-4339-9FAD-6B80AB2AA072}"/>
            </a:ext>
          </a:extLst>
        </xdr:cNvPr>
        <xdr:cNvSpPr txBox="1"/>
      </xdr:nvSpPr>
      <xdr:spPr>
        <a:xfrm>
          <a:off x="8399995" y="101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A70AFE5-0831-41AE-909B-70DD69A3019D}"/>
            </a:ext>
          </a:extLst>
        </xdr:cNvPr>
        <xdr:cNvSpPr txBox="1"/>
      </xdr:nvSpPr>
      <xdr:spPr>
        <a:xfrm>
          <a:off x="7609420" y="102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43CDAA9-76F7-4007-A1FB-C80F652F7D45}"/>
            </a:ext>
          </a:extLst>
        </xdr:cNvPr>
        <xdr:cNvSpPr txBox="1"/>
      </xdr:nvSpPr>
      <xdr:spPr>
        <a:xfrm>
          <a:off x="6818845" y="1013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091F5C7-3FC3-4EF0-AB86-7948AFDEE1AB}"/>
            </a:ext>
          </a:extLst>
        </xdr:cNvPr>
        <xdr:cNvSpPr txBox="1"/>
      </xdr:nvSpPr>
      <xdr:spPr>
        <a:xfrm>
          <a:off x="6009220" y="1015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145236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2F24E20-5E4D-4E11-876C-E2180F1CD379}"/>
            </a:ext>
          </a:extLst>
        </xdr:cNvPr>
        <xdr:cNvSpPr txBox="1"/>
      </xdr:nvSpPr>
      <xdr:spPr>
        <a:xfrm>
          <a:off x="8399995" y="970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151856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425CD94-3925-49B9-8755-9F2137B52A39}"/>
            </a:ext>
          </a:extLst>
        </xdr:cNvPr>
        <xdr:cNvSpPr txBox="1"/>
      </xdr:nvSpPr>
      <xdr:spPr>
        <a:xfrm>
          <a:off x="7609420" y="971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158638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DEDB757C-065D-497B-90F6-52AB7CA8D3E6}"/>
            </a:ext>
          </a:extLst>
        </xdr:cNvPr>
        <xdr:cNvSpPr txBox="1"/>
      </xdr:nvSpPr>
      <xdr:spPr>
        <a:xfrm>
          <a:off x="6818845" y="972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169820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EE810DF-6A06-406E-9079-C5AEAA46BB5B}"/>
            </a:ext>
          </a:extLst>
        </xdr:cNvPr>
        <xdr:cNvSpPr txBox="1"/>
      </xdr:nvSpPr>
      <xdr:spPr>
        <a:xfrm>
          <a:off x="6009220" y="972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76CE243-AC64-4721-A729-244849512F6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D1C7A5B-DBE1-42E4-AC0F-19878B50283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9949E06-6865-4945-84C1-9BED93ECA83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32CAE7F-DF58-41D5-AB19-78BD7C75516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AD536D6-E19B-433A-B24D-09D7F6E673E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7FF7526-C73E-4374-867C-4B84B04588E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06B330A-F8F9-46C4-AF72-00D6468261B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66B5659-A338-44E5-8496-EF3BFC1A366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BD22D85-C42E-433C-97B5-F85F0A667E9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88E88CE-39B0-446D-B7BE-A5C96449395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3E45823-3C30-4741-BAD5-A76C6349A07E}"/>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63765FC-8F36-41B1-8E83-DC06AB57564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9A74322-EBB4-4A98-AEC4-09BAC3338006}"/>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765D16B-500F-49C2-BD81-22DFC2E8A3F8}"/>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4F56552-1B83-4FAF-AF3F-2A6A2252CA3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B1F76FE-879E-4426-9EC3-98DA7CE6132D}"/>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B572C21-A17F-497C-A381-EDCA0542D47F}"/>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86F0BE4-8E12-446A-877C-348ABAA76B5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4FED0A5-97C3-4AD3-8896-F69503B1E72F}"/>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2DD64D9-701B-4BAA-9181-540BCA08FB5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4A4FCF0-BA34-43FA-B275-68B305D92F21}"/>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2624531-9A23-410B-B3CF-29C3F0FB731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D6B3C72-A43D-456C-A6FA-2894760ABAD1}"/>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BC52D04-56A1-46AA-8707-4E30F761863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4B5BD1DD-A80A-4360-BEB2-78A3647547AC}"/>
            </a:ext>
          </a:extLst>
        </xdr:cNvPr>
        <xdr:cNvCxnSpPr/>
      </xdr:nvCxnSpPr>
      <xdr:spPr>
        <a:xfrm flipV="1">
          <a:off x="4180840" y="1283970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5F4C9A8-C7D8-4416-A172-698CD1897FD0}"/>
            </a:ext>
          </a:extLst>
        </xdr:cNvPr>
        <xdr:cNvSpPr txBox="1"/>
      </xdr:nvSpPr>
      <xdr:spPr>
        <a:xfrm>
          <a:off x="4219575"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7F78C8EC-724B-4C3F-9CA8-D8AC1DFA09B6}"/>
            </a:ext>
          </a:extLst>
        </xdr:cNvPr>
        <xdr:cNvCxnSpPr/>
      </xdr:nvCxnSpPr>
      <xdr:spPr>
        <a:xfrm>
          <a:off x="41052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2FBE42B1-F1F9-400A-8CF0-CF0644321FF0}"/>
            </a:ext>
          </a:extLst>
        </xdr:cNvPr>
        <xdr:cNvSpPr txBox="1"/>
      </xdr:nvSpPr>
      <xdr:spPr>
        <a:xfrm>
          <a:off x="4219575" y="1263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6E74A4AE-F6E8-4BFE-8418-9D43122F8763}"/>
            </a:ext>
          </a:extLst>
        </xdr:cNvPr>
        <xdr:cNvCxnSpPr/>
      </xdr:nvCxnSpPr>
      <xdr:spPr>
        <a:xfrm>
          <a:off x="4105275" y="1283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B8E136E-D427-4DC1-A83C-8DD019134E34}"/>
            </a:ext>
          </a:extLst>
        </xdr:cNvPr>
        <xdr:cNvSpPr txBox="1"/>
      </xdr:nvSpPr>
      <xdr:spPr>
        <a:xfrm>
          <a:off x="4219575" y="13352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E9F936C5-75C1-4092-999D-4BEAB0E04C82}"/>
            </a:ext>
          </a:extLst>
        </xdr:cNvPr>
        <xdr:cNvSpPr/>
      </xdr:nvSpPr>
      <xdr:spPr>
        <a:xfrm>
          <a:off x="4124325" y="13488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A35F612F-46DD-4B82-9DE8-68111297521A}"/>
            </a:ext>
          </a:extLst>
        </xdr:cNvPr>
        <xdr:cNvSpPr/>
      </xdr:nvSpPr>
      <xdr:spPr>
        <a:xfrm>
          <a:off x="3381375" y="134988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0908DF4-EEB0-4E90-A0DA-9B2C44547F1B}"/>
            </a:ext>
          </a:extLst>
        </xdr:cNvPr>
        <xdr:cNvSpPr/>
      </xdr:nvSpPr>
      <xdr:spPr>
        <a:xfrm>
          <a:off x="25717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49C9CD1B-A3A7-4B6B-9E8D-D2629A441961}"/>
            </a:ext>
          </a:extLst>
        </xdr:cNvPr>
        <xdr:cNvSpPr/>
      </xdr:nvSpPr>
      <xdr:spPr>
        <a:xfrm>
          <a:off x="1781175" y="13477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E09A6CDA-9BA1-4549-987E-429DE2E0BA07}"/>
            </a:ext>
          </a:extLst>
        </xdr:cNvPr>
        <xdr:cNvSpPr/>
      </xdr:nvSpPr>
      <xdr:spPr>
        <a:xfrm>
          <a:off x="981075" y="13517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468927B-F3D6-41C7-9B73-DAA0B249734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79AC5F-F418-45FB-A567-08A78C57970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9036822-A352-4140-8E68-FDF324D4813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5221782-20A9-47DB-8988-3B868E47767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8B7BF9-8101-4A5F-814C-0ED2F4E02CB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3" name="楕円 302">
          <a:extLst>
            <a:ext uri="{FF2B5EF4-FFF2-40B4-BE49-F238E27FC236}">
              <a16:creationId xmlns:a16="http://schemas.microsoft.com/office/drawing/2014/main" id="{2C2E9987-4A29-435A-A2C2-9D8C48B242FA}"/>
            </a:ext>
          </a:extLst>
        </xdr:cNvPr>
        <xdr:cNvSpPr/>
      </xdr:nvSpPr>
      <xdr:spPr>
        <a:xfrm>
          <a:off x="4124325" y="1349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F07586B-1610-4241-8C9D-3E796B696EF9}"/>
            </a:ext>
          </a:extLst>
        </xdr:cNvPr>
        <xdr:cNvSpPr txBox="1"/>
      </xdr:nvSpPr>
      <xdr:spPr>
        <a:xfrm>
          <a:off x="4219575" y="1347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4445</xdr:rowOff>
    </xdr:from>
    <xdr:to>
      <xdr:col>20</xdr:col>
      <xdr:colOff>38100</xdr:colOff>
      <xdr:row>85</xdr:row>
      <xdr:rowOff>106045</xdr:rowOff>
    </xdr:to>
    <xdr:sp macro="" textlink="">
      <xdr:nvSpPr>
        <xdr:cNvPr id="305" name="楕円 304">
          <a:extLst>
            <a:ext uri="{FF2B5EF4-FFF2-40B4-BE49-F238E27FC236}">
              <a16:creationId xmlns:a16="http://schemas.microsoft.com/office/drawing/2014/main" id="{3CE03690-0793-405C-8572-07827427F7C4}"/>
            </a:ext>
          </a:extLst>
        </xdr:cNvPr>
        <xdr:cNvSpPr/>
      </xdr:nvSpPr>
      <xdr:spPr>
        <a:xfrm>
          <a:off x="3381375" y="13780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85</xdr:row>
      <xdr:rowOff>55245</xdr:rowOff>
    </xdr:to>
    <xdr:cxnSp macro="">
      <xdr:nvCxnSpPr>
        <xdr:cNvPr id="306" name="直線コネクタ 305">
          <a:extLst>
            <a:ext uri="{FF2B5EF4-FFF2-40B4-BE49-F238E27FC236}">
              <a16:creationId xmlns:a16="http://schemas.microsoft.com/office/drawing/2014/main" id="{6EC97D28-4B3E-4DE2-8202-EDC424BF8F42}"/>
            </a:ext>
          </a:extLst>
        </xdr:cNvPr>
        <xdr:cNvCxnSpPr/>
      </xdr:nvCxnSpPr>
      <xdr:spPr>
        <a:xfrm flipV="1">
          <a:off x="3429000" y="13551536"/>
          <a:ext cx="752475" cy="2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7" name="楕円 306">
          <a:extLst>
            <a:ext uri="{FF2B5EF4-FFF2-40B4-BE49-F238E27FC236}">
              <a16:creationId xmlns:a16="http://schemas.microsoft.com/office/drawing/2014/main" id="{875ADA57-FEA9-4D0D-899D-DED0B941EEAB}"/>
            </a:ext>
          </a:extLst>
        </xdr:cNvPr>
        <xdr:cNvSpPr/>
      </xdr:nvSpPr>
      <xdr:spPr>
        <a:xfrm>
          <a:off x="2571750" y="13754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55245</xdr:rowOff>
    </xdr:to>
    <xdr:cxnSp macro="">
      <xdr:nvCxnSpPr>
        <xdr:cNvPr id="308" name="直線コネクタ 307">
          <a:extLst>
            <a:ext uri="{FF2B5EF4-FFF2-40B4-BE49-F238E27FC236}">
              <a16:creationId xmlns:a16="http://schemas.microsoft.com/office/drawing/2014/main" id="{C15AC4C8-40A6-4ED9-80F5-75759782463C}"/>
            </a:ext>
          </a:extLst>
        </xdr:cNvPr>
        <xdr:cNvCxnSpPr/>
      </xdr:nvCxnSpPr>
      <xdr:spPr>
        <a:xfrm>
          <a:off x="2619375" y="1379220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09" name="楕円 308">
          <a:extLst>
            <a:ext uri="{FF2B5EF4-FFF2-40B4-BE49-F238E27FC236}">
              <a16:creationId xmlns:a16="http://schemas.microsoft.com/office/drawing/2014/main" id="{D2985F72-F1E9-4C2A-9999-6ECD16ABB518}"/>
            </a:ext>
          </a:extLst>
        </xdr:cNvPr>
        <xdr:cNvSpPr/>
      </xdr:nvSpPr>
      <xdr:spPr>
        <a:xfrm>
          <a:off x="1781175" y="1371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19050</xdr:rowOff>
    </xdr:to>
    <xdr:cxnSp macro="">
      <xdr:nvCxnSpPr>
        <xdr:cNvPr id="310" name="直線コネクタ 309">
          <a:extLst>
            <a:ext uri="{FF2B5EF4-FFF2-40B4-BE49-F238E27FC236}">
              <a16:creationId xmlns:a16="http://schemas.microsoft.com/office/drawing/2014/main" id="{DD12A859-88A1-4090-95C2-E5BD1FE0BEB8}"/>
            </a:ext>
          </a:extLst>
        </xdr:cNvPr>
        <xdr:cNvCxnSpPr/>
      </xdr:nvCxnSpPr>
      <xdr:spPr>
        <a:xfrm>
          <a:off x="1828800" y="1376362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61595</xdr:rowOff>
    </xdr:from>
    <xdr:to>
      <xdr:col>6</xdr:col>
      <xdr:colOff>38100</xdr:colOff>
      <xdr:row>84</xdr:row>
      <xdr:rowOff>163195</xdr:rowOff>
    </xdr:to>
    <xdr:sp macro="" textlink="">
      <xdr:nvSpPr>
        <xdr:cNvPr id="311" name="楕円 310">
          <a:extLst>
            <a:ext uri="{FF2B5EF4-FFF2-40B4-BE49-F238E27FC236}">
              <a16:creationId xmlns:a16="http://schemas.microsoft.com/office/drawing/2014/main" id="{B3C90A7A-A67C-4C5F-B19E-E3FCAA639D00}"/>
            </a:ext>
          </a:extLst>
        </xdr:cNvPr>
        <xdr:cNvSpPr/>
      </xdr:nvSpPr>
      <xdr:spPr>
        <a:xfrm>
          <a:off x="981075" y="13675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112395</xdr:rowOff>
    </xdr:from>
    <xdr:to>
      <xdr:col>10</xdr:col>
      <xdr:colOff>114300</xdr:colOff>
      <xdr:row>84</xdr:row>
      <xdr:rowOff>152400</xdr:rowOff>
    </xdr:to>
    <xdr:cxnSp macro="">
      <xdr:nvCxnSpPr>
        <xdr:cNvPr id="312" name="直線コネクタ 311">
          <a:extLst>
            <a:ext uri="{FF2B5EF4-FFF2-40B4-BE49-F238E27FC236}">
              <a16:creationId xmlns:a16="http://schemas.microsoft.com/office/drawing/2014/main" id="{155DDCE6-C136-4C48-B983-7224C7DF7B13}"/>
            </a:ext>
          </a:extLst>
        </xdr:cNvPr>
        <xdr:cNvCxnSpPr/>
      </xdr:nvCxnSpPr>
      <xdr:spPr>
        <a:xfrm>
          <a:off x="1028700" y="1372362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3BD0765E-85A9-4B99-A31C-970E18042FB3}"/>
            </a:ext>
          </a:extLst>
        </xdr:cNvPr>
        <xdr:cNvSpPr txBox="1"/>
      </xdr:nvSpPr>
      <xdr:spPr>
        <a:xfrm>
          <a:off x="32391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CB2841AB-C5F8-4CA3-81DD-B2AED7646364}"/>
            </a:ext>
          </a:extLst>
        </xdr:cNvPr>
        <xdr:cNvSpPr txBox="1"/>
      </xdr:nvSpPr>
      <xdr:spPr>
        <a:xfrm>
          <a:off x="2439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5F5335E0-E3B4-4363-BCB3-834AAEF84AC5}"/>
            </a:ext>
          </a:extLst>
        </xdr:cNvPr>
        <xdr:cNvSpPr txBox="1"/>
      </xdr:nvSpPr>
      <xdr:spPr>
        <a:xfrm>
          <a:off x="1648469" y="1327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CEDF8332-975F-426F-A51A-6456072F30CF}"/>
            </a:ext>
          </a:extLst>
        </xdr:cNvPr>
        <xdr:cNvSpPr txBox="1"/>
      </xdr:nvSpPr>
      <xdr:spPr>
        <a:xfrm>
          <a:off x="848369" y="132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97172</xdr:rowOff>
    </xdr:from>
    <xdr:ext cx="405111" cy="259045"/>
    <xdr:sp macro="" textlink="">
      <xdr:nvSpPr>
        <xdr:cNvPr id="317" name="n_1mainValue【公営住宅】&#10;有形固定資産減価償却率">
          <a:extLst>
            <a:ext uri="{FF2B5EF4-FFF2-40B4-BE49-F238E27FC236}">
              <a16:creationId xmlns:a16="http://schemas.microsoft.com/office/drawing/2014/main" id="{FF71291F-7CA0-4415-A743-3A8D3BEDF3FD}"/>
            </a:ext>
          </a:extLst>
        </xdr:cNvPr>
        <xdr:cNvSpPr txBox="1"/>
      </xdr:nvSpPr>
      <xdr:spPr>
        <a:xfrm>
          <a:off x="3239144" y="1387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8" name="n_2mainValue【公営住宅】&#10;有形固定資産減価償却率">
          <a:extLst>
            <a:ext uri="{FF2B5EF4-FFF2-40B4-BE49-F238E27FC236}">
              <a16:creationId xmlns:a16="http://schemas.microsoft.com/office/drawing/2014/main" id="{1DE52C09-4E19-427F-B320-A9D2FBB550F8}"/>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19" name="n_3mainValue【公営住宅】&#10;有形固定資産減価償却率">
          <a:extLst>
            <a:ext uri="{FF2B5EF4-FFF2-40B4-BE49-F238E27FC236}">
              <a16:creationId xmlns:a16="http://schemas.microsoft.com/office/drawing/2014/main" id="{EE213C66-EA15-4BAF-926F-56705DABC607}"/>
            </a:ext>
          </a:extLst>
        </xdr:cNvPr>
        <xdr:cNvSpPr txBox="1"/>
      </xdr:nvSpPr>
      <xdr:spPr>
        <a:xfrm>
          <a:off x="1648469"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154322</xdr:rowOff>
    </xdr:from>
    <xdr:ext cx="405111" cy="259045"/>
    <xdr:sp macro="" textlink="">
      <xdr:nvSpPr>
        <xdr:cNvPr id="320" name="n_4mainValue【公営住宅】&#10;有形固定資産減価償却率">
          <a:extLst>
            <a:ext uri="{FF2B5EF4-FFF2-40B4-BE49-F238E27FC236}">
              <a16:creationId xmlns:a16="http://schemas.microsoft.com/office/drawing/2014/main" id="{956746F2-EDBE-44E2-9AE9-D11E6B5F5809}"/>
            </a:ext>
          </a:extLst>
        </xdr:cNvPr>
        <xdr:cNvSpPr txBox="1"/>
      </xdr:nvSpPr>
      <xdr:spPr>
        <a:xfrm>
          <a:off x="848369"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9333F20-5755-4301-B4A5-A034C16489B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879D18A-48B4-4909-BE9E-42530E08D48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CFB87CD-2941-41B2-88E5-6C5AFDE883E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36D402A-4BDA-4EC2-BF19-64BDB51CFF3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697D5E1-17A0-4251-9208-86599C2B7A0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3C00BCA-8732-41D5-93BE-7E8DA3668B87}"/>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80D3F83-A884-4CCB-A165-480DB901A1B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C59F0FB-B50A-4C3B-9B3B-1B3269ECA7D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A27627E-BCA4-4607-A6D9-68689C8A6C0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664F7AF-594C-43D6-8AEC-112F0382A21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ECF5201-5021-46FB-928D-36A2C5C0E26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5BACB41-6B37-4827-8E00-71FBCB4E6B32}"/>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E597751-141D-430A-840E-B076D6A40A60}"/>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7B0036CE-C631-4AC0-8D5B-069426396460}"/>
            </a:ext>
          </a:extLst>
        </xdr:cNvPr>
        <xdr:cNvSpPr txBox="1"/>
      </xdr:nvSpPr>
      <xdr:spPr>
        <a:xfrm>
          <a:off x="5478976" y="13657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2BFF0D4-6FBB-440F-B871-BD0C237D0E36}"/>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5982FDCB-5998-46E3-B820-5E4A333103BB}"/>
            </a:ext>
          </a:extLst>
        </xdr:cNvPr>
        <xdr:cNvSpPr txBox="1"/>
      </xdr:nvSpPr>
      <xdr:spPr>
        <a:xfrm>
          <a:off x="5478976" y="13346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242F871D-13BB-4989-8C89-45236064330E}"/>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CAF88141-CA71-4A35-B3EC-4B23B4F221EA}"/>
            </a:ext>
          </a:extLst>
        </xdr:cNvPr>
        <xdr:cNvSpPr txBox="1"/>
      </xdr:nvSpPr>
      <xdr:spPr>
        <a:xfrm>
          <a:off x="5478976" y="13039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930744BC-8368-4D64-8AE6-18F453435B78}"/>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E42BF89C-130E-4A44-B844-0882ED4CA8D7}"/>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F85B16E-3C5F-40DE-84E4-8DCE942DA58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6DDD50C-2393-43F8-9FE3-8B5C289659B4}"/>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6275CE3-6077-4AB7-9551-4C15CDFCCF6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CB1A4EB-43DB-41AA-9C1A-F991E5BB2B46}"/>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25DA64-7566-4017-88CC-4D43531B682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3F3AE3AB-F843-4882-9B6B-E9DAD3568755}"/>
            </a:ext>
          </a:extLst>
        </xdr:cNvPr>
        <xdr:cNvCxnSpPr/>
      </xdr:nvCxnSpPr>
      <xdr:spPr>
        <a:xfrm flipV="1">
          <a:off x="9429115" y="12716638"/>
          <a:ext cx="0" cy="1382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8927D1DF-28FC-41DC-9A55-B52F2E589FE2}"/>
            </a:ext>
          </a:extLst>
        </xdr:cNvPr>
        <xdr:cNvSpPr txBox="1"/>
      </xdr:nvSpPr>
      <xdr:spPr>
        <a:xfrm>
          <a:off x="9467850" y="140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A3F1CC06-CFE3-453C-BC98-BA0A4369B0D6}"/>
            </a:ext>
          </a:extLst>
        </xdr:cNvPr>
        <xdr:cNvCxnSpPr/>
      </xdr:nvCxnSpPr>
      <xdr:spPr>
        <a:xfrm>
          <a:off x="9363075" y="140988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F9B4B094-BEE6-49B0-97AB-E51ABEF77760}"/>
            </a:ext>
          </a:extLst>
        </xdr:cNvPr>
        <xdr:cNvSpPr txBox="1"/>
      </xdr:nvSpPr>
      <xdr:spPr>
        <a:xfrm>
          <a:off x="9467850" y="1250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592B685F-A22A-4927-B86D-B79BF31C4778}"/>
            </a:ext>
          </a:extLst>
        </xdr:cNvPr>
        <xdr:cNvCxnSpPr/>
      </xdr:nvCxnSpPr>
      <xdr:spPr>
        <a:xfrm>
          <a:off x="9363075" y="127166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1" name="【公営住宅】&#10;一人当たり面積平均値テキスト">
          <a:extLst>
            <a:ext uri="{FF2B5EF4-FFF2-40B4-BE49-F238E27FC236}">
              <a16:creationId xmlns:a16="http://schemas.microsoft.com/office/drawing/2014/main" id="{D21A7B2D-BA19-4EA6-8032-09C09A24431D}"/>
            </a:ext>
          </a:extLst>
        </xdr:cNvPr>
        <xdr:cNvSpPr txBox="1"/>
      </xdr:nvSpPr>
      <xdr:spPr>
        <a:xfrm>
          <a:off x="9467850" y="1396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A25A2AFC-DB64-46E2-AB43-09A2146447BB}"/>
            </a:ext>
          </a:extLst>
        </xdr:cNvPr>
        <xdr:cNvSpPr/>
      </xdr:nvSpPr>
      <xdr:spPr>
        <a:xfrm>
          <a:off x="9401175" y="139834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6BE4D01D-7DDB-46B2-A3C7-45135F9A6EC2}"/>
            </a:ext>
          </a:extLst>
        </xdr:cNvPr>
        <xdr:cNvSpPr/>
      </xdr:nvSpPr>
      <xdr:spPr>
        <a:xfrm>
          <a:off x="8639175" y="1398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82ECD41F-A0B5-4ADA-A986-C826A05AA261}"/>
            </a:ext>
          </a:extLst>
        </xdr:cNvPr>
        <xdr:cNvSpPr/>
      </xdr:nvSpPr>
      <xdr:spPr>
        <a:xfrm>
          <a:off x="7839075" y="139854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7B772422-4DFA-4FDE-9D19-B44F5B2DC22A}"/>
            </a:ext>
          </a:extLst>
        </xdr:cNvPr>
        <xdr:cNvSpPr/>
      </xdr:nvSpPr>
      <xdr:spPr>
        <a:xfrm>
          <a:off x="7029450" y="139624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FDEE262A-DFC5-405E-B573-20BF55FDC049}"/>
            </a:ext>
          </a:extLst>
        </xdr:cNvPr>
        <xdr:cNvSpPr/>
      </xdr:nvSpPr>
      <xdr:spPr>
        <a:xfrm>
          <a:off x="6238875" y="13957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9CB8EF3-3BDE-47D5-B203-238BA21DC28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CDD93EC-8ADC-4026-95BC-EFB81B71093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C5BCB39-18BC-4719-90A0-A6F46539CBE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CAEB2DC-9870-49A8-AA65-CD21A2A81D3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64414B9-9892-40E7-B230-3C144D93CF8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27665</xdr:rowOff>
    </xdr:from>
    <xdr:to>
      <xdr:col>55</xdr:col>
      <xdr:colOff>50800</xdr:colOff>
      <xdr:row>86</xdr:row>
      <xdr:rowOff>129265</xdr:rowOff>
    </xdr:to>
    <xdr:sp macro="" textlink="">
      <xdr:nvSpPr>
        <xdr:cNvPr id="362" name="楕円 361">
          <a:extLst>
            <a:ext uri="{FF2B5EF4-FFF2-40B4-BE49-F238E27FC236}">
              <a16:creationId xmlns:a16="http://schemas.microsoft.com/office/drawing/2014/main" id="{629FA386-6906-4BBB-A0E8-A010737E3D4F}"/>
            </a:ext>
          </a:extLst>
        </xdr:cNvPr>
        <xdr:cNvSpPr/>
      </xdr:nvSpPr>
      <xdr:spPr>
        <a:xfrm>
          <a:off x="9401175" y="1396591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158492</xdr:rowOff>
    </xdr:from>
    <xdr:ext cx="469744" cy="259045"/>
    <xdr:sp macro="" textlink="">
      <xdr:nvSpPr>
        <xdr:cNvPr id="363" name="【公営住宅】&#10;一人当たり面積該当値テキスト">
          <a:extLst>
            <a:ext uri="{FF2B5EF4-FFF2-40B4-BE49-F238E27FC236}">
              <a16:creationId xmlns:a16="http://schemas.microsoft.com/office/drawing/2014/main" id="{26104AE0-22A8-4041-85D0-F7DD3AACF417}"/>
            </a:ext>
          </a:extLst>
        </xdr:cNvPr>
        <xdr:cNvSpPr txBox="1"/>
      </xdr:nvSpPr>
      <xdr:spPr>
        <a:xfrm>
          <a:off x="9467850" y="1377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39748</xdr:rowOff>
    </xdr:from>
    <xdr:to>
      <xdr:col>50</xdr:col>
      <xdr:colOff>165100</xdr:colOff>
      <xdr:row>86</xdr:row>
      <xdr:rowOff>141348</xdr:rowOff>
    </xdr:to>
    <xdr:sp macro="" textlink="">
      <xdr:nvSpPr>
        <xdr:cNvPr id="364" name="楕円 363">
          <a:extLst>
            <a:ext uri="{FF2B5EF4-FFF2-40B4-BE49-F238E27FC236}">
              <a16:creationId xmlns:a16="http://schemas.microsoft.com/office/drawing/2014/main" id="{E0FBB845-5E82-4594-BEED-BBB32F2F1C2C}"/>
            </a:ext>
          </a:extLst>
        </xdr:cNvPr>
        <xdr:cNvSpPr/>
      </xdr:nvSpPr>
      <xdr:spPr>
        <a:xfrm>
          <a:off x="8639175" y="139748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78465</xdr:rowOff>
    </xdr:from>
    <xdr:to>
      <xdr:col>55</xdr:col>
      <xdr:colOff>0</xdr:colOff>
      <xdr:row>86</xdr:row>
      <xdr:rowOff>90548</xdr:rowOff>
    </xdr:to>
    <xdr:cxnSp macro="">
      <xdr:nvCxnSpPr>
        <xdr:cNvPr id="365" name="直線コネクタ 364">
          <a:extLst>
            <a:ext uri="{FF2B5EF4-FFF2-40B4-BE49-F238E27FC236}">
              <a16:creationId xmlns:a16="http://schemas.microsoft.com/office/drawing/2014/main" id="{C3DF0041-150D-4F33-A7CD-20D92F9BDAE1}"/>
            </a:ext>
          </a:extLst>
        </xdr:cNvPr>
        <xdr:cNvCxnSpPr/>
      </xdr:nvCxnSpPr>
      <xdr:spPr>
        <a:xfrm flipV="1">
          <a:off x="8686800" y="14013540"/>
          <a:ext cx="74295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40760</xdr:rowOff>
    </xdr:from>
    <xdr:to>
      <xdr:col>46</xdr:col>
      <xdr:colOff>38100</xdr:colOff>
      <xdr:row>86</xdr:row>
      <xdr:rowOff>142360</xdr:rowOff>
    </xdr:to>
    <xdr:sp macro="" textlink="">
      <xdr:nvSpPr>
        <xdr:cNvPr id="366" name="楕円 365">
          <a:extLst>
            <a:ext uri="{FF2B5EF4-FFF2-40B4-BE49-F238E27FC236}">
              <a16:creationId xmlns:a16="http://schemas.microsoft.com/office/drawing/2014/main" id="{52BF7E90-6ECE-40C5-BEA9-AFB5217FA0D7}"/>
            </a:ext>
          </a:extLst>
        </xdr:cNvPr>
        <xdr:cNvSpPr/>
      </xdr:nvSpPr>
      <xdr:spPr>
        <a:xfrm>
          <a:off x="7839075" y="139758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90548</xdr:rowOff>
    </xdr:from>
    <xdr:to>
      <xdr:col>50</xdr:col>
      <xdr:colOff>114300</xdr:colOff>
      <xdr:row>86</xdr:row>
      <xdr:rowOff>91560</xdr:rowOff>
    </xdr:to>
    <xdr:cxnSp macro="">
      <xdr:nvCxnSpPr>
        <xdr:cNvPr id="367" name="直線コネクタ 366">
          <a:extLst>
            <a:ext uri="{FF2B5EF4-FFF2-40B4-BE49-F238E27FC236}">
              <a16:creationId xmlns:a16="http://schemas.microsoft.com/office/drawing/2014/main" id="{F2B28A99-515F-4DBF-8541-DAF67B0AF0CC}"/>
            </a:ext>
          </a:extLst>
        </xdr:cNvPr>
        <xdr:cNvCxnSpPr/>
      </xdr:nvCxnSpPr>
      <xdr:spPr>
        <a:xfrm flipV="1">
          <a:off x="7886700" y="14022448"/>
          <a:ext cx="8001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41773</xdr:rowOff>
    </xdr:from>
    <xdr:to>
      <xdr:col>41</xdr:col>
      <xdr:colOff>101600</xdr:colOff>
      <xdr:row>86</xdr:row>
      <xdr:rowOff>143373</xdr:rowOff>
    </xdr:to>
    <xdr:sp macro="" textlink="">
      <xdr:nvSpPr>
        <xdr:cNvPr id="368" name="楕円 367">
          <a:extLst>
            <a:ext uri="{FF2B5EF4-FFF2-40B4-BE49-F238E27FC236}">
              <a16:creationId xmlns:a16="http://schemas.microsoft.com/office/drawing/2014/main" id="{D580C5D8-16CB-4AEB-935E-17903FA90B0A}"/>
            </a:ext>
          </a:extLst>
        </xdr:cNvPr>
        <xdr:cNvSpPr/>
      </xdr:nvSpPr>
      <xdr:spPr>
        <a:xfrm>
          <a:off x="7029450" y="139800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91560</xdr:rowOff>
    </xdr:from>
    <xdr:to>
      <xdr:col>45</xdr:col>
      <xdr:colOff>177800</xdr:colOff>
      <xdr:row>86</xdr:row>
      <xdr:rowOff>92573</xdr:rowOff>
    </xdr:to>
    <xdr:cxnSp macro="">
      <xdr:nvCxnSpPr>
        <xdr:cNvPr id="369" name="直線コネクタ 368">
          <a:extLst>
            <a:ext uri="{FF2B5EF4-FFF2-40B4-BE49-F238E27FC236}">
              <a16:creationId xmlns:a16="http://schemas.microsoft.com/office/drawing/2014/main" id="{27A3B293-9E7B-4554-A105-F7C929BB9A16}"/>
            </a:ext>
          </a:extLst>
        </xdr:cNvPr>
        <xdr:cNvCxnSpPr/>
      </xdr:nvCxnSpPr>
      <xdr:spPr>
        <a:xfrm flipV="1">
          <a:off x="7077075" y="14023460"/>
          <a:ext cx="809625"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43503</xdr:rowOff>
    </xdr:from>
    <xdr:to>
      <xdr:col>36</xdr:col>
      <xdr:colOff>165100</xdr:colOff>
      <xdr:row>86</xdr:row>
      <xdr:rowOff>145103</xdr:rowOff>
    </xdr:to>
    <xdr:sp macro="" textlink="">
      <xdr:nvSpPr>
        <xdr:cNvPr id="370" name="楕円 369">
          <a:extLst>
            <a:ext uri="{FF2B5EF4-FFF2-40B4-BE49-F238E27FC236}">
              <a16:creationId xmlns:a16="http://schemas.microsoft.com/office/drawing/2014/main" id="{570870E3-0EA6-457A-9DA7-60F50B166D2D}"/>
            </a:ext>
          </a:extLst>
        </xdr:cNvPr>
        <xdr:cNvSpPr/>
      </xdr:nvSpPr>
      <xdr:spPr>
        <a:xfrm>
          <a:off x="6238875" y="139817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92573</xdr:rowOff>
    </xdr:from>
    <xdr:to>
      <xdr:col>41</xdr:col>
      <xdr:colOff>50800</xdr:colOff>
      <xdr:row>86</xdr:row>
      <xdr:rowOff>94303</xdr:rowOff>
    </xdr:to>
    <xdr:cxnSp macro="">
      <xdr:nvCxnSpPr>
        <xdr:cNvPr id="371" name="直線コネクタ 370">
          <a:extLst>
            <a:ext uri="{FF2B5EF4-FFF2-40B4-BE49-F238E27FC236}">
              <a16:creationId xmlns:a16="http://schemas.microsoft.com/office/drawing/2014/main" id="{6E503B17-D5E2-46B3-BDFD-ED38A787A2EF}"/>
            </a:ext>
          </a:extLst>
        </xdr:cNvPr>
        <xdr:cNvCxnSpPr/>
      </xdr:nvCxnSpPr>
      <xdr:spPr>
        <a:xfrm flipV="1">
          <a:off x="6286500" y="14027648"/>
          <a:ext cx="790575"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671E44FA-E80E-4AD9-BA99-BF5CBCC9F0F1}"/>
            </a:ext>
          </a:extLst>
        </xdr:cNvPr>
        <xdr:cNvSpPr txBox="1"/>
      </xdr:nvSpPr>
      <xdr:spPr>
        <a:xfrm>
          <a:off x="8458277" y="140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3" name="n_2aveValue【公営住宅】&#10;一人当たり面積">
          <a:extLst>
            <a:ext uri="{FF2B5EF4-FFF2-40B4-BE49-F238E27FC236}">
              <a16:creationId xmlns:a16="http://schemas.microsoft.com/office/drawing/2014/main" id="{1FB8A3D2-64FF-436D-8E5C-60A9D6AC88BA}"/>
            </a:ext>
          </a:extLst>
        </xdr:cNvPr>
        <xdr:cNvSpPr txBox="1"/>
      </xdr:nvSpPr>
      <xdr:spPr>
        <a:xfrm>
          <a:off x="7677227" y="1407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8AE898AB-C756-4BAD-9ADC-B51E65C0628D}"/>
            </a:ext>
          </a:extLst>
        </xdr:cNvPr>
        <xdr:cNvSpPr txBox="1"/>
      </xdr:nvSpPr>
      <xdr:spPr>
        <a:xfrm>
          <a:off x="6867602" y="137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D18B7861-04F2-4FE7-B7E2-A5353C60627D}"/>
            </a:ext>
          </a:extLst>
        </xdr:cNvPr>
        <xdr:cNvSpPr txBox="1"/>
      </xdr:nvSpPr>
      <xdr:spPr>
        <a:xfrm>
          <a:off x="6067502" y="1375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157875</xdr:rowOff>
    </xdr:from>
    <xdr:ext cx="469744" cy="259045"/>
    <xdr:sp macro="" textlink="">
      <xdr:nvSpPr>
        <xdr:cNvPr id="376" name="n_1mainValue【公営住宅】&#10;一人当たり面積">
          <a:extLst>
            <a:ext uri="{FF2B5EF4-FFF2-40B4-BE49-F238E27FC236}">
              <a16:creationId xmlns:a16="http://schemas.microsoft.com/office/drawing/2014/main" id="{016CABD2-C762-4CE6-9EF0-4B5C5E254348}"/>
            </a:ext>
          </a:extLst>
        </xdr:cNvPr>
        <xdr:cNvSpPr txBox="1"/>
      </xdr:nvSpPr>
      <xdr:spPr>
        <a:xfrm>
          <a:off x="8458277" y="1377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158887</xdr:rowOff>
    </xdr:from>
    <xdr:ext cx="469744" cy="259045"/>
    <xdr:sp macro="" textlink="">
      <xdr:nvSpPr>
        <xdr:cNvPr id="377" name="n_2mainValue【公営住宅】&#10;一人当たり面積">
          <a:extLst>
            <a:ext uri="{FF2B5EF4-FFF2-40B4-BE49-F238E27FC236}">
              <a16:creationId xmlns:a16="http://schemas.microsoft.com/office/drawing/2014/main" id="{E8A9C01D-1644-43F5-BDD3-53BCB4A2BC79}"/>
            </a:ext>
          </a:extLst>
        </xdr:cNvPr>
        <xdr:cNvSpPr txBox="1"/>
      </xdr:nvSpPr>
      <xdr:spPr>
        <a:xfrm>
          <a:off x="7677227" y="1377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134500</xdr:rowOff>
    </xdr:from>
    <xdr:ext cx="469744" cy="259045"/>
    <xdr:sp macro="" textlink="">
      <xdr:nvSpPr>
        <xdr:cNvPr id="378" name="n_3mainValue【公営住宅】&#10;一人当たり面積">
          <a:extLst>
            <a:ext uri="{FF2B5EF4-FFF2-40B4-BE49-F238E27FC236}">
              <a16:creationId xmlns:a16="http://schemas.microsoft.com/office/drawing/2014/main" id="{99C551DC-3883-4FCD-9CD6-DC33EC2F2AFD}"/>
            </a:ext>
          </a:extLst>
        </xdr:cNvPr>
        <xdr:cNvSpPr txBox="1"/>
      </xdr:nvSpPr>
      <xdr:spPr>
        <a:xfrm>
          <a:off x="6867602" y="1406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136230</xdr:rowOff>
    </xdr:from>
    <xdr:ext cx="469744" cy="259045"/>
    <xdr:sp macro="" textlink="">
      <xdr:nvSpPr>
        <xdr:cNvPr id="379" name="n_4mainValue【公営住宅】&#10;一人当たり面積">
          <a:extLst>
            <a:ext uri="{FF2B5EF4-FFF2-40B4-BE49-F238E27FC236}">
              <a16:creationId xmlns:a16="http://schemas.microsoft.com/office/drawing/2014/main" id="{DE82745F-7F0F-44C8-851A-F6A080930F5E}"/>
            </a:ext>
          </a:extLst>
        </xdr:cNvPr>
        <xdr:cNvSpPr txBox="1"/>
      </xdr:nvSpPr>
      <xdr:spPr>
        <a:xfrm>
          <a:off x="6067502" y="1407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245FC20-59F0-4DB5-B12F-1CBB6E7049A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F98ED96-DE4C-4EC3-B70A-6D4140EB9BD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F8B1D91-5441-4232-9D90-1B711E02EC0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FDACE42-A66B-4255-88B2-5E8FC89DA62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7AF3C50-7FB1-410B-B41E-9CB63A4123B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90AECE8-5666-42AE-AE16-1DB6210AFCC3}"/>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D67CE96-4DF4-48B7-A515-30AB58B5168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390B09A-0591-4F69-B610-BD18CC14FE3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5564D58A-93A9-43D0-AA50-70B81D8E956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F518253-A0B1-47BF-AA95-9352790518F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3239568-5D6F-4450-9505-3A277CFB7CC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6EE902B1-24CB-488C-865A-0830F7ECFF8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DDB679D-9E85-4E33-B680-38202A14345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0A7792C-BF16-4EC1-B2A0-98A2C5596BA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A70F24C-9D38-4EF7-8B1E-1ADAE7934AF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822C6B1-F11A-499E-A2B6-4AA4892836D8}"/>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65FE387-5C77-45A8-8AE6-631EB7049E8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B3324E0-7B64-4F19-8A02-8E8E88D4484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C7C7F9BA-9FC8-44F4-8951-8776468E288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B90A5B3-3A7A-4207-8EE9-F25FA95938D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0561B11-78D3-4553-975B-63AFF4CE40A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E43D003E-0C64-48EB-BE08-697C49BA3AF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9A5D1DD-318A-4948-ABB2-1149EB1AEBD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A953DC76-110E-4816-B3DD-D9B71A10E755}"/>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47D4B55D-937B-43AD-9B05-85100DED51B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B75E24A-9CD3-440D-8A31-69C36065F19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9A74F5FD-5209-4CAE-9494-67F596874CA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7F3FE1C1-ED50-4B85-A2F6-8D0E4F33123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FB99EAE2-53C8-4FED-9DA2-B3C6AC08211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C3DEAE53-53E6-4D9C-95F4-0A26BB357D6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36C8042C-E226-491D-A334-97DFED4F41C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BE2AB71B-5C7E-41CF-A2C8-3715A41FF2CF}"/>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944177A2-279E-4C4F-9556-48DF9FC5E72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73459259-5796-4CDC-83F6-C80CA4AB283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3770973B-729A-4984-8F14-C88E6EDD34D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B0B7D1F3-972D-402C-B8FF-5CB769D642F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F5FC97B4-BAAD-4FAD-B628-E3125AF7948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75641F9D-ADDA-472D-8CF8-1472BA26452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A970E10E-8827-402E-AF31-4ACB58E755B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461E41B2-A7B3-499C-9FAD-40B4360D39D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8B323429-4ECB-446A-9C73-67D66B693E7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C33ABFBD-FB4A-4EA8-BE45-E4E83FF1486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F78210D2-3A1B-4B77-9EE8-73227ED7A7B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AF741309-1E5E-4192-828F-0606759ECC48}"/>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C3189713-E9D4-4108-B458-7BA55F854261}"/>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187A45E4-1276-4C12-A013-47C996653850}"/>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1D592E25-CE35-47EC-8CA2-283AEBBB29DD}"/>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B24D3426-0CFF-47B5-A14F-FE9482CBA552}"/>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CBC48D83-D5AD-42E1-8842-AE3D3B08E41B}"/>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B9AA03ED-E359-43B5-B730-F415A5AB8D1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9CB0C0B3-B86D-4C8A-8960-77EC12F02563}"/>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F7A75B5D-6C7E-42ED-927E-A3881693B709}"/>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44880338-D8B8-4166-B229-8C41DA5CF65F}"/>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966EDCB0-D420-4E17-9FA9-8413704E3C1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B32D93AA-4E04-4B54-9273-D578EE70767F}"/>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215C5606-C7EB-475B-B9E7-0F75596C350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436" name="直線コネクタ 435">
          <a:extLst>
            <a:ext uri="{FF2B5EF4-FFF2-40B4-BE49-F238E27FC236}">
              <a16:creationId xmlns:a16="http://schemas.microsoft.com/office/drawing/2014/main" id="{0461E24C-A65F-4423-BC9D-1AE29EF9C3B4}"/>
            </a:ext>
          </a:extLst>
        </xdr:cNvPr>
        <xdr:cNvCxnSpPr/>
      </xdr:nvCxnSpPr>
      <xdr:spPr>
        <a:xfrm flipV="1">
          <a:off x="14696439" y="9126220"/>
          <a:ext cx="0" cy="114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09C36E93-3B85-477A-BBA9-C2CF3C14CFF4}"/>
            </a:ext>
          </a:extLst>
        </xdr:cNvPr>
        <xdr:cNvSpPr txBox="1"/>
      </xdr:nvSpPr>
      <xdr:spPr>
        <a:xfrm>
          <a:off x="14735175" y="1027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8" name="直線コネクタ 437">
          <a:extLst>
            <a:ext uri="{FF2B5EF4-FFF2-40B4-BE49-F238E27FC236}">
              <a16:creationId xmlns:a16="http://schemas.microsoft.com/office/drawing/2014/main" id="{A11283EA-E704-41EC-BCFF-42195890FE7F}"/>
            </a:ext>
          </a:extLst>
        </xdr:cNvPr>
        <xdr:cNvCxnSpPr/>
      </xdr:nvCxnSpPr>
      <xdr:spPr>
        <a:xfrm>
          <a:off x="14611350" y="10269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A1909C26-E43D-4D7B-937A-2CDD8C2E3C31}"/>
            </a:ext>
          </a:extLst>
        </xdr:cNvPr>
        <xdr:cNvSpPr txBox="1"/>
      </xdr:nvSpPr>
      <xdr:spPr>
        <a:xfrm>
          <a:off x="14735175" y="891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40" name="直線コネクタ 439">
          <a:extLst>
            <a:ext uri="{FF2B5EF4-FFF2-40B4-BE49-F238E27FC236}">
              <a16:creationId xmlns:a16="http://schemas.microsoft.com/office/drawing/2014/main" id="{E3102470-8853-4FCA-82DE-554D286D6519}"/>
            </a:ext>
          </a:extLst>
        </xdr:cNvPr>
        <xdr:cNvCxnSpPr/>
      </xdr:nvCxnSpPr>
      <xdr:spPr>
        <a:xfrm>
          <a:off x="14611350" y="912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1397E375-D0D1-4FB2-8CFB-DBCA644397BB}"/>
            </a:ext>
          </a:extLst>
        </xdr:cNvPr>
        <xdr:cNvSpPr txBox="1"/>
      </xdr:nvSpPr>
      <xdr:spPr>
        <a:xfrm>
          <a:off x="14735175" y="9591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2" name="フローチャート: 判断 441">
          <a:extLst>
            <a:ext uri="{FF2B5EF4-FFF2-40B4-BE49-F238E27FC236}">
              <a16:creationId xmlns:a16="http://schemas.microsoft.com/office/drawing/2014/main" id="{A075F1E2-010C-4D7D-800C-43DFADD7B13A}"/>
            </a:ext>
          </a:extLst>
        </xdr:cNvPr>
        <xdr:cNvSpPr/>
      </xdr:nvSpPr>
      <xdr:spPr>
        <a:xfrm>
          <a:off x="14649450" y="9727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43" name="フローチャート: 判断 442">
          <a:extLst>
            <a:ext uri="{FF2B5EF4-FFF2-40B4-BE49-F238E27FC236}">
              <a16:creationId xmlns:a16="http://schemas.microsoft.com/office/drawing/2014/main" id="{952A1C9B-4B47-4C91-B309-B41C03B6B16C}"/>
            </a:ext>
          </a:extLst>
        </xdr:cNvPr>
        <xdr:cNvSpPr/>
      </xdr:nvSpPr>
      <xdr:spPr>
        <a:xfrm>
          <a:off x="13887450" y="9712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44" name="フローチャート: 判断 443">
          <a:extLst>
            <a:ext uri="{FF2B5EF4-FFF2-40B4-BE49-F238E27FC236}">
              <a16:creationId xmlns:a16="http://schemas.microsoft.com/office/drawing/2014/main" id="{1D2AABD8-CD33-4BD6-9B80-D9A6C68ECA8E}"/>
            </a:ext>
          </a:extLst>
        </xdr:cNvPr>
        <xdr:cNvSpPr/>
      </xdr:nvSpPr>
      <xdr:spPr>
        <a:xfrm>
          <a:off x="13096875" y="972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45" name="フローチャート: 判断 444">
          <a:extLst>
            <a:ext uri="{FF2B5EF4-FFF2-40B4-BE49-F238E27FC236}">
              <a16:creationId xmlns:a16="http://schemas.microsoft.com/office/drawing/2014/main" id="{8E9A0D81-5E7B-42C1-88B5-224FA6A50888}"/>
            </a:ext>
          </a:extLst>
        </xdr:cNvPr>
        <xdr:cNvSpPr/>
      </xdr:nvSpPr>
      <xdr:spPr>
        <a:xfrm>
          <a:off x="12296775" y="97447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446" name="フローチャート: 判断 445">
          <a:extLst>
            <a:ext uri="{FF2B5EF4-FFF2-40B4-BE49-F238E27FC236}">
              <a16:creationId xmlns:a16="http://schemas.microsoft.com/office/drawing/2014/main" id="{CA60E285-97EF-4B6A-983A-589F72D7B1A7}"/>
            </a:ext>
          </a:extLst>
        </xdr:cNvPr>
        <xdr:cNvSpPr/>
      </xdr:nvSpPr>
      <xdr:spPr>
        <a:xfrm>
          <a:off x="11487150" y="9725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E509A6E-6BFA-42D9-B620-1B19083100B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6319F1F-036D-4D43-9BAC-AE3BDFD7F489}"/>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ED3EDC6-BB4D-4D0D-AE61-264D4DBD82A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8031681-1786-43B9-90F4-89338CCC2D6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4589C658-092D-4BCE-AA9A-690642B44F0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74930</xdr:rowOff>
    </xdr:from>
    <xdr:to>
      <xdr:col>85</xdr:col>
      <xdr:colOff>177800</xdr:colOff>
      <xdr:row>63</xdr:row>
      <xdr:rowOff>5080</xdr:rowOff>
    </xdr:to>
    <xdr:sp macro="" textlink="">
      <xdr:nvSpPr>
        <xdr:cNvPr id="452" name="楕円 451">
          <a:extLst>
            <a:ext uri="{FF2B5EF4-FFF2-40B4-BE49-F238E27FC236}">
              <a16:creationId xmlns:a16="http://schemas.microsoft.com/office/drawing/2014/main" id="{34354D53-C970-486F-AE7B-67AC1140E604}"/>
            </a:ext>
          </a:extLst>
        </xdr:cNvPr>
        <xdr:cNvSpPr/>
      </xdr:nvSpPr>
      <xdr:spPr>
        <a:xfrm>
          <a:off x="14649450" y="10123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161307</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12A0AF75-2726-4D43-969D-9CD770AE6494}"/>
            </a:ext>
          </a:extLst>
        </xdr:cNvPr>
        <xdr:cNvSpPr txBox="1"/>
      </xdr:nvSpPr>
      <xdr:spPr>
        <a:xfrm>
          <a:off x="14735175"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46355</xdr:rowOff>
    </xdr:from>
    <xdr:to>
      <xdr:col>81</xdr:col>
      <xdr:colOff>101600</xdr:colOff>
      <xdr:row>62</xdr:row>
      <xdr:rowOff>147955</xdr:rowOff>
    </xdr:to>
    <xdr:sp macro="" textlink="">
      <xdr:nvSpPr>
        <xdr:cNvPr id="454" name="楕円 453">
          <a:extLst>
            <a:ext uri="{FF2B5EF4-FFF2-40B4-BE49-F238E27FC236}">
              <a16:creationId xmlns:a16="http://schemas.microsoft.com/office/drawing/2014/main" id="{6B6CFA9B-9667-430A-BF91-857B521F1A52}"/>
            </a:ext>
          </a:extLst>
        </xdr:cNvPr>
        <xdr:cNvSpPr/>
      </xdr:nvSpPr>
      <xdr:spPr>
        <a:xfrm>
          <a:off x="13887450" y="10098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97155</xdr:rowOff>
    </xdr:from>
    <xdr:to>
      <xdr:col>85</xdr:col>
      <xdr:colOff>127000</xdr:colOff>
      <xdr:row>62</xdr:row>
      <xdr:rowOff>125730</xdr:rowOff>
    </xdr:to>
    <xdr:cxnSp macro="">
      <xdr:nvCxnSpPr>
        <xdr:cNvPr id="455" name="直線コネクタ 454">
          <a:extLst>
            <a:ext uri="{FF2B5EF4-FFF2-40B4-BE49-F238E27FC236}">
              <a16:creationId xmlns:a16="http://schemas.microsoft.com/office/drawing/2014/main" id="{DFA25652-7DB7-46A7-AD8E-556C9DBB7453}"/>
            </a:ext>
          </a:extLst>
        </xdr:cNvPr>
        <xdr:cNvCxnSpPr/>
      </xdr:nvCxnSpPr>
      <xdr:spPr>
        <a:xfrm>
          <a:off x="13935075" y="10146030"/>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19685</xdr:rowOff>
    </xdr:from>
    <xdr:to>
      <xdr:col>76</xdr:col>
      <xdr:colOff>165100</xdr:colOff>
      <xdr:row>62</xdr:row>
      <xdr:rowOff>121285</xdr:rowOff>
    </xdr:to>
    <xdr:sp macro="" textlink="">
      <xdr:nvSpPr>
        <xdr:cNvPr id="456" name="楕円 455">
          <a:extLst>
            <a:ext uri="{FF2B5EF4-FFF2-40B4-BE49-F238E27FC236}">
              <a16:creationId xmlns:a16="http://schemas.microsoft.com/office/drawing/2014/main" id="{932E249E-DDD1-4F51-AF98-D77421779CDE}"/>
            </a:ext>
          </a:extLst>
        </xdr:cNvPr>
        <xdr:cNvSpPr/>
      </xdr:nvSpPr>
      <xdr:spPr>
        <a:xfrm>
          <a:off x="13096875" y="100685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97155</xdr:rowOff>
    </xdr:to>
    <xdr:cxnSp macro="">
      <xdr:nvCxnSpPr>
        <xdr:cNvPr id="457" name="直線コネクタ 456">
          <a:extLst>
            <a:ext uri="{FF2B5EF4-FFF2-40B4-BE49-F238E27FC236}">
              <a16:creationId xmlns:a16="http://schemas.microsoft.com/office/drawing/2014/main" id="{265E1914-9302-4CFE-9043-EA29AF972272}"/>
            </a:ext>
          </a:extLst>
        </xdr:cNvPr>
        <xdr:cNvCxnSpPr/>
      </xdr:nvCxnSpPr>
      <xdr:spPr>
        <a:xfrm>
          <a:off x="13144500" y="10116185"/>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156845</xdr:rowOff>
    </xdr:from>
    <xdr:to>
      <xdr:col>72</xdr:col>
      <xdr:colOff>38100</xdr:colOff>
      <xdr:row>62</xdr:row>
      <xdr:rowOff>86995</xdr:rowOff>
    </xdr:to>
    <xdr:sp macro="" textlink="">
      <xdr:nvSpPr>
        <xdr:cNvPr id="458" name="楕円 457">
          <a:extLst>
            <a:ext uri="{FF2B5EF4-FFF2-40B4-BE49-F238E27FC236}">
              <a16:creationId xmlns:a16="http://schemas.microsoft.com/office/drawing/2014/main" id="{668A3238-F09D-451E-8379-C15CC3A80390}"/>
            </a:ext>
          </a:extLst>
        </xdr:cNvPr>
        <xdr:cNvSpPr/>
      </xdr:nvSpPr>
      <xdr:spPr>
        <a:xfrm>
          <a:off x="12296775" y="100469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36195</xdr:rowOff>
    </xdr:from>
    <xdr:to>
      <xdr:col>76</xdr:col>
      <xdr:colOff>114300</xdr:colOff>
      <xdr:row>62</xdr:row>
      <xdr:rowOff>70485</xdr:rowOff>
    </xdr:to>
    <xdr:cxnSp macro="">
      <xdr:nvCxnSpPr>
        <xdr:cNvPr id="459" name="直線コネクタ 458">
          <a:extLst>
            <a:ext uri="{FF2B5EF4-FFF2-40B4-BE49-F238E27FC236}">
              <a16:creationId xmlns:a16="http://schemas.microsoft.com/office/drawing/2014/main" id="{8B4B5EE4-D225-4FB4-AA89-53509CE1C843}"/>
            </a:ext>
          </a:extLst>
        </xdr:cNvPr>
        <xdr:cNvCxnSpPr/>
      </xdr:nvCxnSpPr>
      <xdr:spPr>
        <a:xfrm>
          <a:off x="12344400" y="10085070"/>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460" name="楕円 459">
          <a:extLst>
            <a:ext uri="{FF2B5EF4-FFF2-40B4-BE49-F238E27FC236}">
              <a16:creationId xmlns:a16="http://schemas.microsoft.com/office/drawing/2014/main" id="{DDBBB10D-3A9B-4029-8E7C-5DBD65BC9C94}"/>
            </a:ext>
          </a:extLst>
        </xdr:cNvPr>
        <xdr:cNvSpPr/>
      </xdr:nvSpPr>
      <xdr:spPr>
        <a:xfrm>
          <a:off x="11487150" y="100088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169545</xdr:rowOff>
    </xdr:from>
    <xdr:to>
      <xdr:col>71</xdr:col>
      <xdr:colOff>177800</xdr:colOff>
      <xdr:row>62</xdr:row>
      <xdr:rowOff>36195</xdr:rowOff>
    </xdr:to>
    <xdr:cxnSp macro="">
      <xdr:nvCxnSpPr>
        <xdr:cNvPr id="461" name="直線コネクタ 460">
          <a:extLst>
            <a:ext uri="{FF2B5EF4-FFF2-40B4-BE49-F238E27FC236}">
              <a16:creationId xmlns:a16="http://schemas.microsoft.com/office/drawing/2014/main" id="{B08CF1FE-98DB-4BB4-8BD5-5710EED35AC8}"/>
            </a:ext>
          </a:extLst>
        </xdr:cNvPr>
        <xdr:cNvCxnSpPr/>
      </xdr:nvCxnSpPr>
      <xdr:spPr>
        <a:xfrm>
          <a:off x="11534775" y="1004697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462" name="n_1aveValue【学校施設】&#10;有形固定資産減価償却率">
          <a:extLst>
            <a:ext uri="{FF2B5EF4-FFF2-40B4-BE49-F238E27FC236}">
              <a16:creationId xmlns:a16="http://schemas.microsoft.com/office/drawing/2014/main" id="{9C57A4BA-3124-42B4-A24F-B31BAD802B47}"/>
            </a:ext>
          </a:extLst>
        </xdr:cNvPr>
        <xdr:cNvSpPr txBox="1"/>
      </xdr:nvSpPr>
      <xdr:spPr>
        <a:xfrm>
          <a:off x="13745219"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463" name="n_2aveValue【学校施設】&#10;有形固定資産減価償却率">
          <a:extLst>
            <a:ext uri="{FF2B5EF4-FFF2-40B4-BE49-F238E27FC236}">
              <a16:creationId xmlns:a16="http://schemas.microsoft.com/office/drawing/2014/main" id="{687B36F9-17FA-401F-894C-3A853CE83194}"/>
            </a:ext>
          </a:extLst>
        </xdr:cNvPr>
        <xdr:cNvSpPr txBox="1"/>
      </xdr:nvSpPr>
      <xdr:spPr>
        <a:xfrm>
          <a:off x="12964169"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64" name="n_3aveValue【学校施設】&#10;有形固定資産減価償却率">
          <a:extLst>
            <a:ext uri="{FF2B5EF4-FFF2-40B4-BE49-F238E27FC236}">
              <a16:creationId xmlns:a16="http://schemas.microsoft.com/office/drawing/2014/main" id="{E98BC42E-22C7-4D46-A9C6-BCE8506B31FF}"/>
            </a:ext>
          </a:extLst>
        </xdr:cNvPr>
        <xdr:cNvSpPr txBox="1"/>
      </xdr:nvSpPr>
      <xdr:spPr>
        <a:xfrm>
          <a:off x="12164069"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465" name="n_4aveValue【学校施設】&#10;有形固定資産減価償却率">
          <a:extLst>
            <a:ext uri="{FF2B5EF4-FFF2-40B4-BE49-F238E27FC236}">
              <a16:creationId xmlns:a16="http://schemas.microsoft.com/office/drawing/2014/main" id="{D4860F57-B506-4EF0-BF43-2845C1F6799E}"/>
            </a:ext>
          </a:extLst>
        </xdr:cNvPr>
        <xdr:cNvSpPr txBox="1"/>
      </xdr:nvSpPr>
      <xdr:spPr>
        <a:xfrm>
          <a:off x="11354444"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139082</xdr:rowOff>
    </xdr:from>
    <xdr:ext cx="405111" cy="259045"/>
    <xdr:sp macro="" textlink="">
      <xdr:nvSpPr>
        <xdr:cNvPr id="466" name="n_1mainValue【学校施設】&#10;有形固定資産減価償却率">
          <a:extLst>
            <a:ext uri="{FF2B5EF4-FFF2-40B4-BE49-F238E27FC236}">
              <a16:creationId xmlns:a16="http://schemas.microsoft.com/office/drawing/2014/main" id="{3FAF62EA-ACBF-432D-8B8A-5ADD8A1600A5}"/>
            </a:ext>
          </a:extLst>
        </xdr:cNvPr>
        <xdr:cNvSpPr txBox="1"/>
      </xdr:nvSpPr>
      <xdr:spPr>
        <a:xfrm>
          <a:off x="13745219" y="1019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112412</xdr:rowOff>
    </xdr:from>
    <xdr:ext cx="405111" cy="259045"/>
    <xdr:sp macro="" textlink="">
      <xdr:nvSpPr>
        <xdr:cNvPr id="467" name="n_2mainValue【学校施設】&#10;有形固定資産減価償却率">
          <a:extLst>
            <a:ext uri="{FF2B5EF4-FFF2-40B4-BE49-F238E27FC236}">
              <a16:creationId xmlns:a16="http://schemas.microsoft.com/office/drawing/2014/main" id="{D3EC4542-5A57-480A-AD7E-7FEECCB0CDA7}"/>
            </a:ext>
          </a:extLst>
        </xdr:cNvPr>
        <xdr:cNvSpPr txBox="1"/>
      </xdr:nvSpPr>
      <xdr:spPr>
        <a:xfrm>
          <a:off x="12964169"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78122</xdr:rowOff>
    </xdr:from>
    <xdr:ext cx="405111" cy="259045"/>
    <xdr:sp macro="" textlink="">
      <xdr:nvSpPr>
        <xdr:cNvPr id="468" name="n_3mainValue【学校施設】&#10;有形固定資産減価償却率">
          <a:extLst>
            <a:ext uri="{FF2B5EF4-FFF2-40B4-BE49-F238E27FC236}">
              <a16:creationId xmlns:a16="http://schemas.microsoft.com/office/drawing/2014/main" id="{F310D3D7-0E6C-425A-ADC1-94BFF580F783}"/>
            </a:ext>
          </a:extLst>
        </xdr:cNvPr>
        <xdr:cNvSpPr txBox="1"/>
      </xdr:nvSpPr>
      <xdr:spPr>
        <a:xfrm>
          <a:off x="12164069"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469" name="n_4mainValue【学校施設】&#10;有形固定資産減価償却率">
          <a:extLst>
            <a:ext uri="{FF2B5EF4-FFF2-40B4-BE49-F238E27FC236}">
              <a16:creationId xmlns:a16="http://schemas.microsoft.com/office/drawing/2014/main" id="{8E403065-6E34-4234-9F55-C2B520E2F941}"/>
            </a:ext>
          </a:extLst>
        </xdr:cNvPr>
        <xdr:cNvSpPr txBox="1"/>
      </xdr:nvSpPr>
      <xdr:spPr>
        <a:xfrm>
          <a:off x="113544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B9C835E1-21F1-4E12-9AB6-374A85ECD4F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3205733A-39D6-4DA5-8091-377F88E74DE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85A250BF-E349-453E-B279-26C5BD81678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3894D118-2BFB-4925-9432-A3C978DC506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300E0928-20B4-4F4C-B465-18BB118D3AB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EBB37D4-15D6-47DE-85EA-48001CD5691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ACC27E08-E730-48C1-A282-EE642F5E895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6D4E0AF7-4518-4FCA-8D5B-EA35C4C90D4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B626BB7A-E938-4E1A-90C8-CCBDCE90504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A3FE21F-F734-4F9A-97ED-A2A9C18775D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111A5C0B-06F0-4577-A102-0191F8BC763A}"/>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9CC3D399-AFBB-4B6F-BE5A-76478CA3E0D0}"/>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BE86F515-BF0E-44A7-813B-CBCA890254DE}"/>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20FB2EDE-AF5E-4574-B4CB-E4C12A8A400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F70CC1DA-C972-4EB4-92FE-2FA42A5D684A}"/>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178C0A8F-E7BE-4171-8AE8-558D32294B9B}"/>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9680B8D6-61A2-4018-9FB1-F03C2985474C}"/>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5406A78B-C367-482A-BBBB-A221EC1F81A1}"/>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365EA127-C510-4D85-9FB3-62CF582441F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20AEACD6-31DC-41D5-9B22-01865A45D63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EE646089-B7DE-42A9-B062-6C58FD8E5DA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491" name="直線コネクタ 490">
          <a:extLst>
            <a:ext uri="{FF2B5EF4-FFF2-40B4-BE49-F238E27FC236}">
              <a16:creationId xmlns:a16="http://schemas.microsoft.com/office/drawing/2014/main" id="{04606384-9CE6-4667-9E21-858DD5739F43}"/>
            </a:ext>
          </a:extLst>
        </xdr:cNvPr>
        <xdr:cNvCxnSpPr/>
      </xdr:nvCxnSpPr>
      <xdr:spPr>
        <a:xfrm flipV="1">
          <a:off x="19954239" y="8982583"/>
          <a:ext cx="0" cy="11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492" name="【学校施設】&#10;一人当たり面積最小値テキスト">
          <a:extLst>
            <a:ext uri="{FF2B5EF4-FFF2-40B4-BE49-F238E27FC236}">
              <a16:creationId xmlns:a16="http://schemas.microsoft.com/office/drawing/2014/main" id="{1EEF070A-50A3-4E9A-B4CD-03D92DB65019}"/>
            </a:ext>
          </a:extLst>
        </xdr:cNvPr>
        <xdr:cNvSpPr txBox="1"/>
      </xdr:nvSpPr>
      <xdr:spPr>
        <a:xfrm>
          <a:off x="19992975" y="101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493" name="直線コネクタ 492">
          <a:extLst>
            <a:ext uri="{FF2B5EF4-FFF2-40B4-BE49-F238E27FC236}">
              <a16:creationId xmlns:a16="http://schemas.microsoft.com/office/drawing/2014/main" id="{D2531AB3-B1B0-401D-A33A-DEC227AFB33E}"/>
            </a:ext>
          </a:extLst>
        </xdr:cNvPr>
        <xdr:cNvCxnSpPr/>
      </xdr:nvCxnSpPr>
      <xdr:spPr>
        <a:xfrm>
          <a:off x="19878675" y="10133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494" name="【学校施設】&#10;一人当たり面積最大値テキスト">
          <a:extLst>
            <a:ext uri="{FF2B5EF4-FFF2-40B4-BE49-F238E27FC236}">
              <a16:creationId xmlns:a16="http://schemas.microsoft.com/office/drawing/2014/main" id="{B169AFD2-C6A9-4F31-A9ED-5C2BA9669410}"/>
            </a:ext>
          </a:extLst>
        </xdr:cNvPr>
        <xdr:cNvSpPr txBox="1"/>
      </xdr:nvSpPr>
      <xdr:spPr>
        <a:xfrm>
          <a:off x="19992975" y="87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495" name="直線コネクタ 494">
          <a:extLst>
            <a:ext uri="{FF2B5EF4-FFF2-40B4-BE49-F238E27FC236}">
              <a16:creationId xmlns:a16="http://schemas.microsoft.com/office/drawing/2014/main" id="{BE242D70-1178-448B-939D-5CA000475E83}"/>
            </a:ext>
          </a:extLst>
        </xdr:cNvPr>
        <xdr:cNvCxnSpPr/>
      </xdr:nvCxnSpPr>
      <xdr:spPr>
        <a:xfrm>
          <a:off x="19878675" y="89825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496" name="【学校施設】&#10;一人当たり面積平均値テキスト">
          <a:extLst>
            <a:ext uri="{FF2B5EF4-FFF2-40B4-BE49-F238E27FC236}">
              <a16:creationId xmlns:a16="http://schemas.microsoft.com/office/drawing/2014/main" id="{3208486C-2C21-4C2D-B4FF-8D94C69BEA39}"/>
            </a:ext>
          </a:extLst>
        </xdr:cNvPr>
        <xdr:cNvSpPr txBox="1"/>
      </xdr:nvSpPr>
      <xdr:spPr>
        <a:xfrm>
          <a:off x="19992975" y="97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497" name="フローチャート: 判断 496">
          <a:extLst>
            <a:ext uri="{FF2B5EF4-FFF2-40B4-BE49-F238E27FC236}">
              <a16:creationId xmlns:a16="http://schemas.microsoft.com/office/drawing/2014/main" id="{498333F1-F43D-47D9-B5FE-EE70EC4855D2}"/>
            </a:ext>
          </a:extLst>
        </xdr:cNvPr>
        <xdr:cNvSpPr/>
      </xdr:nvSpPr>
      <xdr:spPr>
        <a:xfrm>
          <a:off x="19897725" y="98994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498" name="フローチャート: 判断 497">
          <a:extLst>
            <a:ext uri="{FF2B5EF4-FFF2-40B4-BE49-F238E27FC236}">
              <a16:creationId xmlns:a16="http://schemas.microsoft.com/office/drawing/2014/main" id="{50FBC070-C78D-4F36-90AE-601171E66595}"/>
            </a:ext>
          </a:extLst>
        </xdr:cNvPr>
        <xdr:cNvSpPr/>
      </xdr:nvSpPr>
      <xdr:spPr>
        <a:xfrm>
          <a:off x="19154775" y="99042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499" name="フローチャート: 判断 498">
          <a:extLst>
            <a:ext uri="{FF2B5EF4-FFF2-40B4-BE49-F238E27FC236}">
              <a16:creationId xmlns:a16="http://schemas.microsoft.com/office/drawing/2014/main" id="{C083B532-44E4-4499-9FED-27470DC6943F}"/>
            </a:ext>
          </a:extLst>
        </xdr:cNvPr>
        <xdr:cNvSpPr/>
      </xdr:nvSpPr>
      <xdr:spPr>
        <a:xfrm>
          <a:off x="18345150" y="9912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500" name="フローチャート: 判断 499">
          <a:extLst>
            <a:ext uri="{FF2B5EF4-FFF2-40B4-BE49-F238E27FC236}">
              <a16:creationId xmlns:a16="http://schemas.microsoft.com/office/drawing/2014/main" id="{099C8DE9-933A-4A6B-8458-C4D606764C0D}"/>
            </a:ext>
          </a:extLst>
        </xdr:cNvPr>
        <xdr:cNvSpPr/>
      </xdr:nvSpPr>
      <xdr:spPr>
        <a:xfrm>
          <a:off x="17554575" y="98971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501" name="フローチャート: 判断 500">
          <a:extLst>
            <a:ext uri="{FF2B5EF4-FFF2-40B4-BE49-F238E27FC236}">
              <a16:creationId xmlns:a16="http://schemas.microsoft.com/office/drawing/2014/main" id="{204CACC6-DB36-4773-A46C-075A6867A001}"/>
            </a:ext>
          </a:extLst>
        </xdr:cNvPr>
        <xdr:cNvSpPr/>
      </xdr:nvSpPr>
      <xdr:spPr>
        <a:xfrm>
          <a:off x="16754475" y="99127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4EB2A43-A752-41C7-ABAC-2D27566597C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540D9C7F-E2C3-439E-B9F2-5F5CD29E0D97}"/>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644D5BF-807B-49FD-9E72-A2F18A53DEA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9F28494-D084-493D-B1EB-08161C6EFE3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DC0A605-84BD-4774-A1E0-A9B7F49DDEB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52298</xdr:rowOff>
    </xdr:from>
    <xdr:to>
      <xdr:col>116</xdr:col>
      <xdr:colOff>114300</xdr:colOff>
      <xdr:row>61</xdr:row>
      <xdr:rowOff>153898</xdr:rowOff>
    </xdr:to>
    <xdr:sp macro="" textlink="">
      <xdr:nvSpPr>
        <xdr:cNvPr id="507" name="楕円 506">
          <a:extLst>
            <a:ext uri="{FF2B5EF4-FFF2-40B4-BE49-F238E27FC236}">
              <a16:creationId xmlns:a16="http://schemas.microsoft.com/office/drawing/2014/main" id="{16381676-51F8-4E77-BFEC-0523F146F7E7}"/>
            </a:ext>
          </a:extLst>
        </xdr:cNvPr>
        <xdr:cNvSpPr/>
      </xdr:nvSpPr>
      <xdr:spPr>
        <a:xfrm>
          <a:off x="19897725" y="993607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30725</xdr:rowOff>
    </xdr:from>
    <xdr:ext cx="469744" cy="259045"/>
    <xdr:sp macro="" textlink="">
      <xdr:nvSpPr>
        <xdr:cNvPr id="508" name="【学校施設】&#10;一人当たり面積該当値テキスト">
          <a:extLst>
            <a:ext uri="{FF2B5EF4-FFF2-40B4-BE49-F238E27FC236}">
              <a16:creationId xmlns:a16="http://schemas.microsoft.com/office/drawing/2014/main" id="{A6799691-A2B5-4EAC-8333-362D2E894938}"/>
            </a:ext>
          </a:extLst>
        </xdr:cNvPr>
        <xdr:cNvSpPr txBox="1"/>
      </xdr:nvSpPr>
      <xdr:spPr>
        <a:xfrm>
          <a:off x="19992975" y="99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59613</xdr:rowOff>
    </xdr:from>
    <xdr:to>
      <xdr:col>112</xdr:col>
      <xdr:colOff>38100</xdr:colOff>
      <xdr:row>61</xdr:row>
      <xdr:rowOff>161213</xdr:rowOff>
    </xdr:to>
    <xdr:sp macro="" textlink="">
      <xdr:nvSpPr>
        <xdr:cNvPr id="509" name="楕円 508">
          <a:extLst>
            <a:ext uri="{FF2B5EF4-FFF2-40B4-BE49-F238E27FC236}">
              <a16:creationId xmlns:a16="http://schemas.microsoft.com/office/drawing/2014/main" id="{C34C9BBE-E9D3-4F36-BF20-70AC11B2346A}"/>
            </a:ext>
          </a:extLst>
        </xdr:cNvPr>
        <xdr:cNvSpPr/>
      </xdr:nvSpPr>
      <xdr:spPr>
        <a:xfrm>
          <a:off x="19154775" y="99465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103098</xdr:rowOff>
    </xdr:from>
    <xdr:to>
      <xdr:col>116</xdr:col>
      <xdr:colOff>63500</xdr:colOff>
      <xdr:row>61</xdr:row>
      <xdr:rowOff>110413</xdr:rowOff>
    </xdr:to>
    <xdr:cxnSp macro="">
      <xdr:nvCxnSpPr>
        <xdr:cNvPr id="510" name="直線コネクタ 509">
          <a:extLst>
            <a:ext uri="{FF2B5EF4-FFF2-40B4-BE49-F238E27FC236}">
              <a16:creationId xmlns:a16="http://schemas.microsoft.com/office/drawing/2014/main" id="{13502B39-3993-4658-8B0A-2DE75C13995F}"/>
            </a:ext>
          </a:extLst>
        </xdr:cNvPr>
        <xdr:cNvCxnSpPr/>
      </xdr:nvCxnSpPr>
      <xdr:spPr>
        <a:xfrm flipV="1">
          <a:off x="19202400" y="9993223"/>
          <a:ext cx="752475"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64871</xdr:rowOff>
    </xdr:from>
    <xdr:to>
      <xdr:col>107</xdr:col>
      <xdr:colOff>101600</xdr:colOff>
      <xdr:row>61</xdr:row>
      <xdr:rowOff>166471</xdr:rowOff>
    </xdr:to>
    <xdr:sp macro="" textlink="">
      <xdr:nvSpPr>
        <xdr:cNvPr id="511" name="楕円 510">
          <a:extLst>
            <a:ext uri="{FF2B5EF4-FFF2-40B4-BE49-F238E27FC236}">
              <a16:creationId xmlns:a16="http://schemas.microsoft.com/office/drawing/2014/main" id="{437049A5-D1E4-45C2-967D-EAC6B260DC5D}"/>
            </a:ext>
          </a:extLst>
        </xdr:cNvPr>
        <xdr:cNvSpPr/>
      </xdr:nvSpPr>
      <xdr:spPr>
        <a:xfrm>
          <a:off x="18345150" y="99549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110413</xdr:rowOff>
    </xdr:from>
    <xdr:to>
      <xdr:col>111</xdr:col>
      <xdr:colOff>177800</xdr:colOff>
      <xdr:row>61</xdr:row>
      <xdr:rowOff>115671</xdr:rowOff>
    </xdr:to>
    <xdr:cxnSp macro="">
      <xdr:nvCxnSpPr>
        <xdr:cNvPr id="512" name="直線コネクタ 511">
          <a:extLst>
            <a:ext uri="{FF2B5EF4-FFF2-40B4-BE49-F238E27FC236}">
              <a16:creationId xmlns:a16="http://schemas.microsoft.com/office/drawing/2014/main" id="{966F3BD8-9BF5-4C6E-A2A1-F11CE990807A}"/>
            </a:ext>
          </a:extLst>
        </xdr:cNvPr>
        <xdr:cNvCxnSpPr/>
      </xdr:nvCxnSpPr>
      <xdr:spPr>
        <a:xfrm flipV="1">
          <a:off x="18392775" y="9994188"/>
          <a:ext cx="809625"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69901</xdr:rowOff>
    </xdr:from>
    <xdr:to>
      <xdr:col>102</xdr:col>
      <xdr:colOff>165100</xdr:colOff>
      <xdr:row>62</xdr:row>
      <xdr:rowOff>51</xdr:rowOff>
    </xdr:to>
    <xdr:sp macro="" textlink="">
      <xdr:nvSpPr>
        <xdr:cNvPr id="513" name="楕円 512">
          <a:extLst>
            <a:ext uri="{FF2B5EF4-FFF2-40B4-BE49-F238E27FC236}">
              <a16:creationId xmlns:a16="http://schemas.microsoft.com/office/drawing/2014/main" id="{37191910-4D30-4C9A-9BF3-CA7887F570FF}"/>
            </a:ext>
          </a:extLst>
        </xdr:cNvPr>
        <xdr:cNvSpPr/>
      </xdr:nvSpPr>
      <xdr:spPr>
        <a:xfrm>
          <a:off x="17554575" y="99536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115671</xdr:rowOff>
    </xdr:from>
    <xdr:to>
      <xdr:col>107</xdr:col>
      <xdr:colOff>50800</xdr:colOff>
      <xdr:row>61</xdr:row>
      <xdr:rowOff>120701</xdr:rowOff>
    </xdr:to>
    <xdr:cxnSp macro="">
      <xdr:nvCxnSpPr>
        <xdr:cNvPr id="514" name="直線コネクタ 513">
          <a:extLst>
            <a:ext uri="{FF2B5EF4-FFF2-40B4-BE49-F238E27FC236}">
              <a16:creationId xmlns:a16="http://schemas.microsoft.com/office/drawing/2014/main" id="{60A852A0-4438-4AD6-B0B3-4F08F20AABD2}"/>
            </a:ext>
          </a:extLst>
        </xdr:cNvPr>
        <xdr:cNvCxnSpPr/>
      </xdr:nvCxnSpPr>
      <xdr:spPr>
        <a:xfrm flipV="1">
          <a:off x="17602200" y="10002621"/>
          <a:ext cx="790575"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78816</xdr:rowOff>
    </xdr:from>
    <xdr:to>
      <xdr:col>98</xdr:col>
      <xdr:colOff>38100</xdr:colOff>
      <xdr:row>62</xdr:row>
      <xdr:rowOff>8966</xdr:rowOff>
    </xdr:to>
    <xdr:sp macro="" textlink="">
      <xdr:nvSpPr>
        <xdr:cNvPr id="515" name="楕円 514">
          <a:extLst>
            <a:ext uri="{FF2B5EF4-FFF2-40B4-BE49-F238E27FC236}">
              <a16:creationId xmlns:a16="http://schemas.microsoft.com/office/drawing/2014/main" id="{D2241366-D9A3-48EE-A11D-554FC42A8D14}"/>
            </a:ext>
          </a:extLst>
        </xdr:cNvPr>
        <xdr:cNvSpPr/>
      </xdr:nvSpPr>
      <xdr:spPr>
        <a:xfrm>
          <a:off x="16754475" y="99657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120701</xdr:rowOff>
    </xdr:from>
    <xdr:to>
      <xdr:col>102</xdr:col>
      <xdr:colOff>114300</xdr:colOff>
      <xdr:row>61</xdr:row>
      <xdr:rowOff>129616</xdr:rowOff>
    </xdr:to>
    <xdr:cxnSp macro="">
      <xdr:nvCxnSpPr>
        <xdr:cNvPr id="516" name="直線コネクタ 515">
          <a:extLst>
            <a:ext uri="{FF2B5EF4-FFF2-40B4-BE49-F238E27FC236}">
              <a16:creationId xmlns:a16="http://schemas.microsoft.com/office/drawing/2014/main" id="{C9012D9A-0016-492E-AB77-391CE03633C2}"/>
            </a:ext>
          </a:extLst>
        </xdr:cNvPr>
        <xdr:cNvCxnSpPr/>
      </xdr:nvCxnSpPr>
      <xdr:spPr>
        <a:xfrm flipV="1">
          <a:off x="16802100" y="10010826"/>
          <a:ext cx="8001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17" name="n_1aveValue【学校施設】&#10;一人当たり面積">
          <a:extLst>
            <a:ext uri="{FF2B5EF4-FFF2-40B4-BE49-F238E27FC236}">
              <a16:creationId xmlns:a16="http://schemas.microsoft.com/office/drawing/2014/main" id="{4D3C13EF-4ACB-4CFD-B2EF-0ABCACD90751}"/>
            </a:ext>
          </a:extLst>
        </xdr:cNvPr>
        <xdr:cNvSpPr txBox="1"/>
      </xdr:nvSpPr>
      <xdr:spPr>
        <a:xfrm>
          <a:off x="18983402" y="969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518" name="n_2aveValue【学校施設】&#10;一人当たり面積">
          <a:extLst>
            <a:ext uri="{FF2B5EF4-FFF2-40B4-BE49-F238E27FC236}">
              <a16:creationId xmlns:a16="http://schemas.microsoft.com/office/drawing/2014/main" id="{210A7098-1B5A-446D-84F6-5022734AA545}"/>
            </a:ext>
          </a:extLst>
        </xdr:cNvPr>
        <xdr:cNvSpPr txBox="1"/>
      </xdr:nvSpPr>
      <xdr:spPr>
        <a:xfrm>
          <a:off x="18183302" y="97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519" name="n_3aveValue【学校施設】&#10;一人当たり面積">
          <a:extLst>
            <a:ext uri="{FF2B5EF4-FFF2-40B4-BE49-F238E27FC236}">
              <a16:creationId xmlns:a16="http://schemas.microsoft.com/office/drawing/2014/main" id="{D8129C1C-FAF3-4C70-A31D-7E6062ECB116}"/>
            </a:ext>
          </a:extLst>
        </xdr:cNvPr>
        <xdr:cNvSpPr txBox="1"/>
      </xdr:nvSpPr>
      <xdr:spPr>
        <a:xfrm>
          <a:off x="17383202" y="968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520" name="n_4aveValue【学校施設】&#10;一人当たり面積">
          <a:extLst>
            <a:ext uri="{FF2B5EF4-FFF2-40B4-BE49-F238E27FC236}">
              <a16:creationId xmlns:a16="http://schemas.microsoft.com/office/drawing/2014/main" id="{BC64357B-2337-420B-9925-3560753EABFD}"/>
            </a:ext>
          </a:extLst>
        </xdr:cNvPr>
        <xdr:cNvSpPr txBox="1"/>
      </xdr:nvSpPr>
      <xdr:spPr>
        <a:xfrm>
          <a:off x="16592627" y="97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152340</xdr:rowOff>
    </xdr:from>
    <xdr:ext cx="469744" cy="259045"/>
    <xdr:sp macro="" textlink="">
      <xdr:nvSpPr>
        <xdr:cNvPr id="521" name="n_1mainValue【学校施設】&#10;一人当たり面積">
          <a:extLst>
            <a:ext uri="{FF2B5EF4-FFF2-40B4-BE49-F238E27FC236}">
              <a16:creationId xmlns:a16="http://schemas.microsoft.com/office/drawing/2014/main" id="{D903487B-E348-4D6E-8C06-AE4126DDF951}"/>
            </a:ext>
          </a:extLst>
        </xdr:cNvPr>
        <xdr:cNvSpPr txBox="1"/>
      </xdr:nvSpPr>
      <xdr:spPr>
        <a:xfrm>
          <a:off x="18983402" y="100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157598</xdr:rowOff>
    </xdr:from>
    <xdr:ext cx="469744" cy="259045"/>
    <xdr:sp macro="" textlink="">
      <xdr:nvSpPr>
        <xdr:cNvPr id="522" name="n_2mainValue【学校施設】&#10;一人当たり面積">
          <a:extLst>
            <a:ext uri="{FF2B5EF4-FFF2-40B4-BE49-F238E27FC236}">
              <a16:creationId xmlns:a16="http://schemas.microsoft.com/office/drawing/2014/main" id="{0BF40335-39DD-4E1D-8F47-89190EAB2486}"/>
            </a:ext>
          </a:extLst>
        </xdr:cNvPr>
        <xdr:cNvSpPr txBox="1"/>
      </xdr:nvSpPr>
      <xdr:spPr>
        <a:xfrm>
          <a:off x="18183302" y="1004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162628</xdr:rowOff>
    </xdr:from>
    <xdr:ext cx="469744" cy="259045"/>
    <xdr:sp macro="" textlink="">
      <xdr:nvSpPr>
        <xdr:cNvPr id="523" name="n_3mainValue【学校施設】&#10;一人当たり面積">
          <a:extLst>
            <a:ext uri="{FF2B5EF4-FFF2-40B4-BE49-F238E27FC236}">
              <a16:creationId xmlns:a16="http://schemas.microsoft.com/office/drawing/2014/main" id="{6E027954-1116-4FFD-8EA6-21F7109E71F7}"/>
            </a:ext>
          </a:extLst>
        </xdr:cNvPr>
        <xdr:cNvSpPr txBox="1"/>
      </xdr:nvSpPr>
      <xdr:spPr>
        <a:xfrm>
          <a:off x="17383202" y="100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93</xdr:rowOff>
    </xdr:from>
    <xdr:ext cx="469744" cy="259045"/>
    <xdr:sp macro="" textlink="">
      <xdr:nvSpPr>
        <xdr:cNvPr id="524" name="n_4mainValue【学校施設】&#10;一人当たり面積">
          <a:extLst>
            <a:ext uri="{FF2B5EF4-FFF2-40B4-BE49-F238E27FC236}">
              <a16:creationId xmlns:a16="http://schemas.microsoft.com/office/drawing/2014/main" id="{061BCD98-FF59-480D-8480-5382E6162B1F}"/>
            </a:ext>
          </a:extLst>
        </xdr:cNvPr>
        <xdr:cNvSpPr txBox="1"/>
      </xdr:nvSpPr>
      <xdr:spPr>
        <a:xfrm>
          <a:off x="16592627" y="100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5D7EEB-31C1-4808-A164-3B79D51471A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DC3C7E54-5CEE-405F-8A18-0109E0B00F9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C874573-8B9B-4AC1-B651-CE24EB01134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A70E12B1-7DA6-4B62-8D97-D4606969838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E9424242-DD68-4557-90F2-5EABAFB217A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1ACB8449-4CE1-41E2-A8EB-DA8684D31A3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E4EDB61F-36E5-44DA-9533-D62F64238B3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DFF7395E-DC70-4776-AD8A-EA21EEAEECE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25276976-9FDB-4413-B8E5-4E90740E1E8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BC595C1B-22C4-4DB3-9BC0-BB03D4CA4DA9}"/>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00B933E9-8298-40D2-819E-5CB886699E2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08ADD5EB-D453-4224-90AE-FD61B924B85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63A89F5F-0E86-4577-8B75-A37739A50DA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B04CEC92-1AEA-4632-AC49-2042D83C44E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71A1B7D3-B8C1-4A17-956B-8287D7BE627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ED102E39-2F3D-4B82-BD2B-6433DBC53A83}"/>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1B026D02-4687-41DA-A023-5EF8B9DD1E3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9E566D1-B66E-42E0-BBA2-D920DF0604A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F172A8A4-31DE-4F26-9F72-D8026BE2F3D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7680D27-4C74-4FD1-8FB4-42DA7C41C43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669EB610-6601-41A0-9651-5A1F1478FDA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729D80B5-51B9-48B4-B1A2-8FBC1887BED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3BF859BB-6FF4-4125-96F6-76D3DD748A1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9F73EB27-67A5-40D2-B8F2-B15985BA96A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4D44FA98-105D-4F12-AB70-C0D9490B933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200286EB-017A-4A1D-BAAE-C1402E71358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DFD4015E-CF2E-4664-AD78-1C6F4AD3E01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a:extLst>
            <a:ext uri="{FF2B5EF4-FFF2-40B4-BE49-F238E27FC236}">
              <a16:creationId xmlns:a16="http://schemas.microsoft.com/office/drawing/2014/main" id="{01D2FC7E-6F7C-41CB-99D9-289E7F5541F9}"/>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3" name="テキスト ボックス 552">
          <a:extLst>
            <a:ext uri="{FF2B5EF4-FFF2-40B4-BE49-F238E27FC236}">
              <a16:creationId xmlns:a16="http://schemas.microsoft.com/office/drawing/2014/main" id="{88A94533-B2BA-4B4B-9541-FF0A8565341E}"/>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a:extLst>
            <a:ext uri="{FF2B5EF4-FFF2-40B4-BE49-F238E27FC236}">
              <a16:creationId xmlns:a16="http://schemas.microsoft.com/office/drawing/2014/main" id="{0FB13AA8-FCE1-4FB7-8F2F-EB815AFD401E}"/>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a:extLst>
            <a:ext uri="{FF2B5EF4-FFF2-40B4-BE49-F238E27FC236}">
              <a16:creationId xmlns:a16="http://schemas.microsoft.com/office/drawing/2014/main" id="{1A1390B0-6518-443E-97E5-DFDE9CB46215}"/>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a:extLst>
            <a:ext uri="{FF2B5EF4-FFF2-40B4-BE49-F238E27FC236}">
              <a16:creationId xmlns:a16="http://schemas.microsoft.com/office/drawing/2014/main" id="{1B16604F-B0C0-4258-8EF7-40246CB1AFDF}"/>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a:extLst>
            <a:ext uri="{FF2B5EF4-FFF2-40B4-BE49-F238E27FC236}">
              <a16:creationId xmlns:a16="http://schemas.microsoft.com/office/drawing/2014/main" id="{84ADBA94-8739-42A0-BCCC-C7FCE2B53D9E}"/>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a:extLst>
            <a:ext uri="{FF2B5EF4-FFF2-40B4-BE49-F238E27FC236}">
              <a16:creationId xmlns:a16="http://schemas.microsoft.com/office/drawing/2014/main" id="{5145440E-5A0B-4FA5-A1DE-787BA6DCB887}"/>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9" name="テキスト ボックス 558">
          <a:extLst>
            <a:ext uri="{FF2B5EF4-FFF2-40B4-BE49-F238E27FC236}">
              <a16:creationId xmlns:a16="http://schemas.microsoft.com/office/drawing/2014/main" id="{6EBB2D6B-5687-4BFA-93E7-7637D4BC7946}"/>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D726F670-4B20-4458-9F22-1283078F7E9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1" name="テキスト ボックス 560">
          <a:extLst>
            <a:ext uri="{FF2B5EF4-FFF2-40B4-BE49-F238E27FC236}">
              <a16:creationId xmlns:a16="http://schemas.microsoft.com/office/drawing/2014/main" id="{07C44732-1320-4050-AD0C-EE16A44898FC}"/>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5E778DF2-7D27-4AEB-890D-1E3AF81D22F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563" name="直線コネクタ 562">
          <a:extLst>
            <a:ext uri="{FF2B5EF4-FFF2-40B4-BE49-F238E27FC236}">
              <a16:creationId xmlns:a16="http://schemas.microsoft.com/office/drawing/2014/main" id="{1A5D5EB4-B2ED-45F7-BF31-649CFDF5C95F}"/>
            </a:ext>
          </a:extLst>
        </xdr:cNvPr>
        <xdr:cNvCxnSpPr/>
      </xdr:nvCxnSpPr>
      <xdr:spPr>
        <a:xfrm flipV="1">
          <a:off x="14696439" y="16247363"/>
          <a:ext cx="0" cy="1457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564" name="【公民館】&#10;有形固定資産減価償却率最小値テキスト">
          <a:extLst>
            <a:ext uri="{FF2B5EF4-FFF2-40B4-BE49-F238E27FC236}">
              <a16:creationId xmlns:a16="http://schemas.microsoft.com/office/drawing/2014/main" id="{36F1CFBE-7EB7-40AC-BCEE-2B91734C64C8}"/>
            </a:ext>
          </a:extLst>
        </xdr:cNvPr>
        <xdr:cNvSpPr txBox="1"/>
      </xdr:nvSpPr>
      <xdr:spPr>
        <a:xfrm>
          <a:off x="14735175" y="1770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565" name="直線コネクタ 564">
          <a:extLst>
            <a:ext uri="{FF2B5EF4-FFF2-40B4-BE49-F238E27FC236}">
              <a16:creationId xmlns:a16="http://schemas.microsoft.com/office/drawing/2014/main" id="{AAA40361-68D5-4065-8526-58FB556B488F}"/>
            </a:ext>
          </a:extLst>
        </xdr:cNvPr>
        <xdr:cNvCxnSpPr/>
      </xdr:nvCxnSpPr>
      <xdr:spPr>
        <a:xfrm>
          <a:off x="14611350" y="177049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566" name="【公民館】&#10;有形固定資産減価償却率最大値テキスト">
          <a:extLst>
            <a:ext uri="{FF2B5EF4-FFF2-40B4-BE49-F238E27FC236}">
              <a16:creationId xmlns:a16="http://schemas.microsoft.com/office/drawing/2014/main" id="{C6790A56-2535-4800-BFFB-0884BC4C0F0F}"/>
            </a:ext>
          </a:extLst>
        </xdr:cNvPr>
        <xdr:cNvSpPr txBox="1"/>
      </xdr:nvSpPr>
      <xdr:spPr>
        <a:xfrm>
          <a:off x="14735175" y="1602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567" name="直線コネクタ 566">
          <a:extLst>
            <a:ext uri="{FF2B5EF4-FFF2-40B4-BE49-F238E27FC236}">
              <a16:creationId xmlns:a16="http://schemas.microsoft.com/office/drawing/2014/main" id="{0B766F86-2398-4F16-9AFB-D4D658622432}"/>
            </a:ext>
          </a:extLst>
        </xdr:cNvPr>
        <xdr:cNvCxnSpPr/>
      </xdr:nvCxnSpPr>
      <xdr:spPr>
        <a:xfrm>
          <a:off x="14611350" y="162473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568" name="【公民館】&#10;有形固定資産減価償却率平均値テキスト">
          <a:extLst>
            <a:ext uri="{FF2B5EF4-FFF2-40B4-BE49-F238E27FC236}">
              <a16:creationId xmlns:a16="http://schemas.microsoft.com/office/drawing/2014/main" id="{C4595D03-175B-4D48-A8B5-BB968CBC52A0}"/>
            </a:ext>
          </a:extLst>
        </xdr:cNvPr>
        <xdr:cNvSpPr txBox="1"/>
      </xdr:nvSpPr>
      <xdr:spPr>
        <a:xfrm>
          <a:off x="14735175" y="16964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569" name="フローチャート: 判断 568">
          <a:extLst>
            <a:ext uri="{FF2B5EF4-FFF2-40B4-BE49-F238E27FC236}">
              <a16:creationId xmlns:a16="http://schemas.microsoft.com/office/drawing/2014/main" id="{FB06645E-D838-42E7-96D4-220C828747CB}"/>
            </a:ext>
          </a:extLst>
        </xdr:cNvPr>
        <xdr:cNvSpPr/>
      </xdr:nvSpPr>
      <xdr:spPr>
        <a:xfrm>
          <a:off x="14649450" y="16986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70" name="フローチャート: 判断 569">
          <a:extLst>
            <a:ext uri="{FF2B5EF4-FFF2-40B4-BE49-F238E27FC236}">
              <a16:creationId xmlns:a16="http://schemas.microsoft.com/office/drawing/2014/main" id="{3B9B37F4-5DA8-4241-AC60-45951138346C}"/>
            </a:ext>
          </a:extLst>
        </xdr:cNvPr>
        <xdr:cNvSpPr/>
      </xdr:nvSpPr>
      <xdr:spPr>
        <a:xfrm>
          <a:off x="13887450" y="169920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571" name="フローチャート: 判断 570">
          <a:extLst>
            <a:ext uri="{FF2B5EF4-FFF2-40B4-BE49-F238E27FC236}">
              <a16:creationId xmlns:a16="http://schemas.microsoft.com/office/drawing/2014/main" id="{F9ED505F-1F00-49EE-B379-D9838D651D01}"/>
            </a:ext>
          </a:extLst>
        </xdr:cNvPr>
        <xdr:cNvSpPr/>
      </xdr:nvSpPr>
      <xdr:spPr>
        <a:xfrm>
          <a:off x="13096875" y="170044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572" name="フローチャート: 判断 571">
          <a:extLst>
            <a:ext uri="{FF2B5EF4-FFF2-40B4-BE49-F238E27FC236}">
              <a16:creationId xmlns:a16="http://schemas.microsoft.com/office/drawing/2014/main" id="{4C18F2F9-46AA-4ABD-A127-CBE5090C10FE}"/>
            </a:ext>
          </a:extLst>
        </xdr:cNvPr>
        <xdr:cNvSpPr/>
      </xdr:nvSpPr>
      <xdr:spPr>
        <a:xfrm>
          <a:off x="12296775" y="169861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573" name="フローチャート: 判断 572">
          <a:extLst>
            <a:ext uri="{FF2B5EF4-FFF2-40B4-BE49-F238E27FC236}">
              <a16:creationId xmlns:a16="http://schemas.microsoft.com/office/drawing/2014/main" id="{8F496119-6604-4F91-8288-603DF426240C}"/>
            </a:ext>
          </a:extLst>
        </xdr:cNvPr>
        <xdr:cNvSpPr/>
      </xdr:nvSpPr>
      <xdr:spPr>
        <a:xfrm>
          <a:off x="11487150" y="16944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29A07046-E84E-4F2D-A116-96F1892EAC1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2C5723A-ACF7-4B8F-86CE-B04BD230E20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1B5C52D4-F732-4142-8BDE-1002DD6C741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8C0AE06-0F54-46D8-B681-F14F8EE9AB2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852F02D-E68C-4553-A94B-A5D545E817A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52832</xdr:rowOff>
    </xdr:from>
    <xdr:to>
      <xdr:col>85</xdr:col>
      <xdr:colOff>177800</xdr:colOff>
      <xdr:row>102</xdr:row>
      <xdr:rowOff>154432</xdr:rowOff>
    </xdr:to>
    <xdr:sp macro="" textlink="">
      <xdr:nvSpPr>
        <xdr:cNvPr id="579" name="楕円 578">
          <a:extLst>
            <a:ext uri="{FF2B5EF4-FFF2-40B4-BE49-F238E27FC236}">
              <a16:creationId xmlns:a16="http://schemas.microsoft.com/office/drawing/2014/main" id="{8F9B1BAD-7963-4E4E-A382-6F5A2344B0A8}"/>
            </a:ext>
          </a:extLst>
        </xdr:cNvPr>
        <xdr:cNvSpPr/>
      </xdr:nvSpPr>
      <xdr:spPr>
        <a:xfrm>
          <a:off x="14649450" y="166803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75709</xdr:rowOff>
    </xdr:from>
    <xdr:ext cx="405111" cy="259045"/>
    <xdr:sp macro="" textlink="">
      <xdr:nvSpPr>
        <xdr:cNvPr id="580" name="【公民館】&#10;有形固定資産減価償却率該当値テキスト">
          <a:extLst>
            <a:ext uri="{FF2B5EF4-FFF2-40B4-BE49-F238E27FC236}">
              <a16:creationId xmlns:a16="http://schemas.microsoft.com/office/drawing/2014/main" id="{276CB03B-DD14-4B69-9800-5F5349CC96EF}"/>
            </a:ext>
          </a:extLst>
        </xdr:cNvPr>
        <xdr:cNvSpPr txBox="1"/>
      </xdr:nvSpPr>
      <xdr:spPr>
        <a:xfrm>
          <a:off x="14735175" y="1653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169418</xdr:rowOff>
    </xdr:from>
    <xdr:to>
      <xdr:col>81</xdr:col>
      <xdr:colOff>101600</xdr:colOff>
      <xdr:row>105</xdr:row>
      <xdr:rowOff>99568</xdr:rowOff>
    </xdr:to>
    <xdr:sp macro="" textlink="">
      <xdr:nvSpPr>
        <xdr:cNvPr id="581" name="楕円 580">
          <a:extLst>
            <a:ext uri="{FF2B5EF4-FFF2-40B4-BE49-F238E27FC236}">
              <a16:creationId xmlns:a16="http://schemas.microsoft.com/office/drawing/2014/main" id="{E6A7169C-07BF-4455-9EA1-9831611DE38D}"/>
            </a:ext>
          </a:extLst>
        </xdr:cNvPr>
        <xdr:cNvSpPr/>
      </xdr:nvSpPr>
      <xdr:spPr>
        <a:xfrm>
          <a:off x="13887450" y="171429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103632</xdr:rowOff>
    </xdr:from>
    <xdr:to>
      <xdr:col>85</xdr:col>
      <xdr:colOff>127000</xdr:colOff>
      <xdr:row>105</xdr:row>
      <xdr:rowOff>48768</xdr:rowOff>
    </xdr:to>
    <xdr:cxnSp macro="">
      <xdr:nvCxnSpPr>
        <xdr:cNvPr id="582" name="直線コネクタ 581">
          <a:extLst>
            <a:ext uri="{FF2B5EF4-FFF2-40B4-BE49-F238E27FC236}">
              <a16:creationId xmlns:a16="http://schemas.microsoft.com/office/drawing/2014/main" id="{277CBF94-D23A-4B97-8DFC-C8331E28B639}"/>
            </a:ext>
          </a:extLst>
        </xdr:cNvPr>
        <xdr:cNvCxnSpPr/>
      </xdr:nvCxnSpPr>
      <xdr:spPr>
        <a:xfrm flipV="1">
          <a:off x="13935075" y="16737457"/>
          <a:ext cx="762000" cy="4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153415</xdr:rowOff>
    </xdr:from>
    <xdr:to>
      <xdr:col>76</xdr:col>
      <xdr:colOff>165100</xdr:colOff>
      <xdr:row>105</xdr:row>
      <xdr:rowOff>83565</xdr:rowOff>
    </xdr:to>
    <xdr:sp macro="" textlink="">
      <xdr:nvSpPr>
        <xdr:cNvPr id="583" name="楕円 582">
          <a:extLst>
            <a:ext uri="{FF2B5EF4-FFF2-40B4-BE49-F238E27FC236}">
              <a16:creationId xmlns:a16="http://schemas.microsoft.com/office/drawing/2014/main" id="{12A17ECF-0437-49B7-96DD-6214B518B8E7}"/>
            </a:ext>
          </a:extLst>
        </xdr:cNvPr>
        <xdr:cNvSpPr/>
      </xdr:nvSpPr>
      <xdr:spPr>
        <a:xfrm>
          <a:off x="13096875" y="17126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32765</xdr:rowOff>
    </xdr:from>
    <xdr:to>
      <xdr:col>81</xdr:col>
      <xdr:colOff>50800</xdr:colOff>
      <xdr:row>105</xdr:row>
      <xdr:rowOff>48768</xdr:rowOff>
    </xdr:to>
    <xdr:cxnSp macro="">
      <xdr:nvCxnSpPr>
        <xdr:cNvPr id="584" name="直線コネクタ 583">
          <a:extLst>
            <a:ext uri="{FF2B5EF4-FFF2-40B4-BE49-F238E27FC236}">
              <a16:creationId xmlns:a16="http://schemas.microsoft.com/office/drawing/2014/main" id="{30617D9A-BB1F-4004-AF72-E6B3B31F034A}"/>
            </a:ext>
          </a:extLst>
        </xdr:cNvPr>
        <xdr:cNvCxnSpPr/>
      </xdr:nvCxnSpPr>
      <xdr:spPr>
        <a:xfrm>
          <a:off x="13144500" y="17174590"/>
          <a:ext cx="790575"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107696</xdr:rowOff>
    </xdr:from>
    <xdr:to>
      <xdr:col>72</xdr:col>
      <xdr:colOff>38100</xdr:colOff>
      <xdr:row>105</xdr:row>
      <xdr:rowOff>37846</xdr:rowOff>
    </xdr:to>
    <xdr:sp macro="" textlink="">
      <xdr:nvSpPr>
        <xdr:cNvPr id="585" name="楕円 584">
          <a:extLst>
            <a:ext uri="{FF2B5EF4-FFF2-40B4-BE49-F238E27FC236}">
              <a16:creationId xmlns:a16="http://schemas.microsoft.com/office/drawing/2014/main" id="{F3CE6ED0-4D9C-48CB-8567-AE5E6930C467}"/>
            </a:ext>
          </a:extLst>
        </xdr:cNvPr>
        <xdr:cNvSpPr/>
      </xdr:nvSpPr>
      <xdr:spPr>
        <a:xfrm>
          <a:off x="12296775" y="170780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158496</xdr:rowOff>
    </xdr:from>
    <xdr:to>
      <xdr:col>76</xdr:col>
      <xdr:colOff>114300</xdr:colOff>
      <xdr:row>105</xdr:row>
      <xdr:rowOff>32765</xdr:rowOff>
    </xdr:to>
    <xdr:cxnSp macro="">
      <xdr:nvCxnSpPr>
        <xdr:cNvPr id="586" name="直線コネクタ 585">
          <a:extLst>
            <a:ext uri="{FF2B5EF4-FFF2-40B4-BE49-F238E27FC236}">
              <a16:creationId xmlns:a16="http://schemas.microsoft.com/office/drawing/2014/main" id="{550C1501-382F-4B98-A6BC-37FF47B3E599}"/>
            </a:ext>
          </a:extLst>
        </xdr:cNvPr>
        <xdr:cNvCxnSpPr/>
      </xdr:nvCxnSpPr>
      <xdr:spPr>
        <a:xfrm>
          <a:off x="12344400" y="17135221"/>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61976</xdr:rowOff>
    </xdr:from>
    <xdr:to>
      <xdr:col>67</xdr:col>
      <xdr:colOff>101600</xdr:colOff>
      <xdr:row>104</xdr:row>
      <xdr:rowOff>163576</xdr:rowOff>
    </xdr:to>
    <xdr:sp macro="" textlink="">
      <xdr:nvSpPr>
        <xdr:cNvPr id="587" name="楕円 586">
          <a:extLst>
            <a:ext uri="{FF2B5EF4-FFF2-40B4-BE49-F238E27FC236}">
              <a16:creationId xmlns:a16="http://schemas.microsoft.com/office/drawing/2014/main" id="{A7FA4B77-BEFB-4326-8DCD-8DDC45560B3A}"/>
            </a:ext>
          </a:extLst>
        </xdr:cNvPr>
        <xdr:cNvSpPr/>
      </xdr:nvSpPr>
      <xdr:spPr>
        <a:xfrm>
          <a:off x="11487150" y="170387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112776</xdr:rowOff>
    </xdr:from>
    <xdr:to>
      <xdr:col>71</xdr:col>
      <xdr:colOff>177800</xdr:colOff>
      <xdr:row>104</xdr:row>
      <xdr:rowOff>158496</xdr:rowOff>
    </xdr:to>
    <xdr:cxnSp macro="">
      <xdr:nvCxnSpPr>
        <xdr:cNvPr id="588" name="直線コネクタ 587">
          <a:extLst>
            <a:ext uri="{FF2B5EF4-FFF2-40B4-BE49-F238E27FC236}">
              <a16:creationId xmlns:a16="http://schemas.microsoft.com/office/drawing/2014/main" id="{4236BC94-D958-4D9E-BF72-6597D52A91EB}"/>
            </a:ext>
          </a:extLst>
        </xdr:cNvPr>
        <xdr:cNvCxnSpPr/>
      </xdr:nvCxnSpPr>
      <xdr:spPr>
        <a:xfrm>
          <a:off x="11534775" y="17086326"/>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589" name="n_1aveValue【公民館】&#10;有形固定資産減価償却率">
          <a:extLst>
            <a:ext uri="{FF2B5EF4-FFF2-40B4-BE49-F238E27FC236}">
              <a16:creationId xmlns:a16="http://schemas.microsoft.com/office/drawing/2014/main" id="{9E8A6A46-F5BC-4A3B-932A-69C2F3EB1016}"/>
            </a:ext>
          </a:extLst>
        </xdr:cNvPr>
        <xdr:cNvSpPr txBox="1"/>
      </xdr:nvSpPr>
      <xdr:spPr>
        <a:xfrm>
          <a:off x="13745219" y="1677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590" name="n_2aveValue【公民館】&#10;有形固定資産減価償却率">
          <a:extLst>
            <a:ext uri="{FF2B5EF4-FFF2-40B4-BE49-F238E27FC236}">
              <a16:creationId xmlns:a16="http://schemas.microsoft.com/office/drawing/2014/main" id="{9E6FD795-07A6-489C-BC54-48654D2FF84C}"/>
            </a:ext>
          </a:extLst>
        </xdr:cNvPr>
        <xdr:cNvSpPr txBox="1"/>
      </xdr:nvSpPr>
      <xdr:spPr>
        <a:xfrm>
          <a:off x="12964169" y="1677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127525</xdr:rowOff>
    </xdr:from>
    <xdr:ext cx="405111" cy="259045"/>
    <xdr:sp macro="" textlink="">
      <xdr:nvSpPr>
        <xdr:cNvPr id="591" name="n_3aveValue【公民館】&#10;有形固定資産減価償却率">
          <a:extLst>
            <a:ext uri="{FF2B5EF4-FFF2-40B4-BE49-F238E27FC236}">
              <a16:creationId xmlns:a16="http://schemas.microsoft.com/office/drawing/2014/main" id="{C7B1B2AA-C368-4BC9-9605-3984E25E8BBE}"/>
            </a:ext>
          </a:extLst>
        </xdr:cNvPr>
        <xdr:cNvSpPr txBox="1"/>
      </xdr:nvSpPr>
      <xdr:spPr>
        <a:xfrm>
          <a:off x="12164069" y="1675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592" name="n_4aveValue【公民館】&#10;有形固定資産減価償却率">
          <a:extLst>
            <a:ext uri="{FF2B5EF4-FFF2-40B4-BE49-F238E27FC236}">
              <a16:creationId xmlns:a16="http://schemas.microsoft.com/office/drawing/2014/main" id="{617CAA95-00D9-4C95-B000-2CC249F9B762}"/>
            </a:ext>
          </a:extLst>
        </xdr:cNvPr>
        <xdr:cNvSpPr txBox="1"/>
      </xdr:nvSpPr>
      <xdr:spPr>
        <a:xfrm>
          <a:off x="11354444" y="1671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90695</xdr:rowOff>
    </xdr:from>
    <xdr:ext cx="405111" cy="259045"/>
    <xdr:sp macro="" textlink="">
      <xdr:nvSpPr>
        <xdr:cNvPr id="593" name="n_1mainValue【公民館】&#10;有形固定資産減価償却率">
          <a:extLst>
            <a:ext uri="{FF2B5EF4-FFF2-40B4-BE49-F238E27FC236}">
              <a16:creationId xmlns:a16="http://schemas.microsoft.com/office/drawing/2014/main" id="{FB7771CD-DEBA-4D59-899B-F8B72B3C24E6}"/>
            </a:ext>
          </a:extLst>
        </xdr:cNvPr>
        <xdr:cNvSpPr txBox="1"/>
      </xdr:nvSpPr>
      <xdr:spPr>
        <a:xfrm>
          <a:off x="13745219" y="1723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74692</xdr:rowOff>
    </xdr:from>
    <xdr:ext cx="405111" cy="259045"/>
    <xdr:sp macro="" textlink="">
      <xdr:nvSpPr>
        <xdr:cNvPr id="594" name="n_2mainValue【公民館】&#10;有形固定資産減価償却率">
          <a:extLst>
            <a:ext uri="{FF2B5EF4-FFF2-40B4-BE49-F238E27FC236}">
              <a16:creationId xmlns:a16="http://schemas.microsoft.com/office/drawing/2014/main" id="{D343F3C9-9B07-4B2B-AF35-46D2D7EF6FB7}"/>
            </a:ext>
          </a:extLst>
        </xdr:cNvPr>
        <xdr:cNvSpPr txBox="1"/>
      </xdr:nvSpPr>
      <xdr:spPr>
        <a:xfrm>
          <a:off x="12964169" y="172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28973</xdr:rowOff>
    </xdr:from>
    <xdr:ext cx="405111" cy="259045"/>
    <xdr:sp macro="" textlink="">
      <xdr:nvSpPr>
        <xdr:cNvPr id="595" name="n_3mainValue【公民館】&#10;有形固定資産減価償却率">
          <a:extLst>
            <a:ext uri="{FF2B5EF4-FFF2-40B4-BE49-F238E27FC236}">
              <a16:creationId xmlns:a16="http://schemas.microsoft.com/office/drawing/2014/main" id="{794B69B2-41B6-41C7-817D-A215DC9484A0}"/>
            </a:ext>
          </a:extLst>
        </xdr:cNvPr>
        <xdr:cNvSpPr txBox="1"/>
      </xdr:nvSpPr>
      <xdr:spPr>
        <a:xfrm>
          <a:off x="12164069" y="171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154703</xdr:rowOff>
    </xdr:from>
    <xdr:ext cx="405111" cy="259045"/>
    <xdr:sp macro="" textlink="">
      <xdr:nvSpPr>
        <xdr:cNvPr id="596" name="n_4mainValue【公民館】&#10;有形固定資産減価償却率">
          <a:extLst>
            <a:ext uri="{FF2B5EF4-FFF2-40B4-BE49-F238E27FC236}">
              <a16:creationId xmlns:a16="http://schemas.microsoft.com/office/drawing/2014/main" id="{A35C8BE1-3BA0-46AB-9B86-0B31D3CA2255}"/>
            </a:ext>
          </a:extLst>
        </xdr:cNvPr>
        <xdr:cNvSpPr txBox="1"/>
      </xdr:nvSpPr>
      <xdr:spPr>
        <a:xfrm>
          <a:off x="11354444" y="1712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63DC0E59-EE89-45A0-88FA-4C7E85BA042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647BE269-B3A9-4FCD-9378-C55BDE64296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A26BFDBD-A4F4-4B26-949E-72702AF9AE9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A48B5E15-2F24-4D9A-AC34-9E378A628E2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E7782ADC-4569-4F4F-BF12-5A7DA413076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6BBABA27-D6DE-49BD-B210-780175180C0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51F86285-569C-4656-9D6E-B6240E0EECE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68839257-379C-4D19-9C97-24DB34362AA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6B76AC41-64FC-4F03-98EF-BF40F3CE3B0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700F7616-0CA9-4110-A69D-753B0870B5E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E86F8952-61E5-46AD-9277-EBBD7CB0758D}"/>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EAD4ED1C-F47B-4BA3-8F10-68F171B28A40}"/>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9E9312B4-3A76-448F-AEA4-0AFB4569D84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1F3C23A5-DE60-4698-99CA-B9DA66C8E81B}"/>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9F8F7584-4AD4-4CBB-87F0-4F895983D071}"/>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C38F6D7B-AE6C-4F2C-BEA5-ADC18EAEC2D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B13987A2-D567-48A3-B761-8A3A74A31E85}"/>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9DD4A9F8-AD64-489E-8B9D-B678E0DD4B8A}"/>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396D5C30-1998-4020-8FEC-619833E59A6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A23688E5-15E4-490C-B372-05E42749B42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5C0C2726-A5C5-44BE-BF6B-2A73F05D9E0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618" name="直線コネクタ 617">
          <a:extLst>
            <a:ext uri="{FF2B5EF4-FFF2-40B4-BE49-F238E27FC236}">
              <a16:creationId xmlns:a16="http://schemas.microsoft.com/office/drawing/2014/main" id="{7F44D659-9460-4784-932F-30C459521C48}"/>
            </a:ext>
          </a:extLst>
        </xdr:cNvPr>
        <xdr:cNvCxnSpPr/>
      </xdr:nvCxnSpPr>
      <xdr:spPr>
        <a:xfrm flipV="1">
          <a:off x="19954239" y="1644167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619" name="【公民館】&#10;一人当たり面積最小値テキスト">
          <a:extLst>
            <a:ext uri="{FF2B5EF4-FFF2-40B4-BE49-F238E27FC236}">
              <a16:creationId xmlns:a16="http://schemas.microsoft.com/office/drawing/2014/main" id="{94D90F19-ABD3-4AF1-9266-C1A106441D06}"/>
            </a:ext>
          </a:extLst>
        </xdr:cNvPr>
        <xdr:cNvSpPr txBox="1"/>
      </xdr:nvSpPr>
      <xdr:spPr>
        <a:xfrm>
          <a:off x="19992975" y="1767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620" name="直線コネクタ 619">
          <a:extLst>
            <a:ext uri="{FF2B5EF4-FFF2-40B4-BE49-F238E27FC236}">
              <a16:creationId xmlns:a16="http://schemas.microsoft.com/office/drawing/2014/main" id="{5D618AD3-7B2E-4828-9AFD-60FAEB8188E9}"/>
            </a:ext>
          </a:extLst>
        </xdr:cNvPr>
        <xdr:cNvCxnSpPr/>
      </xdr:nvCxnSpPr>
      <xdr:spPr>
        <a:xfrm>
          <a:off x="19878675" y="17676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21" name="【公民館】&#10;一人当たり面積最大値テキスト">
          <a:extLst>
            <a:ext uri="{FF2B5EF4-FFF2-40B4-BE49-F238E27FC236}">
              <a16:creationId xmlns:a16="http://schemas.microsoft.com/office/drawing/2014/main" id="{63B470E6-A490-4073-AB4D-2FCAA68B994A}"/>
            </a:ext>
          </a:extLst>
        </xdr:cNvPr>
        <xdr:cNvSpPr txBox="1"/>
      </xdr:nvSpPr>
      <xdr:spPr>
        <a:xfrm>
          <a:off x="19992975" y="162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22" name="直線コネクタ 621">
          <a:extLst>
            <a:ext uri="{FF2B5EF4-FFF2-40B4-BE49-F238E27FC236}">
              <a16:creationId xmlns:a16="http://schemas.microsoft.com/office/drawing/2014/main" id="{ACA7AABA-7E99-4C81-931B-651818CF809F}"/>
            </a:ext>
          </a:extLst>
        </xdr:cNvPr>
        <xdr:cNvCxnSpPr/>
      </xdr:nvCxnSpPr>
      <xdr:spPr>
        <a:xfrm>
          <a:off x="19878675" y="164416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623" name="【公民館】&#10;一人当たり面積平均値テキスト">
          <a:extLst>
            <a:ext uri="{FF2B5EF4-FFF2-40B4-BE49-F238E27FC236}">
              <a16:creationId xmlns:a16="http://schemas.microsoft.com/office/drawing/2014/main" id="{B5A3DF95-44FD-4F18-831E-80BE6D082A0B}"/>
            </a:ext>
          </a:extLst>
        </xdr:cNvPr>
        <xdr:cNvSpPr txBox="1"/>
      </xdr:nvSpPr>
      <xdr:spPr>
        <a:xfrm>
          <a:off x="19992975" y="1711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624" name="フローチャート: 判断 623">
          <a:extLst>
            <a:ext uri="{FF2B5EF4-FFF2-40B4-BE49-F238E27FC236}">
              <a16:creationId xmlns:a16="http://schemas.microsoft.com/office/drawing/2014/main" id="{E7E2541F-E4B5-4CAF-8F85-5C076F17CC4B}"/>
            </a:ext>
          </a:extLst>
        </xdr:cNvPr>
        <xdr:cNvSpPr/>
      </xdr:nvSpPr>
      <xdr:spPr>
        <a:xfrm>
          <a:off x="19897725" y="17261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25" name="フローチャート: 判断 624">
          <a:extLst>
            <a:ext uri="{FF2B5EF4-FFF2-40B4-BE49-F238E27FC236}">
              <a16:creationId xmlns:a16="http://schemas.microsoft.com/office/drawing/2014/main" id="{7E9F6D96-4097-4936-B771-D31BE396E67C}"/>
            </a:ext>
          </a:extLst>
        </xdr:cNvPr>
        <xdr:cNvSpPr/>
      </xdr:nvSpPr>
      <xdr:spPr>
        <a:xfrm>
          <a:off x="19154775" y="17261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626" name="フローチャート: 判断 625">
          <a:extLst>
            <a:ext uri="{FF2B5EF4-FFF2-40B4-BE49-F238E27FC236}">
              <a16:creationId xmlns:a16="http://schemas.microsoft.com/office/drawing/2014/main" id="{87FF5E3F-2B97-4952-B459-FC1B3682A7E2}"/>
            </a:ext>
          </a:extLst>
        </xdr:cNvPr>
        <xdr:cNvSpPr/>
      </xdr:nvSpPr>
      <xdr:spPr>
        <a:xfrm>
          <a:off x="18345150" y="17271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627" name="フローチャート: 判断 626">
          <a:extLst>
            <a:ext uri="{FF2B5EF4-FFF2-40B4-BE49-F238E27FC236}">
              <a16:creationId xmlns:a16="http://schemas.microsoft.com/office/drawing/2014/main" id="{041D614E-61ED-482A-B595-E860A2E7BB69}"/>
            </a:ext>
          </a:extLst>
        </xdr:cNvPr>
        <xdr:cNvSpPr/>
      </xdr:nvSpPr>
      <xdr:spPr>
        <a:xfrm>
          <a:off x="17554575" y="172572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628" name="フローチャート: 判断 627">
          <a:extLst>
            <a:ext uri="{FF2B5EF4-FFF2-40B4-BE49-F238E27FC236}">
              <a16:creationId xmlns:a16="http://schemas.microsoft.com/office/drawing/2014/main" id="{FFD1EE6C-5C64-418E-9E79-BFC99288F74E}"/>
            </a:ext>
          </a:extLst>
        </xdr:cNvPr>
        <xdr:cNvSpPr/>
      </xdr:nvSpPr>
      <xdr:spPr>
        <a:xfrm>
          <a:off x="16754475" y="172695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7A031EE-2267-4DC3-866E-012E7B136CA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7617E7E0-2B09-4494-93A2-ED670089F53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4E2EC71-CC07-4DC2-901F-1487C76A320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5876D4A-93D2-4ACB-AB2B-855445317BE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D7BE908-9CC9-4CAA-9EBD-5CBF3685E16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634" name="楕円 633">
          <a:extLst>
            <a:ext uri="{FF2B5EF4-FFF2-40B4-BE49-F238E27FC236}">
              <a16:creationId xmlns:a16="http://schemas.microsoft.com/office/drawing/2014/main" id="{E7105B9F-135A-428E-85C6-49BC7969CF34}"/>
            </a:ext>
          </a:extLst>
        </xdr:cNvPr>
        <xdr:cNvSpPr/>
      </xdr:nvSpPr>
      <xdr:spPr>
        <a:xfrm>
          <a:off x="19897725" y="172883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124985</xdr:rowOff>
    </xdr:from>
    <xdr:ext cx="469744" cy="259045"/>
    <xdr:sp macro="" textlink="">
      <xdr:nvSpPr>
        <xdr:cNvPr id="635" name="【公民館】&#10;一人当たり面積該当値テキスト">
          <a:extLst>
            <a:ext uri="{FF2B5EF4-FFF2-40B4-BE49-F238E27FC236}">
              <a16:creationId xmlns:a16="http://schemas.microsoft.com/office/drawing/2014/main" id="{0EA07509-076C-4FF6-9794-402D6336BA78}"/>
            </a:ext>
          </a:extLst>
        </xdr:cNvPr>
        <xdr:cNvSpPr txBox="1"/>
      </xdr:nvSpPr>
      <xdr:spPr>
        <a:xfrm>
          <a:off x="19992975" y="172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636" name="楕円 635">
          <a:extLst>
            <a:ext uri="{FF2B5EF4-FFF2-40B4-BE49-F238E27FC236}">
              <a16:creationId xmlns:a16="http://schemas.microsoft.com/office/drawing/2014/main" id="{DAAC40C8-0615-4A29-8F9A-C6F6E11DE3E7}"/>
            </a:ext>
          </a:extLst>
        </xdr:cNvPr>
        <xdr:cNvSpPr/>
      </xdr:nvSpPr>
      <xdr:spPr>
        <a:xfrm>
          <a:off x="19154775" y="173372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71628</xdr:rowOff>
    </xdr:to>
    <xdr:cxnSp macro="">
      <xdr:nvCxnSpPr>
        <xdr:cNvPr id="637" name="直線コネクタ 636">
          <a:extLst>
            <a:ext uri="{FF2B5EF4-FFF2-40B4-BE49-F238E27FC236}">
              <a16:creationId xmlns:a16="http://schemas.microsoft.com/office/drawing/2014/main" id="{D52F17D7-0BCC-4AE9-B91B-2B05080E38F8}"/>
            </a:ext>
          </a:extLst>
        </xdr:cNvPr>
        <xdr:cNvCxnSpPr/>
      </xdr:nvCxnSpPr>
      <xdr:spPr>
        <a:xfrm flipV="1">
          <a:off x="19202400" y="17345533"/>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38" name="楕円 637">
          <a:extLst>
            <a:ext uri="{FF2B5EF4-FFF2-40B4-BE49-F238E27FC236}">
              <a16:creationId xmlns:a16="http://schemas.microsoft.com/office/drawing/2014/main" id="{0A449C20-FEE0-449E-93AF-359B618CEC54}"/>
            </a:ext>
          </a:extLst>
        </xdr:cNvPr>
        <xdr:cNvSpPr/>
      </xdr:nvSpPr>
      <xdr:spPr>
        <a:xfrm>
          <a:off x="18345150" y="173038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71628</xdr:rowOff>
    </xdr:to>
    <xdr:cxnSp macro="">
      <xdr:nvCxnSpPr>
        <xdr:cNvPr id="639" name="直線コネクタ 638">
          <a:extLst>
            <a:ext uri="{FF2B5EF4-FFF2-40B4-BE49-F238E27FC236}">
              <a16:creationId xmlns:a16="http://schemas.microsoft.com/office/drawing/2014/main" id="{E9257898-7589-4820-A2A4-F1ACBD1F3F25}"/>
            </a:ext>
          </a:extLst>
        </xdr:cNvPr>
        <xdr:cNvCxnSpPr/>
      </xdr:nvCxnSpPr>
      <xdr:spPr>
        <a:xfrm>
          <a:off x="18392775" y="17351502"/>
          <a:ext cx="809625"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640" name="楕円 639">
          <a:extLst>
            <a:ext uri="{FF2B5EF4-FFF2-40B4-BE49-F238E27FC236}">
              <a16:creationId xmlns:a16="http://schemas.microsoft.com/office/drawing/2014/main" id="{FBF7A953-115B-4A27-8584-42CF37C02C66}"/>
            </a:ext>
          </a:extLst>
        </xdr:cNvPr>
        <xdr:cNvSpPr/>
      </xdr:nvSpPr>
      <xdr:spPr>
        <a:xfrm>
          <a:off x="17554575" y="17304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41911</xdr:rowOff>
    </xdr:to>
    <xdr:cxnSp macro="">
      <xdr:nvCxnSpPr>
        <xdr:cNvPr id="641" name="直線コネクタ 640">
          <a:extLst>
            <a:ext uri="{FF2B5EF4-FFF2-40B4-BE49-F238E27FC236}">
              <a16:creationId xmlns:a16="http://schemas.microsoft.com/office/drawing/2014/main" id="{1915C378-86AE-41B1-8322-9EB2097B49D0}"/>
            </a:ext>
          </a:extLst>
        </xdr:cNvPr>
        <xdr:cNvCxnSpPr/>
      </xdr:nvCxnSpPr>
      <xdr:spPr>
        <a:xfrm flipV="1">
          <a:off x="17602200" y="17351502"/>
          <a:ext cx="79057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642" name="楕円 641">
          <a:extLst>
            <a:ext uri="{FF2B5EF4-FFF2-40B4-BE49-F238E27FC236}">
              <a16:creationId xmlns:a16="http://schemas.microsoft.com/office/drawing/2014/main" id="{A12EA144-B429-44E6-BC09-1D8E8E7E31DD}"/>
            </a:ext>
          </a:extLst>
        </xdr:cNvPr>
        <xdr:cNvSpPr/>
      </xdr:nvSpPr>
      <xdr:spPr>
        <a:xfrm>
          <a:off x="16754475" y="173144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48768</xdr:rowOff>
    </xdr:to>
    <xdr:cxnSp macro="">
      <xdr:nvCxnSpPr>
        <xdr:cNvPr id="643" name="直線コネクタ 642">
          <a:extLst>
            <a:ext uri="{FF2B5EF4-FFF2-40B4-BE49-F238E27FC236}">
              <a16:creationId xmlns:a16="http://schemas.microsoft.com/office/drawing/2014/main" id="{50073AEE-C0EA-4349-91F2-3546F4B98CE0}"/>
            </a:ext>
          </a:extLst>
        </xdr:cNvPr>
        <xdr:cNvCxnSpPr/>
      </xdr:nvCxnSpPr>
      <xdr:spPr>
        <a:xfrm flipV="1">
          <a:off x="16802100" y="17361536"/>
          <a:ext cx="8001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644" name="n_1aveValue【公民館】&#10;一人当たり面積">
          <a:extLst>
            <a:ext uri="{FF2B5EF4-FFF2-40B4-BE49-F238E27FC236}">
              <a16:creationId xmlns:a16="http://schemas.microsoft.com/office/drawing/2014/main" id="{6A482B47-FFC8-41DA-9E9A-C8F5C4B3CED7}"/>
            </a:ext>
          </a:extLst>
        </xdr:cNvPr>
        <xdr:cNvSpPr txBox="1"/>
      </xdr:nvSpPr>
      <xdr:spPr>
        <a:xfrm>
          <a:off x="18983402" y="170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645" name="n_2aveValue【公民館】&#10;一人当たり面積">
          <a:extLst>
            <a:ext uri="{FF2B5EF4-FFF2-40B4-BE49-F238E27FC236}">
              <a16:creationId xmlns:a16="http://schemas.microsoft.com/office/drawing/2014/main" id="{41EBE428-4760-4BFD-A1FC-85F2AF0DD512}"/>
            </a:ext>
          </a:extLst>
        </xdr:cNvPr>
        <xdr:cNvSpPr txBox="1"/>
      </xdr:nvSpPr>
      <xdr:spPr>
        <a:xfrm>
          <a:off x="18183302" y="170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646" name="n_3aveValue【公民館】&#10;一人当たり面積">
          <a:extLst>
            <a:ext uri="{FF2B5EF4-FFF2-40B4-BE49-F238E27FC236}">
              <a16:creationId xmlns:a16="http://schemas.microsoft.com/office/drawing/2014/main" id="{ACA6B3F9-31C8-4FDC-BA99-8F5D6475AE8A}"/>
            </a:ext>
          </a:extLst>
        </xdr:cNvPr>
        <xdr:cNvSpPr txBox="1"/>
      </xdr:nvSpPr>
      <xdr:spPr>
        <a:xfrm>
          <a:off x="17383202"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647" name="n_4aveValue【公民館】&#10;一人当たり面積">
          <a:extLst>
            <a:ext uri="{FF2B5EF4-FFF2-40B4-BE49-F238E27FC236}">
              <a16:creationId xmlns:a16="http://schemas.microsoft.com/office/drawing/2014/main" id="{83033824-7D06-405B-9FB7-2D0E2CD59332}"/>
            </a:ext>
          </a:extLst>
        </xdr:cNvPr>
        <xdr:cNvSpPr txBox="1"/>
      </xdr:nvSpPr>
      <xdr:spPr>
        <a:xfrm>
          <a:off x="16592627" y="170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648" name="n_1mainValue【公民館】&#10;一人当たり面積">
          <a:extLst>
            <a:ext uri="{FF2B5EF4-FFF2-40B4-BE49-F238E27FC236}">
              <a16:creationId xmlns:a16="http://schemas.microsoft.com/office/drawing/2014/main" id="{95D383E3-3181-4043-AFBE-8A9629540DB9}"/>
            </a:ext>
          </a:extLst>
        </xdr:cNvPr>
        <xdr:cNvSpPr txBox="1"/>
      </xdr:nvSpPr>
      <xdr:spPr>
        <a:xfrm>
          <a:off x="18983402" y="174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49" name="n_2mainValue【公民館】&#10;一人当たり面積">
          <a:extLst>
            <a:ext uri="{FF2B5EF4-FFF2-40B4-BE49-F238E27FC236}">
              <a16:creationId xmlns:a16="http://schemas.microsoft.com/office/drawing/2014/main" id="{56D4CEC3-DC8A-446D-9B95-8982AED7D808}"/>
            </a:ext>
          </a:extLst>
        </xdr:cNvPr>
        <xdr:cNvSpPr txBox="1"/>
      </xdr:nvSpPr>
      <xdr:spPr>
        <a:xfrm>
          <a:off x="18183302" y="1739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650" name="n_3mainValue【公民館】&#10;一人当たり面積">
          <a:extLst>
            <a:ext uri="{FF2B5EF4-FFF2-40B4-BE49-F238E27FC236}">
              <a16:creationId xmlns:a16="http://schemas.microsoft.com/office/drawing/2014/main" id="{743585E5-2961-4F4A-B967-E65602F64B57}"/>
            </a:ext>
          </a:extLst>
        </xdr:cNvPr>
        <xdr:cNvSpPr txBox="1"/>
      </xdr:nvSpPr>
      <xdr:spPr>
        <a:xfrm>
          <a:off x="17383202" y="174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90695</xdr:rowOff>
    </xdr:from>
    <xdr:ext cx="469744" cy="259045"/>
    <xdr:sp macro="" textlink="">
      <xdr:nvSpPr>
        <xdr:cNvPr id="651" name="n_4mainValue【公民館】&#10;一人当たり面積">
          <a:extLst>
            <a:ext uri="{FF2B5EF4-FFF2-40B4-BE49-F238E27FC236}">
              <a16:creationId xmlns:a16="http://schemas.microsoft.com/office/drawing/2014/main" id="{C9A0C8A0-E042-42F4-BFBD-874681648D47}"/>
            </a:ext>
          </a:extLst>
        </xdr:cNvPr>
        <xdr:cNvSpPr txBox="1"/>
      </xdr:nvSpPr>
      <xdr:spPr>
        <a:xfrm>
          <a:off x="16592627" y="174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AA4F94AF-D56F-46D7-8E89-F240713AF38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1E81B6DD-BC30-4C0C-A467-0A51476547B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E89AE77E-EF0F-4685-A263-7FFE590C494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ほとんどの類型において類似団体を上回っており、施設の老朽化が進んでいることが分かる。とりわけ学校施設においては類似団体との差が、</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％とかなり大きくなっている。小学校の有形固定資産減価償却率が</a:t>
          </a:r>
          <a:r>
            <a:rPr kumimoji="1" lang="en-US" altLang="ja-JP" sz="1300">
              <a:latin typeface="ＭＳ Ｐゴシック" panose="020B0600070205080204" pitchFamily="50" charset="-128"/>
              <a:ea typeface="ＭＳ Ｐゴシック" panose="020B0600070205080204" pitchFamily="50" charset="-128"/>
            </a:rPr>
            <a:t>93.4</a:t>
          </a:r>
          <a:r>
            <a:rPr kumimoji="1" lang="ja-JP" altLang="en-US" sz="1300">
              <a:latin typeface="ＭＳ Ｐゴシック" panose="020B0600070205080204" pitchFamily="50" charset="-128"/>
              <a:ea typeface="ＭＳ Ｐゴシック" panose="020B0600070205080204" pitchFamily="50" charset="-128"/>
            </a:rPr>
            <a:t>％、中学校が</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％となっており、特に小学校の有形固定資産減価償却率が高くなっている。今後も引き続き公共施設等総合管理計画に基づく個別施設計画に則り、計画的な更新に取り組んでいく。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E4E34E-29C4-40D2-916A-FF83474E568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24F250-0EAD-4369-BB37-3471FFAB92B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59CBEB-3B92-42F0-A9EA-4C85C6AD4E8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4BEF05-A91B-4E53-894D-438AE5087CE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10508B-DAB0-4368-BD0D-8483BF138F0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E84EED-4BE2-4EE0-8C33-081FEB4E5E1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0A5FA1-07A9-4738-A85B-469BE0535A4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C82133-D9A1-44F9-8461-B387BA92871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D6532D-6553-4285-9664-5427D648AEC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604EFD-2652-42C5-B5C4-D96A03FB945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9EB86DA-6151-426D-AF43-44838A0EACB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746E75-382C-44D4-945A-B6F7D192094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244E28-C2F9-4254-9ABB-4E86453DE2C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BFF64D-EAE1-4C39-B4DE-7B79FF6A8A8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E0CE53-892F-4908-AC1C-A19568D4BB2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30F544-0C7C-4A5B-A941-A1212D288A3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E74C09-BAF7-46DC-9A55-1A17DD5AB13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F43A3B-2F22-4213-9FC2-EC2015B79FD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72F2B3-5742-4DF0-93EA-562DCB348DB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8A913C-B203-47B2-80EB-56182E7E459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0D8202-AE1E-442A-8CC6-83F98335225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E6ACD4-6404-41C2-9090-40FDA8B3574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C6158F-93E0-4DF1-A458-8275B1A82D9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9958D9-36EF-445E-96AA-0CFC72C6790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4DFFA5-2A21-460A-A4B7-9743335390D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BB9257-B8B5-47FB-8C1D-1D210F9B624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775BD0-8B9C-4052-84FA-E9AAED01966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5D02DA-BCA5-421A-85F1-30F35FF7A18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A1EFD6-319C-4D2D-BCB8-838585D9DB6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FCB4FB-48A9-4677-8365-3F47896161EC}"/>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362B6F-281A-4CA5-A51D-C49FE7C9BBB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BC8A33-96F4-4F51-88B7-13C8B318526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74149-E4F0-4CF5-84BF-5A66F510A03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261EF9-A8E2-40E0-B612-4D72C278E5A9}"/>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FCFFC6-525F-4DB7-8B2C-865E60A691F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801993-A0FA-4B80-919C-92707500E26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A01130-2192-4A26-959F-38DF77D256C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1ECF2F-4D8E-42A8-AF61-175F1EEE743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CC5FAC-9407-4219-85A5-BCA8F570DB3D}"/>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B0F1DA5-FC9E-45D2-A029-6EF34933A3F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27EAFC7-5778-49EB-8238-72FDF9DE2D6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7385844-17BC-4AF9-AB8C-FB997719FFC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9CE7C8A-573E-4ECD-B01E-CCE6773F769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2A21E1C-397F-4837-BC25-BD1F19FC400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932CF19-2403-47F7-99E7-2C0EC7308AA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D9116AB-18AE-46F8-9817-4BE3504E67D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F1D8BA3-8927-499B-8646-F3025669C7FF}"/>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CA2BFB9-733B-4855-A40B-3EAD7309110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072B8AF-E5A3-4020-99E9-DFAE075738B4}"/>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21BAF88-7F85-41AB-A62D-71EE26831E6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68861B5-6767-48F4-A6A2-73380D12FB0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FD1EE90-A93F-48E3-8627-1FABE728ABC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F814B55-14D4-4A40-95D0-38A934F8F2F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4D6589E-6BBC-41B5-9774-B5C410C5336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86E7C71-830E-4195-BED9-C8CDDF8F0B9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12E54B2-7F07-4473-8A38-F5B22E78F87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CA3B47E-BA33-43FD-9298-A04B60FC3D4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361E5DD-D26C-4595-A2F5-CA885DE36F6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2E2ADC7-3AA4-4C6D-9086-4BCABBBFBBD4}"/>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6A9E12A-515F-462B-82C2-BFEBCC44499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2F213CB-6826-466E-8B84-791348E1BEA9}"/>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DF76596-21C1-4710-B8AD-4AC126D0E21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36A22D3-2D5B-4E4D-A7E4-EB4152A3F9B2}"/>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331BE32-3162-4C02-88AE-D781750C6B77}"/>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B9E4E23-398F-4238-BFD6-6E88CBE23891}"/>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6BDE609-FDF3-423A-B2E3-659E3C2178CD}"/>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018F2F1-BADA-4EE4-A9F9-68F4677D83AA}"/>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28C8CA0-552A-44C1-9836-23BDDF08BF55}"/>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59A5150-BAEA-4FB7-B33C-5EE2FBB61D8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5B1A27B-A616-44D6-A199-05103D1F1C2A}"/>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121C3A3-6ECE-4E08-A486-EBD30471B48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27DEC06-0716-4B22-B003-F3B9370C73B3}"/>
            </a:ext>
          </a:extLst>
        </xdr:cNvPr>
        <xdr:cNvCxnSpPr/>
      </xdr:nvCxnSpPr>
      <xdr:spPr>
        <a:xfrm flipV="1">
          <a:off x="4180840" y="9141460"/>
          <a:ext cx="0" cy="130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6374251-FBA9-4BA5-8F5B-18A4EEC30672}"/>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F57DE04-DC38-4333-B129-E8EB1DA0AED5}"/>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BA01B4A-BFD1-4F2A-B775-30E432C02036}"/>
            </a:ext>
          </a:extLst>
        </xdr:cNvPr>
        <xdr:cNvSpPr txBox="1"/>
      </xdr:nvSpPr>
      <xdr:spPr>
        <a:xfrm>
          <a:off x="4219575" y="892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300DF743-3A6D-409D-B3EC-0CB3A16E8393}"/>
            </a:ext>
          </a:extLst>
        </xdr:cNvPr>
        <xdr:cNvCxnSpPr/>
      </xdr:nvCxnSpPr>
      <xdr:spPr>
        <a:xfrm>
          <a:off x="4105275" y="9141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006DB9E-D7E9-4DE4-9DD1-BFDF52ED3E18}"/>
            </a:ext>
          </a:extLst>
        </xdr:cNvPr>
        <xdr:cNvSpPr txBox="1"/>
      </xdr:nvSpPr>
      <xdr:spPr>
        <a:xfrm>
          <a:off x="4219575" y="979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CDC321C5-55D8-4FBB-90D5-AD8465D6A421}"/>
            </a:ext>
          </a:extLst>
        </xdr:cNvPr>
        <xdr:cNvSpPr/>
      </xdr:nvSpPr>
      <xdr:spPr>
        <a:xfrm>
          <a:off x="4124325" y="9812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0169F385-9CFE-411C-96F7-56F7C82D05BF}"/>
            </a:ext>
          </a:extLst>
        </xdr:cNvPr>
        <xdr:cNvSpPr/>
      </xdr:nvSpPr>
      <xdr:spPr>
        <a:xfrm>
          <a:off x="33813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751E5B5F-B5B7-4130-A4BE-AE97BEC56359}"/>
            </a:ext>
          </a:extLst>
        </xdr:cNvPr>
        <xdr:cNvSpPr/>
      </xdr:nvSpPr>
      <xdr:spPr>
        <a:xfrm>
          <a:off x="2571750" y="9770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82" name="フローチャート: 判断 81">
          <a:extLst>
            <a:ext uri="{FF2B5EF4-FFF2-40B4-BE49-F238E27FC236}">
              <a16:creationId xmlns:a16="http://schemas.microsoft.com/office/drawing/2014/main" id="{59142F15-97B1-476C-948D-BD2A9CE3E460}"/>
            </a:ext>
          </a:extLst>
        </xdr:cNvPr>
        <xdr:cNvSpPr/>
      </xdr:nvSpPr>
      <xdr:spPr>
        <a:xfrm>
          <a:off x="1781175" y="9792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83" name="フローチャート: 判断 82">
          <a:extLst>
            <a:ext uri="{FF2B5EF4-FFF2-40B4-BE49-F238E27FC236}">
              <a16:creationId xmlns:a16="http://schemas.microsoft.com/office/drawing/2014/main" id="{0E702C70-8209-4E22-9DD5-D86E18B76A07}"/>
            </a:ext>
          </a:extLst>
        </xdr:cNvPr>
        <xdr:cNvSpPr/>
      </xdr:nvSpPr>
      <xdr:spPr>
        <a:xfrm>
          <a:off x="981075" y="9754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F73447E-FF3E-458B-95E4-4399593224E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28554D2-E6B2-4C22-9A20-A78AC59B455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73392C-AF02-40B6-957C-A3CE2428907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0273B6E-FC63-4637-9078-BE1304F718A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CC62FAA-3537-40AF-9D06-4F6821D60F3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89" name="楕円 88">
          <a:extLst>
            <a:ext uri="{FF2B5EF4-FFF2-40B4-BE49-F238E27FC236}">
              <a16:creationId xmlns:a16="http://schemas.microsoft.com/office/drawing/2014/main" id="{EEE6D8D0-21E7-41C4-9B15-0295D1192023}"/>
            </a:ext>
          </a:extLst>
        </xdr:cNvPr>
        <xdr:cNvSpPr/>
      </xdr:nvSpPr>
      <xdr:spPr>
        <a:xfrm>
          <a:off x="4124325" y="9660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2A1035F-49BF-48E2-B057-831B81748ED5}"/>
            </a:ext>
          </a:extLst>
        </xdr:cNvPr>
        <xdr:cNvSpPr txBox="1"/>
      </xdr:nvSpPr>
      <xdr:spPr>
        <a:xfrm>
          <a:off x="4219575"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91" name="楕円 90">
          <a:extLst>
            <a:ext uri="{FF2B5EF4-FFF2-40B4-BE49-F238E27FC236}">
              <a16:creationId xmlns:a16="http://schemas.microsoft.com/office/drawing/2014/main" id="{5542E03B-0B36-42EA-A24B-B6BC0C624216}"/>
            </a:ext>
          </a:extLst>
        </xdr:cNvPr>
        <xdr:cNvSpPr/>
      </xdr:nvSpPr>
      <xdr:spPr>
        <a:xfrm>
          <a:off x="3381375" y="9611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148590</xdr:rowOff>
    </xdr:to>
    <xdr:cxnSp macro="">
      <xdr:nvCxnSpPr>
        <xdr:cNvPr id="92" name="直線コネクタ 91">
          <a:extLst>
            <a:ext uri="{FF2B5EF4-FFF2-40B4-BE49-F238E27FC236}">
              <a16:creationId xmlns:a16="http://schemas.microsoft.com/office/drawing/2014/main" id="{EAFB40BA-36CF-48E6-9692-5BCB765C9C6E}"/>
            </a:ext>
          </a:extLst>
        </xdr:cNvPr>
        <xdr:cNvCxnSpPr/>
      </xdr:nvCxnSpPr>
      <xdr:spPr>
        <a:xfrm>
          <a:off x="3429000" y="9669145"/>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93" name="楕円 92">
          <a:extLst>
            <a:ext uri="{FF2B5EF4-FFF2-40B4-BE49-F238E27FC236}">
              <a16:creationId xmlns:a16="http://schemas.microsoft.com/office/drawing/2014/main" id="{9C88FF29-9C3D-415A-89A6-CF951DF6EB5E}"/>
            </a:ext>
          </a:extLst>
        </xdr:cNvPr>
        <xdr:cNvSpPr/>
      </xdr:nvSpPr>
      <xdr:spPr>
        <a:xfrm>
          <a:off x="2571750" y="957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102870</xdr:rowOff>
    </xdr:to>
    <xdr:cxnSp macro="">
      <xdr:nvCxnSpPr>
        <xdr:cNvPr id="94" name="直線コネクタ 93">
          <a:extLst>
            <a:ext uri="{FF2B5EF4-FFF2-40B4-BE49-F238E27FC236}">
              <a16:creationId xmlns:a16="http://schemas.microsoft.com/office/drawing/2014/main" id="{85CD86F6-5F8A-4509-8277-64A87968F95C}"/>
            </a:ext>
          </a:extLst>
        </xdr:cNvPr>
        <xdr:cNvCxnSpPr/>
      </xdr:nvCxnSpPr>
      <xdr:spPr>
        <a:xfrm>
          <a:off x="2619375" y="9620250"/>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23495</xdr:rowOff>
    </xdr:from>
    <xdr:to>
      <xdr:col>10</xdr:col>
      <xdr:colOff>165100</xdr:colOff>
      <xdr:row>59</xdr:row>
      <xdr:rowOff>125095</xdr:rowOff>
    </xdr:to>
    <xdr:sp macro="" textlink="">
      <xdr:nvSpPr>
        <xdr:cNvPr id="95" name="楕円 94">
          <a:extLst>
            <a:ext uri="{FF2B5EF4-FFF2-40B4-BE49-F238E27FC236}">
              <a16:creationId xmlns:a16="http://schemas.microsoft.com/office/drawing/2014/main" id="{1D220FA2-155A-41AF-B4B4-B61B0620CA93}"/>
            </a:ext>
          </a:extLst>
        </xdr:cNvPr>
        <xdr:cNvSpPr/>
      </xdr:nvSpPr>
      <xdr:spPr>
        <a:xfrm>
          <a:off x="1781175" y="9589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74295</xdr:rowOff>
    </xdr:to>
    <xdr:cxnSp macro="">
      <xdr:nvCxnSpPr>
        <xdr:cNvPr id="96" name="直線コネクタ 95">
          <a:extLst>
            <a:ext uri="{FF2B5EF4-FFF2-40B4-BE49-F238E27FC236}">
              <a16:creationId xmlns:a16="http://schemas.microsoft.com/office/drawing/2014/main" id="{61F186C0-7D1B-4A31-9EF7-2B24986EA006}"/>
            </a:ext>
          </a:extLst>
        </xdr:cNvPr>
        <xdr:cNvCxnSpPr/>
      </xdr:nvCxnSpPr>
      <xdr:spPr>
        <a:xfrm flipV="1">
          <a:off x="1828800" y="9620250"/>
          <a:ext cx="7905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97" name="楕円 96">
          <a:extLst>
            <a:ext uri="{FF2B5EF4-FFF2-40B4-BE49-F238E27FC236}">
              <a16:creationId xmlns:a16="http://schemas.microsoft.com/office/drawing/2014/main" id="{E6F43F5E-FA52-4614-A304-ACC96B7EF132}"/>
            </a:ext>
          </a:extLst>
        </xdr:cNvPr>
        <xdr:cNvSpPr/>
      </xdr:nvSpPr>
      <xdr:spPr>
        <a:xfrm>
          <a:off x="981075" y="95542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74295</xdr:rowOff>
    </xdr:to>
    <xdr:cxnSp macro="">
      <xdr:nvCxnSpPr>
        <xdr:cNvPr id="98" name="直線コネクタ 97">
          <a:extLst>
            <a:ext uri="{FF2B5EF4-FFF2-40B4-BE49-F238E27FC236}">
              <a16:creationId xmlns:a16="http://schemas.microsoft.com/office/drawing/2014/main" id="{5C5929F8-2A45-4B7A-A902-1470E07E7858}"/>
            </a:ext>
          </a:extLst>
        </xdr:cNvPr>
        <xdr:cNvCxnSpPr/>
      </xdr:nvCxnSpPr>
      <xdr:spPr>
        <a:xfrm>
          <a:off x="1028700" y="959231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99" name="n_1aveValue【体育館・プール】&#10;有形固定資産減価償却率">
          <a:extLst>
            <a:ext uri="{FF2B5EF4-FFF2-40B4-BE49-F238E27FC236}">
              <a16:creationId xmlns:a16="http://schemas.microsoft.com/office/drawing/2014/main" id="{6D89E4E7-187A-41F6-9443-D7D77103D7AB}"/>
            </a:ext>
          </a:extLst>
        </xdr:cNvPr>
        <xdr:cNvSpPr txBox="1"/>
      </xdr:nvSpPr>
      <xdr:spPr>
        <a:xfrm>
          <a:off x="32391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100" name="n_2aveValue【体育館・プール】&#10;有形固定資産減価償却率">
          <a:extLst>
            <a:ext uri="{FF2B5EF4-FFF2-40B4-BE49-F238E27FC236}">
              <a16:creationId xmlns:a16="http://schemas.microsoft.com/office/drawing/2014/main" id="{0DDB0B92-51DB-44C7-B5A6-EEDA9DF93A52}"/>
            </a:ext>
          </a:extLst>
        </xdr:cNvPr>
        <xdr:cNvSpPr txBox="1"/>
      </xdr:nvSpPr>
      <xdr:spPr>
        <a:xfrm>
          <a:off x="24390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101" name="n_3aveValue【体育館・プール】&#10;有形固定資産減価償却率">
          <a:extLst>
            <a:ext uri="{FF2B5EF4-FFF2-40B4-BE49-F238E27FC236}">
              <a16:creationId xmlns:a16="http://schemas.microsoft.com/office/drawing/2014/main" id="{F9831786-9FCD-4992-8725-B10773D780B4}"/>
            </a:ext>
          </a:extLst>
        </xdr:cNvPr>
        <xdr:cNvSpPr txBox="1"/>
      </xdr:nvSpPr>
      <xdr:spPr>
        <a:xfrm>
          <a:off x="1648469"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102" name="n_4aveValue【体育館・プール】&#10;有形固定資産減価償却率">
          <a:extLst>
            <a:ext uri="{FF2B5EF4-FFF2-40B4-BE49-F238E27FC236}">
              <a16:creationId xmlns:a16="http://schemas.microsoft.com/office/drawing/2014/main" id="{BC7B2905-2E17-4DF2-9C47-83211B39F6CC}"/>
            </a:ext>
          </a:extLst>
        </xdr:cNvPr>
        <xdr:cNvSpPr txBox="1"/>
      </xdr:nvSpPr>
      <xdr:spPr>
        <a:xfrm>
          <a:off x="848369"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103" name="n_1mainValue【体育館・プール】&#10;有形固定資産減価償却率">
          <a:extLst>
            <a:ext uri="{FF2B5EF4-FFF2-40B4-BE49-F238E27FC236}">
              <a16:creationId xmlns:a16="http://schemas.microsoft.com/office/drawing/2014/main" id="{823F0271-2446-4747-A399-21B113E636FF}"/>
            </a:ext>
          </a:extLst>
        </xdr:cNvPr>
        <xdr:cNvSpPr txBox="1"/>
      </xdr:nvSpPr>
      <xdr:spPr>
        <a:xfrm>
          <a:off x="32391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04" name="n_2mainValue【体育館・プール】&#10;有形固定資産減価償却率">
          <a:extLst>
            <a:ext uri="{FF2B5EF4-FFF2-40B4-BE49-F238E27FC236}">
              <a16:creationId xmlns:a16="http://schemas.microsoft.com/office/drawing/2014/main" id="{83FCC0C1-E5A5-4DC8-B693-27A541063744}"/>
            </a:ext>
          </a:extLst>
        </xdr:cNvPr>
        <xdr:cNvSpPr txBox="1"/>
      </xdr:nvSpPr>
      <xdr:spPr>
        <a:xfrm>
          <a:off x="2439044"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105" name="n_3mainValue【体育館・プール】&#10;有形固定資産減価償却率">
          <a:extLst>
            <a:ext uri="{FF2B5EF4-FFF2-40B4-BE49-F238E27FC236}">
              <a16:creationId xmlns:a16="http://schemas.microsoft.com/office/drawing/2014/main" id="{232D946F-73E6-44D3-840E-E0BE94E07D91}"/>
            </a:ext>
          </a:extLst>
        </xdr:cNvPr>
        <xdr:cNvSpPr txBox="1"/>
      </xdr:nvSpPr>
      <xdr:spPr>
        <a:xfrm>
          <a:off x="1648469"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106" name="n_4mainValue【体育館・プール】&#10;有形固定資産減価償却率">
          <a:extLst>
            <a:ext uri="{FF2B5EF4-FFF2-40B4-BE49-F238E27FC236}">
              <a16:creationId xmlns:a16="http://schemas.microsoft.com/office/drawing/2014/main" id="{F226622E-9CF2-4761-A076-E279E9D5C503}"/>
            </a:ext>
          </a:extLst>
        </xdr:cNvPr>
        <xdr:cNvSpPr txBox="1"/>
      </xdr:nvSpPr>
      <xdr:spPr>
        <a:xfrm>
          <a:off x="84836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4A799F12-6B90-46F2-AEF3-27AC27DC9A3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D0A1837-BA23-4515-8DDA-5D1A5451504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125154F-78FE-4645-9C23-530C92CDAE1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8FC336B-1E89-4CE9-BF82-476164BCB0D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8DBDE58-661D-477A-A3F5-776528B4214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D6D982F-4A7A-4C54-A74A-780FC8243E6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23779A9-7F34-41BA-8422-529524989B4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B6E4A025-8DCF-4021-A1AF-70A0F231572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144C4D4-DFA2-4E9F-BD82-E80A570B09D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0910EF7-419E-46DA-A17D-5257C3ACB69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FBBDE5A7-F180-4CA3-8014-B179420B164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ACC0FA7-C653-4D4C-BB34-796FB59F3A3A}"/>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5AD0C54-B43E-4EB0-B806-D240B6C7090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822B1ACE-3F3A-45E3-90EA-A15952ED73F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72EFE012-FEEC-4C7D-A9C5-F13A0159F4A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FA4A0BDF-E64F-419E-8441-4DFDA49F2A61}"/>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87884C19-1A7A-4915-A78D-B52D58141740}"/>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5EC52765-91E3-449E-AE36-3D253F68586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776584C6-7159-4484-AFD4-52DA2E731AEA}"/>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3B55979F-D3CC-414B-8D4D-2A9A170689DC}"/>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88F06A76-205A-474B-B450-1592D77A5E1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1EC8FEE-40CF-46B8-8F16-79DE05441AC0}"/>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C90F438C-A7AF-4C09-9EBE-557C3FB5338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30" name="直線コネクタ 129">
          <a:extLst>
            <a:ext uri="{FF2B5EF4-FFF2-40B4-BE49-F238E27FC236}">
              <a16:creationId xmlns:a16="http://schemas.microsoft.com/office/drawing/2014/main" id="{E57C35DD-561E-413D-822A-61349F222FC7}"/>
            </a:ext>
          </a:extLst>
        </xdr:cNvPr>
        <xdr:cNvCxnSpPr/>
      </xdr:nvCxnSpPr>
      <xdr:spPr>
        <a:xfrm flipV="1">
          <a:off x="9429115" y="8982075"/>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31" name="【体育館・プール】&#10;一人当たり面積最小値テキスト">
          <a:extLst>
            <a:ext uri="{FF2B5EF4-FFF2-40B4-BE49-F238E27FC236}">
              <a16:creationId xmlns:a16="http://schemas.microsoft.com/office/drawing/2014/main" id="{4E155F7F-7C21-4744-8FD3-5DA8EF51E232}"/>
            </a:ext>
          </a:extLst>
        </xdr:cNvPr>
        <xdr:cNvSpPr txBox="1"/>
      </xdr:nvSpPr>
      <xdr:spPr>
        <a:xfrm>
          <a:off x="9467850"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32" name="直線コネクタ 131">
          <a:extLst>
            <a:ext uri="{FF2B5EF4-FFF2-40B4-BE49-F238E27FC236}">
              <a16:creationId xmlns:a16="http://schemas.microsoft.com/office/drawing/2014/main" id="{1D78FDA1-25CB-4BD0-8452-A78EEF04B307}"/>
            </a:ext>
          </a:extLst>
        </xdr:cNvPr>
        <xdr:cNvCxnSpPr/>
      </xdr:nvCxnSpPr>
      <xdr:spPr>
        <a:xfrm>
          <a:off x="9363075" y="10402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3" name="【体育館・プール】&#10;一人当たり面積最大値テキスト">
          <a:extLst>
            <a:ext uri="{FF2B5EF4-FFF2-40B4-BE49-F238E27FC236}">
              <a16:creationId xmlns:a16="http://schemas.microsoft.com/office/drawing/2014/main" id="{EFCB4283-6EB9-4D31-AF6D-FCCF80B76B41}"/>
            </a:ext>
          </a:extLst>
        </xdr:cNvPr>
        <xdr:cNvSpPr txBox="1"/>
      </xdr:nvSpPr>
      <xdr:spPr>
        <a:xfrm>
          <a:off x="9467850" y="877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4" name="直線コネクタ 133">
          <a:extLst>
            <a:ext uri="{FF2B5EF4-FFF2-40B4-BE49-F238E27FC236}">
              <a16:creationId xmlns:a16="http://schemas.microsoft.com/office/drawing/2014/main" id="{0CE3099F-EBEC-496B-9BE9-970EF4462A61}"/>
            </a:ext>
          </a:extLst>
        </xdr:cNvPr>
        <xdr:cNvCxnSpPr/>
      </xdr:nvCxnSpPr>
      <xdr:spPr>
        <a:xfrm>
          <a:off x="9363075" y="89820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135" name="【体育館・プール】&#10;一人当たり面積平均値テキスト">
          <a:extLst>
            <a:ext uri="{FF2B5EF4-FFF2-40B4-BE49-F238E27FC236}">
              <a16:creationId xmlns:a16="http://schemas.microsoft.com/office/drawing/2014/main" id="{AD59539A-CF5F-4034-A548-164303E0DF4A}"/>
            </a:ext>
          </a:extLst>
        </xdr:cNvPr>
        <xdr:cNvSpPr txBox="1"/>
      </xdr:nvSpPr>
      <xdr:spPr>
        <a:xfrm>
          <a:off x="9467850" y="10040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6" name="フローチャート: 判断 135">
          <a:extLst>
            <a:ext uri="{FF2B5EF4-FFF2-40B4-BE49-F238E27FC236}">
              <a16:creationId xmlns:a16="http://schemas.microsoft.com/office/drawing/2014/main" id="{5614FE34-74A6-443D-BF26-82FBD5AD12AC}"/>
            </a:ext>
          </a:extLst>
        </xdr:cNvPr>
        <xdr:cNvSpPr/>
      </xdr:nvSpPr>
      <xdr:spPr>
        <a:xfrm>
          <a:off x="9401175" y="100558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7" name="フローチャート: 判断 136">
          <a:extLst>
            <a:ext uri="{FF2B5EF4-FFF2-40B4-BE49-F238E27FC236}">
              <a16:creationId xmlns:a16="http://schemas.microsoft.com/office/drawing/2014/main" id="{FEB51305-5E95-4F20-8B17-9B0F9BB80966}"/>
            </a:ext>
          </a:extLst>
        </xdr:cNvPr>
        <xdr:cNvSpPr/>
      </xdr:nvSpPr>
      <xdr:spPr>
        <a:xfrm>
          <a:off x="8639175" y="10067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8" name="フローチャート: 判断 137">
          <a:extLst>
            <a:ext uri="{FF2B5EF4-FFF2-40B4-BE49-F238E27FC236}">
              <a16:creationId xmlns:a16="http://schemas.microsoft.com/office/drawing/2014/main" id="{B2B10DCF-EC00-43F0-9419-6F885D2C8190}"/>
            </a:ext>
          </a:extLst>
        </xdr:cNvPr>
        <xdr:cNvSpPr/>
      </xdr:nvSpPr>
      <xdr:spPr>
        <a:xfrm>
          <a:off x="7839075" y="100666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139" name="フローチャート: 判断 138">
          <a:extLst>
            <a:ext uri="{FF2B5EF4-FFF2-40B4-BE49-F238E27FC236}">
              <a16:creationId xmlns:a16="http://schemas.microsoft.com/office/drawing/2014/main" id="{D5DDE518-78D3-4DFB-B256-EF308B563214}"/>
            </a:ext>
          </a:extLst>
        </xdr:cNvPr>
        <xdr:cNvSpPr/>
      </xdr:nvSpPr>
      <xdr:spPr>
        <a:xfrm>
          <a:off x="7029450" y="100463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140" name="フローチャート: 判断 139">
          <a:extLst>
            <a:ext uri="{FF2B5EF4-FFF2-40B4-BE49-F238E27FC236}">
              <a16:creationId xmlns:a16="http://schemas.microsoft.com/office/drawing/2014/main" id="{C98B792C-007B-454D-BDC3-498A892905DB}"/>
            </a:ext>
          </a:extLst>
        </xdr:cNvPr>
        <xdr:cNvSpPr/>
      </xdr:nvSpPr>
      <xdr:spPr>
        <a:xfrm>
          <a:off x="6238875" y="100463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D2E5E5E-CB89-4C96-A54E-62BCF00543C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7D3E227-8B48-491E-BCF7-E29BF641FA6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7B6690D-90E5-4658-9462-CFBB0C45AB7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4FBCA69-CB27-4A01-8650-61822E8F4A4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7012968-4A58-4FC6-964C-FBEDC84832E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66040</xdr:rowOff>
    </xdr:from>
    <xdr:to>
      <xdr:col>55</xdr:col>
      <xdr:colOff>50800</xdr:colOff>
      <xdr:row>61</xdr:row>
      <xdr:rowOff>167640</xdr:rowOff>
    </xdr:to>
    <xdr:sp macro="" textlink="">
      <xdr:nvSpPr>
        <xdr:cNvPr id="146" name="楕円 145">
          <a:extLst>
            <a:ext uri="{FF2B5EF4-FFF2-40B4-BE49-F238E27FC236}">
              <a16:creationId xmlns:a16="http://schemas.microsoft.com/office/drawing/2014/main" id="{885F3B17-065B-4B2C-A18A-7AC78F68DC72}"/>
            </a:ext>
          </a:extLst>
        </xdr:cNvPr>
        <xdr:cNvSpPr/>
      </xdr:nvSpPr>
      <xdr:spPr>
        <a:xfrm>
          <a:off x="9401175" y="995616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88917</xdr:rowOff>
    </xdr:from>
    <xdr:ext cx="469744" cy="259045"/>
    <xdr:sp macro="" textlink="">
      <xdr:nvSpPr>
        <xdr:cNvPr id="147" name="【体育館・プール】&#10;一人当たり面積該当値テキスト">
          <a:extLst>
            <a:ext uri="{FF2B5EF4-FFF2-40B4-BE49-F238E27FC236}">
              <a16:creationId xmlns:a16="http://schemas.microsoft.com/office/drawing/2014/main" id="{650C58C0-626D-434D-AEAB-5E683E258180}"/>
            </a:ext>
          </a:extLst>
        </xdr:cNvPr>
        <xdr:cNvSpPr txBox="1"/>
      </xdr:nvSpPr>
      <xdr:spPr>
        <a:xfrm>
          <a:off x="9467850"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73660</xdr:rowOff>
    </xdr:from>
    <xdr:to>
      <xdr:col>50</xdr:col>
      <xdr:colOff>165100</xdr:colOff>
      <xdr:row>62</xdr:row>
      <xdr:rowOff>3810</xdr:rowOff>
    </xdr:to>
    <xdr:sp macro="" textlink="">
      <xdr:nvSpPr>
        <xdr:cNvPr id="148" name="楕円 147">
          <a:extLst>
            <a:ext uri="{FF2B5EF4-FFF2-40B4-BE49-F238E27FC236}">
              <a16:creationId xmlns:a16="http://schemas.microsoft.com/office/drawing/2014/main" id="{3FF2F3D7-61E9-43C9-AB53-3AD2918FB011}"/>
            </a:ext>
          </a:extLst>
        </xdr:cNvPr>
        <xdr:cNvSpPr/>
      </xdr:nvSpPr>
      <xdr:spPr>
        <a:xfrm>
          <a:off x="8639175" y="9960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116840</xdr:rowOff>
    </xdr:from>
    <xdr:to>
      <xdr:col>55</xdr:col>
      <xdr:colOff>0</xdr:colOff>
      <xdr:row>61</xdr:row>
      <xdr:rowOff>124460</xdr:rowOff>
    </xdr:to>
    <xdr:cxnSp macro="">
      <xdr:nvCxnSpPr>
        <xdr:cNvPr id="149" name="直線コネクタ 148">
          <a:extLst>
            <a:ext uri="{FF2B5EF4-FFF2-40B4-BE49-F238E27FC236}">
              <a16:creationId xmlns:a16="http://schemas.microsoft.com/office/drawing/2014/main" id="{104643BE-C7FD-456E-A6BB-F8A4FEF771FA}"/>
            </a:ext>
          </a:extLst>
        </xdr:cNvPr>
        <xdr:cNvCxnSpPr/>
      </xdr:nvCxnSpPr>
      <xdr:spPr>
        <a:xfrm flipV="1">
          <a:off x="8686800" y="10003790"/>
          <a:ext cx="74295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161290</xdr:rowOff>
    </xdr:from>
    <xdr:to>
      <xdr:col>46</xdr:col>
      <xdr:colOff>38100</xdr:colOff>
      <xdr:row>62</xdr:row>
      <xdr:rowOff>91440</xdr:rowOff>
    </xdr:to>
    <xdr:sp macro="" textlink="">
      <xdr:nvSpPr>
        <xdr:cNvPr id="150" name="楕円 149">
          <a:extLst>
            <a:ext uri="{FF2B5EF4-FFF2-40B4-BE49-F238E27FC236}">
              <a16:creationId xmlns:a16="http://schemas.microsoft.com/office/drawing/2014/main" id="{BEC0E5C4-33E5-4B72-8823-D64161DAAAD1}"/>
            </a:ext>
          </a:extLst>
        </xdr:cNvPr>
        <xdr:cNvSpPr/>
      </xdr:nvSpPr>
      <xdr:spPr>
        <a:xfrm>
          <a:off x="7839075" y="100514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124460</xdr:rowOff>
    </xdr:from>
    <xdr:to>
      <xdr:col>50</xdr:col>
      <xdr:colOff>114300</xdr:colOff>
      <xdr:row>62</xdr:row>
      <xdr:rowOff>40640</xdr:rowOff>
    </xdr:to>
    <xdr:cxnSp macro="">
      <xdr:nvCxnSpPr>
        <xdr:cNvPr id="151" name="直線コネクタ 150">
          <a:extLst>
            <a:ext uri="{FF2B5EF4-FFF2-40B4-BE49-F238E27FC236}">
              <a16:creationId xmlns:a16="http://schemas.microsoft.com/office/drawing/2014/main" id="{4F903389-C373-4BA0-8208-876E08E96B2D}"/>
            </a:ext>
          </a:extLst>
        </xdr:cNvPr>
        <xdr:cNvCxnSpPr/>
      </xdr:nvCxnSpPr>
      <xdr:spPr>
        <a:xfrm flipV="1">
          <a:off x="7886700" y="10008235"/>
          <a:ext cx="8001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152" name="楕円 151">
          <a:extLst>
            <a:ext uri="{FF2B5EF4-FFF2-40B4-BE49-F238E27FC236}">
              <a16:creationId xmlns:a16="http://schemas.microsoft.com/office/drawing/2014/main" id="{90F8C99D-A0F8-4C69-9ACC-BAA0AE3A23F6}"/>
            </a:ext>
          </a:extLst>
        </xdr:cNvPr>
        <xdr:cNvSpPr/>
      </xdr:nvSpPr>
      <xdr:spPr>
        <a:xfrm>
          <a:off x="7029450" y="997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62</xdr:row>
      <xdr:rowOff>40640</xdr:rowOff>
    </xdr:to>
    <xdr:cxnSp macro="">
      <xdr:nvCxnSpPr>
        <xdr:cNvPr id="153" name="直線コネクタ 152">
          <a:extLst>
            <a:ext uri="{FF2B5EF4-FFF2-40B4-BE49-F238E27FC236}">
              <a16:creationId xmlns:a16="http://schemas.microsoft.com/office/drawing/2014/main" id="{AFAF3BD0-155E-4EAF-8080-6EC7349B824D}"/>
            </a:ext>
          </a:extLst>
        </xdr:cNvPr>
        <xdr:cNvCxnSpPr/>
      </xdr:nvCxnSpPr>
      <xdr:spPr>
        <a:xfrm>
          <a:off x="7077075" y="10027285"/>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96520</xdr:rowOff>
    </xdr:from>
    <xdr:to>
      <xdr:col>36</xdr:col>
      <xdr:colOff>165100</xdr:colOff>
      <xdr:row>62</xdr:row>
      <xdr:rowOff>26670</xdr:rowOff>
    </xdr:to>
    <xdr:sp macro="" textlink="">
      <xdr:nvSpPr>
        <xdr:cNvPr id="154" name="楕円 153">
          <a:extLst>
            <a:ext uri="{FF2B5EF4-FFF2-40B4-BE49-F238E27FC236}">
              <a16:creationId xmlns:a16="http://schemas.microsoft.com/office/drawing/2014/main" id="{CCC4A93F-D94C-4648-BB68-BC888AF7958C}"/>
            </a:ext>
          </a:extLst>
        </xdr:cNvPr>
        <xdr:cNvSpPr/>
      </xdr:nvSpPr>
      <xdr:spPr>
        <a:xfrm>
          <a:off x="6238875" y="9983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137160</xdr:rowOff>
    </xdr:from>
    <xdr:to>
      <xdr:col>41</xdr:col>
      <xdr:colOff>50800</xdr:colOff>
      <xdr:row>61</xdr:row>
      <xdr:rowOff>147320</xdr:rowOff>
    </xdr:to>
    <xdr:cxnSp macro="">
      <xdr:nvCxnSpPr>
        <xdr:cNvPr id="155" name="直線コネクタ 154">
          <a:extLst>
            <a:ext uri="{FF2B5EF4-FFF2-40B4-BE49-F238E27FC236}">
              <a16:creationId xmlns:a16="http://schemas.microsoft.com/office/drawing/2014/main" id="{46599D21-637E-46E4-849E-9E67B6DFDC73}"/>
            </a:ext>
          </a:extLst>
        </xdr:cNvPr>
        <xdr:cNvCxnSpPr/>
      </xdr:nvCxnSpPr>
      <xdr:spPr>
        <a:xfrm flipV="1">
          <a:off x="6286500" y="1002728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156" name="n_1aveValue【体育館・プール】&#10;一人当たり面積">
          <a:extLst>
            <a:ext uri="{FF2B5EF4-FFF2-40B4-BE49-F238E27FC236}">
              <a16:creationId xmlns:a16="http://schemas.microsoft.com/office/drawing/2014/main" id="{21298B98-17D9-48E5-847B-94D7B2C484A9}"/>
            </a:ext>
          </a:extLst>
        </xdr:cNvPr>
        <xdr:cNvSpPr txBox="1"/>
      </xdr:nvSpPr>
      <xdr:spPr>
        <a:xfrm>
          <a:off x="8458277"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157" name="n_2aveValue【体育館・プール】&#10;一人当たり面積">
          <a:extLst>
            <a:ext uri="{FF2B5EF4-FFF2-40B4-BE49-F238E27FC236}">
              <a16:creationId xmlns:a16="http://schemas.microsoft.com/office/drawing/2014/main" id="{C7857B0C-6899-4A61-9FC8-7EE917B1E7EA}"/>
            </a:ext>
          </a:extLst>
        </xdr:cNvPr>
        <xdr:cNvSpPr txBox="1"/>
      </xdr:nvSpPr>
      <xdr:spPr>
        <a:xfrm>
          <a:off x="76772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158" name="n_3aveValue【体育館・プール】&#10;一人当たり面積">
          <a:extLst>
            <a:ext uri="{FF2B5EF4-FFF2-40B4-BE49-F238E27FC236}">
              <a16:creationId xmlns:a16="http://schemas.microsoft.com/office/drawing/2014/main" id="{9B6DCE8E-6484-4165-9D2E-AA4479CDC4B3}"/>
            </a:ext>
          </a:extLst>
        </xdr:cNvPr>
        <xdr:cNvSpPr txBox="1"/>
      </xdr:nvSpPr>
      <xdr:spPr>
        <a:xfrm>
          <a:off x="6867602" y="1012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159" name="n_4aveValue【体育館・プール】&#10;一人当たり面積">
          <a:extLst>
            <a:ext uri="{FF2B5EF4-FFF2-40B4-BE49-F238E27FC236}">
              <a16:creationId xmlns:a16="http://schemas.microsoft.com/office/drawing/2014/main" id="{F658F1F5-ABB2-4659-97D2-03B81B62B05F}"/>
            </a:ext>
          </a:extLst>
        </xdr:cNvPr>
        <xdr:cNvSpPr txBox="1"/>
      </xdr:nvSpPr>
      <xdr:spPr>
        <a:xfrm>
          <a:off x="6067502" y="1013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20337</xdr:rowOff>
    </xdr:from>
    <xdr:ext cx="469744" cy="259045"/>
    <xdr:sp macro="" textlink="">
      <xdr:nvSpPr>
        <xdr:cNvPr id="160" name="n_1mainValue【体育館・プール】&#10;一人当たり面積">
          <a:extLst>
            <a:ext uri="{FF2B5EF4-FFF2-40B4-BE49-F238E27FC236}">
              <a16:creationId xmlns:a16="http://schemas.microsoft.com/office/drawing/2014/main" id="{92359BE3-A6A6-480C-9026-267823F37406}"/>
            </a:ext>
          </a:extLst>
        </xdr:cNvPr>
        <xdr:cNvSpPr txBox="1"/>
      </xdr:nvSpPr>
      <xdr:spPr>
        <a:xfrm>
          <a:off x="8458277" y="974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107967</xdr:rowOff>
    </xdr:from>
    <xdr:ext cx="469744" cy="259045"/>
    <xdr:sp macro="" textlink="">
      <xdr:nvSpPr>
        <xdr:cNvPr id="161" name="n_2mainValue【体育館・プール】&#10;一人当たり面積">
          <a:extLst>
            <a:ext uri="{FF2B5EF4-FFF2-40B4-BE49-F238E27FC236}">
              <a16:creationId xmlns:a16="http://schemas.microsoft.com/office/drawing/2014/main" id="{5EECFA8F-5CE9-480C-884E-301B2363AE79}"/>
            </a:ext>
          </a:extLst>
        </xdr:cNvPr>
        <xdr:cNvSpPr txBox="1"/>
      </xdr:nvSpPr>
      <xdr:spPr>
        <a:xfrm>
          <a:off x="767722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162" name="n_3mainValue【体育館・プール】&#10;一人当たり面積">
          <a:extLst>
            <a:ext uri="{FF2B5EF4-FFF2-40B4-BE49-F238E27FC236}">
              <a16:creationId xmlns:a16="http://schemas.microsoft.com/office/drawing/2014/main" id="{29F0F859-7444-4D17-85E7-6A6930376908}"/>
            </a:ext>
          </a:extLst>
        </xdr:cNvPr>
        <xdr:cNvSpPr txBox="1"/>
      </xdr:nvSpPr>
      <xdr:spPr>
        <a:xfrm>
          <a:off x="6867602" y="975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43197</xdr:rowOff>
    </xdr:from>
    <xdr:ext cx="469744" cy="259045"/>
    <xdr:sp macro="" textlink="">
      <xdr:nvSpPr>
        <xdr:cNvPr id="163" name="n_4mainValue【体育館・プール】&#10;一人当たり面積">
          <a:extLst>
            <a:ext uri="{FF2B5EF4-FFF2-40B4-BE49-F238E27FC236}">
              <a16:creationId xmlns:a16="http://schemas.microsoft.com/office/drawing/2014/main" id="{C6631820-EDDC-483F-A0A6-3DFCAC1D9B0C}"/>
            </a:ext>
          </a:extLst>
        </xdr:cNvPr>
        <xdr:cNvSpPr txBox="1"/>
      </xdr:nvSpPr>
      <xdr:spPr>
        <a:xfrm>
          <a:off x="6067502"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24EE721A-FAAC-4C30-A4A7-D2DB325A8D0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9A7D7F25-1D66-41F7-8D00-D1B9DA6944F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B723659C-FD21-467C-B564-B986D914697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EE273570-AB8F-4DE1-8685-F24BC5B24A6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C2197509-6FF1-40C1-AFC6-728C9B582C5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FE1E3F92-23FC-4C73-9D28-F9F16EED1A6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1C3C394F-0EC0-4997-AAC6-E33BBD3AA65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D693CC3D-45A8-4D8F-AC5F-07F43BBD012D}"/>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87FACB31-C774-4480-AEF5-E175FAF19F8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49D8261F-DF42-435A-B28E-58ADB6F8491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ED6AA8DA-E604-4499-ADD7-7A2045434F8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CAB3DE2F-FAC3-4024-B8E9-54EFD135E50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56470090-1819-4C68-B071-BFBEF3D3DBB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C4BF6D02-4773-4843-ACBA-0917D770469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D0759581-2CD4-4DDE-AF2C-3DA77EEC926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C39EDB17-1B25-4031-8C3D-494BB8F8C988}"/>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7224B9B2-623F-46A3-82BC-7A59FD9C0C6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4A3BA6CB-F495-420C-B166-753D324333C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4584B773-7177-41DD-85FD-F30D8EC47E9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F03F2D97-09FC-4423-86C0-118BE5591C6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06B55112-45A9-4A41-8B48-29E0E20B848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4D12832B-434E-4BEE-AB4D-C551FFAC640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D1CC9658-4918-4CE7-9844-9F72FCAB3F3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6686AD14-71C6-4932-AF72-142EE00CDA29}"/>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EEFEA9B3-EE87-4EB6-B368-9688410DFEA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412435C8-EDAD-48CC-A452-ADA5787FC1D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E9AAFCB4-4390-4470-8856-E07CF29A4BF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a:extLst>
            <a:ext uri="{FF2B5EF4-FFF2-40B4-BE49-F238E27FC236}">
              <a16:creationId xmlns:a16="http://schemas.microsoft.com/office/drawing/2014/main" id="{BCB05847-F552-4E6A-84F0-9043FF3C38A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a:extLst>
            <a:ext uri="{FF2B5EF4-FFF2-40B4-BE49-F238E27FC236}">
              <a16:creationId xmlns:a16="http://schemas.microsoft.com/office/drawing/2014/main" id="{CB34FEB3-EBEF-453B-826D-621414A0EE54}"/>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a:extLst>
            <a:ext uri="{FF2B5EF4-FFF2-40B4-BE49-F238E27FC236}">
              <a16:creationId xmlns:a16="http://schemas.microsoft.com/office/drawing/2014/main" id="{FD19C8A3-F739-4BA6-B086-5F11CCF7E49B}"/>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a:extLst>
            <a:ext uri="{FF2B5EF4-FFF2-40B4-BE49-F238E27FC236}">
              <a16:creationId xmlns:a16="http://schemas.microsoft.com/office/drawing/2014/main" id="{40869A5E-0321-49ED-AE2B-11740F693B2B}"/>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a:extLst>
            <a:ext uri="{FF2B5EF4-FFF2-40B4-BE49-F238E27FC236}">
              <a16:creationId xmlns:a16="http://schemas.microsoft.com/office/drawing/2014/main" id="{85630A45-B021-43D8-9695-B5CBE6526D86}"/>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a:extLst>
            <a:ext uri="{FF2B5EF4-FFF2-40B4-BE49-F238E27FC236}">
              <a16:creationId xmlns:a16="http://schemas.microsoft.com/office/drawing/2014/main" id="{41F01287-63F3-4E71-9EA5-46DE17E4E3A6}"/>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a:extLst>
            <a:ext uri="{FF2B5EF4-FFF2-40B4-BE49-F238E27FC236}">
              <a16:creationId xmlns:a16="http://schemas.microsoft.com/office/drawing/2014/main" id="{5C934CF7-D740-4E84-BC7C-1B4952F272A4}"/>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a:extLst>
            <a:ext uri="{FF2B5EF4-FFF2-40B4-BE49-F238E27FC236}">
              <a16:creationId xmlns:a16="http://schemas.microsoft.com/office/drawing/2014/main" id="{04768106-DAAE-4971-89FB-1ED2CEB16238}"/>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a:extLst>
            <a:ext uri="{FF2B5EF4-FFF2-40B4-BE49-F238E27FC236}">
              <a16:creationId xmlns:a16="http://schemas.microsoft.com/office/drawing/2014/main" id="{00472860-65B5-4D4D-A3B6-A3D933B92084}"/>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a:extLst>
            <a:ext uri="{FF2B5EF4-FFF2-40B4-BE49-F238E27FC236}">
              <a16:creationId xmlns:a16="http://schemas.microsoft.com/office/drawing/2014/main" id="{F753366F-AFD8-442B-A70A-9EEBDA1CF91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a:extLst>
            <a:ext uri="{FF2B5EF4-FFF2-40B4-BE49-F238E27FC236}">
              <a16:creationId xmlns:a16="http://schemas.microsoft.com/office/drawing/2014/main" id="{3BE7A41D-23B7-4773-BD0C-103AE25B244A}"/>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a:extLst>
            <a:ext uri="{FF2B5EF4-FFF2-40B4-BE49-F238E27FC236}">
              <a16:creationId xmlns:a16="http://schemas.microsoft.com/office/drawing/2014/main" id="{CBD436D9-1C70-4444-9A0A-8191CED97103}"/>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90E7DE0D-F9EC-41B9-BEEE-B385A61E22E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38441428-E0A1-4AF6-8D3E-5ECDAA3F98F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205" name="直線コネクタ 204">
          <a:extLst>
            <a:ext uri="{FF2B5EF4-FFF2-40B4-BE49-F238E27FC236}">
              <a16:creationId xmlns:a16="http://schemas.microsoft.com/office/drawing/2014/main" id="{DB066C47-7D0B-4363-8529-756B072F926E}"/>
            </a:ext>
          </a:extLst>
        </xdr:cNvPr>
        <xdr:cNvCxnSpPr/>
      </xdr:nvCxnSpPr>
      <xdr:spPr>
        <a:xfrm flipV="1">
          <a:off x="4180840" y="16413026"/>
          <a:ext cx="0" cy="145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3B14FC7C-6A03-410D-82B7-C9104DBB7F1E}"/>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7" name="直線コネクタ 206">
          <a:extLst>
            <a:ext uri="{FF2B5EF4-FFF2-40B4-BE49-F238E27FC236}">
              <a16:creationId xmlns:a16="http://schemas.microsoft.com/office/drawing/2014/main" id="{0116477B-07C4-446A-8845-75CB76920FFC}"/>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D07B26BB-BBA8-4759-864D-6085627B5337}"/>
            </a:ext>
          </a:extLst>
        </xdr:cNvPr>
        <xdr:cNvSpPr txBox="1"/>
      </xdr:nvSpPr>
      <xdr:spPr>
        <a:xfrm>
          <a:off x="4219575" y="1619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209" name="直線コネクタ 208">
          <a:extLst>
            <a:ext uri="{FF2B5EF4-FFF2-40B4-BE49-F238E27FC236}">
              <a16:creationId xmlns:a16="http://schemas.microsoft.com/office/drawing/2014/main" id="{2E6804D7-955B-40BD-A2D9-3E7EB522A883}"/>
            </a:ext>
          </a:extLst>
        </xdr:cNvPr>
        <xdr:cNvCxnSpPr/>
      </xdr:nvCxnSpPr>
      <xdr:spPr>
        <a:xfrm>
          <a:off x="4105275" y="16413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17902C76-57BC-4E8B-9D46-23CC2FB83811}"/>
            </a:ext>
          </a:extLst>
        </xdr:cNvPr>
        <xdr:cNvSpPr txBox="1"/>
      </xdr:nvSpPr>
      <xdr:spPr>
        <a:xfrm>
          <a:off x="4219575" y="16972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11" name="フローチャート: 判断 210">
          <a:extLst>
            <a:ext uri="{FF2B5EF4-FFF2-40B4-BE49-F238E27FC236}">
              <a16:creationId xmlns:a16="http://schemas.microsoft.com/office/drawing/2014/main" id="{C51BF3D0-7740-47E6-B11F-972FD74BD55B}"/>
            </a:ext>
          </a:extLst>
        </xdr:cNvPr>
        <xdr:cNvSpPr/>
      </xdr:nvSpPr>
      <xdr:spPr>
        <a:xfrm>
          <a:off x="4124325" y="171182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212" name="フローチャート: 判断 211">
          <a:extLst>
            <a:ext uri="{FF2B5EF4-FFF2-40B4-BE49-F238E27FC236}">
              <a16:creationId xmlns:a16="http://schemas.microsoft.com/office/drawing/2014/main" id="{73483935-2A96-4378-9A13-063D448AA412}"/>
            </a:ext>
          </a:extLst>
        </xdr:cNvPr>
        <xdr:cNvSpPr/>
      </xdr:nvSpPr>
      <xdr:spPr>
        <a:xfrm>
          <a:off x="3381375" y="170774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213" name="フローチャート: 判断 212">
          <a:extLst>
            <a:ext uri="{FF2B5EF4-FFF2-40B4-BE49-F238E27FC236}">
              <a16:creationId xmlns:a16="http://schemas.microsoft.com/office/drawing/2014/main" id="{11BD7081-9BD5-495A-8887-9645F9DD0848}"/>
            </a:ext>
          </a:extLst>
        </xdr:cNvPr>
        <xdr:cNvSpPr/>
      </xdr:nvSpPr>
      <xdr:spPr>
        <a:xfrm>
          <a:off x="2571750" y="170756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214" name="フローチャート: 判断 213">
          <a:extLst>
            <a:ext uri="{FF2B5EF4-FFF2-40B4-BE49-F238E27FC236}">
              <a16:creationId xmlns:a16="http://schemas.microsoft.com/office/drawing/2014/main" id="{09B0E045-05B4-426C-83F1-BDD8226E47A3}"/>
            </a:ext>
          </a:extLst>
        </xdr:cNvPr>
        <xdr:cNvSpPr/>
      </xdr:nvSpPr>
      <xdr:spPr>
        <a:xfrm>
          <a:off x="1781175" y="17137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215" name="フローチャート: 判断 214">
          <a:extLst>
            <a:ext uri="{FF2B5EF4-FFF2-40B4-BE49-F238E27FC236}">
              <a16:creationId xmlns:a16="http://schemas.microsoft.com/office/drawing/2014/main" id="{92B1C511-E4FB-4044-B9BA-76D0426DAE69}"/>
            </a:ext>
          </a:extLst>
        </xdr:cNvPr>
        <xdr:cNvSpPr/>
      </xdr:nvSpPr>
      <xdr:spPr>
        <a:xfrm>
          <a:off x="981075" y="172096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9E77148E-19D5-4C34-83A9-95A68EA4C3A9}"/>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9F0007B1-D3B4-487B-AD96-650F524CDCB3}"/>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9A9662BF-E276-4DB5-920C-1159C41AA77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35E6DD90-4A86-419F-8EF7-9E2C375BB5F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53FCA1E8-81C5-4B91-80EB-1D4B9858E94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126637</xdr:rowOff>
    </xdr:from>
    <xdr:to>
      <xdr:col>24</xdr:col>
      <xdr:colOff>114300</xdr:colOff>
      <xdr:row>107</xdr:row>
      <xdr:rowOff>56787</xdr:rowOff>
    </xdr:to>
    <xdr:sp macro="" textlink="">
      <xdr:nvSpPr>
        <xdr:cNvPr id="221" name="楕円 220">
          <a:extLst>
            <a:ext uri="{FF2B5EF4-FFF2-40B4-BE49-F238E27FC236}">
              <a16:creationId xmlns:a16="http://schemas.microsoft.com/office/drawing/2014/main" id="{DEC54E5C-AB77-4CC3-8AAF-6AB4F6866E3A}"/>
            </a:ext>
          </a:extLst>
        </xdr:cNvPr>
        <xdr:cNvSpPr/>
      </xdr:nvSpPr>
      <xdr:spPr>
        <a:xfrm>
          <a:off x="4124325" y="174399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105064</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91D606AA-6F6D-4FE8-AE1E-6FE293126BE5}"/>
            </a:ext>
          </a:extLst>
        </xdr:cNvPr>
        <xdr:cNvSpPr txBox="1"/>
      </xdr:nvSpPr>
      <xdr:spPr>
        <a:xfrm>
          <a:off x="4219575" y="174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95613</xdr:rowOff>
    </xdr:from>
    <xdr:to>
      <xdr:col>20</xdr:col>
      <xdr:colOff>38100</xdr:colOff>
      <xdr:row>107</xdr:row>
      <xdr:rowOff>25763</xdr:rowOff>
    </xdr:to>
    <xdr:sp macro="" textlink="">
      <xdr:nvSpPr>
        <xdr:cNvPr id="223" name="楕円 222">
          <a:extLst>
            <a:ext uri="{FF2B5EF4-FFF2-40B4-BE49-F238E27FC236}">
              <a16:creationId xmlns:a16="http://schemas.microsoft.com/office/drawing/2014/main" id="{AFDBAADF-B169-4143-89C9-3C7E988E0B19}"/>
            </a:ext>
          </a:extLst>
        </xdr:cNvPr>
        <xdr:cNvSpPr/>
      </xdr:nvSpPr>
      <xdr:spPr>
        <a:xfrm>
          <a:off x="3381375" y="174120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146413</xdr:rowOff>
    </xdr:from>
    <xdr:to>
      <xdr:col>24</xdr:col>
      <xdr:colOff>63500</xdr:colOff>
      <xdr:row>107</xdr:row>
      <xdr:rowOff>5987</xdr:rowOff>
    </xdr:to>
    <xdr:cxnSp macro="">
      <xdr:nvCxnSpPr>
        <xdr:cNvPr id="224" name="直線コネクタ 223">
          <a:extLst>
            <a:ext uri="{FF2B5EF4-FFF2-40B4-BE49-F238E27FC236}">
              <a16:creationId xmlns:a16="http://schemas.microsoft.com/office/drawing/2014/main" id="{E1779D23-0EB7-4031-94BB-29337AA14E82}"/>
            </a:ext>
          </a:extLst>
        </xdr:cNvPr>
        <xdr:cNvCxnSpPr/>
      </xdr:nvCxnSpPr>
      <xdr:spPr>
        <a:xfrm>
          <a:off x="3429000" y="17459688"/>
          <a:ext cx="75247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225" name="楕円 224">
          <a:extLst>
            <a:ext uri="{FF2B5EF4-FFF2-40B4-BE49-F238E27FC236}">
              <a16:creationId xmlns:a16="http://schemas.microsoft.com/office/drawing/2014/main" id="{8D128103-5B4C-44E3-813F-9023CE0D1F19}"/>
            </a:ext>
          </a:extLst>
        </xdr:cNvPr>
        <xdr:cNvSpPr/>
      </xdr:nvSpPr>
      <xdr:spPr>
        <a:xfrm>
          <a:off x="2571750" y="173809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146413</xdr:rowOff>
    </xdr:to>
    <xdr:cxnSp macro="">
      <xdr:nvCxnSpPr>
        <xdr:cNvPr id="226" name="直線コネクタ 225">
          <a:extLst>
            <a:ext uri="{FF2B5EF4-FFF2-40B4-BE49-F238E27FC236}">
              <a16:creationId xmlns:a16="http://schemas.microsoft.com/office/drawing/2014/main" id="{3703BB3C-4AE5-42A9-9245-C5FFFEDFA8E7}"/>
            </a:ext>
          </a:extLst>
        </xdr:cNvPr>
        <xdr:cNvCxnSpPr/>
      </xdr:nvCxnSpPr>
      <xdr:spPr>
        <a:xfrm>
          <a:off x="2619375" y="17428573"/>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28666</xdr:rowOff>
    </xdr:from>
    <xdr:to>
      <xdr:col>10</xdr:col>
      <xdr:colOff>165100</xdr:colOff>
      <xdr:row>106</xdr:row>
      <xdr:rowOff>130266</xdr:rowOff>
    </xdr:to>
    <xdr:sp macro="" textlink="">
      <xdr:nvSpPr>
        <xdr:cNvPr id="227" name="楕円 226">
          <a:extLst>
            <a:ext uri="{FF2B5EF4-FFF2-40B4-BE49-F238E27FC236}">
              <a16:creationId xmlns:a16="http://schemas.microsoft.com/office/drawing/2014/main" id="{40B6DA3E-6D66-42B2-B339-288283C96583}"/>
            </a:ext>
          </a:extLst>
        </xdr:cNvPr>
        <xdr:cNvSpPr/>
      </xdr:nvSpPr>
      <xdr:spPr>
        <a:xfrm>
          <a:off x="1781175" y="173419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79466</xdr:rowOff>
    </xdr:from>
    <xdr:to>
      <xdr:col>15</xdr:col>
      <xdr:colOff>50800</xdr:colOff>
      <xdr:row>106</xdr:row>
      <xdr:rowOff>112123</xdr:rowOff>
    </xdr:to>
    <xdr:cxnSp macro="">
      <xdr:nvCxnSpPr>
        <xdr:cNvPr id="228" name="直線コネクタ 227">
          <a:extLst>
            <a:ext uri="{FF2B5EF4-FFF2-40B4-BE49-F238E27FC236}">
              <a16:creationId xmlns:a16="http://schemas.microsoft.com/office/drawing/2014/main" id="{111ED321-C560-423F-B972-B0E0A54FF558}"/>
            </a:ext>
          </a:extLst>
        </xdr:cNvPr>
        <xdr:cNvCxnSpPr/>
      </xdr:nvCxnSpPr>
      <xdr:spPr>
        <a:xfrm>
          <a:off x="1828800" y="17399091"/>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167458</xdr:rowOff>
    </xdr:from>
    <xdr:to>
      <xdr:col>6</xdr:col>
      <xdr:colOff>38100</xdr:colOff>
      <xdr:row>106</xdr:row>
      <xdr:rowOff>97608</xdr:rowOff>
    </xdr:to>
    <xdr:sp macro="" textlink="">
      <xdr:nvSpPr>
        <xdr:cNvPr id="229" name="楕円 228">
          <a:extLst>
            <a:ext uri="{FF2B5EF4-FFF2-40B4-BE49-F238E27FC236}">
              <a16:creationId xmlns:a16="http://schemas.microsoft.com/office/drawing/2014/main" id="{27E1E5DE-D975-4147-A355-0BE15849AB0D}"/>
            </a:ext>
          </a:extLst>
        </xdr:cNvPr>
        <xdr:cNvSpPr/>
      </xdr:nvSpPr>
      <xdr:spPr>
        <a:xfrm>
          <a:off x="981075" y="173092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46808</xdr:rowOff>
    </xdr:from>
    <xdr:to>
      <xdr:col>10</xdr:col>
      <xdr:colOff>114300</xdr:colOff>
      <xdr:row>106</xdr:row>
      <xdr:rowOff>79466</xdr:rowOff>
    </xdr:to>
    <xdr:cxnSp macro="">
      <xdr:nvCxnSpPr>
        <xdr:cNvPr id="230" name="直線コネクタ 229">
          <a:extLst>
            <a:ext uri="{FF2B5EF4-FFF2-40B4-BE49-F238E27FC236}">
              <a16:creationId xmlns:a16="http://schemas.microsoft.com/office/drawing/2014/main" id="{17AF1078-EEFB-4747-BD4F-50C1DA6FD9F3}"/>
            </a:ext>
          </a:extLst>
        </xdr:cNvPr>
        <xdr:cNvCxnSpPr/>
      </xdr:nvCxnSpPr>
      <xdr:spPr>
        <a:xfrm>
          <a:off x="1028700" y="17366433"/>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231" name="n_1aveValue【市民会館】&#10;有形固定資産減価償却率">
          <a:extLst>
            <a:ext uri="{FF2B5EF4-FFF2-40B4-BE49-F238E27FC236}">
              <a16:creationId xmlns:a16="http://schemas.microsoft.com/office/drawing/2014/main" id="{45758EE1-1533-4372-A930-111DB3C362C3}"/>
            </a:ext>
          </a:extLst>
        </xdr:cNvPr>
        <xdr:cNvSpPr txBox="1"/>
      </xdr:nvSpPr>
      <xdr:spPr>
        <a:xfrm>
          <a:off x="3239144" y="168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232" name="n_2aveValue【市民会館】&#10;有形固定資産減価償却率">
          <a:extLst>
            <a:ext uri="{FF2B5EF4-FFF2-40B4-BE49-F238E27FC236}">
              <a16:creationId xmlns:a16="http://schemas.microsoft.com/office/drawing/2014/main" id="{2B3DE2EC-4C7A-4BF3-A69D-534A1ADBFD88}"/>
            </a:ext>
          </a:extLst>
        </xdr:cNvPr>
        <xdr:cNvSpPr txBox="1"/>
      </xdr:nvSpPr>
      <xdr:spPr>
        <a:xfrm>
          <a:off x="2439044" y="1685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233" name="n_3aveValue【市民会館】&#10;有形固定資産減価償却率">
          <a:extLst>
            <a:ext uri="{FF2B5EF4-FFF2-40B4-BE49-F238E27FC236}">
              <a16:creationId xmlns:a16="http://schemas.microsoft.com/office/drawing/2014/main" id="{DC1EE6B2-6CA2-4285-B0A5-71B5321724AB}"/>
            </a:ext>
          </a:extLst>
        </xdr:cNvPr>
        <xdr:cNvSpPr txBox="1"/>
      </xdr:nvSpPr>
      <xdr:spPr>
        <a:xfrm>
          <a:off x="1648469"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macro="" textlink="">
      <xdr:nvSpPr>
        <xdr:cNvPr id="234" name="n_4aveValue【市民会館】&#10;有形固定資産減価償却率">
          <a:extLst>
            <a:ext uri="{FF2B5EF4-FFF2-40B4-BE49-F238E27FC236}">
              <a16:creationId xmlns:a16="http://schemas.microsoft.com/office/drawing/2014/main" id="{3A8B4337-E8AA-4746-8FD3-776BB8EA0C85}"/>
            </a:ext>
          </a:extLst>
        </xdr:cNvPr>
        <xdr:cNvSpPr txBox="1"/>
      </xdr:nvSpPr>
      <xdr:spPr>
        <a:xfrm>
          <a:off x="848369"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16890</xdr:rowOff>
    </xdr:from>
    <xdr:ext cx="405111" cy="259045"/>
    <xdr:sp macro="" textlink="">
      <xdr:nvSpPr>
        <xdr:cNvPr id="235" name="n_1mainValue【市民会館】&#10;有形固定資産減価償却率">
          <a:extLst>
            <a:ext uri="{FF2B5EF4-FFF2-40B4-BE49-F238E27FC236}">
              <a16:creationId xmlns:a16="http://schemas.microsoft.com/office/drawing/2014/main" id="{3C5F2AD6-8DF2-4585-A546-4FE3FEA4E72E}"/>
            </a:ext>
          </a:extLst>
        </xdr:cNvPr>
        <xdr:cNvSpPr txBox="1"/>
      </xdr:nvSpPr>
      <xdr:spPr>
        <a:xfrm>
          <a:off x="3239144" y="175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236" name="n_2mainValue【市民会館】&#10;有形固定資産減価償却率">
          <a:extLst>
            <a:ext uri="{FF2B5EF4-FFF2-40B4-BE49-F238E27FC236}">
              <a16:creationId xmlns:a16="http://schemas.microsoft.com/office/drawing/2014/main" id="{5F508D43-66E1-4080-A38D-E3FD73AEA911}"/>
            </a:ext>
          </a:extLst>
        </xdr:cNvPr>
        <xdr:cNvSpPr txBox="1"/>
      </xdr:nvSpPr>
      <xdr:spPr>
        <a:xfrm>
          <a:off x="2439044" y="1747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121393</xdr:rowOff>
    </xdr:from>
    <xdr:ext cx="405111" cy="259045"/>
    <xdr:sp macro="" textlink="">
      <xdr:nvSpPr>
        <xdr:cNvPr id="237" name="n_3mainValue【市民会館】&#10;有形固定資産減価償却率">
          <a:extLst>
            <a:ext uri="{FF2B5EF4-FFF2-40B4-BE49-F238E27FC236}">
              <a16:creationId xmlns:a16="http://schemas.microsoft.com/office/drawing/2014/main" id="{4E1E7FD6-A10C-4D45-B9FD-9845092191DD}"/>
            </a:ext>
          </a:extLst>
        </xdr:cNvPr>
        <xdr:cNvSpPr txBox="1"/>
      </xdr:nvSpPr>
      <xdr:spPr>
        <a:xfrm>
          <a:off x="1648469" y="17441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88735</xdr:rowOff>
    </xdr:from>
    <xdr:ext cx="405111" cy="259045"/>
    <xdr:sp macro="" textlink="">
      <xdr:nvSpPr>
        <xdr:cNvPr id="238" name="n_4mainValue【市民会館】&#10;有形固定資産減価償却率">
          <a:extLst>
            <a:ext uri="{FF2B5EF4-FFF2-40B4-BE49-F238E27FC236}">
              <a16:creationId xmlns:a16="http://schemas.microsoft.com/office/drawing/2014/main" id="{B1F27605-2DE3-44CF-9F8D-6E34E8E63F73}"/>
            </a:ext>
          </a:extLst>
        </xdr:cNvPr>
        <xdr:cNvSpPr txBox="1"/>
      </xdr:nvSpPr>
      <xdr:spPr>
        <a:xfrm>
          <a:off x="848369" y="174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482E2BFA-0209-48E6-987F-62AD471680B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1B31CAB7-3121-45D6-8C51-BD39688F659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7BAD4250-ECFF-43B2-AF82-779B639AE1F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D9BFE7C0-6E63-4789-9756-7E380E73C1A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2B3969C2-DD1F-4339-8C82-3FEE47C7B40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6D7AA4AB-4333-496D-BBC8-811776FC118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63D86935-811A-407A-8409-CED0177CB23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1E84FE2B-DC98-45C2-A365-480AE756782C}"/>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E8464A36-DE5C-4AC5-A6EB-998F349369D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F0B48810-974D-44D1-9DCD-918A384D720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5F8F401B-8C7B-41E9-BD10-C15BD8BE2950}"/>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9CE7130D-D7D8-405A-A59B-24B41CB33DD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19009C05-1C51-4E99-B010-E3D5393070A7}"/>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8AEE3917-5069-4524-85C7-419C476C4828}"/>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00C49E73-756E-4B13-AAB1-D550BF81388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0207128D-DE7D-40C9-B86D-C6B717F71B46}"/>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23DA50E4-E2C5-4228-9D0B-22CDAFDCFC95}"/>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5AAD7DCF-B259-44A1-BB2B-2A5FB48BE069}"/>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4F924CEE-972F-42AE-9072-ABE76CBBE04A}"/>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200FBD74-0E1B-42E5-9CE0-A92F41953F0C}"/>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5D0AF9FB-B4FF-4ACD-91E9-B6BD0A20B92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3892BD95-6690-436D-9B28-D901C17A2E47}"/>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AFB1A6F8-FAAF-4C08-95FA-73998FDE089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262" name="直線コネクタ 261">
          <a:extLst>
            <a:ext uri="{FF2B5EF4-FFF2-40B4-BE49-F238E27FC236}">
              <a16:creationId xmlns:a16="http://schemas.microsoft.com/office/drawing/2014/main" id="{15365980-D95D-47B5-8181-77B68E709DF6}"/>
            </a:ext>
          </a:extLst>
        </xdr:cNvPr>
        <xdr:cNvCxnSpPr/>
      </xdr:nvCxnSpPr>
      <xdr:spPr>
        <a:xfrm flipV="1">
          <a:off x="9429115" y="16384270"/>
          <a:ext cx="0" cy="14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263" name="【市民会館】&#10;一人当たり面積最小値テキスト">
          <a:extLst>
            <a:ext uri="{FF2B5EF4-FFF2-40B4-BE49-F238E27FC236}">
              <a16:creationId xmlns:a16="http://schemas.microsoft.com/office/drawing/2014/main" id="{90A60442-15F6-4105-8BC0-04D6E872B5DF}"/>
            </a:ext>
          </a:extLst>
        </xdr:cNvPr>
        <xdr:cNvSpPr txBox="1"/>
      </xdr:nvSpPr>
      <xdr:spPr>
        <a:xfrm>
          <a:off x="9467850" y="1778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264" name="直線コネクタ 263">
          <a:extLst>
            <a:ext uri="{FF2B5EF4-FFF2-40B4-BE49-F238E27FC236}">
              <a16:creationId xmlns:a16="http://schemas.microsoft.com/office/drawing/2014/main" id="{F685B75E-CAEB-4BFA-94EC-3EA20187ED0F}"/>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265" name="【市民会館】&#10;一人当たり面積最大値テキスト">
          <a:extLst>
            <a:ext uri="{FF2B5EF4-FFF2-40B4-BE49-F238E27FC236}">
              <a16:creationId xmlns:a16="http://schemas.microsoft.com/office/drawing/2014/main" id="{D5CBAA77-548C-496A-AFA4-D7D466E8A873}"/>
            </a:ext>
          </a:extLst>
        </xdr:cNvPr>
        <xdr:cNvSpPr txBox="1"/>
      </xdr:nvSpPr>
      <xdr:spPr>
        <a:xfrm>
          <a:off x="9467850" y="1616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266" name="直線コネクタ 265">
          <a:extLst>
            <a:ext uri="{FF2B5EF4-FFF2-40B4-BE49-F238E27FC236}">
              <a16:creationId xmlns:a16="http://schemas.microsoft.com/office/drawing/2014/main" id="{A10AFC37-7EB9-4DE8-9D31-519F7C3E896F}"/>
            </a:ext>
          </a:extLst>
        </xdr:cNvPr>
        <xdr:cNvCxnSpPr/>
      </xdr:nvCxnSpPr>
      <xdr:spPr>
        <a:xfrm>
          <a:off x="9363075" y="16384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267" name="【市民会館】&#10;一人当たり面積平均値テキスト">
          <a:extLst>
            <a:ext uri="{FF2B5EF4-FFF2-40B4-BE49-F238E27FC236}">
              <a16:creationId xmlns:a16="http://schemas.microsoft.com/office/drawing/2014/main" id="{48E9CC47-76C2-43BA-A79C-AE13D52D14A1}"/>
            </a:ext>
          </a:extLst>
        </xdr:cNvPr>
        <xdr:cNvSpPr txBox="1"/>
      </xdr:nvSpPr>
      <xdr:spPr>
        <a:xfrm>
          <a:off x="9467850" y="1751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268" name="フローチャート: 判断 267">
          <a:extLst>
            <a:ext uri="{FF2B5EF4-FFF2-40B4-BE49-F238E27FC236}">
              <a16:creationId xmlns:a16="http://schemas.microsoft.com/office/drawing/2014/main" id="{00AEF4F7-D2A2-423C-8C97-7E867B0DF8E7}"/>
            </a:ext>
          </a:extLst>
        </xdr:cNvPr>
        <xdr:cNvSpPr/>
      </xdr:nvSpPr>
      <xdr:spPr>
        <a:xfrm>
          <a:off x="9401175" y="175355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269" name="フローチャート: 判断 268">
          <a:extLst>
            <a:ext uri="{FF2B5EF4-FFF2-40B4-BE49-F238E27FC236}">
              <a16:creationId xmlns:a16="http://schemas.microsoft.com/office/drawing/2014/main" id="{F9926CE5-C79F-4F78-A37A-C917AA59E028}"/>
            </a:ext>
          </a:extLst>
        </xdr:cNvPr>
        <xdr:cNvSpPr/>
      </xdr:nvSpPr>
      <xdr:spPr>
        <a:xfrm>
          <a:off x="8639175" y="17532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270" name="フローチャート: 判断 269">
          <a:extLst>
            <a:ext uri="{FF2B5EF4-FFF2-40B4-BE49-F238E27FC236}">
              <a16:creationId xmlns:a16="http://schemas.microsoft.com/office/drawing/2014/main" id="{10F41942-DE01-427C-9874-0B3887F0D627}"/>
            </a:ext>
          </a:extLst>
        </xdr:cNvPr>
        <xdr:cNvSpPr/>
      </xdr:nvSpPr>
      <xdr:spPr>
        <a:xfrm>
          <a:off x="7839075" y="17532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271" name="フローチャート: 判断 270">
          <a:extLst>
            <a:ext uri="{FF2B5EF4-FFF2-40B4-BE49-F238E27FC236}">
              <a16:creationId xmlns:a16="http://schemas.microsoft.com/office/drawing/2014/main" id="{767E1B5B-26DA-491F-A03E-7B3797C295A0}"/>
            </a:ext>
          </a:extLst>
        </xdr:cNvPr>
        <xdr:cNvSpPr/>
      </xdr:nvSpPr>
      <xdr:spPr>
        <a:xfrm>
          <a:off x="7029450" y="175044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272" name="フローチャート: 判断 271">
          <a:extLst>
            <a:ext uri="{FF2B5EF4-FFF2-40B4-BE49-F238E27FC236}">
              <a16:creationId xmlns:a16="http://schemas.microsoft.com/office/drawing/2014/main" id="{4A542F63-20EA-428C-9A21-E6644C03E4CC}"/>
            </a:ext>
          </a:extLst>
        </xdr:cNvPr>
        <xdr:cNvSpPr/>
      </xdr:nvSpPr>
      <xdr:spPr>
        <a:xfrm>
          <a:off x="6238875" y="175329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ABCD17BF-0665-4834-B7E9-B9E46FAB0A7D}"/>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7EDF236C-678F-44D5-A415-11E35DC9CA9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6DEF3138-A3B7-4C0C-BFD1-F1A04393605C}"/>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F042C473-FD3D-4DFD-9714-E4A4CC63627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500AA375-3D81-4F97-BB8A-95DDB2AC2B0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118111</xdr:rowOff>
    </xdr:from>
    <xdr:to>
      <xdr:col>55</xdr:col>
      <xdr:colOff>50800</xdr:colOff>
      <xdr:row>107</xdr:row>
      <xdr:rowOff>48261</xdr:rowOff>
    </xdr:to>
    <xdr:sp macro="" textlink="">
      <xdr:nvSpPr>
        <xdr:cNvPr id="278" name="楕円 277">
          <a:extLst>
            <a:ext uri="{FF2B5EF4-FFF2-40B4-BE49-F238E27FC236}">
              <a16:creationId xmlns:a16="http://schemas.microsoft.com/office/drawing/2014/main" id="{345CCE0E-5139-4654-9AC3-D82F91272D5A}"/>
            </a:ext>
          </a:extLst>
        </xdr:cNvPr>
        <xdr:cNvSpPr/>
      </xdr:nvSpPr>
      <xdr:spPr>
        <a:xfrm>
          <a:off x="9401175" y="1743773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279" name="【市民会館】&#10;一人当たり面積該当値テキスト">
          <a:extLst>
            <a:ext uri="{FF2B5EF4-FFF2-40B4-BE49-F238E27FC236}">
              <a16:creationId xmlns:a16="http://schemas.microsoft.com/office/drawing/2014/main" id="{64BEA173-D098-48B5-8263-DA6DD13C0377}"/>
            </a:ext>
          </a:extLst>
        </xdr:cNvPr>
        <xdr:cNvSpPr txBox="1"/>
      </xdr:nvSpPr>
      <xdr:spPr>
        <a:xfrm>
          <a:off x="9467850" y="172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280" name="楕円 279">
          <a:extLst>
            <a:ext uri="{FF2B5EF4-FFF2-40B4-BE49-F238E27FC236}">
              <a16:creationId xmlns:a16="http://schemas.microsoft.com/office/drawing/2014/main" id="{80802912-A122-44E9-8989-398150E1EA98}"/>
            </a:ext>
          </a:extLst>
        </xdr:cNvPr>
        <xdr:cNvSpPr/>
      </xdr:nvSpPr>
      <xdr:spPr>
        <a:xfrm>
          <a:off x="8639175" y="174377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168911</xdr:rowOff>
    </xdr:from>
    <xdr:to>
      <xdr:col>55</xdr:col>
      <xdr:colOff>0</xdr:colOff>
      <xdr:row>107</xdr:row>
      <xdr:rowOff>3811</xdr:rowOff>
    </xdr:to>
    <xdr:cxnSp macro="">
      <xdr:nvCxnSpPr>
        <xdr:cNvPr id="281" name="直線コネクタ 280">
          <a:extLst>
            <a:ext uri="{FF2B5EF4-FFF2-40B4-BE49-F238E27FC236}">
              <a16:creationId xmlns:a16="http://schemas.microsoft.com/office/drawing/2014/main" id="{AF882086-4B7D-4B36-8D35-8D5BDFE01DFA}"/>
            </a:ext>
          </a:extLst>
        </xdr:cNvPr>
        <xdr:cNvCxnSpPr/>
      </xdr:nvCxnSpPr>
      <xdr:spPr>
        <a:xfrm flipV="1">
          <a:off x="8686800" y="17485361"/>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282" name="楕円 281">
          <a:extLst>
            <a:ext uri="{FF2B5EF4-FFF2-40B4-BE49-F238E27FC236}">
              <a16:creationId xmlns:a16="http://schemas.microsoft.com/office/drawing/2014/main" id="{9C40808F-8A76-4C01-A438-206CA2ECB92A}"/>
            </a:ext>
          </a:extLst>
        </xdr:cNvPr>
        <xdr:cNvSpPr/>
      </xdr:nvSpPr>
      <xdr:spPr>
        <a:xfrm>
          <a:off x="7839075" y="1744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7620</xdr:rowOff>
    </xdr:to>
    <xdr:cxnSp macro="">
      <xdr:nvCxnSpPr>
        <xdr:cNvPr id="283" name="直線コネクタ 282">
          <a:extLst>
            <a:ext uri="{FF2B5EF4-FFF2-40B4-BE49-F238E27FC236}">
              <a16:creationId xmlns:a16="http://schemas.microsoft.com/office/drawing/2014/main" id="{96085EAA-87E5-4DB9-80A2-1A71C124C744}"/>
            </a:ext>
          </a:extLst>
        </xdr:cNvPr>
        <xdr:cNvCxnSpPr/>
      </xdr:nvCxnSpPr>
      <xdr:spPr>
        <a:xfrm flipV="1">
          <a:off x="7886700" y="174948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284" name="楕円 283">
          <a:extLst>
            <a:ext uri="{FF2B5EF4-FFF2-40B4-BE49-F238E27FC236}">
              <a16:creationId xmlns:a16="http://schemas.microsoft.com/office/drawing/2014/main" id="{0FF6C383-CA15-48C9-A5DB-9BD95FE40666}"/>
            </a:ext>
          </a:extLst>
        </xdr:cNvPr>
        <xdr:cNvSpPr/>
      </xdr:nvSpPr>
      <xdr:spPr>
        <a:xfrm>
          <a:off x="7029450" y="17448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11430</xdr:rowOff>
    </xdr:to>
    <xdr:cxnSp macro="">
      <xdr:nvCxnSpPr>
        <xdr:cNvPr id="285" name="直線コネクタ 284">
          <a:extLst>
            <a:ext uri="{FF2B5EF4-FFF2-40B4-BE49-F238E27FC236}">
              <a16:creationId xmlns:a16="http://schemas.microsoft.com/office/drawing/2014/main" id="{1D745CC3-A6AB-4406-AAA3-D10F7F7C35F8}"/>
            </a:ext>
          </a:extLst>
        </xdr:cNvPr>
        <xdr:cNvCxnSpPr/>
      </xdr:nvCxnSpPr>
      <xdr:spPr>
        <a:xfrm flipV="1">
          <a:off x="7077075" y="174986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286" name="楕円 285">
          <a:extLst>
            <a:ext uri="{FF2B5EF4-FFF2-40B4-BE49-F238E27FC236}">
              <a16:creationId xmlns:a16="http://schemas.microsoft.com/office/drawing/2014/main" id="{6D95197D-5E29-4933-B0B9-A66D6445A478}"/>
            </a:ext>
          </a:extLst>
        </xdr:cNvPr>
        <xdr:cNvSpPr/>
      </xdr:nvSpPr>
      <xdr:spPr>
        <a:xfrm>
          <a:off x="62388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19050</xdr:rowOff>
    </xdr:to>
    <xdr:cxnSp macro="">
      <xdr:nvCxnSpPr>
        <xdr:cNvPr id="287" name="直線コネクタ 286">
          <a:extLst>
            <a:ext uri="{FF2B5EF4-FFF2-40B4-BE49-F238E27FC236}">
              <a16:creationId xmlns:a16="http://schemas.microsoft.com/office/drawing/2014/main" id="{8759E598-43B5-40DA-80DE-77E9EC4A8F50}"/>
            </a:ext>
          </a:extLst>
        </xdr:cNvPr>
        <xdr:cNvCxnSpPr/>
      </xdr:nvCxnSpPr>
      <xdr:spPr>
        <a:xfrm flipV="1">
          <a:off x="6286500" y="1749615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288" name="n_1aveValue【市民会館】&#10;一人当たり面積">
          <a:extLst>
            <a:ext uri="{FF2B5EF4-FFF2-40B4-BE49-F238E27FC236}">
              <a16:creationId xmlns:a16="http://schemas.microsoft.com/office/drawing/2014/main" id="{CD318F78-ED8D-42DD-9D00-210A7D108B16}"/>
            </a:ext>
          </a:extLst>
        </xdr:cNvPr>
        <xdr:cNvSpPr txBox="1"/>
      </xdr:nvSpPr>
      <xdr:spPr>
        <a:xfrm>
          <a:off x="8458277" y="1762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289" name="n_2aveValue【市民会館】&#10;一人当たり面積">
          <a:extLst>
            <a:ext uri="{FF2B5EF4-FFF2-40B4-BE49-F238E27FC236}">
              <a16:creationId xmlns:a16="http://schemas.microsoft.com/office/drawing/2014/main" id="{537152A3-52DE-4566-8F04-E9F7368F8A1D}"/>
            </a:ext>
          </a:extLst>
        </xdr:cNvPr>
        <xdr:cNvSpPr txBox="1"/>
      </xdr:nvSpPr>
      <xdr:spPr>
        <a:xfrm>
          <a:off x="7677227" y="1762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290" name="n_3aveValue【市民会館】&#10;一人当たり面積">
          <a:extLst>
            <a:ext uri="{FF2B5EF4-FFF2-40B4-BE49-F238E27FC236}">
              <a16:creationId xmlns:a16="http://schemas.microsoft.com/office/drawing/2014/main" id="{5EEDF8BC-98C0-4331-95CD-CA323AFCC7AF}"/>
            </a:ext>
          </a:extLst>
        </xdr:cNvPr>
        <xdr:cNvSpPr txBox="1"/>
      </xdr:nvSpPr>
      <xdr:spPr>
        <a:xfrm>
          <a:off x="6867602" y="1759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291" name="n_4aveValue【市民会館】&#10;一人当たり面積">
          <a:extLst>
            <a:ext uri="{FF2B5EF4-FFF2-40B4-BE49-F238E27FC236}">
              <a16:creationId xmlns:a16="http://schemas.microsoft.com/office/drawing/2014/main" id="{86B1EDEB-9FB7-4FB3-B2A7-F749C72C555A}"/>
            </a:ext>
          </a:extLst>
        </xdr:cNvPr>
        <xdr:cNvSpPr txBox="1"/>
      </xdr:nvSpPr>
      <xdr:spPr>
        <a:xfrm>
          <a:off x="6067502" y="1763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71138</xdr:rowOff>
    </xdr:from>
    <xdr:ext cx="469744" cy="259045"/>
    <xdr:sp macro="" textlink="">
      <xdr:nvSpPr>
        <xdr:cNvPr id="292" name="n_1mainValue【市民会館】&#10;一人当たり面積">
          <a:extLst>
            <a:ext uri="{FF2B5EF4-FFF2-40B4-BE49-F238E27FC236}">
              <a16:creationId xmlns:a16="http://schemas.microsoft.com/office/drawing/2014/main" id="{0A0750E8-394A-4313-A77D-86EED1B97F66}"/>
            </a:ext>
          </a:extLst>
        </xdr:cNvPr>
        <xdr:cNvSpPr txBox="1"/>
      </xdr:nvSpPr>
      <xdr:spPr>
        <a:xfrm>
          <a:off x="8458277" y="172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74947</xdr:rowOff>
    </xdr:from>
    <xdr:ext cx="469744" cy="259045"/>
    <xdr:sp macro="" textlink="">
      <xdr:nvSpPr>
        <xdr:cNvPr id="293" name="n_2mainValue【市民会館】&#10;一人当たり面積">
          <a:extLst>
            <a:ext uri="{FF2B5EF4-FFF2-40B4-BE49-F238E27FC236}">
              <a16:creationId xmlns:a16="http://schemas.microsoft.com/office/drawing/2014/main" id="{2D6AB326-A35A-4E82-927F-AE26B31D2B80}"/>
            </a:ext>
          </a:extLst>
        </xdr:cNvPr>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294" name="n_3mainValue【市民会館】&#10;一人当たり面積">
          <a:extLst>
            <a:ext uri="{FF2B5EF4-FFF2-40B4-BE49-F238E27FC236}">
              <a16:creationId xmlns:a16="http://schemas.microsoft.com/office/drawing/2014/main" id="{7EDE39B7-8E8C-490B-9633-5E5C9AFB26F3}"/>
            </a:ext>
          </a:extLst>
        </xdr:cNvPr>
        <xdr:cNvSpPr txBox="1"/>
      </xdr:nvSpPr>
      <xdr:spPr>
        <a:xfrm>
          <a:off x="6867602"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86377</xdr:rowOff>
    </xdr:from>
    <xdr:ext cx="469744" cy="259045"/>
    <xdr:sp macro="" textlink="">
      <xdr:nvSpPr>
        <xdr:cNvPr id="295" name="n_4mainValue【市民会館】&#10;一人当たり面積">
          <a:extLst>
            <a:ext uri="{FF2B5EF4-FFF2-40B4-BE49-F238E27FC236}">
              <a16:creationId xmlns:a16="http://schemas.microsoft.com/office/drawing/2014/main" id="{61E3EFD1-6894-4ACE-A5AE-698E15D15E88}"/>
            </a:ext>
          </a:extLst>
        </xdr:cNvPr>
        <xdr:cNvSpPr txBox="1"/>
      </xdr:nvSpPr>
      <xdr:spPr>
        <a:xfrm>
          <a:off x="6067502" y="1722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3D4C2D1-5931-42EA-AF8B-88989DC3A76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AB5662F2-6DED-493F-9100-A5B63C937FC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EEEF7E4-ABAE-40FD-A7B6-E7E148BDA62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D6A91AD-C043-4890-A3A6-B38F3F28BE7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AF579CFF-5B78-41BA-8463-D5EF55927CA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E5B0B880-6BB8-41C8-92F2-0FA9BC342B7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A65FB041-86FF-4DDD-AFF4-7E371438FEA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19EA044D-C35A-41C7-AFB4-7B871074FBE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1599C369-85FF-43C0-A6AE-D8BC8019BEC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1C113A58-A185-4DD1-BDE5-7B7AF2AF989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2FB1FB3-DDEF-4BEB-9614-C60086E5385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FC95C581-EA20-4451-A6D0-FC867F29448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8496FE0-8D01-4CAB-B2A7-54BE27D03C84}"/>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74DFE463-6FFB-47D7-AA43-9C5AA6062DAC}"/>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96CD76DC-221B-484B-99A9-CBE0485505E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42CB78DA-6B8C-4CFC-B88F-45872EEAB3B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B34DB4BA-56E2-4571-A6CE-A4A85E325FF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2F01FACB-B3D1-4194-A3B0-D434E850B30E}"/>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93B73F48-5E25-4936-BD43-BC8D409DD7C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2D37BFAE-6B83-48F7-AD24-DDE34F92415F}"/>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A2D71354-DFFC-4540-82BA-DE1BA61E48F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6C3B1E3-A799-4EC1-8386-337D489A7FA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DBE5C-E35C-42A0-B7E3-B2D65C62441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94C3F243-45DA-45EF-829D-7DEDDAE2CC4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33C755C8-3C4B-4047-BBED-73D98F3EC815}"/>
            </a:ext>
          </a:extLst>
        </xdr:cNvPr>
        <xdr:cNvCxnSpPr/>
      </xdr:nvCxnSpPr>
      <xdr:spPr>
        <a:xfrm flipV="1">
          <a:off x="14696439" y="5546090"/>
          <a:ext cx="0"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D8545076-2EF7-438B-A9DD-4F3FF4342246}"/>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7F5249E3-749D-4853-B428-95F4C7212E32}"/>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1C697CCD-D213-4FD6-9F8B-AA715D4D93E9}"/>
            </a:ext>
          </a:extLst>
        </xdr:cNvPr>
        <xdr:cNvSpPr txBox="1"/>
      </xdr:nvSpPr>
      <xdr:spPr>
        <a:xfrm>
          <a:off x="147351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324" name="直線コネクタ 323">
          <a:extLst>
            <a:ext uri="{FF2B5EF4-FFF2-40B4-BE49-F238E27FC236}">
              <a16:creationId xmlns:a16="http://schemas.microsoft.com/office/drawing/2014/main" id="{75A78A42-206E-47CD-99FA-03BCC3765822}"/>
            </a:ext>
          </a:extLst>
        </xdr:cNvPr>
        <xdr:cNvCxnSpPr/>
      </xdr:nvCxnSpPr>
      <xdr:spPr>
        <a:xfrm>
          <a:off x="14611350"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DACDC5F9-C095-4946-A7BE-DD58C0CB111D}"/>
            </a:ext>
          </a:extLst>
        </xdr:cNvPr>
        <xdr:cNvSpPr txBox="1"/>
      </xdr:nvSpPr>
      <xdr:spPr>
        <a:xfrm>
          <a:off x="14735175" y="6143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26" name="フローチャート: 判断 325">
          <a:extLst>
            <a:ext uri="{FF2B5EF4-FFF2-40B4-BE49-F238E27FC236}">
              <a16:creationId xmlns:a16="http://schemas.microsoft.com/office/drawing/2014/main" id="{7B4D544E-AFF0-4596-97F3-80CA4F76AA86}"/>
            </a:ext>
          </a:extLst>
        </xdr:cNvPr>
        <xdr:cNvSpPr/>
      </xdr:nvSpPr>
      <xdr:spPr>
        <a:xfrm>
          <a:off x="14649450" y="61645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7" name="フローチャート: 判断 326">
          <a:extLst>
            <a:ext uri="{FF2B5EF4-FFF2-40B4-BE49-F238E27FC236}">
              <a16:creationId xmlns:a16="http://schemas.microsoft.com/office/drawing/2014/main" id="{7B4D4F7C-4BC3-4B09-BC7C-E566B0326F6E}"/>
            </a:ext>
          </a:extLst>
        </xdr:cNvPr>
        <xdr:cNvSpPr/>
      </xdr:nvSpPr>
      <xdr:spPr>
        <a:xfrm>
          <a:off x="13887450" y="61410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8" name="フローチャート: 判断 327">
          <a:extLst>
            <a:ext uri="{FF2B5EF4-FFF2-40B4-BE49-F238E27FC236}">
              <a16:creationId xmlns:a16="http://schemas.microsoft.com/office/drawing/2014/main" id="{B3CA9CD3-CA1E-45E2-A756-EE484B9150A8}"/>
            </a:ext>
          </a:extLst>
        </xdr:cNvPr>
        <xdr:cNvSpPr/>
      </xdr:nvSpPr>
      <xdr:spPr>
        <a:xfrm>
          <a:off x="13096875" y="6160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29" name="フローチャート: 判断 328">
          <a:extLst>
            <a:ext uri="{FF2B5EF4-FFF2-40B4-BE49-F238E27FC236}">
              <a16:creationId xmlns:a16="http://schemas.microsoft.com/office/drawing/2014/main" id="{2A535E5B-91BE-4EEA-A126-AACA8683B360}"/>
            </a:ext>
          </a:extLst>
        </xdr:cNvPr>
        <xdr:cNvSpPr/>
      </xdr:nvSpPr>
      <xdr:spPr>
        <a:xfrm>
          <a:off x="12296775" y="61715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330" name="フローチャート: 判断 329">
          <a:extLst>
            <a:ext uri="{FF2B5EF4-FFF2-40B4-BE49-F238E27FC236}">
              <a16:creationId xmlns:a16="http://schemas.microsoft.com/office/drawing/2014/main" id="{C09318AF-F3AE-4575-A091-DBE2E8C8C14E}"/>
            </a:ext>
          </a:extLst>
        </xdr:cNvPr>
        <xdr:cNvSpPr/>
      </xdr:nvSpPr>
      <xdr:spPr>
        <a:xfrm>
          <a:off x="11487150" y="616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7CFB72F-2F0A-4B6E-87AD-90ACF8FE04A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C7F53AF-9D25-4652-9B5E-4C2EB8256CF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9318E14-3B48-49FD-BFB9-E52CDEF6485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61E2977-955A-4D81-B85F-C3E4D8C4222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73D28A2-9CD2-4368-82E8-C021C77C50D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36" name="楕円 335">
          <a:extLst>
            <a:ext uri="{FF2B5EF4-FFF2-40B4-BE49-F238E27FC236}">
              <a16:creationId xmlns:a16="http://schemas.microsoft.com/office/drawing/2014/main" id="{C6842D5F-A7FF-4E52-A178-C82620E6FC7E}"/>
            </a:ext>
          </a:extLst>
        </xdr:cNvPr>
        <xdr:cNvSpPr/>
      </xdr:nvSpPr>
      <xdr:spPr>
        <a:xfrm>
          <a:off x="14649450" y="60013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77F6ED2D-6822-4AE5-8A4D-BB530250EC3B}"/>
            </a:ext>
          </a:extLst>
        </xdr:cNvPr>
        <xdr:cNvSpPr txBox="1"/>
      </xdr:nvSpPr>
      <xdr:spPr>
        <a:xfrm>
          <a:off x="14735175"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338" name="楕円 337">
          <a:extLst>
            <a:ext uri="{FF2B5EF4-FFF2-40B4-BE49-F238E27FC236}">
              <a16:creationId xmlns:a16="http://schemas.microsoft.com/office/drawing/2014/main" id="{942C312A-2416-4BDD-A213-ACD30821B7D2}"/>
            </a:ext>
          </a:extLst>
        </xdr:cNvPr>
        <xdr:cNvSpPr/>
      </xdr:nvSpPr>
      <xdr:spPr>
        <a:xfrm>
          <a:off x="13887450" y="59645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339" name="直線コネクタ 338">
          <a:extLst>
            <a:ext uri="{FF2B5EF4-FFF2-40B4-BE49-F238E27FC236}">
              <a16:creationId xmlns:a16="http://schemas.microsoft.com/office/drawing/2014/main" id="{CA67D2CC-BAAB-472C-8A24-5AF75439087A}"/>
            </a:ext>
          </a:extLst>
        </xdr:cNvPr>
        <xdr:cNvCxnSpPr/>
      </xdr:nvCxnSpPr>
      <xdr:spPr>
        <a:xfrm>
          <a:off x="13935075" y="6002655"/>
          <a:ext cx="762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40" name="楕円 339">
          <a:extLst>
            <a:ext uri="{FF2B5EF4-FFF2-40B4-BE49-F238E27FC236}">
              <a16:creationId xmlns:a16="http://schemas.microsoft.com/office/drawing/2014/main" id="{17460CEE-5A9A-468F-A119-624C17777BFA}"/>
            </a:ext>
          </a:extLst>
        </xdr:cNvPr>
        <xdr:cNvSpPr/>
      </xdr:nvSpPr>
      <xdr:spPr>
        <a:xfrm>
          <a:off x="130968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1905</xdr:rowOff>
    </xdr:to>
    <xdr:cxnSp macro="">
      <xdr:nvCxnSpPr>
        <xdr:cNvPr id="341" name="直線コネクタ 340">
          <a:extLst>
            <a:ext uri="{FF2B5EF4-FFF2-40B4-BE49-F238E27FC236}">
              <a16:creationId xmlns:a16="http://schemas.microsoft.com/office/drawing/2014/main" id="{2EC037AB-41C9-4217-A7CF-EEE10A1F6EB6}"/>
            </a:ext>
          </a:extLst>
        </xdr:cNvPr>
        <xdr:cNvCxnSpPr/>
      </xdr:nvCxnSpPr>
      <xdr:spPr>
        <a:xfrm>
          <a:off x="13144500" y="596392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342" name="楕円 341">
          <a:extLst>
            <a:ext uri="{FF2B5EF4-FFF2-40B4-BE49-F238E27FC236}">
              <a16:creationId xmlns:a16="http://schemas.microsoft.com/office/drawing/2014/main" id="{AC439B9A-11EA-462B-8B78-833F68A82FF8}"/>
            </a:ext>
          </a:extLst>
        </xdr:cNvPr>
        <xdr:cNvSpPr/>
      </xdr:nvSpPr>
      <xdr:spPr>
        <a:xfrm>
          <a:off x="12296775" y="58216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121920</xdr:rowOff>
    </xdr:to>
    <xdr:cxnSp macro="">
      <xdr:nvCxnSpPr>
        <xdr:cNvPr id="343" name="直線コネクタ 342">
          <a:extLst>
            <a:ext uri="{FF2B5EF4-FFF2-40B4-BE49-F238E27FC236}">
              <a16:creationId xmlns:a16="http://schemas.microsoft.com/office/drawing/2014/main" id="{12605E8E-3F09-43F1-AD00-07D260089F21}"/>
            </a:ext>
          </a:extLst>
        </xdr:cNvPr>
        <xdr:cNvCxnSpPr/>
      </xdr:nvCxnSpPr>
      <xdr:spPr>
        <a:xfrm>
          <a:off x="12344400" y="5859780"/>
          <a:ext cx="8001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344" name="楕円 343">
          <a:extLst>
            <a:ext uri="{FF2B5EF4-FFF2-40B4-BE49-F238E27FC236}">
              <a16:creationId xmlns:a16="http://schemas.microsoft.com/office/drawing/2014/main" id="{6FA6EDC0-7D01-472F-93BB-CBADCE32872C}"/>
            </a:ext>
          </a:extLst>
        </xdr:cNvPr>
        <xdr:cNvSpPr/>
      </xdr:nvSpPr>
      <xdr:spPr>
        <a:xfrm>
          <a:off x="11487150" y="58216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20955</xdr:rowOff>
    </xdr:to>
    <xdr:cxnSp macro="">
      <xdr:nvCxnSpPr>
        <xdr:cNvPr id="345" name="直線コネクタ 344">
          <a:extLst>
            <a:ext uri="{FF2B5EF4-FFF2-40B4-BE49-F238E27FC236}">
              <a16:creationId xmlns:a16="http://schemas.microsoft.com/office/drawing/2014/main" id="{EEB0E470-CBC2-4A6C-91E5-CE8AAE148777}"/>
            </a:ext>
          </a:extLst>
        </xdr:cNvPr>
        <xdr:cNvCxnSpPr/>
      </xdr:nvCxnSpPr>
      <xdr:spPr>
        <a:xfrm>
          <a:off x="11534775" y="585978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754ED9C0-C32F-427E-B199-0E973B172C30}"/>
            </a:ext>
          </a:extLst>
        </xdr:cNvPr>
        <xdr:cNvSpPr txBox="1"/>
      </xdr:nvSpPr>
      <xdr:spPr>
        <a:xfrm>
          <a:off x="13745219"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EFAC2EF1-396A-4BF8-9E66-5B2A4FF67D29}"/>
            </a:ext>
          </a:extLst>
        </xdr:cNvPr>
        <xdr:cNvSpPr txBox="1"/>
      </xdr:nvSpPr>
      <xdr:spPr>
        <a:xfrm>
          <a:off x="12964169"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F4769283-FF7A-43D3-9171-E08340D2E534}"/>
            </a:ext>
          </a:extLst>
        </xdr:cNvPr>
        <xdr:cNvSpPr txBox="1"/>
      </xdr:nvSpPr>
      <xdr:spPr>
        <a:xfrm>
          <a:off x="12164069"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35F5DB6A-5F72-4F13-9AA0-B583D29F8794}"/>
            </a:ext>
          </a:extLst>
        </xdr:cNvPr>
        <xdr:cNvSpPr txBox="1"/>
      </xdr:nvSpPr>
      <xdr:spPr>
        <a:xfrm>
          <a:off x="1135444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D0B2EF67-A784-4650-A760-BDD904E278BC}"/>
            </a:ext>
          </a:extLst>
        </xdr:cNvPr>
        <xdr:cNvSpPr txBox="1"/>
      </xdr:nvSpPr>
      <xdr:spPr>
        <a:xfrm>
          <a:off x="13745219"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4FEEBFDE-39C6-4726-9F00-672A3A883971}"/>
            </a:ext>
          </a:extLst>
        </xdr:cNvPr>
        <xdr:cNvSpPr txBox="1"/>
      </xdr:nvSpPr>
      <xdr:spPr>
        <a:xfrm>
          <a:off x="129641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1D17C037-4BC5-4FAE-88BA-7CBAA067DEF3}"/>
            </a:ext>
          </a:extLst>
        </xdr:cNvPr>
        <xdr:cNvSpPr txBox="1"/>
      </xdr:nvSpPr>
      <xdr:spPr>
        <a:xfrm>
          <a:off x="12164069"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70DD567A-BC84-4688-9F85-82F58B1C0A29}"/>
            </a:ext>
          </a:extLst>
        </xdr:cNvPr>
        <xdr:cNvSpPr txBox="1"/>
      </xdr:nvSpPr>
      <xdr:spPr>
        <a:xfrm>
          <a:off x="11354444"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E2F8C801-DE44-4515-88EF-172F4904ED6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FFFF7761-466A-4A88-9068-C7133FE3B1B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A29D3C45-366E-453F-B8B4-D9CB7B89575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BD5AD6C-F9F2-427F-949D-A9D0C15F02B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134F5C4E-8513-48D2-B4FD-C176AF991E5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B0BB290-7766-4E57-B99E-4A156BC5118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4AB460E0-60A5-40AA-A150-2EA1DC56ED6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3ED926A3-3517-4B6C-92BC-560C47B0146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A287F669-A556-4E7F-819D-7D9B5EC92779}"/>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ECC41438-134E-40B7-8D02-D6AAEC6F47A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D3295963-CA47-4957-9CDC-A6DC04D45A8E}"/>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01D077FF-67C0-43E8-B199-23C3FB25FB12}"/>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DB888A0-DAE1-45B8-A0F6-0E02699374F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8539120A-F0C9-4A22-BBF4-44BF734DD09E}"/>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1324EB5F-F2CE-4AEA-B169-53F1A748D025}"/>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ADC28EA1-B0D8-445C-A3B9-69203DB68700}"/>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1EDE80CE-E9C5-450C-B507-67C2445EC4F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BB1A5A54-6A72-4A6D-95B0-56098A63F252}"/>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986AB5DF-B310-4609-85CD-017B9952962C}"/>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CB1DC887-5107-43AE-ABD5-4228EE5D4E46}"/>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70B085CC-C9EE-4D7E-8B7F-08F1A70FF5A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2781936A-C637-4F4E-A101-80453B5825F6}"/>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3C5792E1-95C9-4502-A7B5-AEF3B62A50E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377" name="直線コネクタ 376">
          <a:extLst>
            <a:ext uri="{FF2B5EF4-FFF2-40B4-BE49-F238E27FC236}">
              <a16:creationId xmlns:a16="http://schemas.microsoft.com/office/drawing/2014/main" id="{67AAB755-E103-4A83-B7CF-596C5C1DCA4A}"/>
            </a:ext>
          </a:extLst>
        </xdr:cNvPr>
        <xdr:cNvCxnSpPr/>
      </xdr:nvCxnSpPr>
      <xdr:spPr>
        <a:xfrm flipV="1">
          <a:off x="19954239" y="5639677"/>
          <a:ext cx="0" cy="120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8B3218CA-87CA-44C1-96B0-06625BF13633}"/>
            </a:ext>
          </a:extLst>
        </xdr:cNvPr>
        <xdr:cNvSpPr txBox="1"/>
      </xdr:nvSpPr>
      <xdr:spPr>
        <a:xfrm>
          <a:off x="19992975" y="684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379" name="直線コネクタ 378">
          <a:extLst>
            <a:ext uri="{FF2B5EF4-FFF2-40B4-BE49-F238E27FC236}">
              <a16:creationId xmlns:a16="http://schemas.microsoft.com/office/drawing/2014/main" id="{69D63484-591E-4138-890C-E1820A86B608}"/>
            </a:ext>
          </a:extLst>
        </xdr:cNvPr>
        <xdr:cNvCxnSpPr/>
      </xdr:nvCxnSpPr>
      <xdr:spPr>
        <a:xfrm>
          <a:off x="19878675" y="68420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04A3D0CD-0B3E-4B69-B759-6B66DE11B469}"/>
            </a:ext>
          </a:extLst>
        </xdr:cNvPr>
        <xdr:cNvSpPr txBox="1"/>
      </xdr:nvSpPr>
      <xdr:spPr>
        <a:xfrm>
          <a:off x="19992975" y="541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381" name="直線コネクタ 380">
          <a:extLst>
            <a:ext uri="{FF2B5EF4-FFF2-40B4-BE49-F238E27FC236}">
              <a16:creationId xmlns:a16="http://schemas.microsoft.com/office/drawing/2014/main" id="{2B27E05B-13EC-418E-B155-194E5D05B12A}"/>
            </a:ext>
          </a:extLst>
        </xdr:cNvPr>
        <xdr:cNvCxnSpPr/>
      </xdr:nvCxnSpPr>
      <xdr:spPr>
        <a:xfrm>
          <a:off x="19878675" y="56396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7FE3046C-5AD7-496A-B92D-FCA384D7FE7A}"/>
            </a:ext>
          </a:extLst>
        </xdr:cNvPr>
        <xdr:cNvSpPr txBox="1"/>
      </xdr:nvSpPr>
      <xdr:spPr>
        <a:xfrm>
          <a:off x="19992975" y="6572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383" name="フローチャート: 判断 382">
          <a:extLst>
            <a:ext uri="{FF2B5EF4-FFF2-40B4-BE49-F238E27FC236}">
              <a16:creationId xmlns:a16="http://schemas.microsoft.com/office/drawing/2014/main" id="{B3654B99-65EC-4986-B8A4-CABA85F58F51}"/>
            </a:ext>
          </a:extLst>
        </xdr:cNvPr>
        <xdr:cNvSpPr/>
      </xdr:nvSpPr>
      <xdr:spPr>
        <a:xfrm>
          <a:off x="19897725" y="6593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384" name="フローチャート: 判断 383">
          <a:extLst>
            <a:ext uri="{FF2B5EF4-FFF2-40B4-BE49-F238E27FC236}">
              <a16:creationId xmlns:a16="http://schemas.microsoft.com/office/drawing/2014/main" id="{20C28C63-671B-4D44-8E00-1BFDEAE06880}"/>
            </a:ext>
          </a:extLst>
        </xdr:cNvPr>
        <xdr:cNvSpPr/>
      </xdr:nvSpPr>
      <xdr:spPr>
        <a:xfrm>
          <a:off x="19154775" y="6570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385" name="フローチャート: 判断 384">
          <a:extLst>
            <a:ext uri="{FF2B5EF4-FFF2-40B4-BE49-F238E27FC236}">
              <a16:creationId xmlns:a16="http://schemas.microsoft.com/office/drawing/2014/main" id="{0058C6B1-22D9-42A2-B994-828EEB70E6C8}"/>
            </a:ext>
          </a:extLst>
        </xdr:cNvPr>
        <xdr:cNvSpPr/>
      </xdr:nvSpPr>
      <xdr:spPr>
        <a:xfrm>
          <a:off x="18345150" y="6588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386" name="フローチャート: 判断 385">
          <a:extLst>
            <a:ext uri="{FF2B5EF4-FFF2-40B4-BE49-F238E27FC236}">
              <a16:creationId xmlns:a16="http://schemas.microsoft.com/office/drawing/2014/main" id="{42A27227-ABB7-4983-BF83-494A18532605}"/>
            </a:ext>
          </a:extLst>
        </xdr:cNvPr>
        <xdr:cNvSpPr/>
      </xdr:nvSpPr>
      <xdr:spPr>
        <a:xfrm>
          <a:off x="17554575" y="6589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387" name="フローチャート: 判断 386">
          <a:extLst>
            <a:ext uri="{FF2B5EF4-FFF2-40B4-BE49-F238E27FC236}">
              <a16:creationId xmlns:a16="http://schemas.microsoft.com/office/drawing/2014/main" id="{D1877B3D-D41B-4BCC-8AD5-ADD71112050C}"/>
            </a:ext>
          </a:extLst>
        </xdr:cNvPr>
        <xdr:cNvSpPr/>
      </xdr:nvSpPr>
      <xdr:spPr>
        <a:xfrm>
          <a:off x="16754475" y="66303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44FAAC5-3066-42B3-A008-12DE658890C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A9F4843-4E9B-4F08-A4A2-5DAC8AABF0B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F3805D1-10F4-4B6F-9C09-49BFB466391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6FA9A50-47C4-4D9B-90B9-3063D76FC38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8226C8F-144A-41BD-B9E2-EF9041A44C5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164101</xdr:rowOff>
    </xdr:from>
    <xdr:to>
      <xdr:col>116</xdr:col>
      <xdr:colOff>114300</xdr:colOff>
      <xdr:row>40</xdr:row>
      <xdr:rowOff>94251</xdr:rowOff>
    </xdr:to>
    <xdr:sp macro="" textlink="">
      <xdr:nvSpPr>
        <xdr:cNvPr id="393" name="楕円 392">
          <a:extLst>
            <a:ext uri="{FF2B5EF4-FFF2-40B4-BE49-F238E27FC236}">
              <a16:creationId xmlns:a16="http://schemas.microsoft.com/office/drawing/2014/main" id="{E9F30C8F-0A13-44E3-A017-519C26534D9B}"/>
            </a:ext>
          </a:extLst>
        </xdr:cNvPr>
        <xdr:cNvSpPr/>
      </xdr:nvSpPr>
      <xdr:spPr>
        <a:xfrm>
          <a:off x="19897725" y="64855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15528</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20963102-350A-4310-B5C1-49B4EE78A5A7}"/>
            </a:ext>
          </a:extLst>
        </xdr:cNvPr>
        <xdr:cNvSpPr txBox="1"/>
      </xdr:nvSpPr>
      <xdr:spPr>
        <a:xfrm>
          <a:off x="19992975" y="633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8320</xdr:rowOff>
    </xdr:from>
    <xdr:to>
      <xdr:col>112</xdr:col>
      <xdr:colOff>38100</xdr:colOff>
      <xdr:row>40</xdr:row>
      <xdr:rowOff>109920</xdr:rowOff>
    </xdr:to>
    <xdr:sp macro="" textlink="">
      <xdr:nvSpPr>
        <xdr:cNvPr id="395" name="楕円 394">
          <a:extLst>
            <a:ext uri="{FF2B5EF4-FFF2-40B4-BE49-F238E27FC236}">
              <a16:creationId xmlns:a16="http://schemas.microsoft.com/office/drawing/2014/main" id="{8C341199-AFC6-4FCE-AC1A-7B608351CA72}"/>
            </a:ext>
          </a:extLst>
        </xdr:cNvPr>
        <xdr:cNvSpPr/>
      </xdr:nvSpPr>
      <xdr:spPr>
        <a:xfrm>
          <a:off x="19154775" y="6498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43451</xdr:rowOff>
    </xdr:from>
    <xdr:to>
      <xdr:col>116</xdr:col>
      <xdr:colOff>63500</xdr:colOff>
      <xdr:row>40</xdr:row>
      <xdr:rowOff>59120</xdr:rowOff>
    </xdr:to>
    <xdr:cxnSp macro="">
      <xdr:nvCxnSpPr>
        <xdr:cNvPr id="396" name="直線コネクタ 395">
          <a:extLst>
            <a:ext uri="{FF2B5EF4-FFF2-40B4-BE49-F238E27FC236}">
              <a16:creationId xmlns:a16="http://schemas.microsoft.com/office/drawing/2014/main" id="{1F5A6C45-FEFB-4CB5-83A9-9D9DE22B76DB}"/>
            </a:ext>
          </a:extLst>
        </xdr:cNvPr>
        <xdr:cNvCxnSpPr/>
      </xdr:nvCxnSpPr>
      <xdr:spPr>
        <a:xfrm flipV="1">
          <a:off x="19202400" y="6533151"/>
          <a:ext cx="752475"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170769</xdr:rowOff>
    </xdr:from>
    <xdr:to>
      <xdr:col>107</xdr:col>
      <xdr:colOff>101600</xdr:colOff>
      <xdr:row>40</xdr:row>
      <xdr:rowOff>100919</xdr:rowOff>
    </xdr:to>
    <xdr:sp macro="" textlink="">
      <xdr:nvSpPr>
        <xdr:cNvPr id="397" name="楕円 396">
          <a:extLst>
            <a:ext uri="{FF2B5EF4-FFF2-40B4-BE49-F238E27FC236}">
              <a16:creationId xmlns:a16="http://schemas.microsoft.com/office/drawing/2014/main" id="{C258C47E-45E7-44FD-93B7-E98EA78F57B5}"/>
            </a:ext>
          </a:extLst>
        </xdr:cNvPr>
        <xdr:cNvSpPr/>
      </xdr:nvSpPr>
      <xdr:spPr>
        <a:xfrm>
          <a:off x="18345150" y="64858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50119</xdr:rowOff>
    </xdr:from>
    <xdr:to>
      <xdr:col>111</xdr:col>
      <xdr:colOff>177800</xdr:colOff>
      <xdr:row>40</xdr:row>
      <xdr:rowOff>59120</xdr:rowOff>
    </xdr:to>
    <xdr:cxnSp macro="">
      <xdr:nvCxnSpPr>
        <xdr:cNvPr id="398" name="直線コネクタ 397">
          <a:extLst>
            <a:ext uri="{FF2B5EF4-FFF2-40B4-BE49-F238E27FC236}">
              <a16:creationId xmlns:a16="http://schemas.microsoft.com/office/drawing/2014/main" id="{9504795A-2A2B-4CEF-987B-83848B8ECEC8}"/>
            </a:ext>
          </a:extLst>
        </xdr:cNvPr>
        <xdr:cNvCxnSpPr/>
      </xdr:nvCxnSpPr>
      <xdr:spPr>
        <a:xfrm>
          <a:off x="18392775" y="6533469"/>
          <a:ext cx="809625"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151823</xdr:rowOff>
    </xdr:from>
    <xdr:to>
      <xdr:col>102</xdr:col>
      <xdr:colOff>165100</xdr:colOff>
      <xdr:row>40</xdr:row>
      <xdr:rowOff>81973</xdr:rowOff>
    </xdr:to>
    <xdr:sp macro="" textlink="">
      <xdr:nvSpPr>
        <xdr:cNvPr id="399" name="楕円 398">
          <a:extLst>
            <a:ext uri="{FF2B5EF4-FFF2-40B4-BE49-F238E27FC236}">
              <a16:creationId xmlns:a16="http://schemas.microsoft.com/office/drawing/2014/main" id="{288952DC-6E25-4ABC-9D90-275B0E514DB5}"/>
            </a:ext>
          </a:extLst>
        </xdr:cNvPr>
        <xdr:cNvSpPr/>
      </xdr:nvSpPr>
      <xdr:spPr>
        <a:xfrm>
          <a:off x="17554575" y="64764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31173</xdr:rowOff>
    </xdr:from>
    <xdr:to>
      <xdr:col>107</xdr:col>
      <xdr:colOff>50800</xdr:colOff>
      <xdr:row>40</xdr:row>
      <xdr:rowOff>50119</xdr:rowOff>
    </xdr:to>
    <xdr:cxnSp macro="">
      <xdr:nvCxnSpPr>
        <xdr:cNvPr id="400" name="直線コネクタ 399">
          <a:extLst>
            <a:ext uri="{FF2B5EF4-FFF2-40B4-BE49-F238E27FC236}">
              <a16:creationId xmlns:a16="http://schemas.microsoft.com/office/drawing/2014/main" id="{BFA15210-C4A9-4787-9DA0-B0E00EF9096E}"/>
            </a:ext>
          </a:extLst>
        </xdr:cNvPr>
        <xdr:cNvCxnSpPr/>
      </xdr:nvCxnSpPr>
      <xdr:spPr>
        <a:xfrm>
          <a:off x="17602200" y="6514523"/>
          <a:ext cx="790575"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159658</xdr:rowOff>
    </xdr:from>
    <xdr:to>
      <xdr:col>98</xdr:col>
      <xdr:colOff>38100</xdr:colOff>
      <xdr:row>40</xdr:row>
      <xdr:rowOff>89808</xdr:rowOff>
    </xdr:to>
    <xdr:sp macro="" textlink="">
      <xdr:nvSpPr>
        <xdr:cNvPr id="401" name="楕円 400">
          <a:extLst>
            <a:ext uri="{FF2B5EF4-FFF2-40B4-BE49-F238E27FC236}">
              <a16:creationId xmlns:a16="http://schemas.microsoft.com/office/drawing/2014/main" id="{F8CF3CBE-E0C3-4F62-BF26-D5D968DAA8AD}"/>
            </a:ext>
          </a:extLst>
        </xdr:cNvPr>
        <xdr:cNvSpPr/>
      </xdr:nvSpPr>
      <xdr:spPr>
        <a:xfrm>
          <a:off x="16754475" y="64874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31173</xdr:rowOff>
    </xdr:from>
    <xdr:to>
      <xdr:col>102</xdr:col>
      <xdr:colOff>114300</xdr:colOff>
      <xdr:row>40</xdr:row>
      <xdr:rowOff>39008</xdr:rowOff>
    </xdr:to>
    <xdr:cxnSp macro="">
      <xdr:nvCxnSpPr>
        <xdr:cNvPr id="402" name="直線コネクタ 401">
          <a:extLst>
            <a:ext uri="{FF2B5EF4-FFF2-40B4-BE49-F238E27FC236}">
              <a16:creationId xmlns:a16="http://schemas.microsoft.com/office/drawing/2014/main" id="{349A2F76-E318-431C-9004-9D18A9365835}"/>
            </a:ext>
          </a:extLst>
        </xdr:cNvPr>
        <xdr:cNvCxnSpPr/>
      </xdr:nvCxnSpPr>
      <xdr:spPr>
        <a:xfrm flipV="1">
          <a:off x="16802100" y="6514523"/>
          <a:ext cx="8001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E72FBCCF-9F14-4B28-88BB-0409AB5F3825}"/>
            </a:ext>
          </a:extLst>
        </xdr:cNvPr>
        <xdr:cNvSpPr txBox="1"/>
      </xdr:nvSpPr>
      <xdr:spPr>
        <a:xfrm>
          <a:off x="18915595" y="66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BAEBF582-E205-4DA3-961C-607899E7A4C5}"/>
            </a:ext>
          </a:extLst>
        </xdr:cNvPr>
        <xdr:cNvSpPr txBox="1"/>
      </xdr:nvSpPr>
      <xdr:spPr>
        <a:xfrm>
          <a:off x="18134545" y="667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69F7879E-8B48-44C4-9023-1F03B7F67612}"/>
            </a:ext>
          </a:extLst>
        </xdr:cNvPr>
        <xdr:cNvSpPr txBox="1"/>
      </xdr:nvSpPr>
      <xdr:spPr>
        <a:xfrm>
          <a:off x="17324920" y="667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F8ECF6E4-4042-4DD8-8F2F-81798B4DBCC3}"/>
            </a:ext>
          </a:extLst>
        </xdr:cNvPr>
        <xdr:cNvSpPr txBox="1"/>
      </xdr:nvSpPr>
      <xdr:spPr>
        <a:xfrm>
          <a:off x="16563486" y="671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126447</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9EBEEC5C-3B33-4F73-AB57-4D1D08F06BE8}"/>
            </a:ext>
          </a:extLst>
        </xdr:cNvPr>
        <xdr:cNvSpPr txBox="1"/>
      </xdr:nvSpPr>
      <xdr:spPr>
        <a:xfrm>
          <a:off x="18915595" y="628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117446</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03362C20-0ECF-4F7F-A160-97F26B126B2D}"/>
            </a:ext>
          </a:extLst>
        </xdr:cNvPr>
        <xdr:cNvSpPr txBox="1"/>
      </xdr:nvSpPr>
      <xdr:spPr>
        <a:xfrm>
          <a:off x="18134545" y="62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98500</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B0AFF2F7-6E13-4448-B6ED-6AF20B76541B}"/>
            </a:ext>
          </a:extLst>
        </xdr:cNvPr>
        <xdr:cNvSpPr txBox="1"/>
      </xdr:nvSpPr>
      <xdr:spPr>
        <a:xfrm>
          <a:off x="17324920" y="626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106335</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50922B51-5B39-4681-B9E0-FC51AEF5BCEC}"/>
            </a:ext>
          </a:extLst>
        </xdr:cNvPr>
        <xdr:cNvSpPr txBox="1"/>
      </xdr:nvSpPr>
      <xdr:spPr>
        <a:xfrm>
          <a:off x="16524820" y="62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68FC5AAA-25E4-49A6-BC3C-1483267EB87F}"/>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DFBF6EC1-A5F8-4C7D-A80B-9FECF0FF164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DC046436-DCBE-4895-8440-D302D6CBECC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C519AC1C-9AAA-497C-90DC-7490A0E78C9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AC7599DD-2820-451F-B757-C7E5D2CAE3A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B017BDFD-4C91-4692-A5DC-04908899B49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15F4AA1E-26A1-4205-912C-D3CDB5AF3DA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72660C51-E133-4EAA-908A-5C99BB96B28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AEC53EFA-51C9-48FF-9F3C-C954F309632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BD1501E-0DA8-4177-BF65-0A096E372E4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49DEE651-6AF7-4B8B-A3BA-60F7D61C380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40F198FD-848E-46C0-82BE-193AE748AD1E}"/>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5F6E6914-2214-4EAA-A39E-99ECD877B867}"/>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398F0AF0-74D7-482A-A4DA-3B882F168DF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D8323DA9-0295-48DD-9B74-BB1FDA61C509}"/>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F6A636FF-8018-4444-AED5-8787A739E59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8D55F05D-1F2E-4501-ACA9-484D7CBCE3A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B628A9B9-6BDE-4296-9DD7-8E5DF80F200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A2072D46-2CE9-40B0-849C-055A63EAAD7E}"/>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4D74DEFC-2855-4EC6-A19E-659F45C641CB}"/>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0301CB8D-2F35-4DC0-B7E2-6AD73C82A081}"/>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5FE67700-F454-45ED-B305-8F6A0EDCC114}"/>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C7F2E701-402A-47D1-AC0E-59C4E75C0D1B}"/>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5F1E6F27-1573-4E3C-A4D8-1C3536FDF8F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A8CFBE1B-79D8-4469-9FE1-F01A838498A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36" name="直線コネクタ 435">
          <a:extLst>
            <a:ext uri="{FF2B5EF4-FFF2-40B4-BE49-F238E27FC236}">
              <a16:creationId xmlns:a16="http://schemas.microsoft.com/office/drawing/2014/main" id="{FBE453A7-6046-4766-9BB4-8A1B81754E5C}"/>
            </a:ext>
          </a:extLst>
        </xdr:cNvPr>
        <xdr:cNvCxnSpPr/>
      </xdr:nvCxnSpPr>
      <xdr:spPr>
        <a:xfrm flipV="1">
          <a:off x="14696439" y="907732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7" name="【保健センター・保健所】&#10;有形固定資産減価償却率最小値テキスト">
          <a:extLst>
            <a:ext uri="{FF2B5EF4-FFF2-40B4-BE49-F238E27FC236}">
              <a16:creationId xmlns:a16="http://schemas.microsoft.com/office/drawing/2014/main" id="{D33091CE-4C7F-4BFF-9E32-F27047E4A12E}"/>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8" name="直線コネクタ 437">
          <a:extLst>
            <a:ext uri="{FF2B5EF4-FFF2-40B4-BE49-F238E27FC236}">
              <a16:creationId xmlns:a16="http://schemas.microsoft.com/office/drawing/2014/main" id="{753B9291-4721-42A4-BE50-803FD23A6FAF}"/>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4D98A4BE-74DA-42CB-A4EE-343B80C29D4E}"/>
            </a:ext>
          </a:extLst>
        </xdr:cNvPr>
        <xdr:cNvSpPr txBox="1"/>
      </xdr:nvSpPr>
      <xdr:spPr>
        <a:xfrm>
          <a:off x="14735175" y="8874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0" name="直線コネクタ 439">
          <a:extLst>
            <a:ext uri="{FF2B5EF4-FFF2-40B4-BE49-F238E27FC236}">
              <a16:creationId xmlns:a16="http://schemas.microsoft.com/office/drawing/2014/main" id="{458C9547-C54E-45F7-8A89-CFE144CF60A9}"/>
            </a:ext>
          </a:extLst>
        </xdr:cNvPr>
        <xdr:cNvCxnSpPr/>
      </xdr:nvCxnSpPr>
      <xdr:spPr>
        <a:xfrm>
          <a:off x="14611350"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79C3A54-375A-4821-942E-EF0F09FCA918}"/>
            </a:ext>
          </a:extLst>
        </xdr:cNvPr>
        <xdr:cNvSpPr txBox="1"/>
      </xdr:nvSpPr>
      <xdr:spPr>
        <a:xfrm>
          <a:off x="14735175" y="9612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42" name="フローチャート: 判断 441">
          <a:extLst>
            <a:ext uri="{FF2B5EF4-FFF2-40B4-BE49-F238E27FC236}">
              <a16:creationId xmlns:a16="http://schemas.microsoft.com/office/drawing/2014/main" id="{5B068A2D-0860-4ED9-9D82-94C9556FDFB9}"/>
            </a:ext>
          </a:extLst>
        </xdr:cNvPr>
        <xdr:cNvSpPr/>
      </xdr:nvSpPr>
      <xdr:spPr>
        <a:xfrm>
          <a:off x="14649450" y="97510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443" name="フローチャート: 判断 442">
          <a:extLst>
            <a:ext uri="{FF2B5EF4-FFF2-40B4-BE49-F238E27FC236}">
              <a16:creationId xmlns:a16="http://schemas.microsoft.com/office/drawing/2014/main" id="{FFDB9144-1FCD-4C11-9FE7-4210B552B9F7}"/>
            </a:ext>
          </a:extLst>
        </xdr:cNvPr>
        <xdr:cNvSpPr/>
      </xdr:nvSpPr>
      <xdr:spPr>
        <a:xfrm>
          <a:off x="13887450" y="971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444" name="フローチャート: 判断 443">
          <a:extLst>
            <a:ext uri="{FF2B5EF4-FFF2-40B4-BE49-F238E27FC236}">
              <a16:creationId xmlns:a16="http://schemas.microsoft.com/office/drawing/2014/main" id="{B18E41CA-AF39-42BB-8893-6644F607F666}"/>
            </a:ext>
          </a:extLst>
        </xdr:cNvPr>
        <xdr:cNvSpPr/>
      </xdr:nvSpPr>
      <xdr:spPr>
        <a:xfrm>
          <a:off x="13096875" y="9688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5" name="フローチャート: 判断 444">
          <a:extLst>
            <a:ext uri="{FF2B5EF4-FFF2-40B4-BE49-F238E27FC236}">
              <a16:creationId xmlns:a16="http://schemas.microsoft.com/office/drawing/2014/main" id="{2B507716-45F6-4EA4-B189-E8D903310838}"/>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446" name="フローチャート: 判断 445">
          <a:extLst>
            <a:ext uri="{FF2B5EF4-FFF2-40B4-BE49-F238E27FC236}">
              <a16:creationId xmlns:a16="http://schemas.microsoft.com/office/drawing/2014/main" id="{CD1241E2-955F-4DC1-A407-2C447FDA3C45}"/>
            </a:ext>
          </a:extLst>
        </xdr:cNvPr>
        <xdr:cNvSpPr/>
      </xdr:nvSpPr>
      <xdr:spPr>
        <a:xfrm>
          <a:off x="11487150" y="9647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CFCAC1E-79C2-49FA-8C77-AA09EE17968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D10D25A-3906-4D14-B694-B2D0EB56D10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A6BEB34-35AD-442B-A393-3551AF13ADB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35A595B-F026-4364-B024-98AB62FCD6A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44B560E-6E73-4B20-A93C-36B7AC3DC9B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452" name="楕円 451">
          <a:extLst>
            <a:ext uri="{FF2B5EF4-FFF2-40B4-BE49-F238E27FC236}">
              <a16:creationId xmlns:a16="http://schemas.microsoft.com/office/drawing/2014/main" id="{6E941C23-B607-4E43-8453-AFF0B44183D2}"/>
            </a:ext>
          </a:extLst>
        </xdr:cNvPr>
        <xdr:cNvSpPr/>
      </xdr:nvSpPr>
      <xdr:spPr>
        <a:xfrm>
          <a:off x="14649450" y="98015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72F9A57E-489A-401F-8FE1-91B9F471F4E6}"/>
            </a:ext>
          </a:extLst>
        </xdr:cNvPr>
        <xdr:cNvSpPr txBox="1"/>
      </xdr:nvSpPr>
      <xdr:spPr>
        <a:xfrm>
          <a:off x="14735175" y="97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id="{F728A474-EE86-4716-93C1-42AB83034E5F}"/>
            </a:ext>
          </a:extLst>
        </xdr:cNvPr>
        <xdr:cNvSpPr txBox="1"/>
      </xdr:nvSpPr>
      <xdr:spPr>
        <a:xfrm>
          <a:off x="13745219" y="950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id="{E9E97B58-67EC-45E0-BF79-ED0B05BD8C65}"/>
            </a:ext>
          </a:extLst>
        </xdr:cNvPr>
        <xdr:cNvSpPr txBox="1"/>
      </xdr:nvSpPr>
      <xdr:spPr>
        <a:xfrm>
          <a:off x="12964169" y="947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id="{1899916F-0AF4-4F47-A483-58BA03F2C4C2}"/>
            </a:ext>
          </a:extLst>
        </xdr:cNvPr>
        <xdr:cNvSpPr txBox="1"/>
      </xdr:nvSpPr>
      <xdr:spPr>
        <a:xfrm>
          <a:off x="121640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id="{2088F08E-8583-48AD-BF48-D7B11C45C4C1}"/>
            </a:ext>
          </a:extLst>
        </xdr:cNvPr>
        <xdr:cNvSpPr txBox="1"/>
      </xdr:nvSpPr>
      <xdr:spPr>
        <a:xfrm>
          <a:off x="11354444" y="943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a:extLst>
            <a:ext uri="{FF2B5EF4-FFF2-40B4-BE49-F238E27FC236}">
              <a16:creationId xmlns:a16="http://schemas.microsoft.com/office/drawing/2014/main" id="{10E19215-8DE8-4020-9279-45831505534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a:extLst>
            <a:ext uri="{FF2B5EF4-FFF2-40B4-BE49-F238E27FC236}">
              <a16:creationId xmlns:a16="http://schemas.microsoft.com/office/drawing/2014/main" id="{5DB129E9-E0D3-4155-9C03-5817A233067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a:extLst>
            <a:ext uri="{FF2B5EF4-FFF2-40B4-BE49-F238E27FC236}">
              <a16:creationId xmlns:a16="http://schemas.microsoft.com/office/drawing/2014/main" id="{4704CB66-1EAD-4E96-921E-D18C49056A6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a:extLst>
            <a:ext uri="{FF2B5EF4-FFF2-40B4-BE49-F238E27FC236}">
              <a16:creationId xmlns:a16="http://schemas.microsoft.com/office/drawing/2014/main" id="{3C199E83-E8DD-4AB2-BB2A-B4D0803787A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a:extLst>
            <a:ext uri="{FF2B5EF4-FFF2-40B4-BE49-F238E27FC236}">
              <a16:creationId xmlns:a16="http://schemas.microsoft.com/office/drawing/2014/main" id="{609490A8-A9F6-42B8-8BDF-910357CB2C6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a:extLst>
            <a:ext uri="{FF2B5EF4-FFF2-40B4-BE49-F238E27FC236}">
              <a16:creationId xmlns:a16="http://schemas.microsoft.com/office/drawing/2014/main" id="{2C40688F-5BC4-44B1-A2A0-16C099F1786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a:extLst>
            <a:ext uri="{FF2B5EF4-FFF2-40B4-BE49-F238E27FC236}">
              <a16:creationId xmlns:a16="http://schemas.microsoft.com/office/drawing/2014/main" id="{DFC1BEDF-8452-460B-9888-BDA56F1F6E5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a:extLst>
            <a:ext uri="{FF2B5EF4-FFF2-40B4-BE49-F238E27FC236}">
              <a16:creationId xmlns:a16="http://schemas.microsoft.com/office/drawing/2014/main" id="{173DFAFC-165B-4116-8745-EE694041800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a:extLst>
            <a:ext uri="{FF2B5EF4-FFF2-40B4-BE49-F238E27FC236}">
              <a16:creationId xmlns:a16="http://schemas.microsoft.com/office/drawing/2014/main" id="{B3EE4548-16B9-4A4C-812A-C18F2B74B2E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a:extLst>
            <a:ext uri="{FF2B5EF4-FFF2-40B4-BE49-F238E27FC236}">
              <a16:creationId xmlns:a16="http://schemas.microsoft.com/office/drawing/2014/main" id="{FA558ACD-F6A1-40D8-8DEF-6BB554A7ABC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8" name="直線コネクタ 467">
          <a:extLst>
            <a:ext uri="{FF2B5EF4-FFF2-40B4-BE49-F238E27FC236}">
              <a16:creationId xmlns:a16="http://schemas.microsoft.com/office/drawing/2014/main" id="{51E45A77-FBC2-45C5-8A2B-2EB7584B5E35}"/>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9" name="テキスト ボックス 468">
          <a:extLst>
            <a:ext uri="{FF2B5EF4-FFF2-40B4-BE49-F238E27FC236}">
              <a16:creationId xmlns:a16="http://schemas.microsoft.com/office/drawing/2014/main" id="{03F0C99F-255E-4B83-9854-313A57224D4D}"/>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0" name="直線コネクタ 469">
          <a:extLst>
            <a:ext uri="{FF2B5EF4-FFF2-40B4-BE49-F238E27FC236}">
              <a16:creationId xmlns:a16="http://schemas.microsoft.com/office/drawing/2014/main" id="{C33B242C-2E10-461D-B87D-A81AB38CA22C}"/>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1" name="テキスト ボックス 470">
          <a:extLst>
            <a:ext uri="{FF2B5EF4-FFF2-40B4-BE49-F238E27FC236}">
              <a16:creationId xmlns:a16="http://schemas.microsoft.com/office/drawing/2014/main" id="{F6C5F05B-64BE-47CA-A0F7-34989D8F797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2" name="直線コネクタ 471">
          <a:extLst>
            <a:ext uri="{FF2B5EF4-FFF2-40B4-BE49-F238E27FC236}">
              <a16:creationId xmlns:a16="http://schemas.microsoft.com/office/drawing/2014/main" id="{25FF2A1B-2042-4EFE-9111-672F53D0F795}"/>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3" name="テキスト ボックス 472">
          <a:extLst>
            <a:ext uri="{FF2B5EF4-FFF2-40B4-BE49-F238E27FC236}">
              <a16:creationId xmlns:a16="http://schemas.microsoft.com/office/drawing/2014/main" id="{343F7D15-5E61-494D-A68D-7473F2F0794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4" name="直線コネクタ 473">
          <a:extLst>
            <a:ext uri="{FF2B5EF4-FFF2-40B4-BE49-F238E27FC236}">
              <a16:creationId xmlns:a16="http://schemas.microsoft.com/office/drawing/2014/main" id="{D27955C8-E6C5-4DC7-B662-2E13E35B375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5" name="テキスト ボックス 474">
          <a:extLst>
            <a:ext uri="{FF2B5EF4-FFF2-40B4-BE49-F238E27FC236}">
              <a16:creationId xmlns:a16="http://schemas.microsoft.com/office/drawing/2014/main" id="{7C9D947B-4D53-4302-B652-CDB1E96A2E9B}"/>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7D7E818E-FC09-425E-9958-5C073D2E73B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a:extLst>
            <a:ext uri="{FF2B5EF4-FFF2-40B4-BE49-F238E27FC236}">
              <a16:creationId xmlns:a16="http://schemas.microsoft.com/office/drawing/2014/main" id="{1D6BE9DD-434E-421C-8BD0-2E1E7217BAD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保健センター・保健所】&#10;一人当たり面積グラフ枠">
          <a:extLst>
            <a:ext uri="{FF2B5EF4-FFF2-40B4-BE49-F238E27FC236}">
              <a16:creationId xmlns:a16="http://schemas.microsoft.com/office/drawing/2014/main" id="{11346E1C-FE8C-4283-BDF3-FEEBD7F204D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479" name="直線コネクタ 478">
          <a:extLst>
            <a:ext uri="{FF2B5EF4-FFF2-40B4-BE49-F238E27FC236}">
              <a16:creationId xmlns:a16="http://schemas.microsoft.com/office/drawing/2014/main" id="{55A18ABC-9893-422A-8F46-951ECD79B576}"/>
            </a:ext>
          </a:extLst>
        </xdr:cNvPr>
        <xdr:cNvCxnSpPr/>
      </xdr:nvCxnSpPr>
      <xdr:spPr>
        <a:xfrm flipV="1">
          <a:off x="19954239" y="9050274"/>
          <a:ext cx="0" cy="12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480" name="【保健センター・保健所】&#10;一人当たり面積最小値テキスト">
          <a:extLst>
            <a:ext uri="{FF2B5EF4-FFF2-40B4-BE49-F238E27FC236}">
              <a16:creationId xmlns:a16="http://schemas.microsoft.com/office/drawing/2014/main" id="{C124E838-8D48-4E8C-8732-46F6ECF20F6C}"/>
            </a:ext>
          </a:extLst>
        </xdr:cNvPr>
        <xdr:cNvSpPr txBox="1"/>
      </xdr:nvSpPr>
      <xdr:spPr>
        <a:xfrm>
          <a:off x="19992975"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481" name="直線コネクタ 480">
          <a:extLst>
            <a:ext uri="{FF2B5EF4-FFF2-40B4-BE49-F238E27FC236}">
              <a16:creationId xmlns:a16="http://schemas.microsoft.com/office/drawing/2014/main" id="{C3BA9FF3-39E6-41E6-8A98-3FAD6A8AAB64}"/>
            </a:ext>
          </a:extLst>
        </xdr:cNvPr>
        <xdr:cNvCxnSpPr/>
      </xdr:nvCxnSpPr>
      <xdr:spPr>
        <a:xfrm>
          <a:off x="19878675" y="103351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482" name="【保健センター・保健所】&#10;一人当たり面積最大値テキスト">
          <a:extLst>
            <a:ext uri="{FF2B5EF4-FFF2-40B4-BE49-F238E27FC236}">
              <a16:creationId xmlns:a16="http://schemas.microsoft.com/office/drawing/2014/main" id="{AE4B0D8F-92BF-40B0-BF5A-C9E448C87DCC}"/>
            </a:ext>
          </a:extLst>
        </xdr:cNvPr>
        <xdr:cNvSpPr txBox="1"/>
      </xdr:nvSpPr>
      <xdr:spPr>
        <a:xfrm>
          <a:off x="19992975" y="88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483" name="直線コネクタ 482">
          <a:extLst>
            <a:ext uri="{FF2B5EF4-FFF2-40B4-BE49-F238E27FC236}">
              <a16:creationId xmlns:a16="http://schemas.microsoft.com/office/drawing/2014/main" id="{22B073B4-34E2-4584-BA74-25A764DE4185}"/>
            </a:ext>
          </a:extLst>
        </xdr:cNvPr>
        <xdr:cNvCxnSpPr/>
      </xdr:nvCxnSpPr>
      <xdr:spPr>
        <a:xfrm>
          <a:off x="19878675" y="90502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484" name="【保健センター・保健所】&#10;一人当たり面積平均値テキスト">
          <a:extLst>
            <a:ext uri="{FF2B5EF4-FFF2-40B4-BE49-F238E27FC236}">
              <a16:creationId xmlns:a16="http://schemas.microsoft.com/office/drawing/2014/main" id="{B3D05553-B60D-428E-9D06-8DA06FD65635}"/>
            </a:ext>
          </a:extLst>
        </xdr:cNvPr>
        <xdr:cNvSpPr txBox="1"/>
      </xdr:nvSpPr>
      <xdr:spPr>
        <a:xfrm>
          <a:off x="19992975" y="989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485" name="フローチャート: 判断 484">
          <a:extLst>
            <a:ext uri="{FF2B5EF4-FFF2-40B4-BE49-F238E27FC236}">
              <a16:creationId xmlns:a16="http://schemas.microsoft.com/office/drawing/2014/main" id="{EE426D2C-3859-4020-87DA-50E7F5BFADBD}"/>
            </a:ext>
          </a:extLst>
        </xdr:cNvPr>
        <xdr:cNvSpPr/>
      </xdr:nvSpPr>
      <xdr:spPr>
        <a:xfrm>
          <a:off x="19897725"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486" name="フローチャート: 判断 485">
          <a:extLst>
            <a:ext uri="{FF2B5EF4-FFF2-40B4-BE49-F238E27FC236}">
              <a16:creationId xmlns:a16="http://schemas.microsoft.com/office/drawing/2014/main" id="{5BF22F1C-CBE7-4470-99D1-CB9118CD5253}"/>
            </a:ext>
          </a:extLst>
        </xdr:cNvPr>
        <xdr:cNvSpPr/>
      </xdr:nvSpPr>
      <xdr:spPr>
        <a:xfrm>
          <a:off x="19154775" y="100290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87" name="フローチャート: 判断 486">
          <a:extLst>
            <a:ext uri="{FF2B5EF4-FFF2-40B4-BE49-F238E27FC236}">
              <a16:creationId xmlns:a16="http://schemas.microsoft.com/office/drawing/2014/main" id="{E74D0E28-DD1D-41A3-9D98-14BDE726F1A9}"/>
            </a:ext>
          </a:extLst>
        </xdr:cNvPr>
        <xdr:cNvSpPr/>
      </xdr:nvSpPr>
      <xdr:spPr>
        <a:xfrm>
          <a:off x="18345150" y="10027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88" name="フローチャート: 判断 487">
          <a:extLst>
            <a:ext uri="{FF2B5EF4-FFF2-40B4-BE49-F238E27FC236}">
              <a16:creationId xmlns:a16="http://schemas.microsoft.com/office/drawing/2014/main" id="{7EFB3B66-4E86-4699-BA07-AA87D755A8A3}"/>
            </a:ext>
          </a:extLst>
        </xdr:cNvPr>
        <xdr:cNvSpPr/>
      </xdr:nvSpPr>
      <xdr:spPr>
        <a:xfrm>
          <a:off x="17554575" y="99984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489" name="フローチャート: 判断 488">
          <a:extLst>
            <a:ext uri="{FF2B5EF4-FFF2-40B4-BE49-F238E27FC236}">
              <a16:creationId xmlns:a16="http://schemas.microsoft.com/office/drawing/2014/main" id="{D34F6B15-63C9-4267-80CA-AF114201CEAC}"/>
            </a:ext>
          </a:extLst>
        </xdr:cNvPr>
        <xdr:cNvSpPr/>
      </xdr:nvSpPr>
      <xdr:spPr>
        <a:xfrm>
          <a:off x="16754475" y="10010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93CB108C-A4B7-46E3-916A-3A48B447527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EF30BD8C-A60A-40F5-9EF8-827A78E1BCA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49E1D8D1-0E06-4997-B59B-53D4949BAEA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7528B693-570C-482A-9348-D9B51692C63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6C6797D-1A51-4D01-B512-685FB8A79B0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495" name="楕円 494">
          <a:extLst>
            <a:ext uri="{FF2B5EF4-FFF2-40B4-BE49-F238E27FC236}">
              <a16:creationId xmlns:a16="http://schemas.microsoft.com/office/drawing/2014/main" id="{DEF4057A-CCEA-48B2-A8F1-FF2232A8A3B2}"/>
            </a:ext>
          </a:extLst>
        </xdr:cNvPr>
        <xdr:cNvSpPr/>
      </xdr:nvSpPr>
      <xdr:spPr>
        <a:xfrm>
          <a:off x="19897725" y="100849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496" name="【保健センター・保健所】&#10;一人当たり面積該当値テキスト">
          <a:extLst>
            <a:ext uri="{FF2B5EF4-FFF2-40B4-BE49-F238E27FC236}">
              <a16:creationId xmlns:a16="http://schemas.microsoft.com/office/drawing/2014/main" id="{1C6D22F4-2185-4CC0-A84E-889F9F6559DA}"/>
            </a:ext>
          </a:extLst>
        </xdr:cNvPr>
        <xdr:cNvSpPr txBox="1"/>
      </xdr:nvSpPr>
      <xdr:spPr>
        <a:xfrm>
          <a:off x="19992975"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85615</xdr:rowOff>
    </xdr:from>
    <xdr:ext cx="469744" cy="259045"/>
    <xdr:sp macro="" textlink="">
      <xdr:nvSpPr>
        <xdr:cNvPr id="497" name="n_1aveValue【保健センター・保健所】&#10;一人当たり面積">
          <a:extLst>
            <a:ext uri="{FF2B5EF4-FFF2-40B4-BE49-F238E27FC236}">
              <a16:creationId xmlns:a16="http://schemas.microsoft.com/office/drawing/2014/main" id="{9C5A0577-C770-4C86-8E8A-4F89CBFF5BB6}"/>
            </a:ext>
          </a:extLst>
        </xdr:cNvPr>
        <xdr:cNvSpPr txBox="1"/>
      </xdr:nvSpPr>
      <xdr:spPr>
        <a:xfrm>
          <a:off x="18983402" y="981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498" name="n_2aveValue【保健センター・保健所】&#10;一人当たり面積">
          <a:extLst>
            <a:ext uri="{FF2B5EF4-FFF2-40B4-BE49-F238E27FC236}">
              <a16:creationId xmlns:a16="http://schemas.microsoft.com/office/drawing/2014/main" id="{E4869D79-873C-4A7E-9AC4-C7A69030B3C7}"/>
            </a:ext>
          </a:extLst>
        </xdr:cNvPr>
        <xdr:cNvSpPr txBox="1"/>
      </xdr:nvSpPr>
      <xdr:spPr>
        <a:xfrm>
          <a:off x="181833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99" name="n_3aveValue【保健センター・保健所】&#10;一人当たり面積">
          <a:extLst>
            <a:ext uri="{FF2B5EF4-FFF2-40B4-BE49-F238E27FC236}">
              <a16:creationId xmlns:a16="http://schemas.microsoft.com/office/drawing/2014/main" id="{88575490-F5BF-4B12-AFF3-4151126E7095}"/>
            </a:ext>
          </a:extLst>
        </xdr:cNvPr>
        <xdr:cNvSpPr txBox="1"/>
      </xdr:nvSpPr>
      <xdr:spPr>
        <a:xfrm>
          <a:off x="17383202" y="97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500" name="n_4aveValue【保健センター・保健所】&#10;一人当たり面積">
          <a:extLst>
            <a:ext uri="{FF2B5EF4-FFF2-40B4-BE49-F238E27FC236}">
              <a16:creationId xmlns:a16="http://schemas.microsoft.com/office/drawing/2014/main" id="{78CDF5FF-8D13-4625-B6DD-7148976AAA2B}"/>
            </a:ext>
          </a:extLst>
        </xdr:cNvPr>
        <xdr:cNvSpPr txBox="1"/>
      </xdr:nvSpPr>
      <xdr:spPr>
        <a:xfrm>
          <a:off x="16592627"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B7C4CFFD-61D2-4FFA-9503-A0ED82969EF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C20D9CF5-8BB0-4FC1-88B9-5C55E18CAC6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357132CD-496F-4AC5-BCE6-487270BC9A1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CC1DFC85-836C-4A9C-A4DC-FAAE353E3AE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72EC4A94-3281-42D6-A47A-458FCBBF37A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384262CA-BC17-4E09-8C41-2F6263149B0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DF65F989-9204-4650-9C13-0D573F7E13C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DDFED376-525B-4E33-BFF1-5223F6EBBC3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6F3C70E6-C390-4794-83CC-516B13EF7FF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CE2F9159-0888-4E14-BCAD-56B2690DD98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21B77F20-0B39-43ED-868A-577328E9EB0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52899854-4048-4082-85EE-3B5FB5E06382}"/>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F121054D-22C6-4DC4-9A6D-774B70C5FF82}"/>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C0CD22D3-7287-4B43-9BA1-B9F9DDED3A34}"/>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2211CA7C-96CD-41FE-9DA2-EDF2943A7085}"/>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62755ED0-1CB8-4283-9624-4CA07A90B28E}"/>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99D95D74-E4FF-4ABA-BFDF-A83E0C97F602}"/>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1D272F42-B4FF-4F2B-968A-4F6094795CA3}"/>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67116951-9594-4129-B8AA-8EF24217646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D7A5133F-C150-453F-89E3-E2D214604A9C}"/>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C50AC528-2066-4F32-9D42-55AEF71079C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C5C5D38D-9AC1-479B-B249-05393979220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BB78B86C-8F95-4722-AE90-464FEF66DB4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050448D6-CF78-47A0-9C8F-43E73446D99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25" name="直線コネクタ 524">
          <a:extLst>
            <a:ext uri="{FF2B5EF4-FFF2-40B4-BE49-F238E27FC236}">
              <a16:creationId xmlns:a16="http://schemas.microsoft.com/office/drawing/2014/main" id="{F2DCB76F-21CE-4BFF-98C1-BC0A35A9A699}"/>
            </a:ext>
          </a:extLst>
        </xdr:cNvPr>
        <xdr:cNvCxnSpPr/>
      </xdr:nvCxnSpPr>
      <xdr:spPr>
        <a:xfrm flipV="1">
          <a:off x="14696439" y="12524105"/>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6" name="【消防施設】&#10;有形固定資産減価償却率最小値テキスト">
          <a:extLst>
            <a:ext uri="{FF2B5EF4-FFF2-40B4-BE49-F238E27FC236}">
              <a16:creationId xmlns:a16="http://schemas.microsoft.com/office/drawing/2014/main" id="{32DAAD6F-8B0A-492E-B9E4-C299CA58AB7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7" name="直線コネクタ 526">
          <a:extLst>
            <a:ext uri="{FF2B5EF4-FFF2-40B4-BE49-F238E27FC236}">
              <a16:creationId xmlns:a16="http://schemas.microsoft.com/office/drawing/2014/main" id="{76A69961-9B73-447E-BC16-33BB8D1C5CB1}"/>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D2903FD3-8788-4F1F-BFEE-DDB8B60881E9}"/>
            </a:ext>
          </a:extLst>
        </xdr:cNvPr>
        <xdr:cNvSpPr txBox="1"/>
      </xdr:nvSpPr>
      <xdr:spPr>
        <a:xfrm>
          <a:off x="14735175" y="1231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29" name="直線コネクタ 528">
          <a:extLst>
            <a:ext uri="{FF2B5EF4-FFF2-40B4-BE49-F238E27FC236}">
              <a16:creationId xmlns:a16="http://schemas.microsoft.com/office/drawing/2014/main" id="{94454FD8-1BDE-4396-AC11-BA7A97FD135F}"/>
            </a:ext>
          </a:extLst>
        </xdr:cNvPr>
        <xdr:cNvCxnSpPr/>
      </xdr:nvCxnSpPr>
      <xdr:spPr>
        <a:xfrm>
          <a:off x="14611350" y="12524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40BD6DAA-59C3-4C15-9D5A-BBE8CE011B36}"/>
            </a:ext>
          </a:extLst>
        </xdr:cNvPr>
        <xdr:cNvSpPr txBox="1"/>
      </xdr:nvSpPr>
      <xdr:spPr>
        <a:xfrm>
          <a:off x="14735175" y="13229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31" name="フローチャート: 判断 530">
          <a:extLst>
            <a:ext uri="{FF2B5EF4-FFF2-40B4-BE49-F238E27FC236}">
              <a16:creationId xmlns:a16="http://schemas.microsoft.com/office/drawing/2014/main" id="{94C72912-995D-4976-907C-38A30E2A5EB0}"/>
            </a:ext>
          </a:extLst>
        </xdr:cNvPr>
        <xdr:cNvSpPr/>
      </xdr:nvSpPr>
      <xdr:spPr>
        <a:xfrm>
          <a:off x="14649450" y="13251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32" name="フローチャート: 判断 531">
          <a:extLst>
            <a:ext uri="{FF2B5EF4-FFF2-40B4-BE49-F238E27FC236}">
              <a16:creationId xmlns:a16="http://schemas.microsoft.com/office/drawing/2014/main" id="{F75837BB-F8CD-4AAD-88BA-EADB41BE4B2C}"/>
            </a:ext>
          </a:extLst>
        </xdr:cNvPr>
        <xdr:cNvSpPr/>
      </xdr:nvSpPr>
      <xdr:spPr>
        <a:xfrm>
          <a:off x="13887450" y="132664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33" name="フローチャート: 判断 532">
          <a:extLst>
            <a:ext uri="{FF2B5EF4-FFF2-40B4-BE49-F238E27FC236}">
              <a16:creationId xmlns:a16="http://schemas.microsoft.com/office/drawing/2014/main" id="{3FBF3EFD-0191-4BAD-8665-FDF60976EDFF}"/>
            </a:ext>
          </a:extLst>
        </xdr:cNvPr>
        <xdr:cNvSpPr/>
      </xdr:nvSpPr>
      <xdr:spPr>
        <a:xfrm>
          <a:off x="13096875" y="13223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34" name="フローチャート: 判断 533">
          <a:extLst>
            <a:ext uri="{FF2B5EF4-FFF2-40B4-BE49-F238E27FC236}">
              <a16:creationId xmlns:a16="http://schemas.microsoft.com/office/drawing/2014/main" id="{C9748A36-E3B8-444A-8475-BC2C3F5C98E9}"/>
            </a:ext>
          </a:extLst>
        </xdr:cNvPr>
        <xdr:cNvSpPr/>
      </xdr:nvSpPr>
      <xdr:spPr>
        <a:xfrm>
          <a:off x="12296775" y="13238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535" name="フローチャート: 判断 534">
          <a:extLst>
            <a:ext uri="{FF2B5EF4-FFF2-40B4-BE49-F238E27FC236}">
              <a16:creationId xmlns:a16="http://schemas.microsoft.com/office/drawing/2014/main" id="{ACDEBA47-A44D-4E5D-A206-7B945B1CDE69}"/>
            </a:ext>
          </a:extLst>
        </xdr:cNvPr>
        <xdr:cNvSpPr/>
      </xdr:nvSpPr>
      <xdr:spPr>
        <a:xfrm>
          <a:off x="11487150" y="13268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DD13D5B0-552B-47AA-B226-54A8431C87A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97124AD0-4488-4FD5-BF71-385A78880338}"/>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4A1BB330-481B-4F5B-B2E1-9BD680768DB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5842D9AA-22D5-4DB2-894A-27CF7CC00BE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1C3091A-72C5-4E76-99BA-A42317392BD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541" name="楕円 540">
          <a:extLst>
            <a:ext uri="{FF2B5EF4-FFF2-40B4-BE49-F238E27FC236}">
              <a16:creationId xmlns:a16="http://schemas.microsoft.com/office/drawing/2014/main" id="{40446DE6-50D4-443D-9679-1B9C914E550D}"/>
            </a:ext>
          </a:extLst>
        </xdr:cNvPr>
        <xdr:cNvSpPr/>
      </xdr:nvSpPr>
      <xdr:spPr>
        <a:xfrm>
          <a:off x="14649450" y="13105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168291</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CB522915-952D-4FBA-90C9-DC9DE9E2C4C3}"/>
            </a:ext>
          </a:extLst>
        </xdr:cNvPr>
        <xdr:cNvSpPr txBox="1"/>
      </xdr:nvSpPr>
      <xdr:spPr>
        <a:xfrm>
          <a:off x="14735175"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543" name="楕円 542">
          <a:extLst>
            <a:ext uri="{FF2B5EF4-FFF2-40B4-BE49-F238E27FC236}">
              <a16:creationId xmlns:a16="http://schemas.microsoft.com/office/drawing/2014/main" id="{E0E76B21-8FEA-4A73-B9DB-0CA2FA64A90F}"/>
            </a:ext>
          </a:extLst>
        </xdr:cNvPr>
        <xdr:cNvSpPr/>
      </xdr:nvSpPr>
      <xdr:spPr>
        <a:xfrm>
          <a:off x="13887450" y="133369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24764</xdr:rowOff>
    </xdr:from>
    <xdr:to>
      <xdr:col>85</xdr:col>
      <xdr:colOff>127000</xdr:colOff>
      <xdr:row>82</xdr:row>
      <xdr:rowOff>97155</xdr:rowOff>
    </xdr:to>
    <xdr:cxnSp macro="">
      <xdr:nvCxnSpPr>
        <xdr:cNvPr id="544" name="直線コネクタ 543">
          <a:extLst>
            <a:ext uri="{FF2B5EF4-FFF2-40B4-BE49-F238E27FC236}">
              <a16:creationId xmlns:a16="http://schemas.microsoft.com/office/drawing/2014/main" id="{4BC56935-A3AB-41C0-BF89-7B64FF546A55}"/>
            </a:ext>
          </a:extLst>
        </xdr:cNvPr>
        <xdr:cNvCxnSpPr/>
      </xdr:nvCxnSpPr>
      <xdr:spPr>
        <a:xfrm flipV="1">
          <a:off x="13935075" y="13153389"/>
          <a:ext cx="7620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15875</xdr:rowOff>
    </xdr:from>
    <xdr:to>
      <xdr:col>76</xdr:col>
      <xdr:colOff>165100</xdr:colOff>
      <xdr:row>82</xdr:row>
      <xdr:rowOff>117475</xdr:rowOff>
    </xdr:to>
    <xdr:sp macro="" textlink="">
      <xdr:nvSpPr>
        <xdr:cNvPr id="545" name="楕円 544">
          <a:extLst>
            <a:ext uri="{FF2B5EF4-FFF2-40B4-BE49-F238E27FC236}">
              <a16:creationId xmlns:a16="http://schemas.microsoft.com/office/drawing/2014/main" id="{3671CA71-12C8-4A40-8182-6B1E1FCBDFD0}"/>
            </a:ext>
          </a:extLst>
        </xdr:cNvPr>
        <xdr:cNvSpPr/>
      </xdr:nvSpPr>
      <xdr:spPr>
        <a:xfrm>
          <a:off x="13096875" y="133032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66675</xdr:rowOff>
    </xdr:from>
    <xdr:to>
      <xdr:col>81</xdr:col>
      <xdr:colOff>50800</xdr:colOff>
      <xdr:row>82</xdr:row>
      <xdr:rowOff>97155</xdr:rowOff>
    </xdr:to>
    <xdr:cxnSp macro="">
      <xdr:nvCxnSpPr>
        <xdr:cNvPr id="546" name="直線コネクタ 545">
          <a:extLst>
            <a:ext uri="{FF2B5EF4-FFF2-40B4-BE49-F238E27FC236}">
              <a16:creationId xmlns:a16="http://schemas.microsoft.com/office/drawing/2014/main" id="{7DC8F289-2A25-4D34-B038-77E95D49BF47}"/>
            </a:ext>
          </a:extLst>
        </xdr:cNvPr>
        <xdr:cNvCxnSpPr/>
      </xdr:nvCxnSpPr>
      <xdr:spPr>
        <a:xfrm>
          <a:off x="13144500" y="13350875"/>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141605</xdr:rowOff>
    </xdr:from>
    <xdr:to>
      <xdr:col>72</xdr:col>
      <xdr:colOff>38100</xdr:colOff>
      <xdr:row>82</xdr:row>
      <xdr:rowOff>71755</xdr:rowOff>
    </xdr:to>
    <xdr:sp macro="" textlink="">
      <xdr:nvSpPr>
        <xdr:cNvPr id="547" name="楕円 546">
          <a:extLst>
            <a:ext uri="{FF2B5EF4-FFF2-40B4-BE49-F238E27FC236}">
              <a16:creationId xmlns:a16="http://schemas.microsoft.com/office/drawing/2014/main" id="{99632F5C-5B4E-4302-AC38-8A2BCDF52B6F}"/>
            </a:ext>
          </a:extLst>
        </xdr:cNvPr>
        <xdr:cNvSpPr/>
      </xdr:nvSpPr>
      <xdr:spPr>
        <a:xfrm>
          <a:off x="12296775" y="132702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20955</xdr:rowOff>
    </xdr:from>
    <xdr:to>
      <xdr:col>76</xdr:col>
      <xdr:colOff>114300</xdr:colOff>
      <xdr:row>82</xdr:row>
      <xdr:rowOff>66675</xdr:rowOff>
    </xdr:to>
    <xdr:cxnSp macro="">
      <xdr:nvCxnSpPr>
        <xdr:cNvPr id="548" name="直線コネクタ 547">
          <a:extLst>
            <a:ext uri="{FF2B5EF4-FFF2-40B4-BE49-F238E27FC236}">
              <a16:creationId xmlns:a16="http://schemas.microsoft.com/office/drawing/2014/main" id="{AD593937-4069-4901-9D4F-70B09CC65987}"/>
            </a:ext>
          </a:extLst>
        </xdr:cNvPr>
        <xdr:cNvCxnSpPr/>
      </xdr:nvCxnSpPr>
      <xdr:spPr>
        <a:xfrm>
          <a:off x="12344400" y="13308330"/>
          <a:ext cx="8001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95886</xdr:rowOff>
    </xdr:from>
    <xdr:to>
      <xdr:col>67</xdr:col>
      <xdr:colOff>101600</xdr:colOff>
      <xdr:row>82</xdr:row>
      <xdr:rowOff>26036</xdr:rowOff>
    </xdr:to>
    <xdr:sp macro="" textlink="">
      <xdr:nvSpPr>
        <xdr:cNvPr id="549" name="楕円 548">
          <a:extLst>
            <a:ext uri="{FF2B5EF4-FFF2-40B4-BE49-F238E27FC236}">
              <a16:creationId xmlns:a16="http://schemas.microsoft.com/office/drawing/2014/main" id="{9CB919A3-B430-4064-BD6A-6D9D86D2170C}"/>
            </a:ext>
          </a:extLst>
        </xdr:cNvPr>
        <xdr:cNvSpPr/>
      </xdr:nvSpPr>
      <xdr:spPr>
        <a:xfrm>
          <a:off x="11487150" y="132213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146686</xdr:rowOff>
    </xdr:from>
    <xdr:to>
      <xdr:col>71</xdr:col>
      <xdr:colOff>177800</xdr:colOff>
      <xdr:row>82</xdr:row>
      <xdr:rowOff>20955</xdr:rowOff>
    </xdr:to>
    <xdr:cxnSp macro="">
      <xdr:nvCxnSpPr>
        <xdr:cNvPr id="550" name="直線コネクタ 549">
          <a:extLst>
            <a:ext uri="{FF2B5EF4-FFF2-40B4-BE49-F238E27FC236}">
              <a16:creationId xmlns:a16="http://schemas.microsoft.com/office/drawing/2014/main" id="{4D5A9D43-1C48-40D9-A43A-C0742133B6BF}"/>
            </a:ext>
          </a:extLst>
        </xdr:cNvPr>
        <xdr:cNvCxnSpPr/>
      </xdr:nvCxnSpPr>
      <xdr:spPr>
        <a:xfrm>
          <a:off x="11534775" y="13268961"/>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551" name="n_1aveValue【消防施設】&#10;有形固定資産減価償却率">
          <a:extLst>
            <a:ext uri="{FF2B5EF4-FFF2-40B4-BE49-F238E27FC236}">
              <a16:creationId xmlns:a16="http://schemas.microsoft.com/office/drawing/2014/main" id="{8666A61B-A2B2-42BF-9F0A-CACE8AC7D6B6}"/>
            </a:ext>
          </a:extLst>
        </xdr:cNvPr>
        <xdr:cNvSpPr txBox="1"/>
      </xdr:nvSpPr>
      <xdr:spPr>
        <a:xfrm>
          <a:off x="13745219"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52" name="n_2aveValue【消防施設】&#10;有形固定資産減価償却率">
          <a:extLst>
            <a:ext uri="{FF2B5EF4-FFF2-40B4-BE49-F238E27FC236}">
              <a16:creationId xmlns:a16="http://schemas.microsoft.com/office/drawing/2014/main" id="{6D2669D4-87DD-4B9B-B284-9102FB47234F}"/>
            </a:ext>
          </a:extLst>
        </xdr:cNvPr>
        <xdr:cNvSpPr txBox="1"/>
      </xdr:nvSpPr>
      <xdr:spPr>
        <a:xfrm>
          <a:off x="12964169"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53" name="n_3aveValue【消防施設】&#10;有形固定資産減価償却率">
          <a:extLst>
            <a:ext uri="{FF2B5EF4-FFF2-40B4-BE49-F238E27FC236}">
              <a16:creationId xmlns:a16="http://schemas.microsoft.com/office/drawing/2014/main" id="{FD2B5629-C817-4032-8B89-DF1A8A747C4D}"/>
            </a:ext>
          </a:extLst>
        </xdr:cNvPr>
        <xdr:cNvSpPr txBox="1"/>
      </xdr:nvSpPr>
      <xdr:spPr>
        <a:xfrm>
          <a:off x="1216406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554" name="n_4aveValue【消防施設】&#10;有形固定資産減価償却率">
          <a:extLst>
            <a:ext uri="{FF2B5EF4-FFF2-40B4-BE49-F238E27FC236}">
              <a16:creationId xmlns:a16="http://schemas.microsoft.com/office/drawing/2014/main" id="{749E77C0-53EF-4273-AAEC-0B8CB519908A}"/>
            </a:ext>
          </a:extLst>
        </xdr:cNvPr>
        <xdr:cNvSpPr txBox="1"/>
      </xdr:nvSpPr>
      <xdr:spPr>
        <a:xfrm>
          <a:off x="11354444"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139082</xdr:rowOff>
    </xdr:from>
    <xdr:ext cx="405111" cy="259045"/>
    <xdr:sp macro="" textlink="">
      <xdr:nvSpPr>
        <xdr:cNvPr id="555" name="n_1mainValue【消防施設】&#10;有形固定資産減価償却率">
          <a:extLst>
            <a:ext uri="{FF2B5EF4-FFF2-40B4-BE49-F238E27FC236}">
              <a16:creationId xmlns:a16="http://schemas.microsoft.com/office/drawing/2014/main" id="{DC3EBEF9-3FE0-469C-8B67-FDA1A83BB28D}"/>
            </a:ext>
          </a:extLst>
        </xdr:cNvPr>
        <xdr:cNvSpPr txBox="1"/>
      </xdr:nvSpPr>
      <xdr:spPr>
        <a:xfrm>
          <a:off x="13745219" y="1342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108602</xdr:rowOff>
    </xdr:from>
    <xdr:ext cx="405111" cy="259045"/>
    <xdr:sp macro="" textlink="">
      <xdr:nvSpPr>
        <xdr:cNvPr id="556" name="n_2mainValue【消防施設】&#10;有形固定資産減価償却率">
          <a:extLst>
            <a:ext uri="{FF2B5EF4-FFF2-40B4-BE49-F238E27FC236}">
              <a16:creationId xmlns:a16="http://schemas.microsoft.com/office/drawing/2014/main" id="{30C277F0-5E31-426F-9B51-EB41092A5811}"/>
            </a:ext>
          </a:extLst>
        </xdr:cNvPr>
        <xdr:cNvSpPr txBox="1"/>
      </xdr:nvSpPr>
      <xdr:spPr>
        <a:xfrm>
          <a:off x="12964169"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62882</xdr:rowOff>
    </xdr:from>
    <xdr:ext cx="405111" cy="259045"/>
    <xdr:sp macro="" textlink="">
      <xdr:nvSpPr>
        <xdr:cNvPr id="557" name="n_3mainValue【消防施設】&#10;有形固定資産減価償却率">
          <a:extLst>
            <a:ext uri="{FF2B5EF4-FFF2-40B4-BE49-F238E27FC236}">
              <a16:creationId xmlns:a16="http://schemas.microsoft.com/office/drawing/2014/main" id="{485E205E-F829-49E1-B4C0-A12BA96200D7}"/>
            </a:ext>
          </a:extLst>
        </xdr:cNvPr>
        <xdr:cNvSpPr txBox="1"/>
      </xdr:nvSpPr>
      <xdr:spPr>
        <a:xfrm>
          <a:off x="12164069"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558" name="n_4mainValue【消防施設】&#10;有形固定資産減価償却率">
          <a:extLst>
            <a:ext uri="{FF2B5EF4-FFF2-40B4-BE49-F238E27FC236}">
              <a16:creationId xmlns:a16="http://schemas.microsoft.com/office/drawing/2014/main" id="{F9AB975F-A7DD-4988-8B01-0D75D8764349}"/>
            </a:ext>
          </a:extLst>
        </xdr:cNvPr>
        <xdr:cNvSpPr txBox="1"/>
      </xdr:nvSpPr>
      <xdr:spPr>
        <a:xfrm>
          <a:off x="11354444"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B8ADCC4E-1556-472C-BBC1-D6C29D0E496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5C0C8EDB-0DB6-422F-AE0F-932B7FFDF1A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AFE37A01-EC3F-4A43-8411-5DFE6E82F58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6FFF3CE0-AD1D-410E-A5FF-1DEF2230265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BB82F859-9156-492B-B9B6-BC8DD1303B8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866AC863-4D7B-4B87-8FEA-71B57F2C340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60466E3D-A470-4D71-8243-F35FB672FEE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51805E46-E435-453C-A966-94D6B0DF66B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BE67E677-560D-4529-9B07-90767D8EEA1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63A78E23-343F-40BC-8D70-03C6F82A8E37}"/>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CA229FB5-B46D-46C5-8F10-EACE9C2709D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4B963A80-D216-47A4-AE05-733AF366C052}"/>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5BDD8F63-DD61-478B-A8A8-96324512231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CA5CC150-26E6-4C14-BBFF-FE615E2FF1E4}"/>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DEB22F58-57C8-40C9-9204-955756002159}"/>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DF8BBC96-647E-4CC8-BB50-710780BDC4C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E9D4DFCB-C3F4-48ED-901C-59B6CFB8DCD6}"/>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DD397AC9-976D-48C5-A74C-41489E958A5A}"/>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9E7C8834-6613-4D1C-831E-90AFA6FB68BF}"/>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77214E28-24B5-449B-8CCA-9AE700C5A87C}"/>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FDA60E78-2330-440C-B0F4-2B857D58912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AF8D5E7B-AA62-4093-96FF-8552804E72D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9FFD8DA1-950A-405F-B060-10E6FE412F6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582" name="直線コネクタ 581">
          <a:extLst>
            <a:ext uri="{FF2B5EF4-FFF2-40B4-BE49-F238E27FC236}">
              <a16:creationId xmlns:a16="http://schemas.microsoft.com/office/drawing/2014/main" id="{E35C6309-BC14-491F-A438-93BC818EC264}"/>
            </a:ext>
          </a:extLst>
        </xdr:cNvPr>
        <xdr:cNvCxnSpPr/>
      </xdr:nvCxnSpPr>
      <xdr:spPr>
        <a:xfrm flipV="1">
          <a:off x="19954239" y="12804139"/>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83" name="【消防施設】&#10;一人当たり面積最小値テキスト">
          <a:extLst>
            <a:ext uri="{FF2B5EF4-FFF2-40B4-BE49-F238E27FC236}">
              <a16:creationId xmlns:a16="http://schemas.microsoft.com/office/drawing/2014/main" id="{96BBD78A-254B-4497-A815-BB228E8CD269}"/>
            </a:ext>
          </a:extLst>
        </xdr:cNvPr>
        <xdr:cNvSpPr txBox="1"/>
      </xdr:nvSpPr>
      <xdr:spPr>
        <a:xfrm>
          <a:off x="19992975"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84" name="直線コネクタ 583">
          <a:extLst>
            <a:ext uri="{FF2B5EF4-FFF2-40B4-BE49-F238E27FC236}">
              <a16:creationId xmlns:a16="http://schemas.microsoft.com/office/drawing/2014/main" id="{D6B3FFF0-E04C-4655-A94C-7B63DE141DC6}"/>
            </a:ext>
          </a:extLst>
        </xdr:cNvPr>
        <xdr:cNvCxnSpPr/>
      </xdr:nvCxnSpPr>
      <xdr:spPr>
        <a:xfrm>
          <a:off x="198786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585" name="【消防施設】&#10;一人当たり面積最大値テキスト">
          <a:extLst>
            <a:ext uri="{FF2B5EF4-FFF2-40B4-BE49-F238E27FC236}">
              <a16:creationId xmlns:a16="http://schemas.microsoft.com/office/drawing/2014/main" id="{424D2E75-93E0-46A3-BADC-6BEF54BE43F6}"/>
            </a:ext>
          </a:extLst>
        </xdr:cNvPr>
        <xdr:cNvSpPr txBox="1"/>
      </xdr:nvSpPr>
      <xdr:spPr>
        <a:xfrm>
          <a:off x="19992975" y="1259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586" name="直線コネクタ 585">
          <a:extLst>
            <a:ext uri="{FF2B5EF4-FFF2-40B4-BE49-F238E27FC236}">
              <a16:creationId xmlns:a16="http://schemas.microsoft.com/office/drawing/2014/main" id="{5F378DBC-366B-4FCF-9255-7B30B5C71097}"/>
            </a:ext>
          </a:extLst>
        </xdr:cNvPr>
        <xdr:cNvCxnSpPr/>
      </xdr:nvCxnSpPr>
      <xdr:spPr>
        <a:xfrm>
          <a:off x="19878675" y="12804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587" name="【消防施設】&#10;一人当たり面積平均値テキスト">
          <a:extLst>
            <a:ext uri="{FF2B5EF4-FFF2-40B4-BE49-F238E27FC236}">
              <a16:creationId xmlns:a16="http://schemas.microsoft.com/office/drawing/2014/main" id="{A21886A5-F7C4-40E8-AA6E-04B0B25874A1}"/>
            </a:ext>
          </a:extLst>
        </xdr:cNvPr>
        <xdr:cNvSpPr txBox="1"/>
      </xdr:nvSpPr>
      <xdr:spPr>
        <a:xfrm>
          <a:off x="19992975" y="13675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88" name="フローチャート: 判断 587">
          <a:extLst>
            <a:ext uri="{FF2B5EF4-FFF2-40B4-BE49-F238E27FC236}">
              <a16:creationId xmlns:a16="http://schemas.microsoft.com/office/drawing/2014/main" id="{27B8C621-4BCA-420D-B9D3-7F511709F7F0}"/>
            </a:ext>
          </a:extLst>
        </xdr:cNvPr>
        <xdr:cNvSpPr/>
      </xdr:nvSpPr>
      <xdr:spPr>
        <a:xfrm>
          <a:off x="19897725" y="13820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589" name="フローチャート: 判断 588">
          <a:extLst>
            <a:ext uri="{FF2B5EF4-FFF2-40B4-BE49-F238E27FC236}">
              <a16:creationId xmlns:a16="http://schemas.microsoft.com/office/drawing/2014/main" id="{C02F1D00-E500-4737-8562-AA0D23CD67B2}"/>
            </a:ext>
          </a:extLst>
        </xdr:cNvPr>
        <xdr:cNvSpPr/>
      </xdr:nvSpPr>
      <xdr:spPr>
        <a:xfrm>
          <a:off x="19154775" y="13820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590" name="フローチャート: 判断 589">
          <a:extLst>
            <a:ext uri="{FF2B5EF4-FFF2-40B4-BE49-F238E27FC236}">
              <a16:creationId xmlns:a16="http://schemas.microsoft.com/office/drawing/2014/main" id="{5CB958E8-EE29-4387-81D5-F0E44AE6DB2E}"/>
            </a:ext>
          </a:extLst>
        </xdr:cNvPr>
        <xdr:cNvSpPr/>
      </xdr:nvSpPr>
      <xdr:spPr>
        <a:xfrm>
          <a:off x="18345150" y="13827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91" name="フローチャート: 判断 590">
          <a:extLst>
            <a:ext uri="{FF2B5EF4-FFF2-40B4-BE49-F238E27FC236}">
              <a16:creationId xmlns:a16="http://schemas.microsoft.com/office/drawing/2014/main" id="{22E9FDA3-4250-4C34-AA10-093C63B99E05}"/>
            </a:ext>
          </a:extLst>
        </xdr:cNvPr>
        <xdr:cNvSpPr/>
      </xdr:nvSpPr>
      <xdr:spPr>
        <a:xfrm>
          <a:off x="17554575" y="13803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592" name="フローチャート: 判断 591">
          <a:extLst>
            <a:ext uri="{FF2B5EF4-FFF2-40B4-BE49-F238E27FC236}">
              <a16:creationId xmlns:a16="http://schemas.microsoft.com/office/drawing/2014/main" id="{AA56CBF2-1557-4E04-B3D0-502C093B1A23}"/>
            </a:ext>
          </a:extLst>
        </xdr:cNvPr>
        <xdr:cNvSpPr/>
      </xdr:nvSpPr>
      <xdr:spPr>
        <a:xfrm>
          <a:off x="16754475" y="13832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0564D11-5E3C-4915-8B05-D9F76464FF1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D579C8E-FD3D-4735-90F8-518B9977608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E6DA9E90-67CB-431F-B88D-7B597B751F8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9909A0ED-1781-4AB4-907C-A458BEE3FC7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93D5C5E0-BC82-4298-85D0-82CB1C3A018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118745</xdr:rowOff>
    </xdr:from>
    <xdr:to>
      <xdr:col>116</xdr:col>
      <xdr:colOff>114300</xdr:colOff>
      <xdr:row>86</xdr:row>
      <xdr:rowOff>48895</xdr:rowOff>
    </xdr:to>
    <xdr:sp macro="" textlink="">
      <xdr:nvSpPr>
        <xdr:cNvPr id="598" name="楕円 597">
          <a:extLst>
            <a:ext uri="{FF2B5EF4-FFF2-40B4-BE49-F238E27FC236}">
              <a16:creationId xmlns:a16="http://schemas.microsoft.com/office/drawing/2014/main" id="{87DEEB13-9459-452D-8309-477AE27ED043}"/>
            </a:ext>
          </a:extLst>
        </xdr:cNvPr>
        <xdr:cNvSpPr/>
      </xdr:nvSpPr>
      <xdr:spPr>
        <a:xfrm>
          <a:off x="19897725" y="138950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33672</xdr:rowOff>
    </xdr:from>
    <xdr:ext cx="469744" cy="259045"/>
    <xdr:sp macro="" textlink="">
      <xdr:nvSpPr>
        <xdr:cNvPr id="599" name="【消防施設】&#10;一人当たり面積該当値テキスト">
          <a:extLst>
            <a:ext uri="{FF2B5EF4-FFF2-40B4-BE49-F238E27FC236}">
              <a16:creationId xmlns:a16="http://schemas.microsoft.com/office/drawing/2014/main" id="{AC67C93F-84DC-4218-88CE-F5F183C0A9F0}"/>
            </a:ext>
          </a:extLst>
        </xdr:cNvPr>
        <xdr:cNvSpPr txBox="1"/>
      </xdr:nvSpPr>
      <xdr:spPr>
        <a:xfrm>
          <a:off x="19992975"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00" name="楕円 599">
          <a:extLst>
            <a:ext uri="{FF2B5EF4-FFF2-40B4-BE49-F238E27FC236}">
              <a16:creationId xmlns:a16="http://schemas.microsoft.com/office/drawing/2014/main" id="{AB181953-4EBB-4755-9CDD-A43F9C9B80F2}"/>
            </a:ext>
          </a:extLst>
        </xdr:cNvPr>
        <xdr:cNvSpPr/>
      </xdr:nvSpPr>
      <xdr:spPr>
        <a:xfrm>
          <a:off x="19154775" y="138969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169545</xdr:rowOff>
    </xdr:from>
    <xdr:to>
      <xdr:col>116</xdr:col>
      <xdr:colOff>63500</xdr:colOff>
      <xdr:row>86</xdr:row>
      <xdr:rowOff>0</xdr:rowOff>
    </xdr:to>
    <xdr:cxnSp macro="">
      <xdr:nvCxnSpPr>
        <xdr:cNvPr id="601" name="直線コネクタ 600">
          <a:extLst>
            <a:ext uri="{FF2B5EF4-FFF2-40B4-BE49-F238E27FC236}">
              <a16:creationId xmlns:a16="http://schemas.microsoft.com/office/drawing/2014/main" id="{16B96291-1BF6-4DD6-892C-680FC39DE1A8}"/>
            </a:ext>
          </a:extLst>
        </xdr:cNvPr>
        <xdr:cNvCxnSpPr/>
      </xdr:nvCxnSpPr>
      <xdr:spPr>
        <a:xfrm flipV="1">
          <a:off x="19202400" y="13933170"/>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02" name="楕円 601">
          <a:extLst>
            <a:ext uri="{FF2B5EF4-FFF2-40B4-BE49-F238E27FC236}">
              <a16:creationId xmlns:a16="http://schemas.microsoft.com/office/drawing/2014/main" id="{17FE2411-84FB-4745-A9CB-CFDA23AB1ED3}"/>
            </a:ext>
          </a:extLst>
        </xdr:cNvPr>
        <xdr:cNvSpPr/>
      </xdr:nvSpPr>
      <xdr:spPr>
        <a:xfrm>
          <a:off x="18345150" y="138969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03" name="直線コネクタ 602">
          <a:extLst>
            <a:ext uri="{FF2B5EF4-FFF2-40B4-BE49-F238E27FC236}">
              <a16:creationId xmlns:a16="http://schemas.microsoft.com/office/drawing/2014/main" id="{85D7BC81-D674-4435-A16D-F9B3096046CB}"/>
            </a:ext>
          </a:extLst>
        </xdr:cNvPr>
        <xdr:cNvCxnSpPr/>
      </xdr:nvCxnSpPr>
      <xdr:spPr>
        <a:xfrm>
          <a:off x="18392775" y="139350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122555</xdr:rowOff>
    </xdr:from>
    <xdr:to>
      <xdr:col>102</xdr:col>
      <xdr:colOff>165100</xdr:colOff>
      <xdr:row>86</xdr:row>
      <xdr:rowOff>52705</xdr:rowOff>
    </xdr:to>
    <xdr:sp macro="" textlink="">
      <xdr:nvSpPr>
        <xdr:cNvPr id="604" name="楕円 603">
          <a:extLst>
            <a:ext uri="{FF2B5EF4-FFF2-40B4-BE49-F238E27FC236}">
              <a16:creationId xmlns:a16="http://schemas.microsoft.com/office/drawing/2014/main" id="{D6CB58E7-CF15-4134-A30D-8B02CA28A0A7}"/>
            </a:ext>
          </a:extLst>
        </xdr:cNvPr>
        <xdr:cNvSpPr/>
      </xdr:nvSpPr>
      <xdr:spPr>
        <a:xfrm>
          <a:off x="17554575" y="138988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1905</xdr:rowOff>
    </xdr:to>
    <xdr:cxnSp macro="">
      <xdr:nvCxnSpPr>
        <xdr:cNvPr id="605" name="直線コネクタ 604">
          <a:extLst>
            <a:ext uri="{FF2B5EF4-FFF2-40B4-BE49-F238E27FC236}">
              <a16:creationId xmlns:a16="http://schemas.microsoft.com/office/drawing/2014/main" id="{D10361FC-E859-47F2-AA7E-58FD00AD1059}"/>
            </a:ext>
          </a:extLst>
        </xdr:cNvPr>
        <xdr:cNvCxnSpPr/>
      </xdr:nvCxnSpPr>
      <xdr:spPr>
        <a:xfrm flipV="1">
          <a:off x="17602200" y="13935075"/>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126364</xdr:rowOff>
    </xdr:from>
    <xdr:to>
      <xdr:col>98</xdr:col>
      <xdr:colOff>38100</xdr:colOff>
      <xdr:row>86</xdr:row>
      <xdr:rowOff>56514</xdr:rowOff>
    </xdr:to>
    <xdr:sp macro="" textlink="">
      <xdr:nvSpPr>
        <xdr:cNvPr id="606" name="楕円 605">
          <a:extLst>
            <a:ext uri="{FF2B5EF4-FFF2-40B4-BE49-F238E27FC236}">
              <a16:creationId xmlns:a16="http://schemas.microsoft.com/office/drawing/2014/main" id="{694FD7B9-29FE-475D-B11C-093B3BA7C785}"/>
            </a:ext>
          </a:extLst>
        </xdr:cNvPr>
        <xdr:cNvSpPr/>
      </xdr:nvSpPr>
      <xdr:spPr>
        <a:xfrm>
          <a:off x="16754475" y="138963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xdr:rowOff>
    </xdr:from>
    <xdr:to>
      <xdr:col>102</xdr:col>
      <xdr:colOff>114300</xdr:colOff>
      <xdr:row>86</xdr:row>
      <xdr:rowOff>5714</xdr:rowOff>
    </xdr:to>
    <xdr:cxnSp macro="">
      <xdr:nvCxnSpPr>
        <xdr:cNvPr id="607" name="直線コネクタ 606">
          <a:extLst>
            <a:ext uri="{FF2B5EF4-FFF2-40B4-BE49-F238E27FC236}">
              <a16:creationId xmlns:a16="http://schemas.microsoft.com/office/drawing/2014/main" id="{9A596EFA-C461-4998-B357-A9BF5326BEFD}"/>
            </a:ext>
          </a:extLst>
        </xdr:cNvPr>
        <xdr:cNvCxnSpPr/>
      </xdr:nvCxnSpPr>
      <xdr:spPr>
        <a:xfrm flipV="1">
          <a:off x="16802100" y="13936980"/>
          <a:ext cx="8001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608" name="n_1aveValue【消防施設】&#10;一人当たり面積">
          <a:extLst>
            <a:ext uri="{FF2B5EF4-FFF2-40B4-BE49-F238E27FC236}">
              <a16:creationId xmlns:a16="http://schemas.microsoft.com/office/drawing/2014/main" id="{E7C5642B-0665-4477-A0E4-1A5F68F0F6A4}"/>
            </a:ext>
          </a:extLst>
        </xdr:cNvPr>
        <xdr:cNvSpPr txBox="1"/>
      </xdr:nvSpPr>
      <xdr:spPr>
        <a:xfrm>
          <a:off x="18983402"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609" name="n_2aveValue【消防施設】&#10;一人当たり面積">
          <a:extLst>
            <a:ext uri="{FF2B5EF4-FFF2-40B4-BE49-F238E27FC236}">
              <a16:creationId xmlns:a16="http://schemas.microsoft.com/office/drawing/2014/main" id="{481B6C4C-3C98-421D-B3FA-30180AC37E18}"/>
            </a:ext>
          </a:extLst>
        </xdr:cNvPr>
        <xdr:cNvSpPr txBox="1"/>
      </xdr:nvSpPr>
      <xdr:spPr>
        <a:xfrm>
          <a:off x="18183302"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10" name="n_3aveValue【消防施設】&#10;一人当たり面積">
          <a:extLst>
            <a:ext uri="{FF2B5EF4-FFF2-40B4-BE49-F238E27FC236}">
              <a16:creationId xmlns:a16="http://schemas.microsoft.com/office/drawing/2014/main" id="{A52D76A3-FC1F-4832-AB68-80A892688B9D}"/>
            </a:ext>
          </a:extLst>
        </xdr:cNvPr>
        <xdr:cNvSpPr txBox="1"/>
      </xdr:nvSpPr>
      <xdr:spPr>
        <a:xfrm>
          <a:off x="17383202" y="135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macro="" textlink="">
      <xdr:nvSpPr>
        <xdr:cNvPr id="611" name="n_4aveValue【消防施設】&#10;一人当たり面積">
          <a:extLst>
            <a:ext uri="{FF2B5EF4-FFF2-40B4-BE49-F238E27FC236}">
              <a16:creationId xmlns:a16="http://schemas.microsoft.com/office/drawing/2014/main" id="{F49DCCC5-E472-429B-8669-B6C0064E630B}"/>
            </a:ext>
          </a:extLst>
        </xdr:cNvPr>
        <xdr:cNvSpPr txBox="1"/>
      </xdr:nvSpPr>
      <xdr:spPr>
        <a:xfrm>
          <a:off x="16592627" y="1362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12" name="n_1mainValue【消防施設】&#10;一人当たり面積">
          <a:extLst>
            <a:ext uri="{FF2B5EF4-FFF2-40B4-BE49-F238E27FC236}">
              <a16:creationId xmlns:a16="http://schemas.microsoft.com/office/drawing/2014/main" id="{B01912CE-3A4D-499B-969B-A341DA08D46E}"/>
            </a:ext>
          </a:extLst>
        </xdr:cNvPr>
        <xdr:cNvSpPr txBox="1"/>
      </xdr:nvSpPr>
      <xdr:spPr>
        <a:xfrm>
          <a:off x="18983402"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13" name="n_2mainValue【消防施設】&#10;一人当たり面積">
          <a:extLst>
            <a:ext uri="{FF2B5EF4-FFF2-40B4-BE49-F238E27FC236}">
              <a16:creationId xmlns:a16="http://schemas.microsoft.com/office/drawing/2014/main" id="{008434EE-8C4A-463A-A95A-05031C765D4E}"/>
            </a:ext>
          </a:extLst>
        </xdr:cNvPr>
        <xdr:cNvSpPr txBox="1"/>
      </xdr:nvSpPr>
      <xdr:spPr>
        <a:xfrm>
          <a:off x="18183302"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43832</xdr:rowOff>
    </xdr:from>
    <xdr:ext cx="469744" cy="259045"/>
    <xdr:sp macro="" textlink="">
      <xdr:nvSpPr>
        <xdr:cNvPr id="614" name="n_3mainValue【消防施設】&#10;一人当たり面積">
          <a:extLst>
            <a:ext uri="{FF2B5EF4-FFF2-40B4-BE49-F238E27FC236}">
              <a16:creationId xmlns:a16="http://schemas.microsoft.com/office/drawing/2014/main" id="{38F2BFD5-1106-40DD-AB5F-398EE8331C3D}"/>
            </a:ext>
          </a:extLst>
        </xdr:cNvPr>
        <xdr:cNvSpPr txBox="1"/>
      </xdr:nvSpPr>
      <xdr:spPr>
        <a:xfrm>
          <a:off x="17383202" y="1398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47641</xdr:rowOff>
    </xdr:from>
    <xdr:ext cx="469744" cy="259045"/>
    <xdr:sp macro="" textlink="">
      <xdr:nvSpPr>
        <xdr:cNvPr id="615" name="n_4mainValue【消防施設】&#10;一人当たり面積">
          <a:extLst>
            <a:ext uri="{FF2B5EF4-FFF2-40B4-BE49-F238E27FC236}">
              <a16:creationId xmlns:a16="http://schemas.microsoft.com/office/drawing/2014/main" id="{32063C6B-8CB0-470A-B66E-6DE795039AD9}"/>
            </a:ext>
          </a:extLst>
        </xdr:cNvPr>
        <xdr:cNvSpPr txBox="1"/>
      </xdr:nvSpPr>
      <xdr:spPr>
        <a:xfrm>
          <a:off x="16592627" y="1397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6AE2C152-316B-457E-B11E-E16E906060C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6B319EC5-770C-4D1A-A542-65DFE9A2A33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2045E926-8A52-4672-9098-BDD8AFA49B9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66F881F1-5E02-4BD4-A4E8-ADE0AF3ED89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98C9AAAC-02FF-44FA-8AEF-0CA5D7FEB27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3BCA78BB-EFF2-4F44-9EF0-E69ED2E823A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F0D199D6-5A34-4021-ADA8-68907001CFB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707A34C0-2728-43E1-B868-D90BB1AA49E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7AAD6DC9-6488-437A-A45C-58DFBA388F1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A4B10B5A-43C5-403F-AA51-940BF8B3C9A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3153A85B-73FF-4F5F-9EB9-45F0E0F912D7}"/>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a:extLst>
            <a:ext uri="{FF2B5EF4-FFF2-40B4-BE49-F238E27FC236}">
              <a16:creationId xmlns:a16="http://schemas.microsoft.com/office/drawing/2014/main" id="{B14D5020-392C-49D0-A9BC-CBB5E001384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a:extLst>
            <a:ext uri="{FF2B5EF4-FFF2-40B4-BE49-F238E27FC236}">
              <a16:creationId xmlns:a16="http://schemas.microsoft.com/office/drawing/2014/main" id="{0A74907E-13E2-42D1-8C1B-5F05E5C5A84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a:extLst>
            <a:ext uri="{FF2B5EF4-FFF2-40B4-BE49-F238E27FC236}">
              <a16:creationId xmlns:a16="http://schemas.microsoft.com/office/drawing/2014/main" id="{A68F4C47-83BF-48EC-AD7F-4CD252BCFB8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a:extLst>
            <a:ext uri="{FF2B5EF4-FFF2-40B4-BE49-F238E27FC236}">
              <a16:creationId xmlns:a16="http://schemas.microsoft.com/office/drawing/2014/main" id="{1D0F1525-90E6-4D24-8BF8-EDD1124A8DE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a:extLst>
            <a:ext uri="{FF2B5EF4-FFF2-40B4-BE49-F238E27FC236}">
              <a16:creationId xmlns:a16="http://schemas.microsoft.com/office/drawing/2014/main" id="{459E4E7F-B719-42A2-88AD-837E90594FE7}"/>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a:extLst>
            <a:ext uri="{FF2B5EF4-FFF2-40B4-BE49-F238E27FC236}">
              <a16:creationId xmlns:a16="http://schemas.microsoft.com/office/drawing/2014/main" id="{C7599F97-A1A4-4D62-8487-B8F9846FCB0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a:extLst>
            <a:ext uri="{FF2B5EF4-FFF2-40B4-BE49-F238E27FC236}">
              <a16:creationId xmlns:a16="http://schemas.microsoft.com/office/drawing/2014/main" id="{6D99955A-A216-466D-830E-F994A979484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a:extLst>
            <a:ext uri="{FF2B5EF4-FFF2-40B4-BE49-F238E27FC236}">
              <a16:creationId xmlns:a16="http://schemas.microsoft.com/office/drawing/2014/main" id="{B20929C1-B67C-4FBB-ACAF-72074080CF2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a:extLst>
            <a:ext uri="{FF2B5EF4-FFF2-40B4-BE49-F238E27FC236}">
              <a16:creationId xmlns:a16="http://schemas.microsoft.com/office/drawing/2014/main" id="{4A1FE196-98E4-4E81-8095-560A3F66D74C}"/>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a:extLst>
            <a:ext uri="{FF2B5EF4-FFF2-40B4-BE49-F238E27FC236}">
              <a16:creationId xmlns:a16="http://schemas.microsoft.com/office/drawing/2014/main" id="{3C3F09DA-A46E-4071-80C6-FFF99F1DE71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a:extLst>
            <a:ext uri="{FF2B5EF4-FFF2-40B4-BE49-F238E27FC236}">
              <a16:creationId xmlns:a16="http://schemas.microsoft.com/office/drawing/2014/main" id="{739C8B64-3E62-46BB-89FD-01380BF54B96}"/>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a:extLst>
            <a:ext uri="{FF2B5EF4-FFF2-40B4-BE49-F238E27FC236}">
              <a16:creationId xmlns:a16="http://schemas.microsoft.com/office/drawing/2014/main" id="{62720D73-2CB4-48BB-8DD8-5BC0ABB3241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a:extLst>
            <a:ext uri="{FF2B5EF4-FFF2-40B4-BE49-F238E27FC236}">
              <a16:creationId xmlns:a16="http://schemas.microsoft.com/office/drawing/2014/main" id="{D73FCD83-AD0B-4BB1-A4B0-BD867C9F60F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a:extLst>
            <a:ext uri="{FF2B5EF4-FFF2-40B4-BE49-F238E27FC236}">
              <a16:creationId xmlns:a16="http://schemas.microsoft.com/office/drawing/2014/main" id="{55C22357-A635-46AF-8F22-31E8B33C00A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41" name="直線コネクタ 640">
          <a:extLst>
            <a:ext uri="{FF2B5EF4-FFF2-40B4-BE49-F238E27FC236}">
              <a16:creationId xmlns:a16="http://schemas.microsoft.com/office/drawing/2014/main" id="{88E1D2D5-7496-4D7A-88D9-2CED7C309822}"/>
            </a:ext>
          </a:extLst>
        </xdr:cNvPr>
        <xdr:cNvCxnSpPr/>
      </xdr:nvCxnSpPr>
      <xdr:spPr>
        <a:xfrm flipV="1">
          <a:off x="14696439" y="16316688"/>
          <a:ext cx="0" cy="149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42" name="【庁舎】&#10;有形固定資産減価償却率最小値テキスト">
          <a:extLst>
            <a:ext uri="{FF2B5EF4-FFF2-40B4-BE49-F238E27FC236}">
              <a16:creationId xmlns:a16="http://schemas.microsoft.com/office/drawing/2014/main" id="{6F14E663-693A-4591-A92B-41B66D3B1143}"/>
            </a:ext>
          </a:extLst>
        </xdr:cNvPr>
        <xdr:cNvSpPr txBox="1"/>
      </xdr:nvSpPr>
      <xdr:spPr>
        <a:xfrm>
          <a:off x="14735175" y="1781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43" name="直線コネクタ 642">
          <a:extLst>
            <a:ext uri="{FF2B5EF4-FFF2-40B4-BE49-F238E27FC236}">
              <a16:creationId xmlns:a16="http://schemas.microsoft.com/office/drawing/2014/main" id="{E7FF450A-F5A7-4E89-A40D-2F13ABD88D54}"/>
            </a:ext>
          </a:extLst>
        </xdr:cNvPr>
        <xdr:cNvCxnSpPr/>
      </xdr:nvCxnSpPr>
      <xdr:spPr>
        <a:xfrm>
          <a:off x="14611350" y="17810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44" name="【庁舎】&#10;有形固定資産減価償却率最大値テキスト">
          <a:extLst>
            <a:ext uri="{FF2B5EF4-FFF2-40B4-BE49-F238E27FC236}">
              <a16:creationId xmlns:a16="http://schemas.microsoft.com/office/drawing/2014/main" id="{699B13D7-D709-459A-9E5E-932ECCED99D4}"/>
            </a:ext>
          </a:extLst>
        </xdr:cNvPr>
        <xdr:cNvSpPr txBox="1"/>
      </xdr:nvSpPr>
      <xdr:spPr>
        <a:xfrm>
          <a:off x="14735175" y="160950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45" name="直線コネクタ 644">
          <a:extLst>
            <a:ext uri="{FF2B5EF4-FFF2-40B4-BE49-F238E27FC236}">
              <a16:creationId xmlns:a16="http://schemas.microsoft.com/office/drawing/2014/main" id="{D5F2CDCA-1543-4C4E-8F47-E807193BD098}"/>
            </a:ext>
          </a:extLst>
        </xdr:cNvPr>
        <xdr:cNvCxnSpPr/>
      </xdr:nvCxnSpPr>
      <xdr:spPr>
        <a:xfrm>
          <a:off x="14611350" y="16316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646" name="【庁舎】&#10;有形固定資産減価償却率平均値テキスト">
          <a:extLst>
            <a:ext uri="{FF2B5EF4-FFF2-40B4-BE49-F238E27FC236}">
              <a16:creationId xmlns:a16="http://schemas.microsoft.com/office/drawing/2014/main" id="{7777C9D3-7E12-43FE-A4B5-3F8B8DFAB531}"/>
            </a:ext>
          </a:extLst>
        </xdr:cNvPr>
        <xdr:cNvSpPr txBox="1"/>
      </xdr:nvSpPr>
      <xdr:spPr>
        <a:xfrm>
          <a:off x="14735175" y="16890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47" name="フローチャート: 判断 646">
          <a:extLst>
            <a:ext uri="{FF2B5EF4-FFF2-40B4-BE49-F238E27FC236}">
              <a16:creationId xmlns:a16="http://schemas.microsoft.com/office/drawing/2014/main" id="{FEF30351-C18D-4902-85E4-FDF6B620A8C9}"/>
            </a:ext>
          </a:extLst>
        </xdr:cNvPr>
        <xdr:cNvSpPr/>
      </xdr:nvSpPr>
      <xdr:spPr>
        <a:xfrm>
          <a:off x="14649450" y="169156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48" name="フローチャート: 判断 647">
          <a:extLst>
            <a:ext uri="{FF2B5EF4-FFF2-40B4-BE49-F238E27FC236}">
              <a16:creationId xmlns:a16="http://schemas.microsoft.com/office/drawing/2014/main" id="{07EDB137-93EC-47E1-A2AF-960E01CE1204}"/>
            </a:ext>
          </a:extLst>
        </xdr:cNvPr>
        <xdr:cNvSpPr/>
      </xdr:nvSpPr>
      <xdr:spPr>
        <a:xfrm>
          <a:off x="13887450" y="16905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49" name="フローチャート: 判断 648">
          <a:extLst>
            <a:ext uri="{FF2B5EF4-FFF2-40B4-BE49-F238E27FC236}">
              <a16:creationId xmlns:a16="http://schemas.microsoft.com/office/drawing/2014/main" id="{3C9FC99A-8107-41F3-A48E-6FA09DEEA5D4}"/>
            </a:ext>
          </a:extLst>
        </xdr:cNvPr>
        <xdr:cNvSpPr/>
      </xdr:nvSpPr>
      <xdr:spPr>
        <a:xfrm>
          <a:off x="13096875" y="168894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50" name="フローチャート: 判断 649">
          <a:extLst>
            <a:ext uri="{FF2B5EF4-FFF2-40B4-BE49-F238E27FC236}">
              <a16:creationId xmlns:a16="http://schemas.microsoft.com/office/drawing/2014/main" id="{2F0DDBAC-2C24-4278-A740-2B774E2A926F}"/>
            </a:ext>
          </a:extLst>
        </xdr:cNvPr>
        <xdr:cNvSpPr/>
      </xdr:nvSpPr>
      <xdr:spPr>
        <a:xfrm>
          <a:off x="122967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51" name="フローチャート: 判断 650">
          <a:extLst>
            <a:ext uri="{FF2B5EF4-FFF2-40B4-BE49-F238E27FC236}">
              <a16:creationId xmlns:a16="http://schemas.microsoft.com/office/drawing/2014/main" id="{37E95863-D985-46F6-AFAC-31970700E2E1}"/>
            </a:ext>
          </a:extLst>
        </xdr:cNvPr>
        <xdr:cNvSpPr/>
      </xdr:nvSpPr>
      <xdr:spPr>
        <a:xfrm>
          <a:off x="11487150" y="170120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E4E82EE-E451-4519-8050-414F92E8A26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7516D4A9-2981-4D4F-BDA7-1C215BFA912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32A036D4-6862-42D9-9C98-E2D77F996E9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51293416-209C-45F3-B35C-42CAA423A36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EB32AC9E-CEE9-401F-A604-722A725D226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152763</xdr:rowOff>
    </xdr:from>
    <xdr:to>
      <xdr:col>85</xdr:col>
      <xdr:colOff>177800</xdr:colOff>
      <xdr:row>100</xdr:row>
      <xdr:rowOff>82913</xdr:rowOff>
    </xdr:to>
    <xdr:sp macro="" textlink="">
      <xdr:nvSpPr>
        <xdr:cNvPr id="657" name="楕円 656">
          <a:extLst>
            <a:ext uri="{FF2B5EF4-FFF2-40B4-BE49-F238E27FC236}">
              <a16:creationId xmlns:a16="http://schemas.microsoft.com/office/drawing/2014/main" id="{671A7CD3-59A7-4A45-BD06-55E23FA30377}"/>
            </a:ext>
          </a:extLst>
        </xdr:cNvPr>
        <xdr:cNvSpPr/>
      </xdr:nvSpPr>
      <xdr:spPr>
        <a:xfrm>
          <a:off x="14649450" y="162690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105790</xdr:rowOff>
    </xdr:from>
    <xdr:ext cx="340478" cy="259045"/>
    <xdr:sp macro="" textlink="">
      <xdr:nvSpPr>
        <xdr:cNvPr id="658" name="【庁舎】&#10;有形固定資産減価償却率該当値テキスト">
          <a:extLst>
            <a:ext uri="{FF2B5EF4-FFF2-40B4-BE49-F238E27FC236}">
              <a16:creationId xmlns:a16="http://schemas.microsoft.com/office/drawing/2014/main" id="{9A6B757E-95A4-4DC4-8CE8-D642E058013B}"/>
            </a:ext>
          </a:extLst>
        </xdr:cNvPr>
        <xdr:cNvSpPr txBox="1"/>
      </xdr:nvSpPr>
      <xdr:spPr>
        <a:xfrm>
          <a:off x="14735175" y="16218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43362</xdr:rowOff>
    </xdr:from>
    <xdr:to>
      <xdr:col>81</xdr:col>
      <xdr:colOff>101600</xdr:colOff>
      <xdr:row>100</xdr:row>
      <xdr:rowOff>144962</xdr:rowOff>
    </xdr:to>
    <xdr:sp macro="" textlink="">
      <xdr:nvSpPr>
        <xdr:cNvPr id="659" name="楕円 658">
          <a:extLst>
            <a:ext uri="{FF2B5EF4-FFF2-40B4-BE49-F238E27FC236}">
              <a16:creationId xmlns:a16="http://schemas.microsoft.com/office/drawing/2014/main" id="{C40B038E-904B-4994-B17A-4739D9B5E1D1}"/>
            </a:ext>
          </a:extLst>
        </xdr:cNvPr>
        <xdr:cNvSpPr/>
      </xdr:nvSpPr>
      <xdr:spPr>
        <a:xfrm>
          <a:off x="13887450" y="16334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32113</xdr:rowOff>
    </xdr:from>
    <xdr:to>
      <xdr:col>85</xdr:col>
      <xdr:colOff>127000</xdr:colOff>
      <xdr:row>100</xdr:row>
      <xdr:rowOff>94162</xdr:rowOff>
    </xdr:to>
    <xdr:cxnSp macro="">
      <xdr:nvCxnSpPr>
        <xdr:cNvPr id="660" name="直線コネクタ 659">
          <a:extLst>
            <a:ext uri="{FF2B5EF4-FFF2-40B4-BE49-F238E27FC236}">
              <a16:creationId xmlns:a16="http://schemas.microsoft.com/office/drawing/2014/main" id="{A7A66A91-F763-4841-8778-B46924775EEA}"/>
            </a:ext>
          </a:extLst>
        </xdr:cNvPr>
        <xdr:cNvCxnSpPr/>
      </xdr:nvCxnSpPr>
      <xdr:spPr>
        <a:xfrm flipV="1">
          <a:off x="13935075" y="16316688"/>
          <a:ext cx="7620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10705</xdr:rowOff>
    </xdr:from>
    <xdr:to>
      <xdr:col>76</xdr:col>
      <xdr:colOff>165100</xdr:colOff>
      <xdr:row>100</xdr:row>
      <xdr:rowOff>112305</xdr:rowOff>
    </xdr:to>
    <xdr:sp macro="" textlink="">
      <xdr:nvSpPr>
        <xdr:cNvPr id="661" name="楕円 660">
          <a:extLst>
            <a:ext uri="{FF2B5EF4-FFF2-40B4-BE49-F238E27FC236}">
              <a16:creationId xmlns:a16="http://schemas.microsoft.com/office/drawing/2014/main" id="{9BBBE18B-4FD7-452A-B99B-07EDB59D5D05}"/>
            </a:ext>
          </a:extLst>
        </xdr:cNvPr>
        <xdr:cNvSpPr/>
      </xdr:nvSpPr>
      <xdr:spPr>
        <a:xfrm>
          <a:off x="13096875" y="162952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61505</xdr:rowOff>
    </xdr:from>
    <xdr:to>
      <xdr:col>81</xdr:col>
      <xdr:colOff>50800</xdr:colOff>
      <xdr:row>100</xdr:row>
      <xdr:rowOff>94162</xdr:rowOff>
    </xdr:to>
    <xdr:cxnSp macro="">
      <xdr:nvCxnSpPr>
        <xdr:cNvPr id="662" name="直線コネクタ 661">
          <a:extLst>
            <a:ext uri="{FF2B5EF4-FFF2-40B4-BE49-F238E27FC236}">
              <a16:creationId xmlns:a16="http://schemas.microsoft.com/office/drawing/2014/main" id="{D7D2E58F-F6A9-41B6-B109-FCDF476B1CF1}"/>
            </a:ext>
          </a:extLst>
        </xdr:cNvPr>
        <xdr:cNvCxnSpPr/>
      </xdr:nvCxnSpPr>
      <xdr:spPr>
        <a:xfrm>
          <a:off x="13144500" y="16352430"/>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149498</xdr:rowOff>
    </xdr:from>
    <xdr:to>
      <xdr:col>72</xdr:col>
      <xdr:colOff>38100</xdr:colOff>
      <xdr:row>106</xdr:row>
      <xdr:rowOff>79648</xdr:rowOff>
    </xdr:to>
    <xdr:sp macro="" textlink="">
      <xdr:nvSpPr>
        <xdr:cNvPr id="663" name="楕円 662">
          <a:extLst>
            <a:ext uri="{FF2B5EF4-FFF2-40B4-BE49-F238E27FC236}">
              <a16:creationId xmlns:a16="http://schemas.microsoft.com/office/drawing/2014/main" id="{D5D35BEA-26A9-4CA1-A31A-B4D439572EFE}"/>
            </a:ext>
          </a:extLst>
        </xdr:cNvPr>
        <xdr:cNvSpPr/>
      </xdr:nvSpPr>
      <xdr:spPr>
        <a:xfrm>
          <a:off x="12296775" y="172944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61505</xdr:rowOff>
    </xdr:from>
    <xdr:to>
      <xdr:col>76</xdr:col>
      <xdr:colOff>114300</xdr:colOff>
      <xdr:row>106</xdr:row>
      <xdr:rowOff>28848</xdr:rowOff>
    </xdr:to>
    <xdr:cxnSp macro="">
      <xdr:nvCxnSpPr>
        <xdr:cNvPr id="664" name="直線コネクタ 663">
          <a:extLst>
            <a:ext uri="{FF2B5EF4-FFF2-40B4-BE49-F238E27FC236}">
              <a16:creationId xmlns:a16="http://schemas.microsoft.com/office/drawing/2014/main" id="{7A136EE3-DAB3-4F78-94E2-2E3BA0162F14}"/>
            </a:ext>
          </a:extLst>
        </xdr:cNvPr>
        <xdr:cNvCxnSpPr/>
      </xdr:nvCxnSpPr>
      <xdr:spPr>
        <a:xfrm flipV="1">
          <a:off x="12344400" y="16352430"/>
          <a:ext cx="800100" cy="98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111942</xdr:rowOff>
    </xdr:from>
    <xdr:to>
      <xdr:col>67</xdr:col>
      <xdr:colOff>101600</xdr:colOff>
      <xdr:row>106</xdr:row>
      <xdr:rowOff>42092</xdr:rowOff>
    </xdr:to>
    <xdr:sp macro="" textlink="">
      <xdr:nvSpPr>
        <xdr:cNvPr id="665" name="楕円 664">
          <a:extLst>
            <a:ext uri="{FF2B5EF4-FFF2-40B4-BE49-F238E27FC236}">
              <a16:creationId xmlns:a16="http://schemas.microsoft.com/office/drawing/2014/main" id="{C3124CD5-F5FA-43C9-BFFF-8D0B3D1E8CD7}"/>
            </a:ext>
          </a:extLst>
        </xdr:cNvPr>
        <xdr:cNvSpPr/>
      </xdr:nvSpPr>
      <xdr:spPr>
        <a:xfrm>
          <a:off x="11487150" y="172569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162742</xdr:rowOff>
    </xdr:from>
    <xdr:to>
      <xdr:col>71</xdr:col>
      <xdr:colOff>177800</xdr:colOff>
      <xdr:row>106</xdr:row>
      <xdr:rowOff>28848</xdr:rowOff>
    </xdr:to>
    <xdr:cxnSp macro="">
      <xdr:nvCxnSpPr>
        <xdr:cNvPr id="666" name="直線コネクタ 665">
          <a:extLst>
            <a:ext uri="{FF2B5EF4-FFF2-40B4-BE49-F238E27FC236}">
              <a16:creationId xmlns:a16="http://schemas.microsoft.com/office/drawing/2014/main" id="{41A0D9A8-A8D8-43C1-BC1D-E06D48B6B0AB}"/>
            </a:ext>
          </a:extLst>
        </xdr:cNvPr>
        <xdr:cNvCxnSpPr/>
      </xdr:nvCxnSpPr>
      <xdr:spPr>
        <a:xfrm>
          <a:off x="11534775" y="17304567"/>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667" name="n_1aveValue【庁舎】&#10;有形固定資産減価償却率">
          <a:extLst>
            <a:ext uri="{FF2B5EF4-FFF2-40B4-BE49-F238E27FC236}">
              <a16:creationId xmlns:a16="http://schemas.microsoft.com/office/drawing/2014/main" id="{CB9869F7-44E7-4334-AA47-AB7D382E06AF}"/>
            </a:ext>
          </a:extLst>
        </xdr:cNvPr>
        <xdr:cNvSpPr txBox="1"/>
      </xdr:nvSpPr>
      <xdr:spPr>
        <a:xfrm>
          <a:off x="13745219" y="1700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668" name="n_2aveValue【庁舎】&#10;有形固定資産減価償却率">
          <a:extLst>
            <a:ext uri="{FF2B5EF4-FFF2-40B4-BE49-F238E27FC236}">
              <a16:creationId xmlns:a16="http://schemas.microsoft.com/office/drawing/2014/main" id="{E6F29E9E-6CF7-47B4-A961-3FFD7FF8149C}"/>
            </a:ext>
          </a:extLst>
        </xdr:cNvPr>
        <xdr:cNvSpPr txBox="1"/>
      </xdr:nvSpPr>
      <xdr:spPr>
        <a:xfrm>
          <a:off x="12964169" y="1698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69" name="n_3aveValue【庁舎】&#10;有形固定資産減価償却率">
          <a:extLst>
            <a:ext uri="{FF2B5EF4-FFF2-40B4-BE49-F238E27FC236}">
              <a16:creationId xmlns:a16="http://schemas.microsoft.com/office/drawing/2014/main" id="{C67E5225-DE80-42BE-8930-532A891DB1C4}"/>
            </a:ext>
          </a:extLst>
        </xdr:cNvPr>
        <xdr:cNvSpPr txBox="1"/>
      </xdr:nvSpPr>
      <xdr:spPr>
        <a:xfrm>
          <a:off x="12164069"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70" name="n_4aveValue【庁舎】&#10;有形固定資産減価償却率">
          <a:extLst>
            <a:ext uri="{FF2B5EF4-FFF2-40B4-BE49-F238E27FC236}">
              <a16:creationId xmlns:a16="http://schemas.microsoft.com/office/drawing/2014/main" id="{C8DFEB46-1D96-4691-8A26-2CEC1B0584AB}"/>
            </a:ext>
          </a:extLst>
        </xdr:cNvPr>
        <xdr:cNvSpPr txBox="1"/>
      </xdr:nvSpPr>
      <xdr:spPr>
        <a:xfrm>
          <a:off x="11354444"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161489</xdr:rowOff>
    </xdr:from>
    <xdr:ext cx="340478" cy="259045"/>
    <xdr:sp macro="" textlink="">
      <xdr:nvSpPr>
        <xdr:cNvPr id="671" name="n_1mainValue【庁舎】&#10;有形固定資産減価償却率">
          <a:extLst>
            <a:ext uri="{FF2B5EF4-FFF2-40B4-BE49-F238E27FC236}">
              <a16:creationId xmlns:a16="http://schemas.microsoft.com/office/drawing/2014/main" id="{0308A9AC-ED00-4AAC-846F-308326BA41CE}"/>
            </a:ext>
          </a:extLst>
        </xdr:cNvPr>
        <xdr:cNvSpPr txBox="1"/>
      </xdr:nvSpPr>
      <xdr:spPr>
        <a:xfrm>
          <a:off x="13774361" y="161095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128832</xdr:rowOff>
    </xdr:from>
    <xdr:ext cx="340478" cy="259045"/>
    <xdr:sp macro="" textlink="">
      <xdr:nvSpPr>
        <xdr:cNvPr id="672" name="n_2mainValue【庁舎】&#10;有形固定資産減価償却率">
          <a:extLst>
            <a:ext uri="{FF2B5EF4-FFF2-40B4-BE49-F238E27FC236}">
              <a16:creationId xmlns:a16="http://schemas.microsoft.com/office/drawing/2014/main" id="{5BF44216-C610-4C0D-9C30-C595A16FCE56}"/>
            </a:ext>
          </a:extLst>
        </xdr:cNvPr>
        <xdr:cNvSpPr txBox="1"/>
      </xdr:nvSpPr>
      <xdr:spPr>
        <a:xfrm>
          <a:off x="12993311" y="16070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70775</xdr:rowOff>
    </xdr:from>
    <xdr:ext cx="405111" cy="259045"/>
    <xdr:sp macro="" textlink="">
      <xdr:nvSpPr>
        <xdr:cNvPr id="673" name="n_3mainValue【庁舎】&#10;有形固定資産減価償却率">
          <a:extLst>
            <a:ext uri="{FF2B5EF4-FFF2-40B4-BE49-F238E27FC236}">
              <a16:creationId xmlns:a16="http://schemas.microsoft.com/office/drawing/2014/main" id="{C6D12176-9D32-4CD6-994E-20039097F6DD}"/>
            </a:ext>
          </a:extLst>
        </xdr:cNvPr>
        <xdr:cNvSpPr txBox="1"/>
      </xdr:nvSpPr>
      <xdr:spPr>
        <a:xfrm>
          <a:off x="12164069" y="1738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33219</xdr:rowOff>
    </xdr:from>
    <xdr:ext cx="405111" cy="259045"/>
    <xdr:sp macro="" textlink="">
      <xdr:nvSpPr>
        <xdr:cNvPr id="674" name="n_4mainValue【庁舎】&#10;有形固定資産減価償却率">
          <a:extLst>
            <a:ext uri="{FF2B5EF4-FFF2-40B4-BE49-F238E27FC236}">
              <a16:creationId xmlns:a16="http://schemas.microsoft.com/office/drawing/2014/main" id="{0505EF5D-3459-4406-AAD0-75B2B3A7913F}"/>
            </a:ext>
          </a:extLst>
        </xdr:cNvPr>
        <xdr:cNvSpPr txBox="1"/>
      </xdr:nvSpPr>
      <xdr:spPr>
        <a:xfrm>
          <a:off x="11354444" y="17346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B4128EB4-417B-400F-B0E9-DA71F8EC947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a:extLst>
            <a:ext uri="{FF2B5EF4-FFF2-40B4-BE49-F238E27FC236}">
              <a16:creationId xmlns:a16="http://schemas.microsoft.com/office/drawing/2014/main" id="{1D3F2C13-AE62-44B0-8C01-FAA8866BE67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a:extLst>
            <a:ext uri="{FF2B5EF4-FFF2-40B4-BE49-F238E27FC236}">
              <a16:creationId xmlns:a16="http://schemas.microsoft.com/office/drawing/2014/main" id="{18D08B7B-FEF6-4322-8A9C-3F18E7F6896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a:extLst>
            <a:ext uri="{FF2B5EF4-FFF2-40B4-BE49-F238E27FC236}">
              <a16:creationId xmlns:a16="http://schemas.microsoft.com/office/drawing/2014/main" id="{7E3A134C-781E-40BF-A0D1-A83365B1F2E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a:extLst>
            <a:ext uri="{FF2B5EF4-FFF2-40B4-BE49-F238E27FC236}">
              <a16:creationId xmlns:a16="http://schemas.microsoft.com/office/drawing/2014/main" id="{E2A1480E-5507-48AE-8D77-79863413D3E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a:extLst>
            <a:ext uri="{FF2B5EF4-FFF2-40B4-BE49-F238E27FC236}">
              <a16:creationId xmlns:a16="http://schemas.microsoft.com/office/drawing/2014/main" id="{514CBB92-592C-4BC5-9CF2-94BB1160ADF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a:extLst>
            <a:ext uri="{FF2B5EF4-FFF2-40B4-BE49-F238E27FC236}">
              <a16:creationId xmlns:a16="http://schemas.microsoft.com/office/drawing/2014/main" id="{49AE8873-4320-4F21-B5B2-DB8D979639B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a:extLst>
            <a:ext uri="{FF2B5EF4-FFF2-40B4-BE49-F238E27FC236}">
              <a16:creationId xmlns:a16="http://schemas.microsoft.com/office/drawing/2014/main" id="{9DE498D1-4D02-4BA8-B738-0D499FCB480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a:extLst>
            <a:ext uri="{FF2B5EF4-FFF2-40B4-BE49-F238E27FC236}">
              <a16:creationId xmlns:a16="http://schemas.microsoft.com/office/drawing/2014/main" id="{8DBDF299-DA47-4ADA-BF11-B36077C89CF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a:extLst>
            <a:ext uri="{FF2B5EF4-FFF2-40B4-BE49-F238E27FC236}">
              <a16:creationId xmlns:a16="http://schemas.microsoft.com/office/drawing/2014/main" id="{9D817172-4FD8-49EA-819A-1B579C8FD87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a:extLst>
            <a:ext uri="{FF2B5EF4-FFF2-40B4-BE49-F238E27FC236}">
              <a16:creationId xmlns:a16="http://schemas.microsoft.com/office/drawing/2014/main" id="{EA1BBA01-56F8-4F8D-8C91-E30D8716E5EB}"/>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a:extLst>
            <a:ext uri="{FF2B5EF4-FFF2-40B4-BE49-F238E27FC236}">
              <a16:creationId xmlns:a16="http://schemas.microsoft.com/office/drawing/2014/main" id="{7FC8D455-87B2-4C78-BA06-25656C9F02A5}"/>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a:extLst>
            <a:ext uri="{FF2B5EF4-FFF2-40B4-BE49-F238E27FC236}">
              <a16:creationId xmlns:a16="http://schemas.microsoft.com/office/drawing/2014/main" id="{0F5D08F9-81F7-4B8A-BEBD-B3683A2085F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a:extLst>
            <a:ext uri="{FF2B5EF4-FFF2-40B4-BE49-F238E27FC236}">
              <a16:creationId xmlns:a16="http://schemas.microsoft.com/office/drawing/2014/main" id="{164C8FF9-F929-4D54-A1A1-BD78134079E6}"/>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a:extLst>
            <a:ext uri="{FF2B5EF4-FFF2-40B4-BE49-F238E27FC236}">
              <a16:creationId xmlns:a16="http://schemas.microsoft.com/office/drawing/2014/main" id="{BB7FB8D4-3706-476F-AEBA-5318E4984629}"/>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a:extLst>
            <a:ext uri="{FF2B5EF4-FFF2-40B4-BE49-F238E27FC236}">
              <a16:creationId xmlns:a16="http://schemas.microsoft.com/office/drawing/2014/main" id="{4F2B0556-AB8A-4C83-BE9B-9BA9356FED2D}"/>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a:extLst>
            <a:ext uri="{FF2B5EF4-FFF2-40B4-BE49-F238E27FC236}">
              <a16:creationId xmlns:a16="http://schemas.microsoft.com/office/drawing/2014/main" id="{622B0924-1368-4A56-A83C-BC85C32E661E}"/>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a:extLst>
            <a:ext uri="{FF2B5EF4-FFF2-40B4-BE49-F238E27FC236}">
              <a16:creationId xmlns:a16="http://schemas.microsoft.com/office/drawing/2014/main" id="{4E7C480C-89EA-4DF8-9BCE-2DEC6B002B8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a:extLst>
            <a:ext uri="{FF2B5EF4-FFF2-40B4-BE49-F238E27FC236}">
              <a16:creationId xmlns:a16="http://schemas.microsoft.com/office/drawing/2014/main" id="{C499759D-D0E4-47D4-B2D4-C26FDE689EE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a:extLst>
            <a:ext uri="{FF2B5EF4-FFF2-40B4-BE49-F238E27FC236}">
              <a16:creationId xmlns:a16="http://schemas.microsoft.com/office/drawing/2014/main" id="{E48B81F7-A3D7-499E-BD2A-B13BE4FA4F6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a:extLst>
            <a:ext uri="{FF2B5EF4-FFF2-40B4-BE49-F238E27FC236}">
              <a16:creationId xmlns:a16="http://schemas.microsoft.com/office/drawing/2014/main" id="{652F60C5-74AF-4F7E-8CB2-EC06FFB8C88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a:extLst>
            <a:ext uri="{FF2B5EF4-FFF2-40B4-BE49-F238E27FC236}">
              <a16:creationId xmlns:a16="http://schemas.microsoft.com/office/drawing/2014/main" id="{B733344A-C851-4DE7-89BF-1E985F095B13}"/>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a:extLst>
            <a:ext uri="{FF2B5EF4-FFF2-40B4-BE49-F238E27FC236}">
              <a16:creationId xmlns:a16="http://schemas.microsoft.com/office/drawing/2014/main" id="{599852E4-30E4-49E8-A008-1C6179D7546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a:extLst>
            <a:ext uri="{FF2B5EF4-FFF2-40B4-BE49-F238E27FC236}">
              <a16:creationId xmlns:a16="http://schemas.microsoft.com/office/drawing/2014/main" id="{C3597E95-2F43-42B8-BE78-2133FB421B9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庁舎】&#10;一人当たり面積グラフ枠">
          <a:extLst>
            <a:ext uri="{FF2B5EF4-FFF2-40B4-BE49-F238E27FC236}">
              <a16:creationId xmlns:a16="http://schemas.microsoft.com/office/drawing/2014/main" id="{BFF6D8FA-2D5E-4011-8F38-0DE395E22D4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700" name="直線コネクタ 699">
          <a:extLst>
            <a:ext uri="{FF2B5EF4-FFF2-40B4-BE49-F238E27FC236}">
              <a16:creationId xmlns:a16="http://schemas.microsoft.com/office/drawing/2014/main" id="{7AE9037D-1781-4295-B620-12A408273E42}"/>
            </a:ext>
          </a:extLst>
        </xdr:cNvPr>
        <xdr:cNvCxnSpPr/>
      </xdr:nvCxnSpPr>
      <xdr:spPr>
        <a:xfrm flipV="1">
          <a:off x="19954239" y="1613535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01" name="【庁舎】&#10;一人当たり面積最小値テキスト">
          <a:extLst>
            <a:ext uri="{FF2B5EF4-FFF2-40B4-BE49-F238E27FC236}">
              <a16:creationId xmlns:a16="http://schemas.microsoft.com/office/drawing/2014/main" id="{85FA5460-4AB6-418B-84D2-B21CFE9E20F4}"/>
            </a:ext>
          </a:extLst>
        </xdr:cNvPr>
        <xdr:cNvSpPr txBox="1"/>
      </xdr:nvSpPr>
      <xdr:spPr>
        <a:xfrm>
          <a:off x="19992975" y="1773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02" name="直線コネクタ 701">
          <a:extLst>
            <a:ext uri="{FF2B5EF4-FFF2-40B4-BE49-F238E27FC236}">
              <a16:creationId xmlns:a16="http://schemas.microsoft.com/office/drawing/2014/main" id="{62151E9E-4015-4517-9C1B-E07E414BDD78}"/>
            </a:ext>
          </a:extLst>
        </xdr:cNvPr>
        <xdr:cNvCxnSpPr/>
      </xdr:nvCxnSpPr>
      <xdr:spPr>
        <a:xfrm>
          <a:off x="19878675" y="17733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03" name="【庁舎】&#10;一人当たり面積最大値テキスト">
          <a:extLst>
            <a:ext uri="{FF2B5EF4-FFF2-40B4-BE49-F238E27FC236}">
              <a16:creationId xmlns:a16="http://schemas.microsoft.com/office/drawing/2014/main" id="{EBBE5F50-9871-4E57-B56E-FFCB22B68AFF}"/>
            </a:ext>
          </a:extLst>
        </xdr:cNvPr>
        <xdr:cNvSpPr txBox="1"/>
      </xdr:nvSpPr>
      <xdr:spPr>
        <a:xfrm>
          <a:off x="19992975" y="1591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04" name="直線コネクタ 703">
          <a:extLst>
            <a:ext uri="{FF2B5EF4-FFF2-40B4-BE49-F238E27FC236}">
              <a16:creationId xmlns:a16="http://schemas.microsoft.com/office/drawing/2014/main" id="{E03CFCE0-5A43-480C-A5D6-AD3F6D6744CA}"/>
            </a:ext>
          </a:extLst>
        </xdr:cNvPr>
        <xdr:cNvCxnSpPr/>
      </xdr:nvCxnSpPr>
      <xdr:spPr>
        <a:xfrm>
          <a:off x="19878675" y="16135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705" name="【庁舎】&#10;一人当たり面積平均値テキスト">
          <a:extLst>
            <a:ext uri="{FF2B5EF4-FFF2-40B4-BE49-F238E27FC236}">
              <a16:creationId xmlns:a16="http://schemas.microsoft.com/office/drawing/2014/main" id="{4E4CCECB-3447-4828-8826-12BBCA526986}"/>
            </a:ext>
          </a:extLst>
        </xdr:cNvPr>
        <xdr:cNvSpPr txBox="1"/>
      </xdr:nvSpPr>
      <xdr:spPr>
        <a:xfrm>
          <a:off x="19992975" y="17299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06" name="フローチャート: 判断 705">
          <a:extLst>
            <a:ext uri="{FF2B5EF4-FFF2-40B4-BE49-F238E27FC236}">
              <a16:creationId xmlns:a16="http://schemas.microsoft.com/office/drawing/2014/main" id="{22C5BADA-2062-4E96-A92E-CF0EF7C5F130}"/>
            </a:ext>
          </a:extLst>
        </xdr:cNvPr>
        <xdr:cNvSpPr/>
      </xdr:nvSpPr>
      <xdr:spPr>
        <a:xfrm>
          <a:off x="19897725" y="173237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7" name="フローチャート: 判断 706">
          <a:extLst>
            <a:ext uri="{FF2B5EF4-FFF2-40B4-BE49-F238E27FC236}">
              <a16:creationId xmlns:a16="http://schemas.microsoft.com/office/drawing/2014/main" id="{6489943E-4848-4DF4-9C4F-6D4A04015578}"/>
            </a:ext>
          </a:extLst>
        </xdr:cNvPr>
        <xdr:cNvSpPr/>
      </xdr:nvSpPr>
      <xdr:spPr>
        <a:xfrm>
          <a:off x="19154775" y="173256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08" name="フローチャート: 判断 707">
          <a:extLst>
            <a:ext uri="{FF2B5EF4-FFF2-40B4-BE49-F238E27FC236}">
              <a16:creationId xmlns:a16="http://schemas.microsoft.com/office/drawing/2014/main" id="{2EFCAAB8-02DA-46D7-BB01-856CBF52D0FE}"/>
            </a:ext>
          </a:extLst>
        </xdr:cNvPr>
        <xdr:cNvSpPr/>
      </xdr:nvSpPr>
      <xdr:spPr>
        <a:xfrm>
          <a:off x="18345150" y="173419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709" name="フローチャート: 判断 708">
          <a:extLst>
            <a:ext uri="{FF2B5EF4-FFF2-40B4-BE49-F238E27FC236}">
              <a16:creationId xmlns:a16="http://schemas.microsoft.com/office/drawing/2014/main" id="{65E4D20D-E609-4CF8-B1C4-E1506BCF336C}"/>
            </a:ext>
          </a:extLst>
        </xdr:cNvPr>
        <xdr:cNvSpPr/>
      </xdr:nvSpPr>
      <xdr:spPr>
        <a:xfrm>
          <a:off x="17554575" y="173664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10" name="フローチャート: 判断 709">
          <a:extLst>
            <a:ext uri="{FF2B5EF4-FFF2-40B4-BE49-F238E27FC236}">
              <a16:creationId xmlns:a16="http://schemas.microsoft.com/office/drawing/2014/main" id="{549404D7-3D15-4BFF-9E8E-8B311C14F6EA}"/>
            </a:ext>
          </a:extLst>
        </xdr:cNvPr>
        <xdr:cNvSpPr/>
      </xdr:nvSpPr>
      <xdr:spPr>
        <a:xfrm>
          <a:off x="16754475" y="173745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E453CCD1-544D-490E-995D-7CAC22A0B19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F07C25AD-D887-48C6-963A-241E42C3C4B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79D9A9E0-9E8B-41AF-AE70-46A40C22A50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9A23AD2A-1101-478E-82B6-2D1E591AF9F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A3465DAB-CE44-4C4E-B147-0D741C199A8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716" name="楕円 715">
          <a:extLst>
            <a:ext uri="{FF2B5EF4-FFF2-40B4-BE49-F238E27FC236}">
              <a16:creationId xmlns:a16="http://schemas.microsoft.com/office/drawing/2014/main" id="{BF25670C-7092-48BF-9E1B-A063B4E56F72}"/>
            </a:ext>
          </a:extLst>
        </xdr:cNvPr>
        <xdr:cNvSpPr/>
      </xdr:nvSpPr>
      <xdr:spPr>
        <a:xfrm>
          <a:off x="19897725" y="171948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717" name="【庁舎】&#10;一人当たり面積該当値テキスト">
          <a:extLst>
            <a:ext uri="{FF2B5EF4-FFF2-40B4-BE49-F238E27FC236}">
              <a16:creationId xmlns:a16="http://schemas.microsoft.com/office/drawing/2014/main" id="{34F1374C-B4C7-4ED5-AD19-5C2522D3A61A}"/>
            </a:ext>
          </a:extLst>
        </xdr:cNvPr>
        <xdr:cNvSpPr txBox="1"/>
      </xdr:nvSpPr>
      <xdr:spPr>
        <a:xfrm>
          <a:off x="19992975" y="1703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56424</xdr:rowOff>
    </xdr:from>
    <xdr:to>
      <xdr:col>112</xdr:col>
      <xdr:colOff>38100</xdr:colOff>
      <xdr:row>105</xdr:row>
      <xdr:rowOff>158024</xdr:rowOff>
    </xdr:to>
    <xdr:sp macro="" textlink="">
      <xdr:nvSpPr>
        <xdr:cNvPr id="718" name="楕円 717">
          <a:extLst>
            <a:ext uri="{FF2B5EF4-FFF2-40B4-BE49-F238E27FC236}">
              <a16:creationId xmlns:a16="http://schemas.microsoft.com/office/drawing/2014/main" id="{37FA72DB-C58E-4912-A41F-56865DE08848}"/>
            </a:ext>
          </a:extLst>
        </xdr:cNvPr>
        <xdr:cNvSpPr/>
      </xdr:nvSpPr>
      <xdr:spPr>
        <a:xfrm>
          <a:off x="19154775" y="17201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97427</xdr:rowOff>
    </xdr:from>
    <xdr:to>
      <xdr:col>116</xdr:col>
      <xdr:colOff>63500</xdr:colOff>
      <xdr:row>105</xdr:row>
      <xdr:rowOff>107224</xdr:rowOff>
    </xdr:to>
    <xdr:cxnSp macro="">
      <xdr:nvCxnSpPr>
        <xdr:cNvPr id="719" name="直線コネクタ 718">
          <a:extLst>
            <a:ext uri="{FF2B5EF4-FFF2-40B4-BE49-F238E27FC236}">
              <a16:creationId xmlns:a16="http://schemas.microsoft.com/office/drawing/2014/main" id="{B4D95BD6-C28D-435D-8CCF-18AA7A1A949B}"/>
            </a:ext>
          </a:extLst>
        </xdr:cNvPr>
        <xdr:cNvCxnSpPr/>
      </xdr:nvCxnSpPr>
      <xdr:spPr>
        <a:xfrm flipV="1">
          <a:off x="19202400" y="17242427"/>
          <a:ext cx="7524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20" name="楕円 719">
          <a:extLst>
            <a:ext uri="{FF2B5EF4-FFF2-40B4-BE49-F238E27FC236}">
              <a16:creationId xmlns:a16="http://schemas.microsoft.com/office/drawing/2014/main" id="{DA9EDE2B-310B-4426-9F26-A86123D6ABCD}"/>
            </a:ext>
          </a:extLst>
        </xdr:cNvPr>
        <xdr:cNvSpPr/>
      </xdr:nvSpPr>
      <xdr:spPr>
        <a:xfrm>
          <a:off x="18345150" y="175181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107224</xdr:rowOff>
    </xdr:from>
    <xdr:to>
      <xdr:col>111</xdr:col>
      <xdr:colOff>177800</xdr:colOff>
      <xdr:row>107</xdr:row>
      <xdr:rowOff>77832</xdr:rowOff>
    </xdr:to>
    <xdr:cxnSp macro="">
      <xdr:nvCxnSpPr>
        <xdr:cNvPr id="721" name="直線コネクタ 720">
          <a:extLst>
            <a:ext uri="{FF2B5EF4-FFF2-40B4-BE49-F238E27FC236}">
              <a16:creationId xmlns:a16="http://schemas.microsoft.com/office/drawing/2014/main" id="{66DE13F6-58B5-4693-A749-D67394DADDB3}"/>
            </a:ext>
          </a:extLst>
        </xdr:cNvPr>
        <xdr:cNvCxnSpPr/>
      </xdr:nvCxnSpPr>
      <xdr:spPr>
        <a:xfrm flipV="1">
          <a:off x="18392775" y="17249049"/>
          <a:ext cx="809625" cy="31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722" name="楕円 721">
          <a:extLst>
            <a:ext uri="{FF2B5EF4-FFF2-40B4-BE49-F238E27FC236}">
              <a16:creationId xmlns:a16="http://schemas.microsoft.com/office/drawing/2014/main" id="{D7D1AB9F-AAB6-407F-9A9D-D196BA52D73F}"/>
            </a:ext>
          </a:extLst>
        </xdr:cNvPr>
        <xdr:cNvSpPr/>
      </xdr:nvSpPr>
      <xdr:spPr>
        <a:xfrm>
          <a:off x="17554575" y="175150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81099</xdr:rowOff>
    </xdr:to>
    <xdr:cxnSp macro="">
      <xdr:nvCxnSpPr>
        <xdr:cNvPr id="723" name="直線コネクタ 722">
          <a:extLst>
            <a:ext uri="{FF2B5EF4-FFF2-40B4-BE49-F238E27FC236}">
              <a16:creationId xmlns:a16="http://schemas.microsoft.com/office/drawing/2014/main" id="{E55AC57C-BF87-44BB-BB5B-78CEC15019DC}"/>
            </a:ext>
          </a:extLst>
        </xdr:cNvPr>
        <xdr:cNvCxnSpPr/>
      </xdr:nvCxnSpPr>
      <xdr:spPr>
        <a:xfrm flipV="1">
          <a:off x="17602200" y="17565732"/>
          <a:ext cx="790575"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38463</xdr:rowOff>
    </xdr:from>
    <xdr:to>
      <xdr:col>98</xdr:col>
      <xdr:colOff>38100</xdr:colOff>
      <xdr:row>107</xdr:row>
      <xdr:rowOff>140063</xdr:rowOff>
    </xdr:to>
    <xdr:sp macro="" textlink="">
      <xdr:nvSpPr>
        <xdr:cNvPr id="724" name="楕円 723">
          <a:extLst>
            <a:ext uri="{FF2B5EF4-FFF2-40B4-BE49-F238E27FC236}">
              <a16:creationId xmlns:a16="http://schemas.microsoft.com/office/drawing/2014/main" id="{FBADD96D-9152-4BBD-AB80-BC4F7BA2A4C2}"/>
            </a:ext>
          </a:extLst>
        </xdr:cNvPr>
        <xdr:cNvSpPr/>
      </xdr:nvSpPr>
      <xdr:spPr>
        <a:xfrm>
          <a:off x="16754475" y="175263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89263</xdr:rowOff>
    </xdr:to>
    <xdr:cxnSp macro="">
      <xdr:nvCxnSpPr>
        <xdr:cNvPr id="725" name="直線コネクタ 724">
          <a:extLst>
            <a:ext uri="{FF2B5EF4-FFF2-40B4-BE49-F238E27FC236}">
              <a16:creationId xmlns:a16="http://schemas.microsoft.com/office/drawing/2014/main" id="{8DE97A0A-F72D-4D3E-867A-699A03F1224A}"/>
            </a:ext>
          </a:extLst>
        </xdr:cNvPr>
        <xdr:cNvCxnSpPr/>
      </xdr:nvCxnSpPr>
      <xdr:spPr>
        <a:xfrm flipV="1">
          <a:off x="16802100" y="17572174"/>
          <a:ext cx="8001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26" name="n_1aveValue【庁舎】&#10;一人当たり面積">
          <a:extLst>
            <a:ext uri="{FF2B5EF4-FFF2-40B4-BE49-F238E27FC236}">
              <a16:creationId xmlns:a16="http://schemas.microsoft.com/office/drawing/2014/main" id="{ACFC5AB7-62EC-49E2-94BC-CCB8C167967B}"/>
            </a:ext>
          </a:extLst>
        </xdr:cNvPr>
        <xdr:cNvSpPr txBox="1"/>
      </xdr:nvSpPr>
      <xdr:spPr>
        <a:xfrm>
          <a:off x="18983402" y="174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727" name="n_2aveValue【庁舎】&#10;一人当たり面積">
          <a:extLst>
            <a:ext uri="{FF2B5EF4-FFF2-40B4-BE49-F238E27FC236}">
              <a16:creationId xmlns:a16="http://schemas.microsoft.com/office/drawing/2014/main" id="{69B2D3EE-E856-4AB8-B792-C95AAB9B9E50}"/>
            </a:ext>
          </a:extLst>
        </xdr:cNvPr>
        <xdr:cNvSpPr txBox="1"/>
      </xdr:nvSpPr>
      <xdr:spPr>
        <a:xfrm>
          <a:off x="18183302" y="171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728" name="n_3aveValue【庁舎】&#10;一人当たり面積">
          <a:extLst>
            <a:ext uri="{FF2B5EF4-FFF2-40B4-BE49-F238E27FC236}">
              <a16:creationId xmlns:a16="http://schemas.microsoft.com/office/drawing/2014/main" id="{42518C71-A7DF-4699-B5A1-49B65C6FBC43}"/>
            </a:ext>
          </a:extLst>
        </xdr:cNvPr>
        <xdr:cNvSpPr txBox="1"/>
      </xdr:nvSpPr>
      <xdr:spPr>
        <a:xfrm>
          <a:off x="17383202" y="171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29" name="n_4aveValue【庁舎】&#10;一人当たり面積">
          <a:extLst>
            <a:ext uri="{FF2B5EF4-FFF2-40B4-BE49-F238E27FC236}">
              <a16:creationId xmlns:a16="http://schemas.microsoft.com/office/drawing/2014/main" id="{016E9355-284B-4F47-B41A-C9BEE7DD7229}"/>
            </a:ext>
          </a:extLst>
        </xdr:cNvPr>
        <xdr:cNvSpPr txBox="1"/>
      </xdr:nvSpPr>
      <xdr:spPr>
        <a:xfrm>
          <a:off x="16592627" y="171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3101</xdr:rowOff>
    </xdr:from>
    <xdr:ext cx="469744" cy="259045"/>
    <xdr:sp macro="" textlink="">
      <xdr:nvSpPr>
        <xdr:cNvPr id="730" name="n_1mainValue【庁舎】&#10;一人当たり面積">
          <a:extLst>
            <a:ext uri="{FF2B5EF4-FFF2-40B4-BE49-F238E27FC236}">
              <a16:creationId xmlns:a16="http://schemas.microsoft.com/office/drawing/2014/main" id="{6B769BE8-9A7F-4D71-AEE3-48C884C8FAFB}"/>
            </a:ext>
          </a:extLst>
        </xdr:cNvPr>
        <xdr:cNvSpPr txBox="1"/>
      </xdr:nvSpPr>
      <xdr:spPr>
        <a:xfrm>
          <a:off x="18983402" y="1697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731" name="n_2mainValue【庁舎】&#10;一人当たり面積">
          <a:extLst>
            <a:ext uri="{FF2B5EF4-FFF2-40B4-BE49-F238E27FC236}">
              <a16:creationId xmlns:a16="http://schemas.microsoft.com/office/drawing/2014/main" id="{0C827D15-CCB3-40F0-9345-5F8EB52B2ECD}"/>
            </a:ext>
          </a:extLst>
        </xdr:cNvPr>
        <xdr:cNvSpPr txBox="1"/>
      </xdr:nvSpPr>
      <xdr:spPr>
        <a:xfrm>
          <a:off x="18183302" y="176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732" name="n_3mainValue【庁舎】&#10;一人当たり面積">
          <a:extLst>
            <a:ext uri="{FF2B5EF4-FFF2-40B4-BE49-F238E27FC236}">
              <a16:creationId xmlns:a16="http://schemas.microsoft.com/office/drawing/2014/main" id="{FBDF590D-7BAC-4684-8FDA-07FA9DFED14F}"/>
            </a:ext>
          </a:extLst>
        </xdr:cNvPr>
        <xdr:cNvSpPr txBox="1"/>
      </xdr:nvSpPr>
      <xdr:spPr>
        <a:xfrm>
          <a:off x="17383202" y="176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131190</xdr:rowOff>
    </xdr:from>
    <xdr:ext cx="469744" cy="259045"/>
    <xdr:sp macro="" textlink="">
      <xdr:nvSpPr>
        <xdr:cNvPr id="733" name="n_4mainValue【庁舎】&#10;一人当たり面積">
          <a:extLst>
            <a:ext uri="{FF2B5EF4-FFF2-40B4-BE49-F238E27FC236}">
              <a16:creationId xmlns:a16="http://schemas.microsoft.com/office/drawing/2014/main" id="{FD45B23F-DCFA-4ACF-9E3D-556D370D59DE}"/>
            </a:ext>
          </a:extLst>
        </xdr:cNvPr>
        <xdr:cNvSpPr txBox="1"/>
      </xdr:nvSpPr>
      <xdr:spPr>
        <a:xfrm>
          <a:off x="16592627" y="1761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a:extLst>
            <a:ext uri="{FF2B5EF4-FFF2-40B4-BE49-F238E27FC236}">
              <a16:creationId xmlns:a16="http://schemas.microsoft.com/office/drawing/2014/main" id="{692D9D2F-2767-45C5-88F6-D823FBE188C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a:extLst>
            <a:ext uri="{FF2B5EF4-FFF2-40B4-BE49-F238E27FC236}">
              <a16:creationId xmlns:a16="http://schemas.microsoft.com/office/drawing/2014/main" id="{356570DA-5D85-4652-9615-5D8378D132A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a:extLst>
            <a:ext uri="{FF2B5EF4-FFF2-40B4-BE49-F238E27FC236}">
              <a16:creationId xmlns:a16="http://schemas.microsoft.com/office/drawing/2014/main" id="{1C8E99DF-E3B0-47BF-9A91-0A5B0B53D80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ほとんどの類型において類似団体を下回っており、特に庁舎においては令和３年度に新市庁舎が完成したため、有形固定資産減価償却率は低い状況となっている。市民会館においては類似団体と比べ</a:t>
          </a:r>
          <a:r>
            <a:rPr kumimoji="1" lang="en-US" altLang="ja-JP" sz="1300">
              <a:latin typeface="ＭＳ Ｐゴシック" panose="020B0600070205080204" pitchFamily="50" charset="-128"/>
              <a:ea typeface="ＭＳ Ｐゴシック" panose="020B0600070205080204" pitchFamily="50" charset="-128"/>
            </a:rPr>
            <a:t>19.7</a:t>
          </a:r>
          <a:r>
            <a:rPr kumimoji="1" lang="ja-JP" altLang="en-US" sz="1300">
              <a:latin typeface="ＭＳ Ｐゴシック" panose="020B0600070205080204" pitchFamily="50" charset="-128"/>
              <a:ea typeface="ＭＳ Ｐゴシック" panose="020B0600070205080204" pitchFamily="50" charset="-128"/>
            </a:rPr>
            <a:t>％高い状況となっており、対象の施設である人吉市カルチャーパレスは耐用年数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年のうち</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年が経過し、老朽化が進んでいる。今後も引き続き公共施設等総合管理計画に基づく個別施設計画に則り、計画的な更新に取り組んでいく。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ここ数年はほぼ横ばいで推移しており、類似団体と比較しても同程度である。基準財政収入額については、市町村民税（個人所得割）や固定資産税（家屋）等の税収増により、前年度と比べ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％上昇した。また、基準財政需要額については、人口減少、補正計数や単位費用の見直しによる個別算定経費の減はあったものの、災害復旧事業債の元金償還の増等による公債費の増などにより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％上昇した。結果、基準財政収入額の増が基準財政需要額の増を上回り、単年度では若干の改善が見られたが、３ヶ年平均だと前年度から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ポイントの低下となっている。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ポイント上回る結果となり、全国平均及び熊本県平均と比較しても硬直的な財政運営となっているが、前年度が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の差であったため、差は縮まっている。歳出において義務的経費である扶助費（特に児童福祉費、心身障害者福祉費）が類似団体と比較して大きく、令和５年度決算においては生活保護費の増も要因として挙げられる。</a:t>
          </a:r>
        </a:p>
        <a:p>
          <a:r>
            <a:rPr kumimoji="1" lang="ja-JP" altLang="en-US" sz="1100">
              <a:latin typeface="ＭＳ Ｐゴシック" panose="020B0600070205080204" pitchFamily="50" charset="-128"/>
              <a:ea typeface="ＭＳ Ｐゴシック" panose="020B0600070205080204" pitchFamily="50" charset="-128"/>
            </a:rPr>
            <a:t>　また、地方税が増となったものの、各種交付金及び臨時財政対策債の減が影響し、経常経費充当一般財源が減少したことも要因となった。今後は、令和２年７月豪雨災害からの復興事業の本格化や庁舎建設等の元金償還が発生するため、さらなる事業廃止・縮小等による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62</xdr:row>
      <xdr:rowOff>150622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121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646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63</xdr:row>
      <xdr:rowOff>85344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6469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64</xdr:row>
      <xdr:rowOff>58674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669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増額となり、類似団体や熊本県平均を上回る結果となった。人件費のわずかな増はあるものの、物件費の増が主な要因となっている。物件費では近年の物価高騰や人件費の増等により、委託料や維持管理における費用が増えている。</a:t>
          </a:r>
        </a:p>
        <a:p>
          <a:r>
            <a:rPr kumimoji="1" lang="ja-JP" altLang="en-US" sz="1300">
              <a:latin typeface="ＭＳ Ｐゴシック" panose="020B0600070205080204" pitchFamily="50" charset="-128"/>
              <a:ea typeface="ＭＳ Ｐゴシック" panose="020B0600070205080204" pitchFamily="50" charset="-128"/>
            </a:rPr>
            <a:t>　今後も「第４次定員適正化計画」による人件費の削減と、公共施設の包括管理による維持管理費の削減への取り組みを検討する。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66715</xdr:rowOff>
    </xdr:from>
    <xdr:to>
      <xdr:col>23</xdr:col>
      <xdr:colOff>133350</xdr:colOff>
      <xdr:row>81</xdr:row>
      <xdr:rowOff>138219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4165"/>
          <a:ext cx="8382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66715</xdr:rowOff>
    </xdr:from>
    <xdr:to>
      <xdr:col>19</xdr:col>
      <xdr:colOff>133350</xdr:colOff>
      <xdr:row>84</xdr:row>
      <xdr:rowOff>158652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54165"/>
          <a:ext cx="889000" cy="60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171168</xdr:rowOff>
    </xdr:from>
    <xdr:to>
      <xdr:col>15</xdr:col>
      <xdr:colOff>82550</xdr:colOff>
      <xdr:row>84</xdr:row>
      <xdr:rowOff>158652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01518"/>
          <a:ext cx="889000" cy="15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170140</xdr:rowOff>
    </xdr:from>
    <xdr:to>
      <xdr:col>11</xdr:col>
      <xdr:colOff>31750</xdr:colOff>
      <xdr:row>83</xdr:row>
      <xdr:rowOff>171168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86140"/>
          <a:ext cx="889000" cy="5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87419</xdr:rowOff>
    </xdr:from>
    <xdr:to>
      <xdr:col>23</xdr:col>
      <xdr:colOff>184150</xdr:colOff>
      <xdr:row>82</xdr:row>
      <xdr:rowOff>17569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59496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4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15915</xdr:rowOff>
    </xdr:from>
    <xdr:to>
      <xdr:col>19</xdr:col>
      <xdr:colOff>184150</xdr:colOff>
      <xdr:row>81</xdr:row>
      <xdr:rowOff>117515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127692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2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107852</xdr:rowOff>
    </xdr:from>
    <xdr:to>
      <xdr:col>15</xdr:col>
      <xdr:colOff>133350</xdr:colOff>
      <xdr:row>85</xdr:row>
      <xdr:rowOff>38002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5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22779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120368</xdr:rowOff>
    </xdr:from>
    <xdr:to>
      <xdr:col>11</xdr:col>
      <xdr:colOff>82550</xdr:colOff>
      <xdr:row>84</xdr:row>
      <xdr:rowOff>50518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5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35295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3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119340</xdr:rowOff>
    </xdr:from>
    <xdr:to>
      <xdr:col>7</xdr:col>
      <xdr:colOff>31750</xdr:colOff>
      <xdr:row>81</xdr:row>
      <xdr:rowOff>49490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59667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0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前年度と比べ０．１ポイント低下し、類似団体等と比較しても低い水準にあるため、今後も国等の動向や民間企業等の状況を踏まえながら、適正な運営に努める。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138289</xdr:rowOff>
    </xdr:from>
    <xdr:to>
      <xdr:col>81</xdr:col>
      <xdr:colOff>44450</xdr:colOff>
      <xdr:row>88</xdr:row>
      <xdr:rowOff>26811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54289"/>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53216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9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138289</xdr:rowOff>
    </xdr:from>
    <xdr:to>
      <xdr:col>81</xdr:col>
      <xdr:colOff>133350</xdr:colOff>
      <xdr:row>80</xdr:row>
      <xdr:rowOff>138289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5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81</xdr:row>
      <xdr:rowOff>87489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39615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82</xdr:row>
      <xdr:rowOff>63500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97493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51099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162278</xdr:rowOff>
    </xdr:from>
    <xdr:to>
      <xdr:col>72</xdr:col>
      <xdr:colOff>203200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706828"/>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83</xdr:row>
      <xdr:rowOff>79728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3706828"/>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109361</xdr:rowOff>
    </xdr:from>
    <xdr:to>
      <xdr:col>68</xdr:col>
      <xdr:colOff>203200</xdr:colOff>
      <xdr:row>84</xdr:row>
      <xdr:rowOff>39511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24288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37693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116011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36689</xdr:rowOff>
    </xdr:from>
    <xdr:to>
      <xdr:col>77</xdr:col>
      <xdr:colOff>95250</xdr:colOff>
      <xdr:row>81</xdr:row>
      <xdr:rowOff>138289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148466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111478</xdr:rowOff>
    </xdr:from>
    <xdr:to>
      <xdr:col>68</xdr:col>
      <xdr:colOff>203200</xdr:colOff>
      <xdr:row>80</xdr:row>
      <xdr:rowOff>41628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51805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０．３ポイント上昇しており、類似団体を上回った。本市としては、「第４次定員適正化計画」（令和２年度～令和９年度）を策定し、定員適正化を図るところであるが、令和２年７月豪雨からの復旧・復興について、マンパワー不足となっており、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予定であったが、結果として増加となってい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27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82106</xdr:rowOff>
    </xdr:from>
    <xdr:to>
      <xdr:col>77</xdr:col>
      <xdr:colOff>44450</xdr:colOff>
      <xdr:row>60</xdr:row>
      <xdr:rowOff>85725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91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76877</xdr:rowOff>
    </xdr:from>
    <xdr:to>
      <xdr:col>72</xdr:col>
      <xdr:colOff>203200</xdr:colOff>
      <xdr:row>60</xdr:row>
      <xdr:rowOff>82106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387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58780</xdr:rowOff>
    </xdr:from>
    <xdr:to>
      <xdr:col>68</xdr:col>
      <xdr:colOff>152400</xdr:colOff>
      <xdr:row>60</xdr:row>
      <xdr:rowOff>76877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57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19067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31306</xdr:rowOff>
    </xdr:from>
    <xdr:to>
      <xdr:col>73</xdr:col>
      <xdr:colOff>44450</xdr:colOff>
      <xdr:row>60</xdr:row>
      <xdr:rowOff>132906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117683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26077</xdr:rowOff>
    </xdr:from>
    <xdr:to>
      <xdr:col>68</xdr:col>
      <xdr:colOff>203200</xdr:colOff>
      <xdr:row>60</xdr:row>
      <xdr:rowOff>127677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7980</xdr:rowOff>
    </xdr:from>
    <xdr:to>
      <xdr:col>64</xdr:col>
      <xdr:colOff>152400</xdr:colOff>
      <xdr:row>60</xdr:row>
      <xdr:rowOff>109580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119757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に係る起債の影響により、元利償還金が増となったが、特定財源についてそれ以上に増となったため、実質公債費比率（単年度）が前年度と比べ１．０％の低下となったが、３カ年平均では０．８ポイント上昇した。類似団体との比較においては、０．５ポイント下回っており、健全な状態であるといえる。今後は、令和２年７月豪雨からの復興事業により地方債の発行が増加することが見込まれることから、事業実施の適正化を図り、健全な財政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149981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16057"/>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80131</xdr:rowOff>
    </xdr:from>
    <xdr:to>
      <xdr:col>77</xdr:col>
      <xdr:colOff>44450</xdr:colOff>
      <xdr:row>40</xdr:row>
      <xdr:rowOff>58057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766681"/>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80131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11188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862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115708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６．９ポイント低下し、類似団体を下回る結果となった。災害公営住宅建設事業やくま川鉄道災害復旧事業、一部事務組合負担見込額の増などがあったものの、財政調整基金や減債基金への積み立てや充当可能財源等の増があり、将来負担比率は大きく減少した。</a:t>
          </a:r>
        </a:p>
        <a:p>
          <a:r>
            <a:rPr kumimoji="1" lang="ja-JP" altLang="en-US" sz="1300">
              <a:latin typeface="ＭＳ Ｐゴシック" panose="020B0600070205080204" pitchFamily="50" charset="-128"/>
              <a:ea typeface="ＭＳ Ｐゴシック" panose="020B0600070205080204" pitchFamily="50" charset="-128"/>
            </a:rPr>
            <a:t>　今後は、令和２年７月豪雨からの復興事業により地方債の発行が増加することが見込まれることから、事業実施の適正化を図り、健全な財政運営に努めていく。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16329</xdr:rowOff>
    </xdr:from>
    <xdr:to>
      <xdr:col>81</xdr:col>
      <xdr:colOff>44450</xdr:colOff>
      <xdr:row>14</xdr:row>
      <xdr:rowOff>95613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416629"/>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0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95613</xdr:rowOff>
    </xdr:from>
    <xdr:to>
      <xdr:col>77</xdr:col>
      <xdr:colOff>44450</xdr:colOff>
      <xdr:row>15</xdr:row>
      <xdr:rowOff>26428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495913"/>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26428</xdr:rowOff>
    </xdr:from>
    <xdr:to>
      <xdr:col>72</xdr:col>
      <xdr:colOff>203200</xdr:colOff>
      <xdr:row>15</xdr:row>
      <xdr:rowOff>171208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981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171208</xdr:rowOff>
    </xdr:from>
    <xdr:to>
      <xdr:col>68</xdr:col>
      <xdr:colOff>152400</xdr:colOff>
      <xdr:row>17</xdr:row>
      <xdr:rowOff>138551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742958"/>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136979</xdr:rowOff>
    </xdr:from>
    <xdr:to>
      <xdr:col>81</xdr:col>
      <xdr:colOff>95250</xdr:colOff>
      <xdr:row>14</xdr:row>
      <xdr:rowOff>67129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58256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44813</xdr:rowOff>
    </xdr:from>
    <xdr:to>
      <xdr:col>77</xdr:col>
      <xdr:colOff>95250</xdr:colOff>
      <xdr:row>14</xdr:row>
      <xdr:rowOff>146413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131190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5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147078</xdr:rowOff>
    </xdr:from>
    <xdr:to>
      <xdr:col>73</xdr:col>
      <xdr:colOff>44450</xdr:colOff>
      <xdr:row>15</xdr:row>
      <xdr:rowOff>77228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62005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120408</xdr:rowOff>
    </xdr:from>
    <xdr:to>
      <xdr:col>68</xdr:col>
      <xdr:colOff>203200</xdr:colOff>
      <xdr:row>16</xdr:row>
      <xdr:rowOff>50558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35335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87751</xdr:rowOff>
    </xdr:from>
    <xdr:to>
      <xdr:col>64</xdr:col>
      <xdr:colOff>152400</xdr:colOff>
      <xdr:row>18</xdr:row>
      <xdr:rowOff>17901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2678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水準で推移していたが、令和４年度から下回り、令和５年度も前年度と比べ０．６ポイント低下した。要因は職員数の減と退職手当の減である。定員適正化計画により適正な人員配置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が前年度と比べ１．６ポイント上昇している。物価高騰等により電気料・燃料費の値上げや委託料の増が懸念されていることから、今後もこの水準を維持できるよう、さらなる事業の効率化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94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11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り、前年度から０．９ポイント上昇している。人口減少（児童数減少）に伴い児童手当、児童扶養手当においては減少したが、公定価格の上昇による保育所運営費の増、サービス利用の増による自立支援給付費の増、生活保護費の増が主な要因である。依然として高い水準ではあるため、単独事業の見直しなど財政健全化と持続可能な社会保障制度に即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53522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60</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92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61</xdr:row>
      <xdr:rowOff>26307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888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146957</xdr:rowOff>
    </xdr:from>
    <xdr:to>
      <xdr:col>6</xdr:col>
      <xdr:colOff>171450</xdr:colOff>
      <xdr:row>61</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５ポイント上回ることとなった。主な要因として、くま川鉄道災害復旧事業に係る貸付金の増のほか、後期高齢者医療特別会計においても増となっており、高齢化社会による医療費の伸びが影響している。工業用地造成事業特別会計については災害復旧工事によるものである。災害復旧に係る貸付金や繰出金は一時的なもののため、災害復旧事業が終了すると、差は縮まると予測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94343</xdr:rowOff>
    </xdr:from>
    <xdr:to>
      <xdr:col>82</xdr:col>
      <xdr:colOff>107950</xdr:colOff>
      <xdr:row>58</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8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83457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73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類似団体と比較して高い水準で推移していたが、令和４年度から下回り、令和５年度も３．３ポイント下回った。要因として、一部事務組合負担金や中長期派遣職員負担金の減が挙げられる。</a:t>
          </a:r>
        </a:p>
        <a:p>
          <a:r>
            <a:rPr kumimoji="1" lang="ja-JP" altLang="en-US" sz="1300">
              <a:latin typeface="ＭＳ Ｐゴシック" panose="020B0600070205080204" pitchFamily="50" charset="-128"/>
              <a:ea typeface="ＭＳ Ｐゴシック" panose="020B0600070205080204" pitchFamily="50" charset="-128"/>
            </a:rPr>
            <a:t>　今後は一部事務組合の施設の更新や移転といった課題もあり、補助費等においても増の見込みである。引き続き維持管理経費のコスト削減に向けて改善に努める必要がある。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53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低い水準で推移していたが、令和４年度から上回り、令和５年度も０．１ポイント上回った。庁舎建設や災害復旧、くま川鉄道災害復旧に係る県貸付事業の元利償還額が増額しているが、防災行政無線の元利償還が終了したことから、前年度比０．８ポイント低下している。</a:t>
          </a:r>
        </a:p>
        <a:p>
          <a:r>
            <a:rPr kumimoji="1" lang="ja-JP" altLang="en-US" sz="1100">
              <a:latin typeface="ＭＳ Ｐゴシック" panose="020B0600070205080204" pitchFamily="50" charset="-128"/>
              <a:ea typeface="ＭＳ Ｐゴシック" panose="020B0600070205080204" pitchFamily="50" charset="-128"/>
            </a:rPr>
            <a:t>　災害復旧事業と市庁舎建設事業（しゅん工借入分）の元金償還が令和７年度から本格化することと、復興事業により地方債の増加が見込まれ、また老朽化した公共施設等の更新も進めていく必要があるため、計画的な公債費の管理を行い、将来世代に過度な負担とならないよう努め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94343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803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45357</xdr:rowOff>
    </xdr:from>
    <xdr:to>
      <xdr:col>19</xdr:col>
      <xdr:colOff>187325</xdr:colOff>
      <xdr:row>78</xdr:row>
      <xdr:rowOff>94343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55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56243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7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56243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53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たが、その差は縮まっている。当市では扶助費における割合がかなり大きくなっており、今後も引き続き、独自加算の事業を見直し、効率性や優先度を判断し、事務事業をさらに見直し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35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79</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9037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51563</xdr:rowOff>
    </xdr:from>
    <xdr:to>
      <xdr:col>69</xdr:col>
      <xdr:colOff>92075</xdr:colOff>
      <xdr:row>80</xdr:row>
      <xdr:rowOff>30987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5961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151637</xdr:rowOff>
    </xdr:from>
    <xdr:to>
      <xdr:col>65</xdr:col>
      <xdr:colOff>53975</xdr:colOff>
      <xdr:row>80</xdr:row>
      <xdr:rowOff>81787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66564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27833</xdr:rowOff>
    </xdr:from>
    <xdr:to>
      <xdr:col>29</xdr:col>
      <xdr:colOff>127000</xdr:colOff>
      <xdr:row>18</xdr:row>
      <xdr:rowOff>38551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1558"/>
          <a:ext cx="647700" cy="10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25867</xdr:rowOff>
    </xdr:from>
    <xdr:to>
      <xdr:col>26</xdr:col>
      <xdr:colOff>50800</xdr:colOff>
      <xdr:row>18</xdr:row>
      <xdr:rowOff>38551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59592"/>
          <a:ext cx="698500" cy="1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25867</xdr:rowOff>
    </xdr:from>
    <xdr:to>
      <xdr:col>22</xdr:col>
      <xdr:colOff>114300</xdr:colOff>
      <xdr:row>18</xdr:row>
      <xdr:rowOff>48011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9592"/>
          <a:ext cx="698500" cy="2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46304</xdr:rowOff>
    </xdr:from>
    <xdr:to>
      <xdr:col>18</xdr:col>
      <xdr:colOff>177800</xdr:colOff>
      <xdr:row>18</xdr:row>
      <xdr:rowOff>48011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80029"/>
          <a:ext cx="698500" cy="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148483</xdr:rowOff>
    </xdr:from>
    <xdr:to>
      <xdr:col>29</xdr:col>
      <xdr:colOff>177800</xdr:colOff>
      <xdr:row>18</xdr:row>
      <xdr:rowOff>78633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120560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159201</xdr:rowOff>
    </xdr:from>
    <xdr:to>
      <xdr:col>26</xdr:col>
      <xdr:colOff>101600</xdr:colOff>
      <xdr:row>18</xdr:row>
      <xdr:rowOff>89351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1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74128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7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146517</xdr:rowOff>
    </xdr:from>
    <xdr:to>
      <xdr:col>22</xdr:col>
      <xdr:colOff>165100</xdr:colOff>
      <xdr:row>18</xdr:row>
      <xdr:rowOff>76667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86844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168661</xdr:rowOff>
    </xdr:from>
    <xdr:to>
      <xdr:col>19</xdr:col>
      <xdr:colOff>38100</xdr:colOff>
      <xdr:row>18</xdr:row>
      <xdr:rowOff>98811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0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83588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17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166954</xdr:rowOff>
    </xdr:from>
    <xdr:to>
      <xdr:col>15</xdr:col>
      <xdr:colOff>101600</xdr:colOff>
      <xdr:row>18</xdr:row>
      <xdr:rowOff>97104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9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81881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1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168643</xdr:rowOff>
    </xdr:from>
    <xdr:to>
      <xdr:col>29</xdr:col>
      <xdr:colOff>127000</xdr:colOff>
      <xdr:row>37</xdr:row>
      <xdr:rowOff>34284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21893"/>
          <a:ext cx="647700" cy="3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168643</xdr:rowOff>
    </xdr:from>
    <xdr:to>
      <xdr:col>26</xdr:col>
      <xdr:colOff>50800</xdr:colOff>
      <xdr:row>37</xdr:row>
      <xdr:rowOff>102863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21893"/>
          <a:ext cx="698500" cy="105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102863</xdr:rowOff>
    </xdr:from>
    <xdr:to>
      <xdr:col>22</xdr:col>
      <xdr:colOff>114300</xdr:colOff>
      <xdr:row>37</xdr:row>
      <xdr:rowOff>167634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7563"/>
          <a:ext cx="698500" cy="6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167634</xdr:rowOff>
    </xdr:from>
    <xdr:to>
      <xdr:col>18</xdr:col>
      <xdr:colOff>177800</xdr:colOff>
      <xdr:row>37</xdr:row>
      <xdr:rowOff>205086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92334"/>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154934</xdr:rowOff>
    </xdr:from>
    <xdr:to>
      <xdr:col>29</xdr:col>
      <xdr:colOff>177800</xdr:colOff>
      <xdr:row>37</xdr:row>
      <xdr:rowOff>85084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08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127011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8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117843</xdr:rowOff>
    </xdr:from>
    <xdr:to>
      <xdr:col>26</xdr:col>
      <xdr:colOff>101600</xdr:colOff>
      <xdr:row>37</xdr:row>
      <xdr:rowOff>47993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9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52063</xdr:rowOff>
    </xdr:from>
    <xdr:to>
      <xdr:col>22</xdr:col>
      <xdr:colOff>165100</xdr:colOff>
      <xdr:row>37</xdr:row>
      <xdr:rowOff>153663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138440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116834</xdr:rowOff>
    </xdr:from>
    <xdr:to>
      <xdr:col>19</xdr:col>
      <xdr:colOff>38100</xdr:colOff>
      <xdr:row>37</xdr:row>
      <xdr:rowOff>218434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203211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154286</xdr:rowOff>
    </xdr:from>
    <xdr:to>
      <xdr:col>15</xdr:col>
      <xdr:colOff>101600</xdr:colOff>
      <xdr:row>37</xdr:row>
      <xdr:rowOff>255886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240663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59980</xdr:rowOff>
    </xdr:from>
    <xdr:to>
      <xdr:col>24</xdr:col>
      <xdr:colOff>63500</xdr:colOff>
      <xdr:row>37</xdr:row>
      <xdr:rowOff>69619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3630"/>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33984</xdr:rowOff>
    </xdr:from>
    <xdr:to>
      <xdr:col>19</xdr:col>
      <xdr:colOff>177800</xdr:colOff>
      <xdr:row>37</xdr:row>
      <xdr:rowOff>69619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77634"/>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33984</xdr:rowOff>
    </xdr:from>
    <xdr:to>
      <xdr:col>15</xdr:col>
      <xdr:colOff>50800</xdr:colOff>
      <xdr:row>37</xdr:row>
      <xdr:rowOff>79982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7634"/>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65687</xdr:rowOff>
    </xdr:from>
    <xdr:to>
      <xdr:col>10</xdr:col>
      <xdr:colOff>114300</xdr:colOff>
      <xdr:row>37</xdr:row>
      <xdr:rowOff>79982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09337"/>
          <a:ext cx="8890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9180</xdr:rowOff>
    </xdr:from>
    <xdr:to>
      <xdr:col>24</xdr:col>
      <xdr:colOff>114300</xdr:colOff>
      <xdr:row>37</xdr:row>
      <xdr:rowOff>110780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159057</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18819</xdr:rowOff>
    </xdr:from>
    <xdr:to>
      <xdr:col>20</xdr:col>
      <xdr:colOff>38100</xdr:colOff>
      <xdr:row>37</xdr:row>
      <xdr:rowOff>120419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111546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154634</xdr:rowOff>
    </xdr:from>
    <xdr:to>
      <xdr:col>15</xdr:col>
      <xdr:colOff>101600</xdr:colOff>
      <xdr:row>37</xdr:row>
      <xdr:rowOff>84784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101311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29182</xdr:rowOff>
    </xdr:from>
    <xdr:to>
      <xdr:col>10</xdr:col>
      <xdr:colOff>165100</xdr:colOff>
      <xdr:row>37</xdr:row>
      <xdr:rowOff>130782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121909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14887</xdr:rowOff>
    </xdr:from>
    <xdr:to>
      <xdr:col>6</xdr:col>
      <xdr:colOff>38100</xdr:colOff>
      <xdr:row>37</xdr:row>
      <xdr:rowOff>116487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107614</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5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65565</xdr:rowOff>
    </xdr:from>
    <xdr:to>
      <xdr:col>24</xdr:col>
      <xdr:colOff>63500</xdr:colOff>
      <xdr:row>56</xdr:row>
      <xdr:rowOff>140175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66765"/>
          <a:ext cx="838200" cy="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25405</xdr:rowOff>
    </xdr:from>
    <xdr:to>
      <xdr:col>19</xdr:col>
      <xdr:colOff>177800</xdr:colOff>
      <xdr:row>56</xdr:row>
      <xdr:rowOff>140175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940805"/>
          <a:ext cx="889000" cy="8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25405</xdr:rowOff>
    </xdr:from>
    <xdr:to>
      <xdr:col>15</xdr:col>
      <xdr:colOff>50800</xdr:colOff>
      <xdr:row>53</xdr:row>
      <xdr:rowOff>43848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940805"/>
          <a:ext cx="889000" cy="18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43848</xdr:rowOff>
    </xdr:from>
    <xdr:to>
      <xdr:col>10</xdr:col>
      <xdr:colOff>114300</xdr:colOff>
      <xdr:row>57</xdr:row>
      <xdr:rowOff>40415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130698"/>
          <a:ext cx="889000" cy="68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14765</xdr:rowOff>
    </xdr:from>
    <xdr:to>
      <xdr:col>24</xdr:col>
      <xdr:colOff>114300</xdr:colOff>
      <xdr:row>56</xdr:row>
      <xdr:rowOff>116365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37642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6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89375</xdr:rowOff>
    </xdr:from>
    <xdr:to>
      <xdr:col>20</xdr:col>
      <xdr:colOff>38100</xdr:colOff>
      <xdr:row>57</xdr:row>
      <xdr:rowOff>19525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146055</xdr:rowOff>
    </xdr:from>
    <xdr:to>
      <xdr:col>15</xdr:col>
      <xdr:colOff>101600</xdr:colOff>
      <xdr:row>52</xdr:row>
      <xdr:rowOff>76205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8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92732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66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164498</xdr:rowOff>
    </xdr:from>
    <xdr:to>
      <xdr:col>10</xdr:col>
      <xdr:colOff>165100</xdr:colOff>
      <xdr:row>53</xdr:row>
      <xdr:rowOff>94648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0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111175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8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161065</xdr:rowOff>
    </xdr:from>
    <xdr:to>
      <xdr:col>6</xdr:col>
      <xdr:colOff>38100</xdr:colOff>
      <xdr:row>57</xdr:row>
      <xdr:rowOff>91215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82342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49563</xdr:rowOff>
    </xdr:from>
    <xdr:to>
      <xdr:col>24</xdr:col>
      <xdr:colOff>63500</xdr:colOff>
      <xdr:row>78</xdr:row>
      <xdr:rowOff>67599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22663"/>
          <a:ext cx="8382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67599</xdr:rowOff>
    </xdr:from>
    <xdr:to>
      <xdr:col>19</xdr:col>
      <xdr:colOff>177800</xdr:colOff>
      <xdr:row>78</xdr:row>
      <xdr:rowOff>96265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0699"/>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96265</xdr:rowOff>
    </xdr:from>
    <xdr:to>
      <xdr:col>15</xdr:col>
      <xdr:colOff>50800</xdr:colOff>
      <xdr:row>78</xdr:row>
      <xdr:rowOff>100175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936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79601</xdr:rowOff>
    </xdr:from>
    <xdr:to>
      <xdr:col>10</xdr:col>
      <xdr:colOff>114300</xdr:colOff>
      <xdr:row>78</xdr:row>
      <xdr:rowOff>100175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27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170213</xdr:rowOff>
    </xdr:from>
    <xdr:to>
      <xdr:col>24</xdr:col>
      <xdr:colOff>114300</xdr:colOff>
      <xdr:row>78</xdr:row>
      <xdr:rowOff>100363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85140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16799</xdr:rowOff>
    </xdr:from>
    <xdr:to>
      <xdr:col>20</xdr:col>
      <xdr:colOff>38100</xdr:colOff>
      <xdr:row>78</xdr:row>
      <xdr:rowOff>118399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109526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45465</xdr:rowOff>
    </xdr:from>
    <xdr:to>
      <xdr:col>15</xdr:col>
      <xdr:colOff>101600</xdr:colOff>
      <xdr:row>78</xdr:row>
      <xdr:rowOff>147065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138192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49375</xdr:rowOff>
    </xdr:from>
    <xdr:to>
      <xdr:col>10</xdr:col>
      <xdr:colOff>165100</xdr:colOff>
      <xdr:row>78</xdr:row>
      <xdr:rowOff>150975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142102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28801</xdr:rowOff>
    </xdr:from>
    <xdr:to>
      <xdr:col>6</xdr:col>
      <xdr:colOff>38100</xdr:colOff>
      <xdr:row>78</xdr:row>
      <xdr:rowOff>130401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121528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20168</xdr:rowOff>
    </xdr:from>
    <xdr:to>
      <xdr:col>24</xdr:col>
      <xdr:colOff>63500</xdr:colOff>
      <xdr:row>95</xdr:row>
      <xdr:rowOff>112914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07918"/>
          <a:ext cx="8382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4826</xdr:rowOff>
    </xdr:from>
    <xdr:to>
      <xdr:col>19</xdr:col>
      <xdr:colOff>177800</xdr:colOff>
      <xdr:row>95</xdr:row>
      <xdr:rowOff>112914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92576"/>
          <a:ext cx="889000" cy="1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127355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9257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127355</xdr:rowOff>
    </xdr:from>
    <xdr:to>
      <xdr:col>10</xdr:col>
      <xdr:colOff>114300</xdr:colOff>
      <xdr:row>96</xdr:row>
      <xdr:rowOff>3285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15105"/>
          <a:ext cx="889000" cy="4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140818</xdr:rowOff>
    </xdr:from>
    <xdr:to>
      <xdr:col>24</xdr:col>
      <xdr:colOff>114300</xdr:colOff>
      <xdr:row>95</xdr:row>
      <xdr:rowOff>70968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163695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0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62114</xdr:rowOff>
    </xdr:from>
    <xdr:to>
      <xdr:col>20</xdr:col>
      <xdr:colOff>38100</xdr:colOff>
      <xdr:row>95</xdr:row>
      <xdr:rowOff>163714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8791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125476</xdr:rowOff>
    </xdr:from>
    <xdr:to>
      <xdr:col>15</xdr:col>
      <xdr:colOff>101600</xdr:colOff>
      <xdr:row>95</xdr:row>
      <xdr:rowOff>55626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72153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1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76555</xdr:rowOff>
    </xdr:from>
    <xdr:to>
      <xdr:col>10</xdr:col>
      <xdr:colOff>165100</xdr:colOff>
      <xdr:row>96</xdr:row>
      <xdr:rowOff>6705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23232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3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123935</xdr:rowOff>
    </xdr:from>
    <xdr:to>
      <xdr:col>6</xdr:col>
      <xdr:colOff>38100</xdr:colOff>
      <xdr:row>96</xdr:row>
      <xdr:rowOff>54085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70612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83015</xdr:rowOff>
    </xdr:from>
    <xdr:to>
      <xdr:col>55</xdr:col>
      <xdr:colOff>0</xdr:colOff>
      <xdr:row>37</xdr:row>
      <xdr:rowOff>100034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26665"/>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124742</xdr:rowOff>
    </xdr:from>
    <xdr:to>
      <xdr:col>50</xdr:col>
      <xdr:colOff>114300</xdr:colOff>
      <xdr:row>37</xdr:row>
      <xdr:rowOff>83015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6942"/>
          <a:ext cx="889000" cy="12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164454</xdr:rowOff>
    </xdr:from>
    <xdr:to>
      <xdr:col>45</xdr:col>
      <xdr:colOff>177800</xdr:colOff>
      <xdr:row>36</xdr:row>
      <xdr:rowOff>124742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93754"/>
          <a:ext cx="889000" cy="3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164454</xdr:rowOff>
    </xdr:from>
    <xdr:to>
      <xdr:col>41</xdr:col>
      <xdr:colOff>50800</xdr:colOff>
      <xdr:row>37</xdr:row>
      <xdr:rowOff>164442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93754"/>
          <a:ext cx="889000" cy="5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49234</xdr:rowOff>
    </xdr:from>
    <xdr:to>
      <xdr:col>55</xdr:col>
      <xdr:colOff>50800</xdr:colOff>
      <xdr:row>37</xdr:row>
      <xdr:rowOff>150834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9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27661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32215</xdr:rowOff>
    </xdr:from>
    <xdr:to>
      <xdr:col>50</xdr:col>
      <xdr:colOff>165100</xdr:colOff>
      <xdr:row>37</xdr:row>
      <xdr:rowOff>133815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124942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73942</xdr:rowOff>
    </xdr:from>
    <xdr:to>
      <xdr:col>46</xdr:col>
      <xdr:colOff>38100</xdr:colOff>
      <xdr:row>37</xdr:row>
      <xdr:rowOff>4092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20619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2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113654</xdr:rowOff>
    </xdr:from>
    <xdr:to>
      <xdr:col>41</xdr:col>
      <xdr:colOff>101600</xdr:colOff>
      <xdr:row>35</xdr:row>
      <xdr:rowOff>43804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60331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113642</xdr:rowOff>
    </xdr:from>
    <xdr:to>
      <xdr:col>36</xdr:col>
      <xdr:colOff>165100</xdr:colOff>
      <xdr:row>38</xdr:row>
      <xdr:rowOff>43793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57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34919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115171</xdr:rowOff>
    </xdr:from>
    <xdr:to>
      <xdr:col>55</xdr:col>
      <xdr:colOff>0</xdr:colOff>
      <xdr:row>55</xdr:row>
      <xdr:rowOff>167618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030571"/>
          <a:ext cx="838200" cy="5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80647</xdr:rowOff>
    </xdr:from>
    <xdr:to>
      <xdr:col>50</xdr:col>
      <xdr:colOff>114300</xdr:colOff>
      <xdr:row>55</xdr:row>
      <xdr:rowOff>167618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167497"/>
          <a:ext cx="889000" cy="4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80647</xdr:rowOff>
    </xdr:from>
    <xdr:to>
      <xdr:col>45</xdr:col>
      <xdr:colOff>177800</xdr:colOff>
      <xdr:row>57</xdr:row>
      <xdr:rowOff>66880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167497"/>
          <a:ext cx="889000" cy="67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89814</xdr:rowOff>
    </xdr:from>
    <xdr:to>
      <xdr:col>41</xdr:col>
      <xdr:colOff>50800</xdr:colOff>
      <xdr:row>57</xdr:row>
      <xdr:rowOff>66880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48114"/>
          <a:ext cx="889000" cy="49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64371</xdr:rowOff>
    </xdr:from>
    <xdr:to>
      <xdr:col>55</xdr:col>
      <xdr:colOff>50800</xdr:colOff>
      <xdr:row>52</xdr:row>
      <xdr:rowOff>165971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89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87248</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83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116818</xdr:rowOff>
    </xdr:from>
    <xdr:to>
      <xdr:col>50</xdr:col>
      <xdr:colOff>165100</xdr:colOff>
      <xdr:row>56</xdr:row>
      <xdr:rowOff>46968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38095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29847</xdr:rowOff>
    </xdr:from>
    <xdr:to>
      <xdr:col>46</xdr:col>
      <xdr:colOff>38100</xdr:colOff>
      <xdr:row>53</xdr:row>
      <xdr:rowOff>131447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147974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89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16080</xdr:rowOff>
    </xdr:from>
    <xdr:to>
      <xdr:col>41</xdr:col>
      <xdr:colOff>101600</xdr:colOff>
      <xdr:row>57</xdr:row>
      <xdr:rowOff>117680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108807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39014</xdr:rowOff>
    </xdr:from>
    <xdr:to>
      <xdr:col>36</xdr:col>
      <xdr:colOff>165100</xdr:colOff>
      <xdr:row>54</xdr:row>
      <xdr:rowOff>140614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157141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34316</xdr:rowOff>
    </xdr:from>
    <xdr:to>
      <xdr:col>55</xdr:col>
      <xdr:colOff>0</xdr:colOff>
      <xdr:row>78</xdr:row>
      <xdr:rowOff>136894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550166"/>
          <a:ext cx="838200" cy="95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161468</xdr:rowOff>
    </xdr:from>
    <xdr:to>
      <xdr:col>50</xdr:col>
      <xdr:colOff>114300</xdr:colOff>
      <xdr:row>78</xdr:row>
      <xdr:rowOff>136894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334418"/>
          <a:ext cx="889000" cy="117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161468</xdr:rowOff>
    </xdr:from>
    <xdr:to>
      <xdr:col>45</xdr:col>
      <xdr:colOff>177800</xdr:colOff>
      <xdr:row>79</xdr:row>
      <xdr:rowOff>33223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334418"/>
          <a:ext cx="889000" cy="124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27394</xdr:rowOff>
    </xdr:from>
    <xdr:to>
      <xdr:col>41</xdr:col>
      <xdr:colOff>50800</xdr:colOff>
      <xdr:row>79</xdr:row>
      <xdr:rowOff>33223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886144"/>
          <a:ext cx="889000" cy="69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154966</xdr:rowOff>
    </xdr:from>
    <xdr:to>
      <xdr:col>55</xdr:col>
      <xdr:colOff>50800</xdr:colOff>
      <xdr:row>73</xdr:row>
      <xdr:rowOff>85116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4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6393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3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86094</xdr:rowOff>
    </xdr:from>
    <xdr:to>
      <xdr:col>50</xdr:col>
      <xdr:colOff>165100</xdr:colOff>
      <xdr:row>79</xdr:row>
      <xdr:rowOff>16244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7371</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110668</xdr:rowOff>
    </xdr:from>
    <xdr:to>
      <xdr:col>46</xdr:col>
      <xdr:colOff>38100</xdr:colOff>
      <xdr:row>72</xdr:row>
      <xdr:rowOff>40818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2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57345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05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153873</xdr:rowOff>
    </xdr:from>
    <xdr:to>
      <xdr:col>41</xdr:col>
      <xdr:colOff>101600</xdr:colOff>
      <xdr:row>79</xdr:row>
      <xdr:rowOff>84023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75150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61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148044</xdr:rowOff>
    </xdr:from>
    <xdr:to>
      <xdr:col>36</xdr:col>
      <xdr:colOff>165100</xdr:colOff>
      <xdr:row>75</xdr:row>
      <xdr:rowOff>78194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94721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22355</xdr:rowOff>
    </xdr:from>
    <xdr:to>
      <xdr:col>55</xdr:col>
      <xdr:colOff>0</xdr:colOff>
      <xdr:row>96</xdr:row>
      <xdr:rowOff>92472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310105"/>
          <a:ext cx="838200" cy="2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92472</xdr:rowOff>
    </xdr:from>
    <xdr:to>
      <xdr:col>50</xdr:col>
      <xdr:colOff>114300</xdr:colOff>
      <xdr:row>96</xdr:row>
      <xdr:rowOff>135072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51672"/>
          <a:ext cx="889000" cy="4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135072</xdr:rowOff>
    </xdr:from>
    <xdr:to>
      <xdr:col>45</xdr:col>
      <xdr:colOff>177800</xdr:colOff>
      <xdr:row>97</xdr:row>
      <xdr:rowOff>129870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594272"/>
          <a:ext cx="889000" cy="1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31865</xdr:rowOff>
    </xdr:from>
    <xdr:to>
      <xdr:col>41</xdr:col>
      <xdr:colOff>50800</xdr:colOff>
      <xdr:row>97</xdr:row>
      <xdr:rowOff>129870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491065"/>
          <a:ext cx="889000" cy="2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143005</xdr:rowOff>
    </xdr:from>
    <xdr:to>
      <xdr:col>55</xdr:col>
      <xdr:colOff>50800</xdr:colOff>
      <xdr:row>95</xdr:row>
      <xdr:rowOff>73155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2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165882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11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41672</xdr:rowOff>
    </xdr:from>
    <xdr:to>
      <xdr:col>50</xdr:col>
      <xdr:colOff>165100</xdr:colOff>
      <xdr:row>96</xdr:row>
      <xdr:rowOff>143272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134399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9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84272</xdr:rowOff>
    </xdr:from>
    <xdr:to>
      <xdr:col>46</xdr:col>
      <xdr:colOff>38100</xdr:colOff>
      <xdr:row>97</xdr:row>
      <xdr:rowOff>14422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5549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79070</xdr:rowOff>
    </xdr:from>
    <xdr:to>
      <xdr:col>41</xdr:col>
      <xdr:colOff>101600</xdr:colOff>
      <xdr:row>98</xdr:row>
      <xdr:rowOff>9220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152515</xdr:rowOff>
    </xdr:from>
    <xdr:to>
      <xdr:col>36</xdr:col>
      <xdr:colOff>165100</xdr:colOff>
      <xdr:row>96</xdr:row>
      <xdr:rowOff>82665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73792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3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135852</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965152"/>
          <a:ext cx="1269" cy="765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82529</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7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135852</xdr:rowOff>
    </xdr:from>
    <xdr:to>
      <xdr:col>86</xdr:col>
      <xdr:colOff>25400</xdr:colOff>
      <xdr:row>34</xdr:row>
      <xdr:rowOff>135852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96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35116</xdr:rowOff>
    </xdr:from>
    <xdr:to>
      <xdr:col>85</xdr:col>
      <xdr:colOff>127000</xdr:colOff>
      <xdr:row>34</xdr:row>
      <xdr:rowOff>135852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350066"/>
          <a:ext cx="8382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67365</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8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88938</xdr:rowOff>
    </xdr:from>
    <xdr:to>
      <xdr:col>85</xdr:col>
      <xdr:colOff>177800</xdr:colOff>
      <xdr:row>39</xdr:row>
      <xdr:rowOff>19088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121964</xdr:rowOff>
    </xdr:from>
    <xdr:to>
      <xdr:col>81</xdr:col>
      <xdr:colOff>50800</xdr:colOff>
      <xdr:row>31</xdr:row>
      <xdr:rowOff>35116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265464"/>
          <a:ext cx="889000" cy="8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53410</xdr:rowOff>
    </xdr:from>
    <xdr:to>
      <xdr:col>81</xdr:col>
      <xdr:colOff>101600</xdr:colOff>
      <xdr:row>38</xdr:row>
      <xdr:rowOff>155010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146137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6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121964</xdr:rowOff>
    </xdr:from>
    <xdr:to>
      <xdr:col>76</xdr:col>
      <xdr:colOff>114300</xdr:colOff>
      <xdr:row>32</xdr:row>
      <xdr:rowOff>136881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265464"/>
          <a:ext cx="889000" cy="3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16891</xdr:rowOff>
    </xdr:from>
    <xdr:to>
      <xdr:col>76</xdr:col>
      <xdr:colOff>165100</xdr:colOff>
      <xdr:row>38</xdr:row>
      <xdr:rowOff>118491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109618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136881</xdr:rowOff>
    </xdr:from>
    <xdr:to>
      <xdr:col>71</xdr:col>
      <xdr:colOff>177800</xdr:colOff>
      <xdr:row>38</xdr:row>
      <xdr:rowOff>144196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623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72346</xdr:rowOff>
    </xdr:from>
    <xdr:to>
      <xdr:col>72</xdr:col>
      <xdr:colOff>38100</xdr:colOff>
      <xdr:row>38</xdr:row>
      <xdr:rowOff>2496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165072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13348</xdr:rowOff>
    </xdr:from>
    <xdr:to>
      <xdr:col>67</xdr:col>
      <xdr:colOff>101600</xdr:colOff>
      <xdr:row>38</xdr:row>
      <xdr:rowOff>114948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131475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85052</xdr:rowOff>
    </xdr:from>
    <xdr:to>
      <xdr:col>85</xdr:col>
      <xdr:colOff>177800</xdr:colOff>
      <xdr:row>35</xdr:row>
      <xdr:rowOff>15202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9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38079</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155766</xdr:rowOff>
    </xdr:from>
    <xdr:to>
      <xdr:col>81</xdr:col>
      <xdr:colOff>101600</xdr:colOff>
      <xdr:row>31</xdr:row>
      <xdr:rowOff>85916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2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102443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0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71164</xdr:rowOff>
    </xdr:from>
    <xdr:to>
      <xdr:col>76</xdr:col>
      <xdr:colOff>165100</xdr:colOff>
      <xdr:row>31</xdr:row>
      <xdr:rowOff>1314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21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17841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49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86081</xdr:rowOff>
    </xdr:from>
    <xdr:to>
      <xdr:col>72</xdr:col>
      <xdr:colOff>38100</xdr:colOff>
      <xdr:row>33</xdr:row>
      <xdr:rowOff>16231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32758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3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93396</xdr:rowOff>
    </xdr:from>
    <xdr:to>
      <xdr:col>67</xdr:col>
      <xdr:colOff>101600</xdr:colOff>
      <xdr:row>39</xdr:row>
      <xdr:rowOff>23546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14673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88036</xdr:rowOff>
    </xdr:from>
    <xdr:to>
      <xdr:col>85</xdr:col>
      <xdr:colOff>127000</xdr:colOff>
      <xdr:row>76</xdr:row>
      <xdr:rowOff>13170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946786"/>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13170</xdr:rowOff>
    </xdr:from>
    <xdr:to>
      <xdr:col>81</xdr:col>
      <xdr:colOff>50800</xdr:colOff>
      <xdr:row>77</xdr:row>
      <xdr:rowOff>146596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43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146596</xdr:rowOff>
    </xdr:from>
    <xdr:to>
      <xdr:col>76</xdr:col>
      <xdr:colOff>114300</xdr:colOff>
      <xdr:row>78</xdr:row>
      <xdr:rowOff>29184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48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29184</xdr:rowOff>
    </xdr:from>
    <xdr:to>
      <xdr:col>71</xdr:col>
      <xdr:colOff>177800</xdr:colOff>
      <xdr:row>78</xdr:row>
      <xdr:rowOff>41275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2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37236</xdr:rowOff>
    </xdr:from>
    <xdr:to>
      <xdr:col>85</xdr:col>
      <xdr:colOff>177800</xdr:colOff>
      <xdr:row>75</xdr:row>
      <xdr:rowOff>138836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60113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133820</xdr:rowOff>
    </xdr:from>
    <xdr:to>
      <xdr:col>81</xdr:col>
      <xdr:colOff>101600</xdr:colOff>
      <xdr:row>76</xdr:row>
      <xdr:rowOff>63970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95796</xdr:rowOff>
    </xdr:from>
    <xdr:to>
      <xdr:col>76</xdr:col>
      <xdr:colOff>165100</xdr:colOff>
      <xdr:row>78</xdr:row>
      <xdr:rowOff>25946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149834</xdr:rowOff>
    </xdr:from>
    <xdr:to>
      <xdr:col>72</xdr:col>
      <xdr:colOff>38100</xdr:colOff>
      <xdr:row>78</xdr:row>
      <xdr:rowOff>79984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71111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83202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98834</xdr:rowOff>
    </xdr:from>
    <xdr:to>
      <xdr:col>85</xdr:col>
      <xdr:colOff>127000</xdr:colOff>
      <xdr:row>98</xdr:row>
      <xdr:rowOff>124479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0934"/>
          <a:ext cx="8382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146444</xdr:rowOff>
    </xdr:from>
    <xdr:to>
      <xdr:col>81</xdr:col>
      <xdr:colOff>50800</xdr:colOff>
      <xdr:row>98</xdr:row>
      <xdr:rowOff>124479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77094"/>
          <a:ext cx="889000" cy="1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28845</xdr:rowOff>
    </xdr:from>
    <xdr:to>
      <xdr:col>76</xdr:col>
      <xdr:colOff>114300</xdr:colOff>
      <xdr:row>97</xdr:row>
      <xdr:rowOff>146444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659495"/>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28845</xdr:rowOff>
    </xdr:from>
    <xdr:to>
      <xdr:col>71</xdr:col>
      <xdr:colOff>177800</xdr:colOff>
      <xdr:row>99</xdr:row>
      <xdr:rowOff>5992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659495"/>
          <a:ext cx="889000" cy="3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48034</xdr:rowOff>
    </xdr:from>
    <xdr:to>
      <xdr:col>85</xdr:col>
      <xdr:colOff>177800</xdr:colOff>
      <xdr:row>98</xdr:row>
      <xdr:rowOff>149634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73679</xdr:rowOff>
    </xdr:from>
    <xdr:to>
      <xdr:col>81</xdr:col>
      <xdr:colOff>101600</xdr:colOff>
      <xdr:row>99</xdr:row>
      <xdr:rowOff>3829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166406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95644</xdr:rowOff>
    </xdr:from>
    <xdr:to>
      <xdr:col>76</xdr:col>
      <xdr:colOff>165100</xdr:colOff>
      <xdr:row>98</xdr:row>
      <xdr:rowOff>25794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2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42321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149495</xdr:rowOff>
    </xdr:from>
    <xdr:to>
      <xdr:col>72</xdr:col>
      <xdr:colOff>38100</xdr:colOff>
      <xdr:row>97</xdr:row>
      <xdr:rowOff>79645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0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96172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126642</xdr:rowOff>
    </xdr:from>
    <xdr:to>
      <xdr:col>67</xdr:col>
      <xdr:colOff>101600</xdr:colOff>
      <xdr:row>99</xdr:row>
      <xdr:rowOff>56792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47919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99295</xdr:rowOff>
    </xdr:from>
    <xdr:to>
      <xdr:col>116</xdr:col>
      <xdr:colOff>63500</xdr:colOff>
      <xdr:row>56</xdr:row>
      <xdr:rowOff>155283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529045"/>
          <a:ext cx="838200" cy="22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155283</xdr:rowOff>
    </xdr:from>
    <xdr:to>
      <xdr:col>111</xdr:col>
      <xdr:colOff>177800</xdr:colOff>
      <xdr:row>57</xdr:row>
      <xdr:rowOff>143834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756483"/>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143834</xdr:rowOff>
    </xdr:from>
    <xdr:to>
      <xdr:col>107</xdr:col>
      <xdr:colOff>50800</xdr:colOff>
      <xdr:row>59</xdr:row>
      <xdr:rowOff>23552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16484"/>
          <a:ext cx="889000" cy="2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14942</xdr:rowOff>
    </xdr:from>
    <xdr:to>
      <xdr:col>102</xdr:col>
      <xdr:colOff>114300</xdr:colOff>
      <xdr:row>59</xdr:row>
      <xdr:rowOff>23552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3049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48495</xdr:rowOff>
    </xdr:from>
    <xdr:to>
      <xdr:col>116</xdr:col>
      <xdr:colOff>114300</xdr:colOff>
      <xdr:row>55</xdr:row>
      <xdr:rowOff>150095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71372</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32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104483</xdr:rowOff>
    </xdr:from>
    <xdr:to>
      <xdr:col>112</xdr:col>
      <xdr:colOff>38100</xdr:colOff>
      <xdr:row>57</xdr:row>
      <xdr:rowOff>34633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51160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93034</xdr:rowOff>
    </xdr:from>
    <xdr:to>
      <xdr:col>107</xdr:col>
      <xdr:colOff>101600</xdr:colOff>
      <xdr:row>58</xdr:row>
      <xdr:rowOff>23184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39711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144202</xdr:rowOff>
    </xdr:from>
    <xdr:to>
      <xdr:col>102</xdr:col>
      <xdr:colOff>165100</xdr:colOff>
      <xdr:row>59</xdr:row>
      <xdr:rowOff>74352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8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135592</xdr:rowOff>
    </xdr:from>
    <xdr:to>
      <xdr:col>98</xdr:col>
      <xdr:colOff>38100</xdr:colOff>
      <xdr:row>59</xdr:row>
      <xdr:rowOff>65742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56869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100647</xdr:rowOff>
    </xdr:from>
    <xdr:to>
      <xdr:col>116</xdr:col>
      <xdr:colOff>63500</xdr:colOff>
      <xdr:row>74</xdr:row>
      <xdr:rowOff>163513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87947"/>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163513</xdr:rowOff>
    </xdr:from>
    <xdr:to>
      <xdr:col>111</xdr:col>
      <xdr:colOff>177800</xdr:colOff>
      <xdr:row>75</xdr:row>
      <xdr:rowOff>24771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50813"/>
          <a:ext cx="889000" cy="3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24771</xdr:rowOff>
    </xdr:from>
    <xdr:to>
      <xdr:col>107</xdr:col>
      <xdr:colOff>50800</xdr:colOff>
      <xdr:row>75</xdr:row>
      <xdr:rowOff>85122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8352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85122</xdr:rowOff>
    </xdr:from>
    <xdr:to>
      <xdr:col>102</xdr:col>
      <xdr:colOff>114300</xdr:colOff>
      <xdr:row>75</xdr:row>
      <xdr:rowOff>107334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94387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49847</xdr:rowOff>
    </xdr:from>
    <xdr:to>
      <xdr:col>116</xdr:col>
      <xdr:colOff>114300</xdr:colOff>
      <xdr:row>74</xdr:row>
      <xdr:rowOff>151447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72724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8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112713</xdr:rowOff>
    </xdr:from>
    <xdr:to>
      <xdr:col>112</xdr:col>
      <xdr:colOff>38100</xdr:colOff>
      <xdr:row>75</xdr:row>
      <xdr:rowOff>42863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59390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145421</xdr:rowOff>
    </xdr:from>
    <xdr:to>
      <xdr:col>107</xdr:col>
      <xdr:colOff>101600</xdr:colOff>
      <xdr:row>75</xdr:row>
      <xdr:rowOff>75571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92098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34322</xdr:rowOff>
    </xdr:from>
    <xdr:to>
      <xdr:col>102</xdr:col>
      <xdr:colOff>165100</xdr:colOff>
      <xdr:row>75</xdr:row>
      <xdr:rowOff>135922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152449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56534</xdr:rowOff>
    </xdr:from>
    <xdr:to>
      <xdr:col>98</xdr:col>
      <xdr:colOff>38100</xdr:colOff>
      <xdr:row>75</xdr:row>
      <xdr:rowOff>158133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15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149262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類似団体と比較すると、災害復旧費、普通建設事業費、貸付金、公債費、繰出金、扶助費が高水準にある。</a:t>
          </a:r>
        </a:p>
        <a:p>
          <a:pPr algn="l"/>
          <a:r>
            <a:rPr kumimoji="1" lang="ja-JP" altLang="en-US" sz="1200">
              <a:latin typeface="ＭＳ Ｐゴシック" panose="020B0600070205080204" pitchFamily="50" charset="-128"/>
              <a:ea typeface="ＭＳ Ｐゴシック" panose="020B0600070205080204" pitchFamily="50" charset="-128"/>
            </a:rPr>
            <a:t>災害復旧費は、令和２年７月豪雨による復旧事業が影響しており、令和６年度以降は類似団体水準に戻ると予測している。一方で、公債費については、令和２年７月豪雨災害復旧事業など起債償還が始まることから、類似団体との差は広がり、高水準で推移すると予測してい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普通建設事業費（うち新規整備）は、災害からの復興に向けた事業が本格化し、避難路整備や被災市街地復興推進事業を進めており、類似団体を大きく上回っている状態であり、今後もしばらく続く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貸付金は、くま川鉄道株式会社の災害復旧事業への貸付金の増で、構成１０市町村を代表して当市が県貸付事業を活用し貸し付けている事業であるから、一時的なものである。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扶助費は、類似団体から比較すると未だ高水準ではあるが、人口減少（児童数の減）による児童手当等の減が影響し、その差は縮まっているが、単独事業の見直し等により差を縮めていきたい。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繰出金については、工業用地造成事業特別会計の災害復旧工事に対する繰出金の増が影響しており、一時的に増額しているものである。</a:t>
          </a:r>
        </a:p>
        <a:p>
          <a:r>
            <a:rPr kumimoji="1" lang="ja-JP" altLang="en-US" sz="1200">
              <a:latin typeface="ＭＳ Ｐゴシック" panose="020B0600070205080204" pitchFamily="50" charset="-128"/>
              <a:ea typeface="ＭＳ Ｐゴシック" panose="020B0600070205080204" pitchFamily="50" charset="-128"/>
            </a:rPr>
            <a:t>それ以外については、高低はあるものの、ほぼ類似団体並みとなっており、昨今進めてきた事務効率化などの施策について、一定の評価はできると考える。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30,192
29,844
210.55
26,564,584
25,195,340
1,224,511
9,228,470
25,356,909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73014</xdr:rowOff>
    </xdr:from>
    <xdr:to>
      <xdr:col>24</xdr:col>
      <xdr:colOff>63500</xdr:colOff>
      <xdr:row>37</xdr:row>
      <xdr:rowOff>99205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16664"/>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84444</xdr:rowOff>
    </xdr:from>
    <xdr:to>
      <xdr:col>19</xdr:col>
      <xdr:colOff>177800</xdr:colOff>
      <xdr:row>37</xdr:row>
      <xdr:rowOff>99205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28094"/>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84444</xdr:rowOff>
    </xdr:from>
    <xdr:to>
      <xdr:col>15</xdr:col>
      <xdr:colOff>50800</xdr:colOff>
      <xdr:row>37</xdr:row>
      <xdr:rowOff>90453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8094"/>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68638</xdr:rowOff>
    </xdr:from>
    <xdr:to>
      <xdr:col>10</xdr:col>
      <xdr:colOff>114300</xdr:colOff>
      <xdr:row>37</xdr:row>
      <xdr:rowOff>90453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12288"/>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22214</xdr:rowOff>
    </xdr:from>
    <xdr:to>
      <xdr:col>24</xdr:col>
      <xdr:colOff>114300</xdr:colOff>
      <xdr:row>37</xdr:row>
      <xdr:rowOff>123814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45091</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1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48405</xdr:rowOff>
    </xdr:from>
    <xdr:to>
      <xdr:col>20</xdr:col>
      <xdr:colOff>38100</xdr:colOff>
      <xdr:row>37</xdr:row>
      <xdr:rowOff>150005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166532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33644</xdr:rowOff>
    </xdr:from>
    <xdr:to>
      <xdr:col>15</xdr:col>
      <xdr:colOff>101600</xdr:colOff>
      <xdr:row>37</xdr:row>
      <xdr:rowOff>135244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151771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5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39653</xdr:rowOff>
    </xdr:from>
    <xdr:to>
      <xdr:col>10</xdr:col>
      <xdr:colOff>165100</xdr:colOff>
      <xdr:row>37</xdr:row>
      <xdr:rowOff>141253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157780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5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17838</xdr:rowOff>
    </xdr:from>
    <xdr:to>
      <xdr:col>6</xdr:col>
      <xdr:colOff>38100</xdr:colOff>
      <xdr:row>37</xdr:row>
      <xdr:rowOff>119438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135965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3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130434</xdr:rowOff>
    </xdr:from>
    <xdr:to>
      <xdr:col>24</xdr:col>
      <xdr:colOff>63500</xdr:colOff>
      <xdr:row>57</xdr:row>
      <xdr:rowOff>165305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3084"/>
          <a:ext cx="838200" cy="3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130539</xdr:rowOff>
    </xdr:from>
    <xdr:to>
      <xdr:col>19</xdr:col>
      <xdr:colOff>177800</xdr:colOff>
      <xdr:row>57</xdr:row>
      <xdr:rowOff>165305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31739"/>
          <a:ext cx="889000" cy="20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55236</xdr:rowOff>
    </xdr:from>
    <xdr:to>
      <xdr:col>15</xdr:col>
      <xdr:colOff>50800</xdr:colOff>
      <xdr:row>56</xdr:row>
      <xdr:rowOff>130539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56436"/>
          <a:ext cx="889000" cy="7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55236</xdr:rowOff>
    </xdr:from>
    <xdr:to>
      <xdr:col>10</xdr:col>
      <xdr:colOff>114300</xdr:colOff>
      <xdr:row>57</xdr:row>
      <xdr:rowOff>141254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56436"/>
          <a:ext cx="889000" cy="25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79634</xdr:rowOff>
    </xdr:from>
    <xdr:to>
      <xdr:col>24</xdr:col>
      <xdr:colOff>114300</xdr:colOff>
      <xdr:row>58</xdr:row>
      <xdr:rowOff>9784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102511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114505</xdr:rowOff>
    </xdr:from>
    <xdr:to>
      <xdr:col>20</xdr:col>
      <xdr:colOff>38100</xdr:colOff>
      <xdr:row>58</xdr:row>
      <xdr:rowOff>44655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6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79739</xdr:rowOff>
    </xdr:from>
    <xdr:to>
      <xdr:col>15</xdr:col>
      <xdr:colOff>101600</xdr:colOff>
      <xdr:row>57</xdr:row>
      <xdr:rowOff>9889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26416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5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4436</xdr:rowOff>
    </xdr:from>
    <xdr:to>
      <xdr:col>10</xdr:col>
      <xdr:colOff>165100</xdr:colOff>
      <xdr:row>56</xdr:row>
      <xdr:rowOff>106036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122563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90454</xdr:rowOff>
    </xdr:from>
    <xdr:to>
      <xdr:col>6</xdr:col>
      <xdr:colOff>38100</xdr:colOff>
      <xdr:row>58</xdr:row>
      <xdr:rowOff>20604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37131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155333</xdr:rowOff>
    </xdr:from>
    <xdr:to>
      <xdr:col>24</xdr:col>
      <xdr:colOff>63500</xdr:colOff>
      <xdr:row>76</xdr:row>
      <xdr:rowOff>49121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4083"/>
          <a:ext cx="8382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87171</xdr:rowOff>
    </xdr:from>
    <xdr:to>
      <xdr:col>19</xdr:col>
      <xdr:colOff>177800</xdr:colOff>
      <xdr:row>76</xdr:row>
      <xdr:rowOff>49121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45921"/>
          <a:ext cx="8890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87171</xdr:rowOff>
    </xdr:from>
    <xdr:to>
      <xdr:col>15</xdr:col>
      <xdr:colOff>50800</xdr:colOff>
      <xdr:row>75</xdr:row>
      <xdr:rowOff>149907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45921"/>
          <a:ext cx="889000" cy="6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149907</xdr:rowOff>
    </xdr:from>
    <xdr:to>
      <xdr:col>10</xdr:col>
      <xdr:colOff>114300</xdr:colOff>
      <xdr:row>76</xdr:row>
      <xdr:rowOff>136451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08657"/>
          <a:ext cx="889000" cy="1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104532</xdr:rowOff>
    </xdr:from>
    <xdr:to>
      <xdr:col>24</xdr:col>
      <xdr:colOff>114300</xdr:colOff>
      <xdr:row>76</xdr:row>
      <xdr:rowOff>34683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3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127409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169771</xdr:rowOff>
    </xdr:from>
    <xdr:to>
      <xdr:col>20</xdr:col>
      <xdr:colOff>38100</xdr:colOff>
      <xdr:row>76</xdr:row>
      <xdr:rowOff>99921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116448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36371</xdr:rowOff>
    </xdr:from>
    <xdr:to>
      <xdr:col>15</xdr:col>
      <xdr:colOff>101600</xdr:colOff>
      <xdr:row>75</xdr:row>
      <xdr:rowOff>137971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154498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99107</xdr:rowOff>
    </xdr:from>
    <xdr:to>
      <xdr:col>10</xdr:col>
      <xdr:colOff>165100</xdr:colOff>
      <xdr:row>76</xdr:row>
      <xdr:rowOff>29257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45784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3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85651</xdr:rowOff>
    </xdr:from>
    <xdr:to>
      <xdr:col>6</xdr:col>
      <xdr:colOff>38100</xdr:colOff>
      <xdr:row>77</xdr:row>
      <xdr:rowOff>15801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32327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9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52268</xdr:rowOff>
    </xdr:from>
    <xdr:to>
      <xdr:col>24</xdr:col>
      <xdr:colOff>63500</xdr:colOff>
      <xdr:row>97</xdr:row>
      <xdr:rowOff>91939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82918"/>
          <a:ext cx="838200" cy="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143053</xdr:rowOff>
    </xdr:from>
    <xdr:to>
      <xdr:col>19</xdr:col>
      <xdr:colOff>177800</xdr:colOff>
      <xdr:row>97</xdr:row>
      <xdr:rowOff>52268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02103"/>
          <a:ext cx="889000" cy="12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143053</xdr:rowOff>
    </xdr:from>
    <xdr:to>
      <xdr:col>15</xdr:col>
      <xdr:colOff>50800</xdr:colOff>
      <xdr:row>92</xdr:row>
      <xdr:rowOff>15174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402103"/>
          <a:ext cx="889000" cy="38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15174</xdr:rowOff>
    </xdr:from>
    <xdr:to>
      <xdr:col>10</xdr:col>
      <xdr:colOff>114300</xdr:colOff>
      <xdr:row>97</xdr:row>
      <xdr:rowOff>109227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788574"/>
          <a:ext cx="889000" cy="9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41139</xdr:rowOff>
    </xdr:from>
    <xdr:to>
      <xdr:col>24</xdr:col>
      <xdr:colOff>114300</xdr:colOff>
      <xdr:row>97</xdr:row>
      <xdr:rowOff>142739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127516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1468</xdr:rowOff>
    </xdr:from>
    <xdr:to>
      <xdr:col>20</xdr:col>
      <xdr:colOff>38100</xdr:colOff>
      <xdr:row>97</xdr:row>
      <xdr:rowOff>103068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94195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92253</xdr:rowOff>
    </xdr:from>
    <xdr:to>
      <xdr:col>15</xdr:col>
      <xdr:colOff>101600</xdr:colOff>
      <xdr:row>90</xdr:row>
      <xdr:rowOff>22403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3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38930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135824</xdr:rowOff>
    </xdr:from>
    <xdr:to>
      <xdr:col>10</xdr:col>
      <xdr:colOff>165100</xdr:colOff>
      <xdr:row>92</xdr:row>
      <xdr:rowOff>65974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7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82501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5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58427</xdr:rowOff>
    </xdr:from>
    <xdr:to>
      <xdr:col>6</xdr:col>
      <xdr:colOff>38100</xdr:colOff>
      <xdr:row>97</xdr:row>
      <xdr:rowOff>160027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151154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14198</xdr:rowOff>
    </xdr:from>
    <xdr:to>
      <xdr:col>55</xdr:col>
      <xdr:colOff>0</xdr:colOff>
      <xdr:row>38</xdr:row>
      <xdr:rowOff>36144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29298"/>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xdr:rowOff>
    </xdr:from>
    <xdr:to>
      <xdr:col>50</xdr:col>
      <xdr:colOff>114300</xdr:colOff>
      <xdr:row>38</xdr:row>
      <xdr:rowOff>24943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929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24943</xdr:rowOff>
    </xdr:from>
    <xdr:to>
      <xdr:col>45</xdr:col>
      <xdr:colOff>177800</xdr:colOff>
      <xdr:row>38</xdr:row>
      <xdr:rowOff>26543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400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26543</xdr:rowOff>
    </xdr:from>
    <xdr:to>
      <xdr:col>41</xdr:col>
      <xdr:colOff>50800</xdr:colOff>
      <xdr:row>38</xdr:row>
      <xdr:rowOff>27457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4164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156794</xdr:rowOff>
    </xdr:from>
    <xdr:to>
      <xdr:col>55</xdr:col>
      <xdr:colOff>50800</xdr:colOff>
      <xdr:row>38</xdr:row>
      <xdr:rowOff>86944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134849</xdr:rowOff>
    </xdr:from>
    <xdr:to>
      <xdr:col>50</xdr:col>
      <xdr:colOff>165100</xdr:colOff>
      <xdr:row>38</xdr:row>
      <xdr:rowOff>64999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56125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7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145593</xdr:rowOff>
    </xdr:from>
    <xdr:to>
      <xdr:col>46</xdr:col>
      <xdr:colOff>38100</xdr:colOff>
      <xdr:row>38</xdr:row>
      <xdr:rowOff>75743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66870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68470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148107</xdr:rowOff>
    </xdr:from>
    <xdr:to>
      <xdr:col>36</xdr:col>
      <xdr:colOff>165100</xdr:colOff>
      <xdr:row>38</xdr:row>
      <xdr:rowOff>78257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69384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8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77940</xdr:rowOff>
    </xdr:from>
    <xdr:to>
      <xdr:col>55</xdr:col>
      <xdr:colOff>0</xdr:colOff>
      <xdr:row>57</xdr:row>
      <xdr:rowOff>98971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5059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41459</xdr:rowOff>
    </xdr:from>
    <xdr:to>
      <xdr:col>50</xdr:col>
      <xdr:colOff>114300</xdr:colOff>
      <xdr:row>57</xdr:row>
      <xdr:rowOff>98971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71209"/>
          <a:ext cx="889000" cy="40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41459</xdr:rowOff>
    </xdr:from>
    <xdr:to>
      <xdr:col>45</xdr:col>
      <xdr:colOff>177800</xdr:colOff>
      <xdr:row>57</xdr:row>
      <xdr:rowOff>152464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71209"/>
          <a:ext cx="889000" cy="4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152464</xdr:rowOff>
    </xdr:from>
    <xdr:to>
      <xdr:col>41</xdr:col>
      <xdr:colOff>50800</xdr:colOff>
      <xdr:row>57</xdr:row>
      <xdr:rowOff>162941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511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27140</xdr:rowOff>
    </xdr:from>
    <xdr:to>
      <xdr:col>55</xdr:col>
      <xdr:colOff>50800</xdr:colOff>
      <xdr:row>57</xdr:row>
      <xdr:rowOff>128740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5567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48171</xdr:rowOff>
    </xdr:from>
    <xdr:to>
      <xdr:col>50</xdr:col>
      <xdr:colOff>165100</xdr:colOff>
      <xdr:row>57</xdr:row>
      <xdr:rowOff>149771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140898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162109</xdr:rowOff>
    </xdr:from>
    <xdr:to>
      <xdr:col>46</xdr:col>
      <xdr:colOff>38100</xdr:colOff>
      <xdr:row>55</xdr:row>
      <xdr:rowOff>92259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108786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101664</xdr:rowOff>
    </xdr:from>
    <xdr:to>
      <xdr:col>41</xdr:col>
      <xdr:colOff>101600</xdr:colOff>
      <xdr:row>58</xdr:row>
      <xdr:rowOff>31814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22941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112141</xdr:rowOff>
    </xdr:from>
    <xdr:to>
      <xdr:col>36</xdr:col>
      <xdr:colOff>165100</xdr:colOff>
      <xdr:row>58</xdr:row>
      <xdr:rowOff>42291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33418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70586</xdr:rowOff>
    </xdr:from>
    <xdr:to>
      <xdr:col>55</xdr:col>
      <xdr:colOff>0</xdr:colOff>
      <xdr:row>77</xdr:row>
      <xdr:rowOff>41390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00786"/>
          <a:ext cx="838200" cy="1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156387</xdr:rowOff>
    </xdr:from>
    <xdr:to>
      <xdr:col>50</xdr:col>
      <xdr:colOff>114300</xdr:colOff>
      <xdr:row>77</xdr:row>
      <xdr:rowOff>41390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86587"/>
          <a:ext cx="889000" cy="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156387</xdr:rowOff>
    </xdr:from>
    <xdr:to>
      <xdr:col>45</xdr:col>
      <xdr:colOff>177800</xdr:colOff>
      <xdr:row>77</xdr:row>
      <xdr:rowOff>106642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86587"/>
          <a:ext cx="889000" cy="12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106642</xdr:rowOff>
    </xdr:from>
    <xdr:to>
      <xdr:col>41</xdr:col>
      <xdr:colOff>50800</xdr:colOff>
      <xdr:row>77</xdr:row>
      <xdr:rowOff>109322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08292"/>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19786</xdr:rowOff>
    </xdr:from>
    <xdr:to>
      <xdr:col>55</xdr:col>
      <xdr:colOff>50800</xdr:colOff>
      <xdr:row>76</xdr:row>
      <xdr:rowOff>121386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42663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0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162040</xdr:rowOff>
    </xdr:from>
    <xdr:to>
      <xdr:col>50</xdr:col>
      <xdr:colOff>165100</xdr:colOff>
      <xdr:row>77</xdr:row>
      <xdr:rowOff>92190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108716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105587</xdr:rowOff>
    </xdr:from>
    <xdr:to>
      <xdr:col>46</xdr:col>
      <xdr:colOff>38100</xdr:colOff>
      <xdr:row>77</xdr:row>
      <xdr:rowOff>35737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52265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55842</xdr:rowOff>
    </xdr:from>
    <xdr:to>
      <xdr:col>41</xdr:col>
      <xdr:colOff>101600</xdr:colOff>
      <xdr:row>77</xdr:row>
      <xdr:rowOff>157442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148569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58522</xdr:rowOff>
    </xdr:from>
    <xdr:to>
      <xdr:col>36</xdr:col>
      <xdr:colOff>165100</xdr:colOff>
      <xdr:row>77</xdr:row>
      <xdr:rowOff>160122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55460</xdr:rowOff>
    </xdr:from>
    <xdr:to>
      <xdr:col>55</xdr:col>
      <xdr:colOff>0</xdr:colOff>
      <xdr:row>97</xdr:row>
      <xdr:rowOff>24051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171760"/>
          <a:ext cx="838200" cy="4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24051</xdr:rowOff>
    </xdr:from>
    <xdr:to>
      <xdr:col>50</xdr:col>
      <xdr:colOff>114300</xdr:colOff>
      <xdr:row>97</xdr:row>
      <xdr:rowOff>115455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4701"/>
          <a:ext cx="889000" cy="9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115455</xdr:rowOff>
    </xdr:from>
    <xdr:to>
      <xdr:col>45</xdr:col>
      <xdr:colOff>177800</xdr:colOff>
      <xdr:row>97</xdr:row>
      <xdr:rowOff>155273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46105"/>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81668</xdr:rowOff>
    </xdr:from>
    <xdr:to>
      <xdr:col>41</xdr:col>
      <xdr:colOff>50800</xdr:colOff>
      <xdr:row>97</xdr:row>
      <xdr:rowOff>155273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12318"/>
          <a:ext cx="8890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4660</xdr:rowOff>
    </xdr:from>
    <xdr:to>
      <xdr:col>55</xdr:col>
      <xdr:colOff>50800</xdr:colOff>
      <xdr:row>94</xdr:row>
      <xdr:rowOff>106260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27537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7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144701</xdr:rowOff>
    </xdr:from>
    <xdr:to>
      <xdr:col>50</xdr:col>
      <xdr:colOff>165100</xdr:colOff>
      <xdr:row>97</xdr:row>
      <xdr:rowOff>74851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91378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7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64655</xdr:rowOff>
    </xdr:from>
    <xdr:to>
      <xdr:col>46</xdr:col>
      <xdr:colOff>38100</xdr:colOff>
      <xdr:row>97</xdr:row>
      <xdr:rowOff>166255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157382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104473</xdr:rowOff>
    </xdr:from>
    <xdr:to>
      <xdr:col>41</xdr:col>
      <xdr:colOff>101600</xdr:colOff>
      <xdr:row>98</xdr:row>
      <xdr:rowOff>34623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25750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30868</xdr:rowOff>
    </xdr:from>
    <xdr:to>
      <xdr:col>36</xdr:col>
      <xdr:colOff>165100</xdr:colOff>
      <xdr:row>97</xdr:row>
      <xdr:rowOff>132468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123595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162560</xdr:rowOff>
    </xdr:from>
    <xdr:to>
      <xdr:col>85</xdr:col>
      <xdr:colOff>127000</xdr:colOff>
      <xdr:row>37</xdr:row>
      <xdr:rowOff>38754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34760"/>
          <a:ext cx="8382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44107</xdr:rowOff>
    </xdr:from>
    <xdr:to>
      <xdr:col>81</xdr:col>
      <xdr:colOff>50800</xdr:colOff>
      <xdr:row>36</xdr:row>
      <xdr:rowOff>162560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44857"/>
          <a:ext cx="889000" cy="2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44107</xdr:rowOff>
    </xdr:from>
    <xdr:to>
      <xdr:col>76</xdr:col>
      <xdr:colOff>114300</xdr:colOff>
      <xdr:row>37</xdr:row>
      <xdr:rowOff>26353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44857"/>
          <a:ext cx="889000" cy="3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26353</xdr:rowOff>
    </xdr:from>
    <xdr:to>
      <xdr:col>71</xdr:col>
      <xdr:colOff>177800</xdr:colOff>
      <xdr:row>37</xdr:row>
      <xdr:rowOff>32372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70003"/>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159404</xdr:rowOff>
    </xdr:from>
    <xdr:to>
      <xdr:col>85</xdr:col>
      <xdr:colOff>177800</xdr:colOff>
      <xdr:row>37</xdr:row>
      <xdr:rowOff>89554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74331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4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111760</xdr:rowOff>
    </xdr:from>
    <xdr:to>
      <xdr:col>81</xdr:col>
      <xdr:colOff>101600</xdr:colOff>
      <xdr:row>37</xdr:row>
      <xdr:rowOff>41910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33037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164757</xdr:rowOff>
    </xdr:from>
    <xdr:to>
      <xdr:col>76</xdr:col>
      <xdr:colOff>165100</xdr:colOff>
      <xdr:row>35</xdr:row>
      <xdr:rowOff>94907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111434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153022</xdr:rowOff>
    </xdr:from>
    <xdr:to>
      <xdr:col>67</xdr:col>
      <xdr:colOff>101600</xdr:colOff>
      <xdr:row>37</xdr:row>
      <xdr:rowOff>83172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69604</xdr:rowOff>
    </xdr:from>
    <xdr:to>
      <xdr:col>85</xdr:col>
      <xdr:colOff>127000</xdr:colOff>
      <xdr:row>57</xdr:row>
      <xdr:rowOff>104335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42254"/>
          <a:ext cx="838200" cy="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59248</xdr:rowOff>
    </xdr:from>
    <xdr:to>
      <xdr:col>81</xdr:col>
      <xdr:colOff>50800</xdr:colOff>
      <xdr:row>57</xdr:row>
      <xdr:rowOff>104335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31898"/>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59248</xdr:rowOff>
    </xdr:from>
    <xdr:to>
      <xdr:col>76</xdr:col>
      <xdr:colOff>114300</xdr:colOff>
      <xdr:row>57</xdr:row>
      <xdr:rowOff>117145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31898"/>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113061</xdr:rowOff>
    </xdr:from>
    <xdr:to>
      <xdr:col>71</xdr:col>
      <xdr:colOff>177800</xdr:colOff>
      <xdr:row>57</xdr:row>
      <xdr:rowOff>117145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85711"/>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18804</xdr:rowOff>
    </xdr:from>
    <xdr:to>
      <xdr:col>85</xdr:col>
      <xdr:colOff>177800</xdr:colOff>
      <xdr:row>57</xdr:row>
      <xdr:rowOff>120404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105181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53535</xdr:rowOff>
    </xdr:from>
    <xdr:to>
      <xdr:col>81</xdr:col>
      <xdr:colOff>101600</xdr:colOff>
      <xdr:row>57</xdr:row>
      <xdr:rowOff>155135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146262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8448</xdr:rowOff>
    </xdr:from>
    <xdr:to>
      <xdr:col>76</xdr:col>
      <xdr:colOff>165100</xdr:colOff>
      <xdr:row>57</xdr:row>
      <xdr:rowOff>110048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101175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66345</xdr:rowOff>
    </xdr:from>
    <xdr:to>
      <xdr:col>72</xdr:col>
      <xdr:colOff>38100</xdr:colOff>
      <xdr:row>57</xdr:row>
      <xdr:rowOff>167945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159072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62261</xdr:rowOff>
    </xdr:from>
    <xdr:to>
      <xdr:col>67</xdr:col>
      <xdr:colOff>101600</xdr:colOff>
      <xdr:row>57</xdr:row>
      <xdr:rowOff>163861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154988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135775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823075"/>
          <a:ext cx="1269" cy="7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82452</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5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135775</xdr:rowOff>
    </xdr:from>
    <xdr:to>
      <xdr:col>86</xdr:col>
      <xdr:colOff>25400</xdr:colOff>
      <xdr:row>74</xdr:row>
      <xdr:rowOff>135775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8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35116</xdr:rowOff>
    </xdr:from>
    <xdr:to>
      <xdr:col>85</xdr:col>
      <xdr:colOff>127000</xdr:colOff>
      <xdr:row>74</xdr:row>
      <xdr:rowOff>135852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208066"/>
          <a:ext cx="838200" cy="61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67212</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40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88785</xdr:rowOff>
    </xdr:from>
    <xdr:to>
      <xdr:col>85</xdr:col>
      <xdr:colOff>177800</xdr:colOff>
      <xdr:row>79</xdr:row>
      <xdr:rowOff>18935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121965</xdr:rowOff>
    </xdr:from>
    <xdr:to>
      <xdr:col>81</xdr:col>
      <xdr:colOff>50800</xdr:colOff>
      <xdr:row>71</xdr:row>
      <xdr:rowOff>35116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123465"/>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53409</xdr:rowOff>
    </xdr:from>
    <xdr:to>
      <xdr:col>81</xdr:col>
      <xdr:colOff>101600</xdr:colOff>
      <xdr:row>78</xdr:row>
      <xdr:rowOff>155009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146136</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121965</xdr:rowOff>
    </xdr:from>
    <xdr:to>
      <xdr:col>76</xdr:col>
      <xdr:colOff>114300</xdr:colOff>
      <xdr:row>72</xdr:row>
      <xdr:rowOff>136881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123465"/>
          <a:ext cx="889000" cy="35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16890</xdr:rowOff>
    </xdr:from>
    <xdr:to>
      <xdr:col>76</xdr:col>
      <xdr:colOff>165100</xdr:colOff>
      <xdr:row>78</xdr:row>
      <xdr:rowOff>118490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109617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136881</xdr:rowOff>
    </xdr:from>
    <xdr:to>
      <xdr:col>71</xdr:col>
      <xdr:colOff>177800</xdr:colOff>
      <xdr:row>78</xdr:row>
      <xdr:rowOff>144196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481281"/>
          <a:ext cx="8890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72346</xdr:rowOff>
    </xdr:from>
    <xdr:to>
      <xdr:col>72</xdr:col>
      <xdr:colOff>38100</xdr:colOff>
      <xdr:row>78</xdr:row>
      <xdr:rowOff>2496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165073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13348</xdr:rowOff>
    </xdr:from>
    <xdr:to>
      <xdr:col>67</xdr:col>
      <xdr:colOff>101600</xdr:colOff>
      <xdr:row>78</xdr:row>
      <xdr:rowOff>114948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131475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85052</xdr:rowOff>
    </xdr:from>
    <xdr:to>
      <xdr:col>85</xdr:col>
      <xdr:colOff>177800</xdr:colOff>
      <xdr:row>75</xdr:row>
      <xdr:rowOff>15202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38003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7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155766</xdr:rowOff>
    </xdr:from>
    <xdr:to>
      <xdr:col>81</xdr:col>
      <xdr:colOff>101600</xdr:colOff>
      <xdr:row>71</xdr:row>
      <xdr:rowOff>85916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1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102443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19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71165</xdr:rowOff>
    </xdr:from>
    <xdr:to>
      <xdr:col>76</xdr:col>
      <xdr:colOff>165100</xdr:colOff>
      <xdr:row>71</xdr:row>
      <xdr:rowOff>1315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0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17842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18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86081</xdr:rowOff>
    </xdr:from>
    <xdr:to>
      <xdr:col>72</xdr:col>
      <xdr:colOff>38100</xdr:colOff>
      <xdr:row>73</xdr:row>
      <xdr:rowOff>16231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32758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2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93396</xdr:rowOff>
    </xdr:from>
    <xdr:to>
      <xdr:col>67</xdr:col>
      <xdr:colOff>101600</xdr:colOff>
      <xdr:row>79</xdr:row>
      <xdr:rowOff>23546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14673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88036</xdr:rowOff>
    </xdr:from>
    <xdr:to>
      <xdr:col>85</xdr:col>
      <xdr:colOff>127000</xdr:colOff>
      <xdr:row>96</xdr:row>
      <xdr:rowOff>13170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375786"/>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13170</xdr:rowOff>
    </xdr:from>
    <xdr:to>
      <xdr:col>81</xdr:col>
      <xdr:colOff>50800</xdr:colOff>
      <xdr:row>97</xdr:row>
      <xdr:rowOff>146596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2370"/>
          <a:ext cx="889000" cy="30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146596</xdr:rowOff>
    </xdr:from>
    <xdr:to>
      <xdr:col>76</xdr:col>
      <xdr:colOff>114300</xdr:colOff>
      <xdr:row>98</xdr:row>
      <xdr:rowOff>29184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77246"/>
          <a:ext cx="8890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29184</xdr:rowOff>
    </xdr:from>
    <xdr:to>
      <xdr:col>71</xdr:col>
      <xdr:colOff>177800</xdr:colOff>
      <xdr:row>98</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3128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37236</xdr:rowOff>
    </xdr:from>
    <xdr:to>
      <xdr:col>85</xdr:col>
      <xdr:colOff>177800</xdr:colOff>
      <xdr:row>95</xdr:row>
      <xdr:rowOff>138836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60113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133820</xdr:rowOff>
    </xdr:from>
    <xdr:to>
      <xdr:col>81</xdr:col>
      <xdr:colOff>101600</xdr:colOff>
      <xdr:row>96</xdr:row>
      <xdr:rowOff>63970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80497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95796</xdr:rowOff>
    </xdr:from>
    <xdr:to>
      <xdr:col>76</xdr:col>
      <xdr:colOff>165100</xdr:colOff>
      <xdr:row>98</xdr:row>
      <xdr:rowOff>25946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149834</xdr:rowOff>
    </xdr:from>
    <xdr:to>
      <xdr:col>72</xdr:col>
      <xdr:colOff>38100</xdr:colOff>
      <xdr:row>98</xdr:row>
      <xdr:rowOff>79984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71111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類似団体と比較して大きく上回っているものは、災害復旧費である。災害復旧費は令和２年７月豪雨災害によるもので、令和５年度までが高水準であり、今後は落ち着いていくと考えられる。</a:t>
          </a:r>
        </a:p>
        <a:p>
          <a:pPr algn="l"/>
          <a:r>
            <a:rPr kumimoji="1" lang="ja-JP" altLang="en-US" sz="1400">
              <a:latin typeface="ＭＳ Ｐゴシック" panose="020B0600070205080204" pitchFamily="50" charset="-128"/>
              <a:ea typeface="ＭＳ Ｐゴシック" panose="020B0600070205080204" pitchFamily="50" charset="-128"/>
            </a:rPr>
            <a:t>　類似団体と比較して上回っているものは、民生費、商工費、土木費、公債費である。扶助費が類似団体より高水準であることが、そのまま民生費が高くなっている要因ではあるが、先述しているように人口減少（児童数の減）によりその差は縮まっている。商工費は中核工業用地への繰出金が影響し一時的なものと考えられる。土木費については、復興事業が本格化してきており、今後はさらに高水準となることが予想され、復興事業以外の投資的経費の調整など課題を抱えている。公債費についても、先述しているように、災害復旧事業に係る起債償還が始まることから、今後も高水準が続くと考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財政調整基金残高については、定年延長や熊本地震に係る計画的な積み立てを行い、前年度と比較すると２．２５ポイント上昇した。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実質収支については、歳出は災害公営住宅（＋</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億円）、被災市街地復興推進事業（＋</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億円）、貸付金（＋</a:t>
          </a:r>
          <a:r>
            <a:rPr kumimoji="1" lang="en-US" altLang="ja-JP" sz="1200">
              <a:latin typeface="ＭＳ ゴシック" pitchFamily="49" charset="-128"/>
              <a:ea typeface="ＭＳ ゴシック" pitchFamily="49" charset="-128"/>
            </a:rPr>
            <a:t>3.5</a:t>
          </a:r>
          <a:r>
            <a:rPr kumimoji="1" lang="ja-JP" altLang="en-US" sz="1200">
              <a:latin typeface="ＭＳ ゴシック" pitchFamily="49" charset="-128"/>
              <a:ea typeface="ＭＳ ゴシック" pitchFamily="49" charset="-128"/>
            </a:rPr>
            <a:t>億円）の増、歳入は歳出に伴う国庫補助金や起債による増であり、歳入歳出ともに同程度増額となり２．７６ポイント上昇した。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実質単年度収支については財政調整基金は増となったが単年度収支が減となったため総じて３．４１ポイント低下している。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用地先行取得事業特別会計においては赤字額が出ているが、一般会計からの買戻しにより会計間の調整を行っているもので、一般会計等全体でみると黒字である。国民健康保険事業、介護保険、後期高齢者医療特別会計においては比率がそれぞれ減少している。これは人口減による被保険者の減によるものだが、被保険者一人当たりの費用は増額しており、今後も医療費・介護給付費抑制のための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12304;&#36001;&#25919;&#29366;&#27841;&#36039;&#26009;&#38598;&#12305;_432032_&#20154;&#21513;&#24066;_2023&#26410;&#32080;&#21512;.xlsx" TargetMode="External"/><Relationship Id="rId1" Type="http://schemas.openxmlformats.org/officeDocument/2006/relationships/externalLinkPath" Target="&#12304;&#36001;&#25919;&#29366;&#27841;&#36039;&#26009;&#38598;&#12305;_432032_&#20154;&#21513;&#24066;_2023&#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64.400000000000006</v>
          </cell>
          <cell r="BX51">
            <v>37.4</v>
          </cell>
          <cell r="CF51">
            <v>24.8</v>
          </cell>
          <cell r="CN51">
            <v>15.9</v>
          </cell>
          <cell r="CV51">
            <v>9</v>
          </cell>
        </row>
        <row r="53">
          <cell r="BP53">
            <v>53.2</v>
          </cell>
          <cell r="BX53">
            <v>54.5</v>
          </cell>
          <cell r="CF53">
            <v>53.7</v>
          </cell>
          <cell r="CN53">
            <v>54.5</v>
          </cell>
          <cell r="CV53">
            <v>53.7</v>
          </cell>
        </row>
        <row r="55">
          <cell r="AN55" t="str">
            <v>類似団体内平均値</v>
          </cell>
          <cell r="BP55">
            <v>38.700000000000003</v>
          </cell>
          <cell r="BX55">
            <v>32.5</v>
          </cell>
          <cell r="CF55">
            <v>23</v>
          </cell>
          <cell r="CN55">
            <v>15.5</v>
          </cell>
          <cell r="CV55">
            <v>13</v>
          </cell>
        </row>
        <row r="57">
          <cell r="BP57">
            <v>61.4</v>
          </cell>
          <cell r="BX57">
            <v>62.6</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64.400000000000006</v>
          </cell>
          <cell r="BX73">
            <v>37.4</v>
          </cell>
          <cell r="CF73">
            <v>24.8</v>
          </cell>
          <cell r="CN73">
            <v>15.9</v>
          </cell>
          <cell r="CV73">
            <v>9</v>
          </cell>
        </row>
        <row r="75">
          <cell r="BP75">
            <v>5</v>
          </cell>
          <cell r="BX75">
            <v>4.9000000000000004</v>
          </cell>
          <cell r="CF75">
            <v>5.6</v>
          </cell>
          <cell r="CN75">
            <v>6.9</v>
          </cell>
          <cell r="CV75">
            <v>7.7</v>
          </cell>
        </row>
        <row r="77">
          <cell r="AN77" t="str">
            <v>類似団体内平均値</v>
          </cell>
          <cell r="BP77">
            <v>38.700000000000003</v>
          </cell>
          <cell r="BX77">
            <v>32.5</v>
          </cell>
          <cell r="CF77">
            <v>23</v>
          </cell>
          <cell r="CN77">
            <v>15.5</v>
          </cell>
          <cell r="CV77">
            <v>13</v>
          </cell>
        </row>
        <row r="79">
          <cell r="BP79">
            <v>8.8000000000000007</v>
          </cell>
          <cell r="BX79">
            <v>8.6999999999999993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26564584</v>
      </c>
      <c r="BO4" s="358"/>
      <c r="BP4" s="358"/>
      <c r="BQ4" s="358"/>
      <c r="BR4" s="358"/>
      <c r="BS4" s="358"/>
      <c r="BT4" s="358"/>
      <c r="BU4" s="359"/>
      <c r="BV4" s="357">
        <v>22917545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13.3</v>
      </c>
      <c r="CU4" s="364"/>
      <c r="CV4" s="364"/>
      <c r="CW4" s="364"/>
      <c r="CX4" s="364"/>
      <c r="CY4" s="364"/>
      <c r="CZ4" s="364"/>
      <c r="DA4" s="365"/>
      <c r="DB4" s="363">
        <v>10.5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25195340</v>
      </c>
      <c r="BO5" s="395"/>
      <c r="BP5" s="395"/>
      <c r="BQ5" s="395"/>
      <c r="BR5" s="395"/>
      <c r="BS5" s="395"/>
      <c r="BT5" s="395"/>
      <c r="BU5" s="396"/>
      <c r="BV5" s="394">
        <v>21780216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94.3</v>
      </c>
      <c r="CU5" s="392"/>
      <c r="CV5" s="392"/>
      <c r="CW5" s="392"/>
      <c r="CX5" s="392"/>
      <c r="CY5" s="392"/>
      <c r="CZ5" s="392"/>
      <c r="DA5" s="393"/>
      <c r="DB5" s="391">
        <v>94.7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1369244</v>
      </c>
      <c r="BO6" s="395"/>
      <c r="BP6" s="395"/>
      <c r="BQ6" s="395"/>
      <c r="BR6" s="395"/>
      <c r="BS6" s="395"/>
      <c r="BT6" s="395"/>
      <c r="BU6" s="396"/>
      <c r="BV6" s="394">
        <v>1137329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144733</v>
      </c>
      <c r="BO7" s="395"/>
      <c r="BP7" s="395"/>
      <c r="BQ7" s="395"/>
      <c r="BR7" s="395"/>
      <c r="BS7" s="395"/>
      <c r="BT7" s="395"/>
      <c r="BU7" s="396"/>
      <c r="BV7" s="394">
        <v>177830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9228470</v>
      </c>
      <c r="CU7" s="395"/>
      <c r="CV7" s="395"/>
      <c r="CW7" s="395"/>
      <c r="CX7" s="395"/>
      <c r="CY7" s="395"/>
      <c r="CZ7" s="395"/>
      <c r="DA7" s="396"/>
      <c r="DB7" s="394">
        <v>9133551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1224511</v>
      </c>
      <c r="BO8" s="395"/>
      <c r="BP8" s="395"/>
      <c r="BQ8" s="395"/>
      <c r="BR8" s="395"/>
      <c r="BS8" s="395"/>
      <c r="BT8" s="395"/>
      <c r="BU8" s="396"/>
      <c r="BV8" s="394">
        <v>959499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0.43</v>
      </c>
      <c r="CU8" s="435"/>
      <c r="CV8" s="435"/>
      <c r="CW8" s="435"/>
      <c r="CX8" s="435"/>
      <c r="CY8" s="435"/>
      <c r="CZ8" s="435"/>
      <c r="DA8" s="436"/>
      <c r="DB8" s="434">
        <v>0.44</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31108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265012</v>
      </c>
      <c r="BO9" s="395"/>
      <c r="BP9" s="395"/>
      <c r="BQ9" s="395"/>
      <c r="BR9" s="395"/>
      <c r="BS9" s="395"/>
      <c r="BT9" s="395"/>
      <c r="BU9" s="396"/>
      <c r="BV9" s="394">
        <v>646464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11.9</v>
      </c>
      <c r="CU9" s="392"/>
      <c r="CV9" s="392"/>
      <c r="CW9" s="392"/>
      <c r="CX9" s="392"/>
      <c r="CY9" s="392"/>
      <c r="CZ9" s="392"/>
      <c r="DA9" s="393"/>
      <c r="DB9" s="391">
        <v>13.7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33880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215273</v>
      </c>
      <c r="BO10" s="395"/>
      <c r="BP10" s="395"/>
      <c r="BQ10" s="395"/>
      <c r="BR10" s="395"/>
      <c r="BS10" s="395"/>
      <c r="BT10" s="395"/>
      <c r="BU10" s="396"/>
      <c r="BV10" s="394">
        <v>140011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30192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29844</v>
      </c>
      <c r="S13" s="479"/>
      <c r="T13" s="479"/>
      <c r="U13" s="479"/>
      <c r="V13" s="480"/>
      <c r="W13" s="410" t="s">
        <v>131</v>
      </c>
      <c r="X13" s="411"/>
      <c r="Y13" s="411"/>
      <c r="Z13" s="411"/>
      <c r="AA13" s="411"/>
      <c r="AB13" s="401"/>
      <c r="AC13" s="445">
        <v>1048</v>
      </c>
      <c r="AD13" s="446"/>
      <c r="AE13" s="446"/>
      <c r="AF13" s="446"/>
      <c r="AG13" s="488"/>
      <c r="AH13" s="445">
        <v>1255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480285</v>
      </c>
      <c r="BO13" s="395"/>
      <c r="BP13" s="395"/>
      <c r="BQ13" s="395"/>
      <c r="BR13" s="395"/>
      <c r="BS13" s="395"/>
      <c r="BT13" s="395"/>
      <c r="BU13" s="396"/>
      <c r="BV13" s="394">
        <v>786475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6.9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30734</v>
      </c>
      <c r="S14" s="479"/>
      <c r="T14" s="479"/>
      <c r="U14" s="479"/>
      <c r="V14" s="480"/>
      <c r="W14" s="384"/>
      <c r="X14" s="385"/>
      <c r="Y14" s="385"/>
      <c r="Z14" s="385"/>
      <c r="AA14" s="385"/>
      <c r="AB14" s="374"/>
      <c r="AC14" s="481">
        <v>7.3</v>
      </c>
      <c r="AD14" s="482"/>
      <c r="AE14" s="482"/>
      <c r="AF14" s="482"/>
      <c r="AG14" s="483"/>
      <c r="AH14" s="481">
        <v>7.9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v>
      </c>
      <c r="CU14" s="493"/>
      <c r="CV14" s="493"/>
      <c r="CW14" s="493"/>
      <c r="CX14" s="493"/>
      <c r="CY14" s="493"/>
      <c r="CZ14" s="493"/>
      <c r="DA14" s="494"/>
      <c r="DB14" s="492">
        <v>15.9</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30486</v>
      </c>
      <c r="S15" s="479"/>
      <c r="T15" s="479"/>
      <c r="U15" s="479"/>
      <c r="V15" s="480"/>
      <c r="W15" s="410" t="s">
        <v>137</v>
      </c>
      <c r="X15" s="411"/>
      <c r="Y15" s="411"/>
      <c r="Z15" s="411"/>
      <c r="AA15" s="411"/>
      <c r="AB15" s="401"/>
      <c r="AC15" s="445">
        <v>2705</v>
      </c>
      <c r="AD15" s="446"/>
      <c r="AE15" s="446"/>
      <c r="AF15" s="446"/>
      <c r="AG15" s="488"/>
      <c r="AH15" s="445">
        <v>2952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3658749</v>
      </c>
      <c r="BO15" s="358"/>
      <c r="BP15" s="358"/>
      <c r="BQ15" s="358"/>
      <c r="BR15" s="358"/>
      <c r="BS15" s="358"/>
      <c r="BT15" s="358"/>
      <c r="BU15" s="359"/>
      <c r="BV15" s="357">
        <v>3552508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18.899999999999999</v>
      </c>
      <c r="AD16" s="482"/>
      <c r="AE16" s="482"/>
      <c r="AF16" s="482"/>
      <c r="AG16" s="483"/>
      <c r="AH16" s="481">
        <v>18.7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8229659</v>
      </c>
      <c r="BO16" s="395"/>
      <c r="BP16" s="395"/>
      <c r="BQ16" s="395"/>
      <c r="BR16" s="395"/>
      <c r="BS16" s="395"/>
      <c r="BT16" s="395"/>
      <c r="BU16" s="396"/>
      <c r="BV16" s="394">
        <v>8127527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10553</v>
      </c>
      <c r="AD17" s="446"/>
      <c r="AE17" s="446"/>
      <c r="AF17" s="446"/>
      <c r="AG17" s="488"/>
      <c r="AH17" s="445">
        <v>11592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4600818</v>
      </c>
      <c r="BO17" s="395"/>
      <c r="BP17" s="395"/>
      <c r="BQ17" s="395"/>
      <c r="BR17" s="395"/>
      <c r="BS17" s="395"/>
      <c r="BT17" s="395"/>
      <c r="BU17" s="396"/>
      <c r="BV17" s="394">
        <v>4451790</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210.55</v>
      </c>
      <c r="M18" s="518"/>
      <c r="N18" s="518"/>
      <c r="O18" s="518"/>
      <c r="P18" s="518"/>
      <c r="Q18" s="518"/>
      <c r="R18" s="519"/>
      <c r="S18" s="519"/>
      <c r="T18" s="519"/>
      <c r="U18" s="519"/>
      <c r="V18" s="520"/>
      <c r="W18" s="412"/>
      <c r="X18" s="413"/>
      <c r="Y18" s="413"/>
      <c r="Z18" s="413"/>
      <c r="AA18" s="413"/>
      <c r="AB18" s="404"/>
      <c r="AC18" s="521">
        <v>73.8</v>
      </c>
      <c r="AD18" s="522"/>
      <c r="AE18" s="522"/>
      <c r="AF18" s="522"/>
      <c r="AG18" s="523"/>
      <c r="AH18" s="521">
        <v>73.400000000000006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8816714</v>
      </c>
      <c r="BO18" s="395"/>
      <c r="BP18" s="395"/>
      <c r="BQ18" s="395"/>
      <c r="BR18" s="395"/>
      <c r="BS18" s="395"/>
      <c r="BT18" s="395"/>
      <c r="BU18" s="396"/>
      <c r="BV18" s="394">
        <v>8828995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148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13785649</v>
      </c>
      <c r="BO19" s="395"/>
      <c r="BP19" s="395"/>
      <c r="BQ19" s="395"/>
      <c r="BR19" s="395"/>
      <c r="BS19" s="395"/>
      <c r="BT19" s="395"/>
      <c r="BU19" s="396"/>
      <c r="BV19" s="394">
        <v>12477581</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13288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25356909</v>
      </c>
      <c r="BO22" s="358"/>
      <c r="BP22" s="358"/>
      <c r="BQ22" s="358"/>
      <c r="BR22" s="358"/>
      <c r="BS22" s="358"/>
      <c r="BT22" s="358"/>
      <c r="BU22" s="359"/>
      <c r="BV22" s="357">
        <v>24164412</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21553303</v>
      </c>
      <c r="BO23" s="395"/>
      <c r="BP23" s="395"/>
      <c r="BQ23" s="395"/>
      <c r="BR23" s="395"/>
      <c r="BS23" s="395"/>
      <c r="BT23" s="395"/>
      <c r="BU23" s="396"/>
      <c r="BV23" s="394">
        <v>20469376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5978</v>
      </c>
      <c r="R24" s="446"/>
      <c r="S24" s="446"/>
      <c r="T24" s="446"/>
      <c r="U24" s="446"/>
      <c r="V24" s="488"/>
      <c r="W24" s="540"/>
      <c r="X24" s="541"/>
      <c r="Y24" s="542"/>
      <c r="Z24" s="444" t="s">
        <v>162</v>
      </c>
      <c r="AA24" s="424"/>
      <c r="AB24" s="424"/>
      <c r="AC24" s="424"/>
      <c r="AD24" s="424"/>
      <c r="AE24" s="424"/>
      <c r="AF24" s="424"/>
      <c r="AG24" s="425"/>
      <c r="AH24" s="445">
        <v>294</v>
      </c>
      <c r="AI24" s="446"/>
      <c r="AJ24" s="446"/>
      <c r="AK24" s="446"/>
      <c r="AL24" s="488"/>
      <c r="AM24" s="445">
        <v>896700</v>
      </c>
      <c r="AN24" s="446"/>
      <c r="AO24" s="446"/>
      <c r="AP24" s="446"/>
      <c r="AQ24" s="446"/>
      <c r="AR24" s="488"/>
      <c r="AS24" s="445">
        <v>3050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20306360</v>
      </c>
      <c r="BO24" s="395"/>
      <c r="BP24" s="395"/>
      <c r="BQ24" s="395"/>
      <c r="BR24" s="395"/>
      <c r="BS24" s="395"/>
      <c r="BT24" s="395"/>
      <c r="BU24" s="396"/>
      <c r="BV24" s="394">
        <v>18634584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5224</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2240720</v>
      </c>
      <c r="BO25" s="358"/>
      <c r="BP25" s="358"/>
      <c r="BQ25" s="358"/>
      <c r="BR25" s="358"/>
      <c r="BS25" s="358"/>
      <c r="BT25" s="358"/>
      <c r="BU25" s="359"/>
      <c r="BV25" s="357">
        <v>2154371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4616</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3700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955369</v>
      </c>
      <c r="BO28" s="358"/>
      <c r="BP28" s="358"/>
      <c r="BQ28" s="358"/>
      <c r="BR28" s="358"/>
      <c r="BS28" s="358"/>
      <c r="BT28" s="358"/>
      <c r="BU28" s="359"/>
      <c r="BV28" s="357">
        <v>740096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16</v>
      </c>
      <c r="M29" s="446"/>
      <c r="N29" s="446"/>
      <c r="O29" s="446"/>
      <c r="P29" s="488"/>
      <c r="Q29" s="445">
        <v>3470</v>
      </c>
      <c r="R29" s="446"/>
      <c r="S29" s="446"/>
      <c r="T29" s="446"/>
      <c r="U29" s="446"/>
      <c r="V29" s="488"/>
      <c r="W29" s="543"/>
      <c r="X29" s="544"/>
      <c r="Y29" s="545"/>
      <c r="Z29" s="444" t="s">
        <v>178</v>
      </c>
      <c r="AA29" s="424"/>
      <c r="AB29" s="424"/>
      <c r="AC29" s="424"/>
      <c r="AD29" s="424"/>
      <c r="AE29" s="424"/>
      <c r="AF29" s="424"/>
      <c r="AG29" s="425"/>
      <c r="AH29" s="445">
        <v>296</v>
      </c>
      <c r="AI29" s="446"/>
      <c r="AJ29" s="446"/>
      <c r="AK29" s="446"/>
      <c r="AL29" s="488"/>
      <c r="AM29" s="445">
        <v>905586</v>
      </c>
      <c r="AN29" s="446"/>
      <c r="AO29" s="446"/>
      <c r="AP29" s="446"/>
      <c r="AQ29" s="446"/>
      <c r="AR29" s="488"/>
      <c r="AS29" s="445">
        <v>3059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2889038</v>
      </c>
      <c r="BO29" s="395"/>
      <c r="BP29" s="395"/>
      <c r="BQ29" s="395"/>
      <c r="BR29" s="395"/>
      <c r="BS29" s="395"/>
      <c r="BT29" s="395"/>
      <c r="BU29" s="396"/>
      <c r="BV29" s="394">
        <v>2618276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1785849</v>
      </c>
      <c r="BO30" s="514"/>
      <c r="BP30" s="514"/>
      <c r="BQ30" s="514"/>
      <c r="BR30" s="514"/>
      <c r="BS30" s="514"/>
      <c r="BT30" s="514"/>
      <c r="BU30" s="515"/>
      <c r="BV30" s="513">
        <v>1733068</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IF('各会計、関係団体の財政状況及び健全化判断比率'!B31="","",'各会計、関係団体の財政状況及び健全化判断比率'!B31)</f>
        <v>水道事業特別会計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IF('各会計、関係団体の財政状況及び健全化判断比率'!B33="","",'各会計、関係団体の財政状況及び健全化判断比率'!B33)</f>
        <v>工業用地造成事業特別会計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人吉下球磨消防組合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くま川鉄道株式会社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人吉球磨交通体系整備特別会計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IF('各会計、関係団体の財政状況及び健全化判断比率'!B32="","",'各会計、関係団体の財政状況及び健全化判断比率'!B32)</f>
        <v>公共下水道事業特別会計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人吉球磨広域行政組合</v>
      </c>
      <c r="BZ35" s="585"/>
      <c r="CA35" s="585"/>
      <c r="CB35" s="585"/>
      <c r="CC35" s="585"/>
      <c r="CD35" s="585"/>
      <c r="CE35" s="585"/>
      <c r="CF35" s="585"/>
      <c r="CG35" s="585"/>
      <c r="CH35" s="585"/>
      <c r="CI35" s="585"/>
      <c r="CJ35" s="585"/>
      <c r="CK35" s="585"/>
      <c r="CL35" s="585"/>
      <c r="CM35" s="585"/>
      <c r="CN35" s="175"/>
      <c r="CO35" s="584">
        <f t="shared" ref="CO35:CO43" si="3">IF(CQ35="","",CO34+1)</f>
        <v>15</v>
      </c>
      <c r="CP35" s="584"/>
      <c r="CQ35" s="585" t="str">
        <f>IF('各会計、関係団体の財政状況及び健全化判断比率'!BS8="","",'各会計、関係団体の財政状況及び健全化判断比率'!BS8)</f>
        <v>球磨川くだり株式会社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f>IF(E36="","",C35+1)</f>
        <v>3</v>
      </c>
      <c r="D36" s="584"/>
      <c r="E36" s="585" t="str">
        <f>IF('各会計、関係団体の財政状況及び健全化判断比率'!B9="","",'各会計、関係団体の財政状況及び健全化判断比率'!B9)</f>
        <v>公共用地先行取得事業特別会計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熊本県後期高齢者医療広域連合（一般会計）</v>
      </c>
      <c r="BZ36" s="585"/>
      <c r="CA36" s="585"/>
      <c r="CB36" s="585"/>
      <c r="CC36" s="585"/>
      <c r="CD36" s="585"/>
      <c r="CE36" s="585"/>
      <c r="CF36" s="585"/>
      <c r="CG36" s="585"/>
      <c r="CH36" s="585"/>
      <c r="CI36" s="585"/>
      <c r="CJ36" s="585"/>
      <c r="CK36" s="585"/>
      <c r="CL36" s="585"/>
      <c r="CM36" s="585"/>
      <c r="CN36" s="175"/>
      <c r="CO36" s="584">
        <f t="shared" si="3"/>
        <v>16</v>
      </c>
      <c r="CP36" s="584"/>
      <c r="CQ36" s="585" t="str">
        <f>IF('各会計、関係団体の財政状況及び健全化判断比率'!BS9="","",'各会計、関係団体の財政状況及び健全化判断比率'!BS9)</f>
        <v>球磨焼酎リサイクリーン株式会社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熊本県後期高齢者医療広域連合（後期高齢者医療特別会計）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p0lJLFAtk3OBOI65Rs+dy0CCaewBVh38HmgXYfFr6UXwRAgcnlYu+CmmcgRerilnBQK6wpcLVn65tuLu5WZV3A==" saltValue="J0BozrHuWk08Cj21FtWv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t="s">
        <v>492</v>
      </c>
      <c r="G34" s="33" t="s">
        <v>492</v>
      </c>
      <c r="H34" s="33" t="s">
        <v>492</v>
      </c>
      <c r="I34" s="33" t="s">
        <v>538</v>
      </c>
      <c r="J34" s="34" t="s">
        <v>539</v>
      </c>
      <c r="K34" s="22"/>
      <c r="L34" s="22"/>
      <c r="M34" s="22"/>
      <c r="N34" s="22"/>
      <c r="O34" s="22"/>
      <c r="P34" s="22"/>
    </row>
    <row r="35" spans="1:16" ht="39" customHeight="1" x14ac:dyDescent="0.2">
      <c r="A35" s="22"/>
      <c r="B35" s="35"/>
      <c r="C35" s="1132" t="s">
        <v>540</v>
      </c>
      <c r="D35" s="1132"/>
      <c r="E35" s="1133"/>
      <c r="F35" s="36">
        <v>3.61</v>
      </c>
      <c r="G35" s="37">
        <v>13.2</v>
      </c>
      <c r="H35" s="37">
        <v>3.33</v>
      </c>
      <c r="I35" s="37">
        <v>10.5</v>
      </c>
      <c r="J35" s="38">
        <v>13.38</v>
      </c>
      <c r="K35" s="22"/>
      <c r="L35" s="22"/>
      <c r="M35" s="22"/>
      <c r="N35" s="22"/>
      <c r="O35" s="22"/>
      <c r="P35" s="22"/>
    </row>
    <row r="36" spans="1:16" ht="39" customHeight="1" x14ac:dyDescent="0.2">
      <c r="A36" s="22"/>
      <c r="B36" s="35"/>
      <c r="C36" s="1132" t="s">
        <v>541</v>
      </c>
      <c r="D36" s="1132"/>
      <c r="E36" s="1133"/>
      <c r="F36" s="36">
        <v>8.6999999999999993</v>
      </c>
      <c r="G36" s="37">
        <v>8.9</v>
      </c>
      <c r="H36" s="37">
        <v>8.4</v>
      </c>
      <c r="I36" s="37">
        <v>8.19</v>
      </c>
      <c r="J36" s="38">
        <v>7.58</v>
      </c>
      <c r="K36" s="22"/>
      <c r="L36" s="22"/>
      <c r="M36" s="22"/>
      <c r="N36" s="22"/>
      <c r="O36" s="22"/>
      <c r="P36" s="22"/>
    </row>
    <row r="37" spans="1:16" ht="39" customHeight="1" x14ac:dyDescent="0.2">
      <c r="A37" s="22"/>
      <c r="B37" s="35"/>
      <c r="C37" s="1132" t="s">
        <v>542</v>
      </c>
      <c r="D37" s="1132"/>
      <c r="E37" s="1133"/>
      <c r="F37" s="36">
        <v>2.68</v>
      </c>
      <c r="G37" s="37">
        <v>1.8</v>
      </c>
      <c r="H37" s="37">
        <v>0.72</v>
      </c>
      <c r="I37" s="37">
        <v>1.06</v>
      </c>
      <c r="J37" s="38">
        <v>4.82</v>
      </c>
      <c r="K37" s="22"/>
      <c r="L37" s="22"/>
      <c r="M37" s="22"/>
      <c r="N37" s="22"/>
      <c r="O37" s="22"/>
      <c r="P37" s="22"/>
    </row>
    <row r="38" spans="1:16" ht="39" customHeight="1" x14ac:dyDescent="0.2">
      <c r="A38" s="22"/>
      <c r="B38" s="35"/>
      <c r="C38" s="1132" t="s">
        <v>543</v>
      </c>
      <c r="D38" s="1132"/>
      <c r="E38" s="1133"/>
      <c r="F38" s="36">
        <v>3.03</v>
      </c>
      <c r="G38" s="37">
        <v>3.78</v>
      </c>
      <c r="H38" s="37">
        <v>2.6</v>
      </c>
      <c r="I38" s="37">
        <v>3.69</v>
      </c>
      <c r="J38" s="38">
        <v>3.67</v>
      </c>
      <c r="K38" s="22"/>
      <c r="L38" s="22"/>
      <c r="M38" s="22"/>
      <c r="N38" s="22"/>
      <c r="O38" s="22"/>
      <c r="P38" s="22"/>
    </row>
    <row r="39" spans="1:16" ht="39" customHeight="1" x14ac:dyDescent="0.2">
      <c r="A39" s="22"/>
      <c r="B39" s="35"/>
      <c r="C39" s="1132" t="s">
        <v>544</v>
      </c>
      <c r="D39" s="1132"/>
      <c r="E39" s="1133"/>
      <c r="F39" s="36">
        <v>2.3199999999999998</v>
      </c>
      <c r="G39" s="37">
        <v>1.48</v>
      </c>
      <c r="H39" s="37">
        <v>3.27</v>
      </c>
      <c r="I39" s="37">
        <v>4.25</v>
      </c>
      <c r="J39" s="38">
        <v>3.33</v>
      </c>
      <c r="K39" s="22"/>
      <c r="L39" s="22"/>
      <c r="M39" s="22"/>
      <c r="N39" s="22"/>
      <c r="O39" s="22"/>
      <c r="P39" s="22"/>
    </row>
    <row r="40" spans="1:16" ht="39" customHeight="1" x14ac:dyDescent="0.2">
      <c r="A40" s="22"/>
      <c r="B40" s="35"/>
      <c r="C40" s="1132" t="s">
        <v>545</v>
      </c>
      <c r="D40" s="1132"/>
      <c r="E40" s="1133"/>
      <c r="F40" s="36">
        <v>0.13</v>
      </c>
      <c r="G40" s="37">
        <v>0.08</v>
      </c>
      <c r="H40" s="37">
        <v>0.12</v>
      </c>
      <c r="I40" s="37">
        <v>0.15</v>
      </c>
      <c r="J40" s="38">
        <v>0.16</v>
      </c>
      <c r="K40" s="22"/>
      <c r="L40" s="22"/>
      <c r="M40" s="22"/>
      <c r="N40" s="22"/>
      <c r="O40" s="22"/>
      <c r="P40" s="22"/>
    </row>
    <row r="41" spans="1:16" ht="39" customHeight="1" x14ac:dyDescent="0.2">
      <c r="A41" s="22"/>
      <c r="B41" s="35"/>
      <c r="C41" s="1132" t="s">
        <v>546</v>
      </c>
      <c r="D41" s="1132"/>
      <c r="E41" s="1133"/>
      <c r="F41" s="36">
        <v>0</v>
      </c>
      <c r="G41" s="37">
        <v>0</v>
      </c>
      <c r="H41" s="37">
        <v>0</v>
      </c>
      <c r="I41" s="37">
        <v>0</v>
      </c>
      <c r="J41" s="38">
        <v>0</v>
      </c>
      <c r="K41" s="22"/>
      <c r="L41" s="22"/>
      <c r="M41" s="22"/>
      <c r="N41" s="22"/>
      <c r="O41" s="22"/>
      <c r="P41" s="22"/>
    </row>
    <row r="42" spans="1:16" ht="39" customHeight="1" x14ac:dyDescent="0.2">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548</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eW3bfwDmBSvUd1Tsa7FjN5pWeu8Q3TqMckg1+E5TlN67SO0VTW3YVtNROdPpofV6DJcCLM5+ER31BmqqIzOiA==" saltValue="6GRE5UtUtc8zyE8kQu83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1412</v>
      </c>
      <c r="L45" s="58">
        <v>1411</v>
      </c>
      <c r="M45" s="58">
        <v>1524</v>
      </c>
      <c r="N45" s="58">
        <v>2242</v>
      </c>
      <c r="O45" s="59">
        <v>2430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128</v>
      </c>
      <c r="L48" s="62">
        <v>189</v>
      </c>
      <c r="M48" s="62">
        <v>141</v>
      </c>
      <c r="N48" s="62">
        <v>121</v>
      </c>
      <c r="O48" s="63">
        <v>144</v>
      </c>
      <c r="P48" s="46"/>
      <c r="Q48" s="46"/>
      <c r="R48" s="46"/>
      <c r="S48" s="46"/>
      <c r="T48" s="46"/>
      <c r="U48" s="46"/>
    </row>
    <row r="49" spans="1:21" ht="30.75" customHeight="1" x14ac:dyDescent="0.2">
      <c r="A49" s="46"/>
      <c r="B49" s="1140"/>
      <c r="C49" s="1141"/>
      <c r="D49" s="60"/>
      <c r="E49" s="1146" t="s">
        <v>14</v>
      </c>
      <c r="F49" s="1146"/>
      <c r="G49" s="1146"/>
      <c r="H49" s="1146"/>
      <c r="I49" s="1146"/>
      <c r="J49" s="1147"/>
      <c r="K49" s="61">
        <v>233</v>
      </c>
      <c r="L49" s="62">
        <v>217</v>
      </c>
      <c r="M49" s="62">
        <v>190</v>
      </c>
      <c r="N49" s="62">
        <v>111</v>
      </c>
      <c r="O49" s="63">
        <v>114</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492</v>
      </c>
      <c r="L50" s="62" t="s">
        <v>492</v>
      </c>
      <c r="M50" s="62" t="s">
        <v>492</v>
      </c>
      <c r="N50" s="62" t="s">
        <v>492</v>
      </c>
      <c r="O50" s="63" t="s">
        <v>492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1389</v>
      </c>
      <c r="L52" s="62">
        <v>1380</v>
      </c>
      <c r="M52" s="62">
        <v>1317</v>
      </c>
      <c r="N52" s="62">
        <v>1772</v>
      </c>
      <c r="O52" s="63">
        <v>2058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384</v>
      </c>
      <c r="L53" s="67">
        <v>437</v>
      </c>
      <c r="M53" s="67">
        <v>538</v>
      </c>
      <c r="N53" s="67">
        <v>702</v>
      </c>
      <c r="O53" s="68">
        <v>630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T4EqvFBMUA+ViSHJZnDOvHK3v7Lk34+CM/o3BgKWU9okWKE7yCYN6f2M0Rk7pNuQzNP7r9Wf9chhExd6dD4A==" saltValue="6KmeFgpw1NEjkv3kvXRk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42">
        <v>16111</v>
      </c>
      <c r="J41" s="343">
        <v>17990</v>
      </c>
      <c r="K41" s="343">
        <v>24173</v>
      </c>
      <c r="L41" s="343">
        <v>24164</v>
      </c>
      <c r="M41" s="344">
        <v>25357</v>
      </c>
    </row>
    <row r="42" spans="2:13" ht="27.75" customHeight="1" x14ac:dyDescent="0.2">
      <c r="B42" s="1171"/>
      <c r="C42" s="1172"/>
      <c r="D42" s="104"/>
      <c r="E42" s="1177" t="s">
        <v>32</v>
      </c>
      <c r="F42" s="1177"/>
      <c r="G42" s="1177"/>
      <c r="H42" s="1178"/>
      <c r="I42" s="345" t="s">
        <v>492</v>
      </c>
      <c r="J42" s="346" t="s">
        <v>492</v>
      </c>
      <c r="K42" s="346" t="s">
        <v>492</v>
      </c>
      <c r="L42" s="346" t="s">
        <v>492</v>
      </c>
      <c r="M42" s="347" t="s">
        <v>492</v>
      </c>
    </row>
    <row r="43" spans="2:13" ht="27.75" customHeight="1" x14ac:dyDescent="0.2">
      <c r="B43" s="1171"/>
      <c r="C43" s="1172"/>
      <c r="D43" s="104"/>
      <c r="E43" s="1177" t="s">
        <v>33</v>
      </c>
      <c r="F43" s="1177"/>
      <c r="G43" s="1177"/>
      <c r="H43" s="1178"/>
      <c r="I43" s="345">
        <v>1245</v>
      </c>
      <c r="J43" s="346">
        <v>2052</v>
      </c>
      <c r="K43" s="346">
        <v>1408</v>
      </c>
      <c r="L43" s="346">
        <v>1315</v>
      </c>
      <c r="M43" s="347">
        <v>1126</v>
      </c>
    </row>
    <row r="44" spans="2:13" ht="27.75" customHeight="1" x14ac:dyDescent="0.2">
      <c r="B44" s="1171"/>
      <c r="C44" s="1172"/>
      <c r="D44" s="104"/>
      <c r="E44" s="1177" t="s">
        <v>34</v>
      </c>
      <c r="F44" s="1177"/>
      <c r="G44" s="1177"/>
      <c r="H44" s="1178"/>
      <c r="I44" s="345">
        <v>778</v>
      </c>
      <c r="J44" s="346">
        <v>768</v>
      </c>
      <c r="K44" s="346">
        <v>594</v>
      </c>
      <c r="L44" s="346">
        <v>691</v>
      </c>
      <c r="M44" s="347">
        <v>941</v>
      </c>
    </row>
    <row r="45" spans="2:13" ht="27.75" customHeight="1" x14ac:dyDescent="0.2">
      <c r="B45" s="1171"/>
      <c r="C45" s="1172"/>
      <c r="D45" s="104"/>
      <c r="E45" s="1177" t="s">
        <v>35</v>
      </c>
      <c r="F45" s="1177"/>
      <c r="G45" s="1177"/>
      <c r="H45" s="1178"/>
      <c r="I45" s="345">
        <v>2451</v>
      </c>
      <c r="J45" s="346">
        <v>2472</v>
      </c>
      <c r="K45" s="346">
        <v>2438</v>
      </c>
      <c r="L45" s="346">
        <v>2373</v>
      </c>
      <c r="M45" s="347">
        <v>2352</v>
      </c>
    </row>
    <row r="46" spans="2:13" ht="27.75" customHeight="1" x14ac:dyDescent="0.2">
      <c r="B46" s="1171"/>
      <c r="C46" s="1172"/>
      <c r="D46" s="105"/>
      <c r="E46" s="1177" t="s">
        <v>36</v>
      </c>
      <c r="F46" s="1177"/>
      <c r="G46" s="1177"/>
      <c r="H46" s="1178"/>
      <c r="I46" s="345" t="s">
        <v>492</v>
      </c>
      <c r="J46" s="346" t="s">
        <v>492</v>
      </c>
      <c r="K46" s="346" t="s">
        <v>492</v>
      </c>
      <c r="L46" s="346" t="s">
        <v>492</v>
      </c>
      <c r="M46" s="347" t="s">
        <v>492</v>
      </c>
    </row>
    <row r="47" spans="2:13" ht="27.75" customHeight="1" x14ac:dyDescent="0.2">
      <c r="B47" s="1171"/>
      <c r="C47" s="1172"/>
      <c r="D47" s="106"/>
      <c r="E47" s="1179" t="s">
        <v>37</v>
      </c>
      <c r="F47" s="1180"/>
      <c r="G47" s="1180"/>
      <c r="H47" s="1181"/>
      <c r="I47" s="345" t="s">
        <v>492</v>
      </c>
      <c r="J47" s="346" t="s">
        <v>492</v>
      </c>
      <c r="K47" s="346" t="s">
        <v>492</v>
      </c>
      <c r="L47" s="346" t="s">
        <v>492</v>
      </c>
      <c r="M47" s="347" t="s">
        <v>492</v>
      </c>
    </row>
    <row r="48" spans="2:13" ht="27.75" customHeight="1" x14ac:dyDescent="0.2">
      <c r="B48" s="1171"/>
      <c r="C48" s="1172"/>
      <c r="D48" s="104"/>
      <c r="E48" s="1177" t="s">
        <v>38</v>
      </c>
      <c r="F48" s="1177"/>
      <c r="G48" s="1177"/>
      <c r="H48" s="1178"/>
      <c r="I48" s="345" t="s">
        <v>492</v>
      </c>
      <c r="J48" s="346" t="s">
        <v>492</v>
      </c>
      <c r="K48" s="346" t="s">
        <v>492</v>
      </c>
      <c r="L48" s="346" t="s">
        <v>492</v>
      </c>
      <c r="M48" s="347" t="s">
        <v>492</v>
      </c>
    </row>
    <row r="49" spans="2:13" ht="27.75" customHeight="1" x14ac:dyDescent="0.2">
      <c r="B49" s="1173"/>
      <c r="C49" s="1174"/>
      <c r="D49" s="104"/>
      <c r="E49" s="1177" t="s">
        <v>39</v>
      </c>
      <c r="F49" s="1177"/>
      <c r="G49" s="1177"/>
      <c r="H49" s="1178"/>
      <c r="I49" s="345" t="s">
        <v>492</v>
      </c>
      <c r="J49" s="346" t="s">
        <v>492</v>
      </c>
      <c r="K49" s="346" t="s">
        <v>492</v>
      </c>
      <c r="L49" s="346" t="s">
        <v>492</v>
      </c>
      <c r="M49" s="347" t="s">
        <v>492</v>
      </c>
    </row>
    <row r="50" spans="2:13" ht="27.75" customHeight="1" x14ac:dyDescent="0.2">
      <c r="B50" s="1182" t="s">
        <v>40</v>
      </c>
      <c r="C50" s="1183"/>
      <c r="D50" s="107"/>
      <c r="E50" s="1177" t="s">
        <v>41</v>
      </c>
      <c r="F50" s="1177"/>
      <c r="G50" s="1177"/>
      <c r="H50" s="1178"/>
      <c r="I50" s="345">
        <v>1842</v>
      </c>
      <c r="J50" s="346">
        <v>4277</v>
      </c>
      <c r="K50" s="346">
        <v>5640</v>
      </c>
      <c r="L50" s="346">
        <v>5720</v>
      </c>
      <c r="M50" s="347">
        <v>6384</v>
      </c>
    </row>
    <row r="51" spans="2:13" ht="27.75" customHeight="1" x14ac:dyDescent="0.2">
      <c r="B51" s="1171"/>
      <c r="C51" s="1172"/>
      <c r="D51" s="104"/>
      <c r="E51" s="1177" t="s">
        <v>42</v>
      </c>
      <c r="F51" s="1177"/>
      <c r="G51" s="1177"/>
      <c r="H51" s="1178"/>
      <c r="I51" s="345">
        <v>1797</v>
      </c>
      <c r="J51" s="346">
        <v>1694</v>
      </c>
      <c r="K51" s="346">
        <v>1274</v>
      </c>
      <c r="L51" s="346">
        <v>1698</v>
      </c>
      <c r="M51" s="347">
        <v>2422</v>
      </c>
    </row>
    <row r="52" spans="2:13" ht="27.75" customHeight="1" x14ac:dyDescent="0.2">
      <c r="B52" s="1173"/>
      <c r="C52" s="1174"/>
      <c r="D52" s="104"/>
      <c r="E52" s="1177" t="s">
        <v>43</v>
      </c>
      <c r="F52" s="1177"/>
      <c r="G52" s="1177"/>
      <c r="H52" s="1178"/>
      <c r="I52" s="345">
        <v>11995</v>
      </c>
      <c r="J52" s="346">
        <v>14349</v>
      </c>
      <c r="K52" s="346">
        <v>19646</v>
      </c>
      <c r="L52" s="346">
        <v>19852</v>
      </c>
      <c r="M52" s="347">
        <v>20244</v>
      </c>
    </row>
    <row r="53" spans="2:13" ht="27.75" customHeight="1" thickBot="1" x14ac:dyDescent="0.25">
      <c r="B53" s="1184" t="s">
        <v>19</v>
      </c>
      <c r="C53" s="1185"/>
      <c r="D53" s="108"/>
      <c r="E53" s="1186" t="s">
        <v>44</v>
      </c>
      <c r="F53" s="1186"/>
      <c r="G53" s="1186"/>
      <c r="H53" s="1187"/>
      <c r="I53" s="348">
        <v>4950</v>
      </c>
      <c r="J53" s="349">
        <v>2962</v>
      </c>
      <c r="K53" s="349">
        <v>2055</v>
      </c>
      <c r="L53" s="349">
        <v>1272</v>
      </c>
      <c r="M53" s="350">
        <v>727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bE5ZpxIvyoc7WuMkbuVMezAw3J+a/zaTT9NcQ593AUmVl6xsa232L9TC2+wNKpllRp2CJPLzd87fu8z86eOXjg==" saltValue="U8yufMjhT/dI2nxDskpJ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120">
        <v>600</v>
      </c>
      <c r="G55" s="120">
        <v>740</v>
      </c>
      <c r="H55" s="121">
        <v>955</v>
      </c>
    </row>
    <row r="56" spans="2:8" ht="52.5" customHeight="1" x14ac:dyDescent="0.2">
      <c r="B56" s="122"/>
      <c r="C56" s="1198" t="s">
        <v>47</v>
      </c>
      <c r="D56" s="1198"/>
      <c r="E56" s="1199"/>
      <c r="F56" s="123">
        <v>2629</v>
      </c>
      <c r="G56" s="123">
        <v>2618</v>
      </c>
      <c r="H56" s="124">
        <v>2889</v>
      </c>
    </row>
    <row r="57" spans="2:8" ht="53.25" customHeight="1" x14ac:dyDescent="0.2">
      <c r="B57" s="122"/>
      <c r="C57" s="1200" t="s">
        <v>48</v>
      </c>
      <c r="D57" s="1200"/>
      <c r="E57" s="1201"/>
      <c r="F57" s="125">
        <v>1768</v>
      </c>
      <c r="G57" s="125">
        <v>1733</v>
      </c>
      <c r="H57" s="126">
        <v>1786</v>
      </c>
    </row>
    <row r="58" spans="2:8" ht="45.75" customHeight="1" x14ac:dyDescent="0.2">
      <c r="B58" s="127"/>
      <c r="C58" s="1188" t="s">
        <v>561</v>
      </c>
      <c r="D58" s="1189"/>
      <c r="E58" s="1190"/>
      <c r="F58" s="128">
        <v>817</v>
      </c>
      <c r="G58" s="128">
        <v>820</v>
      </c>
      <c r="H58" s="129">
        <v>904</v>
      </c>
    </row>
    <row r="59" spans="2:8" ht="45.75" customHeight="1" x14ac:dyDescent="0.2">
      <c r="B59" s="127"/>
      <c r="C59" s="1188" t="s">
        <v>565</v>
      </c>
      <c r="D59" s="1189"/>
      <c r="E59" s="1190"/>
      <c r="F59" s="128">
        <v>677</v>
      </c>
      <c r="G59" s="128">
        <v>643</v>
      </c>
      <c r="H59" s="129">
        <v>609</v>
      </c>
    </row>
    <row r="60" spans="2:8" ht="45.75" customHeight="1" x14ac:dyDescent="0.2">
      <c r="B60" s="127"/>
      <c r="C60" s="1188" t="s">
        <v>562</v>
      </c>
      <c r="D60" s="1189"/>
      <c r="E60" s="1190"/>
      <c r="F60" s="128">
        <v>179</v>
      </c>
      <c r="G60" s="128">
        <v>179</v>
      </c>
      <c r="H60" s="129">
        <v>179</v>
      </c>
    </row>
    <row r="61" spans="2:8" ht="45.75" customHeight="1" x14ac:dyDescent="0.2">
      <c r="B61" s="127"/>
      <c r="C61" s="1188" t="s">
        <v>563</v>
      </c>
      <c r="D61" s="1189"/>
      <c r="E61" s="1190"/>
      <c r="F61" s="128">
        <v>49</v>
      </c>
      <c r="G61" s="128">
        <v>51</v>
      </c>
      <c r="H61" s="129">
        <v>52</v>
      </c>
    </row>
    <row r="62" spans="2:8" ht="45.75" customHeight="1" thickBot="1" x14ac:dyDescent="0.25">
      <c r="B62" s="130"/>
      <c r="C62" s="1191" t="s">
        <v>564</v>
      </c>
      <c r="D62" s="1192"/>
      <c r="E62" s="1193"/>
      <c r="F62" s="131">
        <v>20</v>
      </c>
      <c r="G62" s="131">
        <v>20</v>
      </c>
      <c r="H62" s="132">
        <v>20</v>
      </c>
    </row>
    <row r="63" spans="2:8" ht="52.5" customHeight="1" thickBot="1" x14ac:dyDescent="0.25">
      <c r="B63" s="133"/>
      <c r="C63" s="1194" t="s">
        <v>49</v>
      </c>
      <c r="D63" s="1194"/>
      <c r="E63" s="1195"/>
      <c r="F63" s="134">
        <v>4998</v>
      </c>
      <c r="G63" s="134">
        <v>5091</v>
      </c>
      <c r="H63" s="135">
        <v>5630</v>
      </c>
    </row>
    <row r="64" spans="2:8" ht="13" x14ac:dyDescent="0.2"/>
  </sheetData>
  <sheetProtection algorithmName="SHA-512" hashValue="B7ozPaCvAtSLZeAHjYLvGXTQutqkOMeLNzjfZHHG9VtWQmUpnhOTStOOwJB4M6Zr+HPQw5qVx88oYjkMpLHFuw==" saltValue="+jKZtFZ/HQPMKQ4H7DeQ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C26FD-D1D2-4AE2-901A-6D8AA20B9B07}">
  <sheetPr>
    <pageSetUpPr fitToPage="1"/>
  </sheetPr>
  <dimension ref="A1:DE85"/>
  <sheetViews>
    <sheetView showGridLines="0" topLeftCell="T37" zoomScaleNormal="100" zoomScaleSheetLayoutView="55" workbookViewId="0">
      <selection activeCell="BB48" sqref="BB4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571</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572</v>
      </c>
      <c r="AO51" s="1230"/>
      <c r="AP51" s="1230"/>
      <c r="AQ51" s="1230"/>
      <c r="AR51" s="1230"/>
      <c r="AS51" s="1230"/>
      <c r="AT51" s="1230"/>
      <c r="AU51" s="1230"/>
      <c r="AV51" s="1230"/>
      <c r="AW51" s="1230"/>
      <c r="AX51" s="1230"/>
      <c r="AY51" s="1230"/>
      <c r="AZ51" s="1230"/>
      <c r="BA51" s="1230"/>
      <c r="BB51" s="1230" t="s">
        <v>573</v>
      </c>
      <c r="BC51" s="1230"/>
      <c r="BD51" s="1230"/>
      <c r="BE51" s="1230"/>
      <c r="BF51" s="1230"/>
      <c r="BG51" s="1230"/>
      <c r="BH51" s="1230"/>
      <c r="BI51" s="1230"/>
      <c r="BJ51" s="1230"/>
      <c r="BK51" s="1230"/>
      <c r="BL51" s="1230"/>
      <c r="BM51" s="1230"/>
      <c r="BN51" s="1230"/>
      <c r="BO51" s="1230"/>
      <c r="BP51" s="1231">
        <v>64.400000000000006</v>
      </c>
      <c r="BQ51" s="1231"/>
      <c r="BR51" s="1231"/>
      <c r="BS51" s="1231"/>
      <c r="BT51" s="1231"/>
      <c r="BU51" s="1231"/>
      <c r="BV51" s="1231"/>
      <c r="BW51" s="1231"/>
      <c r="BX51" s="1231">
        <v>37.4</v>
      </c>
      <c r="BY51" s="1231"/>
      <c r="BZ51" s="1231"/>
      <c r="CA51" s="1231"/>
      <c r="CB51" s="1231"/>
      <c r="CC51" s="1231"/>
      <c r="CD51" s="1231"/>
      <c r="CE51" s="1231"/>
      <c r="CF51" s="1231">
        <v>24.8</v>
      </c>
      <c r="CG51" s="1231"/>
      <c r="CH51" s="1231"/>
      <c r="CI51" s="1231"/>
      <c r="CJ51" s="1231"/>
      <c r="CK51" s="1231"/>
      <c r="CL51" s="1231"/>
      <c r="CM51" s="1231"/>
      <c r="CN51" s="1231">
        <v>15.9</v>
      </c>
      <c r="CO51" s="1231"/>
      <c r="CP51" s="1231"/>
      <c r="CQ51" s="1231"/>
      <c r="CR51" s="1231"/>
      <c r="CS51" s="1231"/>
      <c r="CT51" s="1231"/>
      <c r="CU51" s="1231"/>
      <c r="CV51" s="1231">
        <v>9</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574</v>
      </c>
      <c r="BC53" s="1230"/>
      <c r="BD53" s="1230"/>
      <c r="BE53" s="1230"/>
      <c r="BF53" s="1230"/>
      <c r="BG53" s="1230"/>
      <c r="BH53" s="1230"/>
      <c r="BI53" s="1230"/>
      <c r="BJ53" s="1230"/>
      <c r="BK53" s="1230"/>
      <c r="BL53" s="1230"/>
      <c r="BM53" s="1230"/>
      <c r="BN53" s="1230"/>
      <c r="BO53" s="1230"/>
      <c r="BP53" s="1231">
        <v>53.2</v>
      </c>
      <c r="BQ53" s="1231"/>
      <c r="BR53" s="1231"/>
      <c r="BS53" s="1231"/>
      <c r="BT53" s="1231"/>
      <c r="BU53" s="1231"/>
      <c r="BV53" s="1231"/>
      <c r="BW53" s="1231"/>
      <c r="BX53" s="1231">
        <v>54.5</v>
      </c>
      <c r="BY53" s="1231"/>
      <c r="BZ53" s="1231"/>
      <c r="CA53" s="1231"/>
      <c r="CB53" s="1231"/>
      <c r="CC53" s="1231"/>
      <c r="CD53" s="1231"/>
      <c r="CE53" s="1231"/>
      <c r="CF53" s="1231">
        <v>53.7</v>
      </c>
      <c r="CG53" s="1231"/>
      <c r="CH53" s="1231"/>
      <c r="CI53" s="1231"/>
      <c r="CJ53" s="1231"/>
      <c r="CK53" s="1231"/>
      <c r="CL53" s="1231"/>
      <c r="CM53" s="1231"/>
      <c r="CN53" s="1231">
        <v>54.5</v>
      </c>
      <c r="CO53" s="1231"/>
      <c r="CP53" s="1231"/>
      <c r="CQ53" s="1231"/>
      <c r="CR53" s="1231"/>
      <c r="CS53" s="1231"/>
      <c r="CT53" s="1231"/>
      <c r="CU53" s="1231"/>
      <c r="CV53" s="1231">
        <v>53.7</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575</v>
      </c>
      <c r="AO55" s="1226"/>
      <c r="AP55" s="1226"/>
      <c r="AQ55" s="1226"/>
      <c r="AR55" s="1226"/>
      <c r="AS55" s="1226"/>
      <c r="AT55" s="1226"/>
      <c r="AU55" s="1226"/>
      <c r="AV55" s="1226"/>
      <c r="AW55" s="1226"/>
      <c r="AX55" s="1226"/>
      <c r="AY55" s="1226"/>
      <c r="AZ55" s="1226"/>
      <c r="BA55" s="1226"/>
      <c r="BB55" s="1230" t="s">
        <v>573</v>
      </c>
      <c r="BC55" s="1230"/>
      <c r="BD55" s="1230"/>
      <c r="BE55" s="1230"/>
      <c r="BF55" s="1230"/>
      <c r="BG55" s="1230"/>
      <c r="BH55" s="1230"/>
      <c r="BI55" s="1230"/>
      <c r="BJ55" s="1230"/>
      <c r="BK55" s="1230"/>
      <c r="BL55" s="1230"/>
      <c r="BM55" s="1230"/>
      <c r="BN55" s="1230"/>
      <c r="BO55" s="1230"/>
      <c r="BP55" s="1231">
        <v>38.700000000000003</v>
      </c>
      <c r="BQ55" s="1231"/>
      <c r="BR55" s="1231"/>
      <c r="BS55" s="1231"/>
      <c r="BT55" s="1231"/>
      <c r="BU55" s="1231"/>
      <c r="BV55" s="1231"/>
      <c r="BW55" s="1231"/>
      <c r="BX55" s="1231">
        <v>32.5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574</v>
      </c>
      <c r="BC57" s="1230"/>
      <c r="BD57" s="1230"/>
      <c r="BE57" s="1230"/>
      <c r="BF57" s="1230"/>
      <c r="BG57" s="1230"/>
      <c r="BH57" s="1230"/>
      <c r="BI57" s="1230"/>
      <c r="BJ57" s="1230"/>
      <c r="BK57" s="1230"/>
      <c r="BL57" s="1230"/>
      <c r="BM57" s="1230"/>
      <c r="BN57" s="1230"/>
      <c r="BO57" s="1230"/>
      <c r="BP57" s="1231">
        <v>61.4</v>
      </c>
      <c r="BQ57" s="1231"/>
      <c r="BR57" s="1231"/>
      <c r="BS57" s="1231"/>
      <c r="BT57" s="1231"/>
      <c r="BU57" s="1231"/>
      <c r="BV57" s="1231"/>
      <c r="BW57" s="1231"/>
      <c r="BX57" s="1231">
        <v>62.6</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576</v>
      </c>
    </row>
    <row r="64" spans="1:109" ht="13" x14ac:dyDescent="0.2">
      <c r="B64" s="259"/>
      <c r="G64" s="1208"/>
      <c r="I64" s="1240"/>
      <c r="J64" s="1240"/>
      <c r="K64" s="1240"/>
      <c r="L64" s="1240"/>
      <c r="M64" s="1240"/>
      <c r="N64" s="1241"/>
      <c r="AM64" s="1208"/>
      <c r="AN64" s="1208" t="s">
        <v>569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571</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572</v>
      </c>
      <c r="AO73" s="1230"/>
      <c r="AP73" s="1230"/>
      <c r="AQ73" s="1230"/>
      <c r="AR73" s="1230"/>
      <c r="AS73" s="1230"/>
      <c r="AT73" s="1230"/>
      <c r="AU73" s="1230"/>
      <c r="AV73" s="1230"/>
      <c r="AW73" s="1230"/>
      <c r="AX73" s="1230"/>
      <c r="AY73" s="1230"/>
      <c r="AZ73" s="1230"/>
      <c r="BA73" s="1230"/>
      <c r="BB73" s="1230" t="s">
        <v>573</v>
      </c>
      <c r="BC73" s="1230"/>
      <c r="BD73" s="1230"/>
      <c r="BE73" s="1230"/>
      <c r="BF73" s="1230"/>
      <c r="BG73" s="1230"/>
      <c r="BH73" s="1230"/>
      <c r="BI73" s="1230"/>
      <c r="BJ73" s="1230"/>
      <c r="BK73" s="1230"/>
      <c r="BL73" s="1230"/>
      <c r="BM73" s="1230"/>
      <c r="BN73" s="1230"/>
      <c r="BO73" s="1230"/>
      <c r="BP73" s="1231">
        <v>64.400000000000006</v>
      </c>
      <c r="BQ73" s="1231"/>
      <c r="BR73" s="1231"/>
      <c r="BS73" s="1231"/>
      <c r="BT73" s="1231"/>
      <c r="BU73" s="1231"/>
      <c r="BV73" s="1231"/>
      <c r="BW73" s="1231"/>
      <c r="BX73" s="1231">
        <v>37.4</v>
      </c>
      <c r="BY73" s="1231"/>
      <c r="BZ73" s="1231"/>
      <c r="CA73" s="1231"/>
      <c r="CB73" s="1231"/>
      <c r="CC73" s="1231"/>
      <c r="CD73" s="1231"/>
      <c r="CE73" s="1231"/>
      <c r="CF73" s="1231">
        <v>24.8</v>
      </c>
      <c r="CG73" s="1231"/>
      <c r="CH73" s="1231"/>
      <c r="CI73" s="1231"/>
      <c r="CJ73" s="1231"/>
      <c r="CK73" s="1231"/>
      <c r="CL73" s="1231"/>
      <c r="CM73" s="1231"/>
      <c r="CN73" s="1231">
        <v>15.9</v>
      </c>
      <c r="CO73" s="1231"/>
      <c r="CP73" s="1231"/>
      <c r="CQ73" s="1231"/>
      <c r="CR73" s="1231"/>
      <c r="CS73" s="1231"/>
      <c r="CT73" s="1231"/>
      <c r="CU73" s="1231"/>
      <c r="CV73" s="1231">
        <v>9</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578</v>
      </c>
      <c r="BC75" s="1230"/>
      <c r="BD75" s="1230"/>
      <c r="BE75" s="1230"/>
      <c r="BF75" s="1230"/>
      <c r="BG75" s="1230"/>
      <c r="BH75" s="1230"/>
      <c r="BI75" s="1230"/>
      <c r="BJ75" s="1230"/>
      <c r="BK75" s="1230"/>
      <c r="BL75" s="1230"/>
      <c r="BM75" s="1230"/>
      <c r="BN75" s="1230"/>
      <c r="BO75" s="1230"/>
      <c r="BP75" s="1231">
        <v>5</v>
      </c>
      <c r="BQ75" s="1231"/>
      <c r="BR75" s="1231"/>
      <c r="BS75" s="1231"/>
      <c r="BT75" s="1231"/>
      <c r="BU75" s="1231"/>
      <c r="BV75" s="1231"/>
      <c r="BW75" s="1231"/>
      <c r="BX75" s="1231">
        <v>4.9000000000000004</v>
      </c>
      <c r="BY75" s="1231"/>
      <c r="BZ75" s="1231"/>
      <c r="CA75" s="1231"/>
      <c r="CB75" s="1231"/>
      <c r="CC75" s="1231"/>
      <c r="CD75" s="1231"/>
      <c r="CE75" s="1231"/>
      <c r="CF75" s="1231">
        <v>5.6</v>
      </c>
      <c r="CG75" s="1231"/>
      <c r="CH75" s="1231"/>
      <c r="CI75" s="1231"/>
      <c r="CJ75" s="1231"/>
      <c r="CK75" s="1231"/>
      <c r="CL75" s="1231"/>
      <c r="CM75" s="1231"/>
      <c r="CN75" s="1231">
        <v>6.9</v>
      </c>
      <c r="CO75" s="1231"/>
      <c r="CP75" s="1231"/>
      <c r="CQ75" s="1231"/>
      <c r="CR75" s="1231"/>
      <c r="CS75" s="1231"/>
      <c r="CT75" s="1231"/>
      <c r="CU75" s="1231"/>
      <c r="CV75" s="1231">
        <v>7.7</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575</v>
      </c>
      <c r="AO77" s="1226"/>
      <c r="AP77" s="1226"/>
      <c r="AQ77" s="1226"/>
      <c r="AR77" s="1226"/>
      <c r="AS77" s="1226"/>
      <c r="AT77" s="1226"/>
      <c r="AU77" s="1226"/>
      <c r="AV77" s="1226"/>
      <c r="AW77" s="1226"/>
      <c r="AX77" s="1226"/>
      <c r="AY77" s="1226"/>
      <c r="AZ77" s="1226"/>
      <c r="BA77" s="1226"/>
      <c r="BB77" s="1230" t="s">
        <v>573</v>
      </c>
      <c r="BC77" s="1230"/>
      <c r="BD77" s="1230"/>
      <c r="BE77" s="1230"/>
      <c r="BF77" s="1230"/>
      <c r="BG77" s="1230"/>
      <c r="BH77" s="1230"/>
      <c r="BI77" s="1230"/>
      <c r="BJ77" s="1230"/>
      <c r="BK77" s="1230"/>
      <c r="BL77" s="1230"/>
      <c r="BM77" s="1230"/>
      <c r="BN77" s="1230"/>
      <c r="BO77" s="1230"/>
      <c r="BP77" s="1231">
        <v>38.700000000000003</v>
      </c>
      <c r="BQ77" s="1231"/>
      <c r="BR77" s="1231"/>
      <c r="BS77" s="1231"/>
      <c r="BT77" s="1231"/>
      <c r="BU77" s="1231"/>
      <c r="BV77" s="1231"/>
      <c r="BW77" s="1231"/>
      <c r="BX77" s="1231">
        <v>32.5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578</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8.6999999999999993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gAZUdkuCjZBqzlE0lFB7QalbdQSs0k6ONQG7Wldjr1bYDIilIXM0cs2iH9+NnalGDQp1zYhc/Xk6wwzhRLLhA==" saltValue="ClCkJOBzIeqICMw0AuqP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F6CBE-A991-44D0-8028-E2B50A129AC7}">
  <sheetPr>
    <pageSetUpPr fitToPage="1"/>
  </sheetPr>
  <dimension ref="A1:DR125"/>
  <sheetViews>
    <sheetView showGridLines="0" topLeftCell="A82" zoomScale="85" zoomScaleNormal="85" zoomScaleSheetLayoutView="70" workbookViewId="0">
      <selection activeCell="CN112" sqref="CN11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P6T2tr/NPPnegRRR5xtHO900MlYEC+jNJ5ibrgkb82rCahI7MNNa2kIZ2uspsQiS88tDbd/921kE97+wikGGyw==" saltValue="0TK8uzWaZoFK+jbOjc1U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75A7C-0E54-40C9-9EF3-D46EFB239D81}">
  <sheetPr>
    <pageSetUpPr fitToPage="1"/>
  </sheetPr>
  <dimension ref="A1:DR125"/>
  <sheetViews>
    <sheetView showGridLines="0" tabSelected="1" topLeftCell="A67" zoomScale="70" zoomScaleNormal="70" zoomScaleSheetLayoutView="55" workbookViewId="0">
      <selection activeCell="AG113" sqref="AG113"/>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jh1w6Hjt54lvDf5v6S+/xnNJ1wmYvZBB9XOpCN1BsfdOiHP6mgv/OC6Tr9xiCQYA3R3vLFqB92Wv9cOtGQNQqA==" saltValue="uK+ashZs4D3kMsWBNpK/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108729</v>
      </c>
      <c r="E3" s="154"/>
      <c r="F3" s="155">
        <v>79288</v>
      </c>
      <c r="G3" s="156"/>
      <c r="H3" s="157"/>
    </row>
    <row r="4" spans="1:8" x14ac:dyDescent="0.2">
      <c r="A4" s="158"/>
      <c r="B4" s="159"/>
      <c r="C4" s="160"/>
      <c r="D4" s="161">
        <v>73602</v>
      </c>
      <c r="E4" s="162"/>
      <c r="F4" s="163">
        <v>41870</v>
      </c>
      <c r="G4" s="164"/>
      <c r="H4" s="165"/>
    </row>
    <row r="5" spans="1:8" x14ac:dyDescent="0.2">
      <c r="A5" s="146" t="s">
        <v>524</v>
      </c>
      <c r="B5" s="151"/>
      <c r="C5" s="152"/>
      <c r="D5" s="153">
        <v>22742</v>
      </c>
      <c r="E5" s="154"/>
      <c r="F5" s="155">
        <v>84962</v>
      </c>
      <c r="G5" s="156"/>
      <c r="H5" s="157"/>
    </row>
    <row r="6" spans="1:8" x14ac:dyDescent="0.2">
      <c r="A6" s="158"/>
      <c r="B6" s="159"/>
      <c r="C6" s="160"/>
      <c r="D6" s="161">
        <v>11324</v>
      </c>
      <c r="E6" s="162"/>
      <c r="F6" s="163">
        <v>42793</v>
      </c>
      <c r="G6" s="164"/>
      <c r="H6" s="165"/>
    </row>
    <row r="7" spans="1:8" x14ac:dyDescent="0.2">
      <c r="A7" s="146" t="s">
        <v>525</v>
      </c>
      <c r="B7" s="151"/>
      <c r="C7" s="152"/>
      <c r="D7" s="153">
        <v>140333</v>
      </c>
      <c r="E7" s="154"/>
      <c r="F7" s="155">
        <v>71279</v>
      </c>
      <c r="G7" s="156"/>
      <c r="H7" s="157"/>
    </row>
    <row r="8" spans="1:8" x14ac:dyDescent="0.2">
      <c r="A8" s="158"/>
      <c r="B8" s="159"/>
      <c r="C8" s="160"/>
      <c r="D8" s="161">
        <v>114374</v>
      </c>
      <c r="E8" s="162"/>
      <c r="F8" s="163">
        <v>36731</v>
      </c>
      <c r="G8" s="164"/>
      <c r="H8" s="165"/>
    </row>
    <row r="9" spans="1:8" x14ac:dyDescent="0.2">
      <c r="A9" s="146" t="s">
        <v>526</v>
      </c>
      <c r="B9" s="151"/>
      <c r="C9" s="152"/>
      <c r="D9" s="153">
        <v>65115</v>
      </c>
      <c r="E9" s="154"/>
      <c r="F9" s="155">
        <v>74994</v>
      </c>
      <c r="G9" s="156"/>
      <c r="H9" s="157"/>
    </row>
    <row r="10" spans="1:8" x14ac:dyDescent="0.2">
      <c r="A10" s="158"/>
      <c r="B10" s="159"/>
      <c r="C10" s="160"/>
      <c r="D10" s="161">
        <v>43781</v>
      </c>
      <c r="E10" s="162"/>
      <c r="F10" s="163">
        <v>36188</v>
      </c>
      <c r="G10" s="164"/>
      <c r="H10" s="165"/>
    </row>
    <row r="11" spans="1:8" x14ac:dyDescent="0.2">
      <c r="A11" s="146" t="s">
        <v>527</v>
      </c>
      <c r="B11" s="151"/>
      <c r="C11" s="152"/>
      <c r="D11" s="153">
        <v>164292</v>
      </c>
      <c r="E11" s="154"/>
      <c r="F11" s="155">
        <v>71849</v>
      </c>
      <c r="G11" s="156"/>
      <c r="H11" s="157"/>
    </row>
    <row r="12" spans="1:8" x14ac:dyDescent="0.2">
      <c r="A12" s="158"/>
      <c r="B12" s="159"/>
      <c r="C12" s="166"/>
      <c r="D12" s="161">
        <v>40958</v>
      </c>
      <c r="E12" s="162"/>
      <c r="F12" s="163">
        <v>36144</v>
      </c>
      <c r="G12" s="164"/>
      <c r="H12" s="165"/>
    </row>
    <row r="13" spans="1:8" x14ac:dyDescent="0.2">
      <c r="A13" s="146"/>
      <c r="B13" s="151"/>
      <c r="C13" s="152"/>
      <c r="D13" s="153">
        <v>100242</v>
      </c>
      <c r="E13" s="154"/>
      <c r="F13" s="155">
        <v>76474</v>
      </c>
      <c r="G13" s="167"/>
      <c r="H13" s="157"/>
    </row>
    <row r="14" spans="1:8" x14ac:dyDescent="0.2">
      <c r="A14" s="158"/>
      <c r="B14" s="159"/>
      <c r="C14" s="160"/>
      <c r="D14" s="161">
        <v>56808</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3.62</v>
      </c>
      <c r="C19" s="168">
        <f>ROUND(VALUE(SUBSTITUTE(実質収支比率等に係る経年分析!G$48,"▲","-")),2)</f>
        <v>13.2</v>
      </c>
      <c r="D19" s="168">
        <f>ROUND(VALUE(SUBSTITUTE(実質収支比率等に係る経年分析!H$48,"▲","-")),2)</f>
        <v>3.34</v>
      </c>
      <c r="E19" s="168">
        <f>ROUND(VALUE(SUBSTITUTE(実質収支比率等に係る経年分析!I$48,"▲","-")),2)</f>
        <v>10.51</v>
      </c>
      <c r="F19" s="168">
        <f>ROUND(VALUE(SUBSTITUTE(実質収支比率等に係る経年分析!J$48,"▲","-")),2)</f>
        <v>13.27</v>
      </c>
    </row>
    <row r="20" spans="1:11" x14ac:dyDescent="0.2">
      <c r="A20" s="168" t="s">
        <v>53</v>
      </c>
      <c r="B20" s="168">
        <f>ROUND(VALUE(SUBSTITUTE(実質収支比率等に係る経年分析!F$47,"▲","-")),2)</f>
        <v>1.66</v>
      </c>
      <c r="C20" s="168">
        <f>ROUND(VALUE(SUBSTITUTE(実質収支比率等に係る経年分析!G$47,"▲","-")),2)</f>
        <v>2.21</v>
      </c>
      <c r="D20" s="168">
        <f>ROUND(VALUE(SUBSTITUTE(実質収支比率等に係る経年分析!H$47,"▲","-")),2)</f>
        <v>6.4</v>
      </c>
      <c r="E20" s="168">
        <f>ROUND(VALUE(SUBSTITUTE(実質収支比率等に係る経年分析!I$47,"▲","-")),2)</f>
        <v>8.1</v>
      </c>
      <c r="F20" s="168">
        <f>ROUND(VALUE(SUBSTITUTE(実質収支比率等に係る経年分析!J$47,"▲","-")),2)</f>
        <v>10.35</v>
      </c>
    </row>
    <row r="21" spans="1:11" x14ac:dyDescent="0.2">
      <c r="A21" s="168" t="s">
        <v>54</v>
      </c>
      <c r="B21" s="168">
        <f>IF(ISNUMBER(VALUE(SUBSTITUTE(実質収支比率等に係る経年分析!F$49,"▲","-"))),ROUND(VALUE(SUBSTITUTE(実質収支比率等に係る経年分析!F$49,"▲","-")),2),NA())</f>
        <v>-2.87</v>
      </c>
      <c r="C21" s="168">
        <f>IF(ISNUMBER(VALUE(SUBSTITUTE(実質収支比率等に係る経年分析!G$49,"▲","-"))),ROUND(VALUE(SUBSTITUTE(実質収支比率等に係る経年分析!G$49,"▲","-")),2),NA())</f>
        <v>10.26</v>
      </c>
      <c r="D21" s="168">
        <f>IF(ISNUMBER(VALUE(SUBSTITUTE(実質収支比率等に係る経年分析!H$49,"▲","-"))),ROUND(VALUE(SUBSTITUTE(実質収支比率等に係る経年分析!H$49,"▲","-")),2),NA())</f>
        <v>-5.15</v>
      </c>
      <c r="E21" s="168">
        <f>IF(ISNUMBER(VALUE(SUBSTITUTE(実質収支比率等に係る経年分析!I$49,"▲","-"))),ROUND(VALUE(SUBSTITUTE(実質収支比率等に係る経年分析!I$49,"▲","-")),2),NA())</f>
        <v>8.61</v>
      </c>
      <c r="F21" s="168">
        <f>IF(ISNUMBER(VALUE(SUBSTITUTE(実質収支比率等に係る経年分析!J$49,"▲","-"))),ROUND(VALUE(SUBSTITUTE(実質収支比率等に係る経年分析!J$49,"▲","-")),2),NA())</f>
        <v>5.2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人吉球磨交通体系整備特別会計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0.16</v>
      </c>
    </row>
    <row r="31" spans="1:11" x14ac:dyDescent="0.2">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2.3199999999999998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1.48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3.27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4.25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3.33</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3.78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3.69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3.67</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4.82</v>
      </c>
    </row>
    <row r="34" spans="1:16" x14ac:dyDescent="0.2">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8.6999999999999993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7.58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13.38</v>
      </c>
    </row>
    <row r="36" spans="1:16" x14ac:dyDescent="0.2">
      <c r="A36" s="169" t="str">
        <f>IF(連結実質赤字比率に係る赤字・黒字の構成分析!C$34="",NA(),連結実質赤字比率に係る赤字・黒字の構成分析!C$34)</f>
        <v>公共用地先行取得事業特別会計</v>
      </c>
      <c r="B36" s="169" t="e">
        <f>IF(ROUND(VALUE(SUBSTITUTE(連結実質赤字比率に係る赤字・黒字の構成分析!F$34,"▲", "-")), 2) &lt; 0, ABS(ROUND(VALUE(SUBSTITUTE(連結実質赤字比率に係る赤字・黒字の構成分析!F$34,"▲", "-")), 2)), NA())</f>
        <v>#VALUE!</v>
      </c>
      <c r="C36" s="169" t="e">
        <f>IF(ROUND(VALUE(SUBSTITUTE(連結実質赤字比率に係る赤字・黒字の構成分析!F$34,"▲", "-")), 2) &gt;= 0, ABS(ROUND(VALUE(SUBSTITUTE(連結実質赤字比率に係る赤字・黒字の構成分析!F$34,"▲", "-")), 2)), NA())</f>
        <v>#VALUE!</v>
      </c>
      <c r="D36" s="169" t="e">
        <f>IF(ROUND(VALUE(SUBSTITUTE(連結実質赤字比率に係る赤字・黒字の構成分析!G$34,"▲", "-")), 2) &lt; 0, ABS(ROUND(VALUE(SUBSTITUTE(連結実質赤字比率に係る赤字・黒字の構成分析!G$34,"▲", "-")), 2)), NA())</f>
        <v>#VALUE!</v>
      </c>
      <c r="E36" s="169" t="e">
        <f>IF(ROUND(VALUE(SUBSTITUTE(連結実質赤字比率に係る赤字・黒字の構成分析!G$34,"▲", "-")), 2) &gt;= 0, ABS(ROUND(VALUE(SUBSTITUTE(連結実質赤字比率に係る赤字・黒字の構成分析!G$34,"▲", "-")), 2)), NA())</f>
        <v>#VALUE!</v>
      </c>
      <c r="F36" s="169" t="e">
        <f>IF(ROUND(VALUE(SUBSTITUTE(連結実質赤字比率に係る赤字・黒字の構成分析!H$34,"▲", "-")), 2) &lt; 0, ABS(ROUND(VALUE(SUBSTITUTE(連結実質赤字比率に係る赤字・黒字の構成分析!H$34,"▲", "-")), 2)), NA())</f>
        <v>#VALUE!</v>
      </c>
      <c r="G36" s="169" t="e">
        <f>IF(ROUND(VALUE(SUBSTITUTE(連結実質赤字比率に係る赤字・黒字の構成分析!H$34,"▲", "-")), 2) &gt;= 0, ABS(ROUND(VALUE(SUBSTITUTE(連結実質赤字比率に係る赤字・黒字の構成分析!H$34,"▲", "-")), 2)), NA())</f>
        <v>#VALUE!</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v>
      </c>
      <c r="J36" s="169">
        <f>IF(ROUND(VALUE(SUBSTITUTE(連結実質赤字比率に係る赤字・黒字の構成分析!J$34,"▲", "-")), 2) &lt; 0, ABS(ROUND(VALUE(SUBSTITUTE(連結実質赤字比率に係る赤字・黒字の構成分析!J$34,"▲", "-")), 2)), NA())</f>
        <v>0.11</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1389</v>
      </c>
      <c r="E42" s="170"/>
      <c r="F42" s="170"/>
      <c r="G42" s="170">
        <f>'実質公債費比率（分子）の構造'!L$52</f>
        <v>1380</v>
      </c>
      <c r="H42" s="170"/>
      <c r="I42" s="170"/>
      <c r="J42" s="170">
        <f>'実質公債費比率（分子）の構造'!M$52</f>
        <v>1317</v>
      </c>
      <c r="K42" s="170"/>
      <c r="L42" s="170"/>
      <c r="M42" s="170">
        <f>'実質公債費比率（分子）の構造'!N$52</f>
        <v>1772</v>
      </c>
      <c r="N42" s="170"/>
      <c r="O42" s="170"/>
      <c r="P42" s="170">
        <f>'実質公債費比率（分子）の構造'!O$52</f>
        <v>2058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233</v>
      </c>
      <c r="C45" s="170"/>
      <c r="D45" s="170"/>
      <c r="E45" s="170">
        <f>'実質公債費比率（分子）の構造'!L$49</f>
        <v>217</v>
      </c>
      <c r="F45" s="170"/>
      <c r="G45" s="170"/>
      <c r="H45" s="170">
        <f>'実質公債費比率（分子）の構造'!M$49</f>
        <v>190</v>
      </c>
      <c r="I45" s="170"/>
      <c r="J45" s="170"/>
      <c r="K45" s="170">
        <f>'実質公債費比率（分子）の構造'!N$49</f>
        <v>111</v>
      </c>
      <c r="L45" s="170"/>
      <c r="M45" s="170"/>
      <c r="N45" s="170">
        <f>'実質公債費比率（分子）の構造'!O$49</f>
        <v>114</v>
      </c>
      <c r="O45" s="170"/>
      <c r="P45" s="170"/>
    </row>
    <row r="46" spans="1:16" x14ac:dyDescent="0.2">
      <c r="A46" s="170" t="s">
        <v>64</v>
      </c>
      <c r="B46" s="170">
        <f>'実質公債費比率（分子）の構造'!K$48</f>
        <v>128</v>
      </c>
      <c r="C46" s="170"/>
      <c r="D46" s="170"/>
      <c r="E46" s="170">
        <f>'実質公債費比率（分子）の構造'!L$48</f>
        <v>189</v>
      </c>
      <c r="F46" s="170"/>
      <c r="G46" s="170"/>
      <c r="H46" s="170">
        <f>'実質公債費比率（分子）の構造'!M$48</f>
        <v>141</v>
      </c>
      <c r="I46" s="170"/>
      <c r="J46" s="170"/>
      <c r="K46" s="170">
        <f>'実質公債費比率（分子）の構造'!N$48</f>
        <v>121</v>
      </c>
      <c r="L46" s="170"/>
      <c r="M46" s="170"/>
      <c r="N46" s="170">
        <f>'実質公債費比率（分子）の構造'!O$48</f>
        <v>144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1412</v>
      </c>
      <c r="C49" s="170"/>
      <c r="D49" s="170"/>
      <c r="E49" s="170">
        <f>'実質公債費比率（分子）の構造'!L$45</f>
        <v>1411</v>
      </c>
      <c r="F49" s="170"/>
      <c r="G49" s="170"/>
      <c r="H49" s="170">
        <f>'実質公債費比率（分子）の構造'!M$45</f>
        <v>1524</v>
      </c>
      <c r="I49" s="170"/>
      <c r="J49" s="170"/>
      <c r="K49" s="170">
        <f>'実質公債費比率（分子）の構造'!N$45</f>
        <v>2242</v>
      </c>
      <c r="L49" s="170"/>
      <c r="M49" s="170"/>
      <c r="N49" s="170">
        <f>'実質公債費比率（分子）の構造'!O$45</f>
        <v>2430</v>
      </c>
      <c r="O49" s="170"/>
      <c r="P49" s="170"/>
    </row>
    <row r="50" spans="1:16" x14ac:dyDescent="0.2">
      <c r="A50" s="170" t="s">
        <v>67</v>
      </c>
      <c r="B50" s="170" t="e">
        <f>NA()</f>
        <v>#N/A</v>
      </c>
      <c r="C50" s="170">
        <f>IF(ISNUMBER('実質公債費比率（分子）の構造'!K$53),'実質公債費比率（分子）の構造'!K$53,NA())</f>
        <v>384</v>
      </c>
      <c r="D50" s="170" t="e">
        <f>NA()</f>
        <v>#N/A</v>
      </c>
      <c r="E50" s="170" t="e">
        <f>NA()</f>
        <v>#N/A</v>
      </c>
      <c r="F50" s="170">
        <f>IF(ISNUMBER('実質公債費比率（分子）の構造'!L$53),'実質公債費比率（分子）の構造'!L$53,NA())</f>
        <v>437</v>
      </c>
      <c r="G50" s="170" t="e">
        <f>NA()</f>
        <v>#N/A</v>
      </c>
      <c r="H50" s="170" t="e">
        <f>NA()</f>
        <v>#N/A</v>
      </c>
      <c r="I50" s="170">
        <f>IF(ISNUMBER('実質公債費比率（分子）の構造'!M$53),'実質公債費比率（分子）の構造'!M$53,NA())</f>
        <v>538</v>
      </c>
      <c r="J50" s="170" t="e">
        <f>NA()</f>
        <v>#N/A</v>
      </c>
      <c r="K50" s="170" t="e">
        <f>NA()</f>
        <v>#N/A</v>
      </c>
      <c r="L50" s="170">
        <f>IF(ISNUMBER('実質公債費比率（分子）の構造'!N$53),'実質公債費比率（分子）の構造'!N$53,NA())</f>
        <v>702</v>
      </c>
      <c r="M50" s="170" t="e">
        <f>NA()</f>
        <v>#N/A</v>
      </c>
      <c r="N50" s="170" t="e">
        <f>NA()</f>
        <v>#N/A</v>
      </c>
      <c r="O50" s="170">
        <f>IF(ISNUMBER('実質公債費比率（分子）の構造'!O$53),'実質公債費比率（分子）の構造'!O$53,NA())</f>
        <v>630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11995</v>
      </c>
      <c r="E56" s="169"/>
      <c r="F56" s="169"/>
      <c r="G56" s="169">
        <f>'将来負担比率（分子）の構造'!J$52</f>
        <v>14349</v>
      </c>
      <c r="H56" s="169"/>
      <c r="I56" s="169"/>
      <c r="J56" s="169">
        <f>'将来負担比率（分子）の構造'!K$52</f>
        <v>19646</v>
      </c>
      <c r="K56" s="169"/>
      <c r="L56" s="169"/>
      <c r="M56" s="169">
        <f>'将来負担比率（分子）の構造'!L$52</f>
        <v>19852</v>
      </c>
      <c r="N56" s="169"/>
      <c r="O56" s="169"/>
      <c r="P56" s="169">
        <f>'将来負担比率（分子）の構造'!M$52</f>
        <v>20244</v>
      </c>
    </row>
    <row r="57" spans="1:16" x14ac:dyDescent="0.2">
      <c r="A57" s="169" t="s">
        <v>42</v>
      </c>
      <c r="B57" s="169"/>
      <c r="C57" s="169"/>
      <c r="D57" s="169">
        <f>'将来負担比率（分子）の構造'!I$51</f>
        <v>1797</v>
      </c>
      <c r="E57" s="169"/>
      <c r="F57" s="169"/>
      <c r="G57" s="169">
        <f>'将来負担比率（分子）の構造'!J$51</f>
        <v>1694</v>
      </c>
      <c r="H57" s="169"/>
      <c r="I57" s="169"/>
      <c r="J57" s="169">
        <f>'将来負担比率（分子）の構造'!K$51</f>
        <v>1274</v>
      </c>
      <c r="K57" s="169"/>
      <c r="L57" s="169"/>
      <c r="M57" s="169">
        <f>'将来負担比率（分子）の構造'!L$51</f>
        <v>1698</v>
      </c>
      <c r="N57" s="169"/>
      <c r="O57" s="169"/>
      <c r="P57" s="169">
        <f>'将来負担比率（分子）の構造'!M$51</f>
        <v>2422</v>
      </c>
    </row>
    <row r="58" spans="1:16" x14ac:dyDescent="0.2">
      <c r="A58" s="169" t="s">
        <v>41</v>
      </c>
      <c r="B58" s="169"/>
      <c r="C58" s="169"/>
      <c r="D58" s="169">
        <f>'将来負担比率（分子）の構造'!I$50</f>
        <v>1842</v>
      </c>
      <c r="E58" s="169"/>
      <c r="F58" s="169"/>
      <c r="G58" s="169">
        <f>'将来負担比率（分子）の構造'!J$50</f>
        <v>4277</v>
      </c>
      <c r="H58" s="169"/>
      <c r="I58" s="169"/>
      <c r="J58" s="169">
        <f>'将来負担比率（分子）の構造'!K$50</f>
        <v>5640</v>
      </c>
      <c r="K58" s="169"/>
      <c r="L58" s="169"/>
      <c r="M58" s="169">
        <f>'将来負担比率（分子）の構造'!L$50</f>
        <v>5720</v>
      </c>
      <c r="N58" s="169"/>
      <c r="O58" s="169"/>
      <c r="P58" s="169">
        <f>'将来負担比率（分子）の構造'!M$50</f>
        <v>6384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2451</v>
      </c>
      <c r="C62" s="169"/>
      <c r="D62" s="169"/>
      <c r="E62" s="169">
        <f>'将来負担比率（分子）の構造'!J$45</f>
        <v>2472</v>
      </c>
      <c r="F62" s="169"/>
      <c r="G62" s="169"/>
      <c r="H62" s="169">
        <f>'将来負担比率（分子）の構造'!K$45</f>
        <v>2438</v>
      </c>
      <c r="I62" s="169"/>
      <c r="J62" s="169"/>
      <c r="K62" s="169">
        <f>'将来負担比率（分子）の構造'!L$45</f>
        <v>2373</v>
      </c>
      <c r="L62" s="169"/>
      <c r="M62" s="169"/>
      <c r="N62" s="169">
        <f>'将来負担比率（分子）の構造'!M$45</f>
        <v>2352</v>
      </c>
      <c r="O62" s="169"/>
      <c r="P62" s="169"/>
    </row>
    <row r="63" spans="1:16" x14ac:dyDescent="0.2">
      <c r="A63" s="169" t="s">
        <v>34</v>
      </c>
      <c r="B63" s="169">
        <f>'将来負担比率（分子）の構造'!I$44</f>
        <v>778</v>
      </c>
      <c r="C63" s="169"/>
      <c r="D63" s="169"/>
      <c r="E63" s="169">
        <f>'将来負担比率（分子）の構造'!J$44</f>
        <v>768</v>
      </c>
      <c r="F63" s="169"/>
      <c r="G63" s="169"/>
      <c r="H63" s="169">
        <f>'将来負担比率（分子）の構造'!K$44</f>
        <v>594</v>
      </c>
      <c r="I63" s="169"/>
      <c r="J63" s="169"/>
      <c r="K63" s="169">
        <f>'将来負担比率（分子）の構造'!L$44</f>
        <v>691</v>
      </c>
      <c r="L63" s="169"/>
      <c r="M63" s="169"/>
      <c r="N63" s="169">
        <f>'将来負担比率（分子）の構造'!M$44</f>
        <v>941</v>
      </c>
      <c r="O63" s="169"/>
      <c r="P63" s="169"/>
    </row>
    <row r="64" spans="1:16" x14ac:dyDescent="0.2">
      <c r="A64" s="169" t="s">
        <v>33</v>
      </c>
      <c r="B64" s="169">
        <f>'将来負担比率（分子）の構造'!I$43</f>
        <v>1245</v>
      </c>
      <c r="C64" s="169"/>
      <c r="D64" s="169"/>
      <c r="E64" s="169">
        <f>'将来負担比率（分子）の構造'!J$43</f>
        <v>2052</v>
      </c>
      <c r="F64" s="169"/>
      <c r="G64" s="169"/>
      <c r="H64" s="169">
        <f>'将来負担比率（分子）の構造'!K$43</f>
        <v>1408</v>
      </c>
      <c r="I64" s="169"/>
      <c r="J64" s="169"/>
      <c r="K64" s="169">
        <f>'将来負担比率（分子）の構造'!L$43</f>
        <v>1315</v>
      </c>
      <c r="L64" s="169"/>
      <c r="M64" s="169"/>
      <c r="N64" s="169">
        <f>'将来負担比率（分子）の構造'!M$43</f>
        <v>1126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16111</v>
      </c>
      <c r="C66" s="169"/>
      <c r="D66" s="169"/>
      <c r="E66" s="169">
        <f>'将来負担比率（分子）の構造'!J$41</f>
        <v>17990</v>
      </c>
      <c r="F66" s="169"/>
      <c r="G66" s="169"/>
      <c r="H66" s="169">
        <f>'将来負担比率（分子）の構造'!K$41</f>
        <v>24173</v>
      </c>
      <c r="I66" s="169"/>
      <c r="J66" s="169"/>
      <c r="K66" s="169">
        <f>'将来負担比率（分子）の構造'!L$41</f>
        <v>24164</v>
      </c>
      <c r="L66" s="169"/>
      <c r="M66" s="169"/>
      <c r="N66" s="169">
        <f>'将来負担比率（分子）の構造'!M$41</f>
        <v>25357</v>
      </c>
      <c r="O66" s="169"/>
      <c r="P66" s="169"/>
    </row>
    <row r="67" spans="1:16" x14ac:dyDescent="0.2">
      <c r="A67" s="169" t="s">
        <v>71</v>
      </c>
      <c r="B67" s="169" t="e">
        <f>NA()</f>
        <v>#N/A</v>
      </c>
      <c r="C67" s="169">
        <f>IF(ISNUMBER('将来負担比率（分子）の構造'!I$53), IF('将来負担比率（分子）の構造'!I$53 &lt; 0, 0, '将来負担比率（分子）の構造'!I$53), NA())</f>
        <v>4950</v>
      </c>
      <c r="D67" s="169" t="e">
        <f>NA()</f>
        <v>#N/A</v>
      </c>
      <c r="E67" s="169" t="e">
        <f>NA()</f>
        <v>#N/A</v>
      </c>
      <c r="F67" s="169">
        <f>IF(ISNUMBER('将来負担比率（分子）の構造'!J$53), IF('将来負担比率（分子）の構造'!J$53 &lt; 0, 0, '将来負担比率（分子）の構造'!J$53), NA())</f>
        <v>2962</v>
      </c>
      <c r="G67" s="169" t="e">
        <f>NA()</f>
        <v>#N/A</v>
      </c>
      <c r="H67" s="169" t="e">
        <f>NA()</f>
        <v>#N/A</v>
      </c>
      <c r="I67" s="169">
        <f>IF(ISNUMBER('将来負担比率（分子）の構造'!K$53), IF('将来負担比率（分子）の構造'!K$53 &lt; 0, 0, '将来負担比率（分子）の構造'!K$53), NA())</f>
        <v>2055</v>
      </c>
      <c r="J67" s="169" t="e">
        <f>NA()</f>
        <v>#N/A</v>
      </c>
      <c r="K67" s="169" t="e">
        <f>NA()</f>
        <v>#N/A</v>
      </c>
      <c r="L67" s="169">
        <f>IF(ISNUMBER('将来負担比率（分子）の構造'!L$53), IF('将来負担比率（分子）の構造'!L$53 &lt; 0, 0, '将来負担比率（分子）の構造'!L$53), NA())</f>
        <v>1272</v>
      </c>
      <c r="M67" s="169" t="e">
        <f>NA()</f>
        <v>#N/A</v>
      </c>
      <c r="N67" s="169" t="e">
        <f>NA()</f>
        <v>#N/A</v>
      </c>
      <c r="O67" s="169">
        <f>IF(ISNUMBER('将来負担比率（分子）の構造'!M$53), IF('将来負担比率（分子）の構造'!M$53 &lt; 0, 0, '将来負担比率（分子）の構造'!M$53), NA())</f>
        <v>727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600</v>
      </c>
      <c r="C72" s="173">
        <f>基金残高に係る経年分析!G55</f>
        <v>740</v>
      </c>
      <c r="D72" s="173">
        <f>基金残高に係る経年分析!H55</f>
        <v>955</v>
      </c>
    </row>
    <row r="73" spans="1:16" x14ac:dyDescent="0.2">
      <c r="A73" s="172" t="s">
        <v>74</v>
      </c>
      <c r="B73" s="173">
        <f>基金残高に係る経年分析!F56</f>
        <v>2629</v>
      </c>
      <c r="C73" s="173">
        <f>基金残高に係る経年分析!G56</f>
        <v>2618</v>
      </c>
      <c r="D73" s="173">
        <f>基金残高に係る経年分析!H56</f>
        <v>2889</v>
      </c>
    </row>
    <row r="74" spans="1:16" x14ac:dyDescent="0.2">
      <c r="A74" s="172" t="s">
        <v>75</v>
      </c>
      <c r="B74" s="173">
        <f>基金残高に係る経年分析!F57</f>
        <v>1768</v>
      </c>
      <c r="C74" s="173">
        <f>基金残高に係る経年分析!G57</f>
        <v>1733</v>
      </c>
      <c r="D74" s="173">
        <f>基金残高に係る経年分析!H57</f>
        <v>1786</v>
      </c>
    </row>
  </sheetData>
  <sheetProtection algorithmName="SHA-512" hashValue="/7NcBuEGUzOavXEbdaCjTrCcOGaggVPypTJbuWsJNvh1YqyBTW/Eaws4zUI6Rm2vKVe1MbJQkvFKaNM0Sat4iQ==" saltValue="7xiWHFRYpUEtV0DxrenE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3757601</v>
      </c>
      <c r="S5" s="600"/>
      <c r="T5" s="600"/>
      <c r="U5" s="600"/>
      <c r="V5" s="600"/>
      <c r="W5" s="600"/>
      <c r="X5" s="600"/>
      <c r="Y5" s="601"/>
      <c r="Z5" s="602">
        <v>14.1</v>
      </c>
      <c r="AA5" s="602"/>
      <c r="AB5" s="602"/>
      <c r="AC5" s="602"/>
      <c r="AD5" s="603">
        <v>3584172</v>
      </c>
      <c r="AE5" s="603"/>
      <c r="AF5" s="603"/>
      <c r="AG5" s="603"/>
      <c r="AH5" s="603"/>
      <c r="AI5" s="603"/>
      <c r="AJ5" s="603"/>
      <c r="AK5" s="603"/>
      <c r="AL5" s="604">
        <v>38.6</v>
      </c>
      <c r="AM5" s="605"/>
      <c r="AN5" s="605"/>
      <c r="AO5" s="606"/>
      <c r="AP5" s="596" t="s">
        <v>217</v>
      </c>
      <c r="AQ5" s="597"/>
      <c r="AR5" s="597"/>
      <c r="AS5" s="597"/>
      <c r="AT5" s="597"/>
      <c r="AU5" s="597"/>
      <c r="AV5" s="597"/>
      <c r="AW5" s="597"/>
      <c r="AX5" s="597"/>
      <c r="AY5" s="597"/>
      <c r="AZ5" s="597"/>
      <c r="BA5" s="597"/>
      <c r="BB5" s="597"/>
      <c r="BC5" s="597"/>
      <c r="BD5" s="597"/>
      <c r="BE5" s="597"/>
      <c r="BF5" s="598"/>
      <c r="BG5" s="610">
        <v>3566917</v>
      </c>
      <c r="BH5" s="611"/>
      <c r="BI5" s="611"/>
      <c r="BJ5" s="611"/>
      <c r="BK5" s="611"/>
      <c r="BL5" s="611"/>
      <c r="BM5" s="611"/>
      <c r="BN5" s="612"/>
      <c r="BO5" s="613">
        <v>94.9</v>
      </c>
      <c r="BP5" s="613"/>
      <c r="BQ5" s="613"/>
      <c r="BR5" s="613"/>
      <c r="BS5" s="614">
        <v>61029</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179284</v>
      </c>
      <c r="S6" s="611"/>
      <c r="T6" s="611"/>
      <c r="U6" s="611"/>
      <c r="V6" s="611"/>
      <c r="W6" s="611"/>
      <c r="X6" s="611"/>
      <c r="Y6" s="612"/>
      <c r="Z6" s="613">
        <v>0.7</v>
      </c>
      <c r="AA6" s="613"/>
      <c r="AB6" s="613"/>
      <c r="AC6" s="613"/>
      <c r="AD6" s="614">
        <v>179284</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3566917</v>
      </c>
      <c r="BH6" s="611"/>
      <c r="BI6" s="611"/>
      <c r="BJ6" s="611"/>
      <c r="BK6" s="611"/>
      <c r="BL6" s="611"/>
      <c r="BM6" s="611"/>
      <c r="BN6" s="612"/>
      <c r="BO6" s="613">
        <v>94.9</v>
      </c>
      <c r="BP6" s="613"/>
      <c r="BQ6" s="613"/>
      <c r="BR6" s="613"/>
      <c r="BS6" s="614">
        <v>61029</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170450</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170450</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705</v>
      </c>
      <c r="S7" s="611"/>
      <c r="T7" s="611"/>
      <c r="U7" s="611"/>
      <c r="V7" s="611"/>
      <c r="W7" s="611"/>
      <c r="X7" s="611"/>
      <c r="Y7" s="612"/>
      <c r="Z7" s="613">
        <v>0</v>
      </c>
      <c r="AA7" s="613"/>
      <c r="AB7" s="613"/>
      <c r="AC7" s="613"/>
      <c r="AD7" s="614">
        <v>705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1558493</v>
      </c>
      <c r="BH7" s="611"/>
      <c r="BI7" s="611"/>
      <c r="BJ7" s="611"/>
      <c r="BK7" s="611"/>
      <c r="BL7" s="611"/>
      <c r="BM7" s="611"/>
      <c r="BN7" s="612"/>
      <c r="BO7" s="613">
        <v>41.5</v>
      </c>
      <c r="BP7" s="613"/>
      <c r="BQ7" s="613"/>
      <c r="BR7" s="613"/>
      <c r="BS7" s="614">
        <v>61029</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4071810</v>
      </c>
      <c r="CS7" s="611"/>
      <c r="CT7" s="611"/>
      <c r="CU7" s="611"/>
      <c r="CV7" s="611"/>
      <c r="CW7" s="611"/>
      <c r="CX7" s="611"/>
      <c r="CY7" s="612"/>
      <c r="CZ7" s="613">
        <v>16.2</v>
      </c>
      <c r="DA7" s="613"/>
      <c r="DB7" s="613"/>
      <c r="DC7" s="613"/>
      <c r="DD7" s="619">
        <v>273894</v>
      </c>
      <c r="DE7" s="611"/>
      <c r="DF7" s="611"/>
      <c r="DG7" s="611"/>
      <c r="DH7" s="611"/>
      <c r="DI7" s="611"/>
      <c r="DJ7" s="611"/>
      <c r="DK7" s="611"/>
      <c r="DL7" s="611"/>
      <c r="DM7" s="611"/>
      <c r="DN7" s="611"/>
      <c r="DO7" s="611"/>
      <c r="DP7" s="612"/>
      <c r="DQ7" s="619">
        <v>2560237</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10624</v>
      </c>
      <c r="S8" s="611"/>
      <c r="T8" s="611"/>
      <c r="U8" s="611"/>
      <c r="V8" s="611"/>
      <c r="W8" s="611"/>
      <c r="X8" s="611"/>
      <c r="Y8" s="612"/>
      <c r="Z8" s="613">
        <v>0</v>
      </c>
      <c r="AA8" s="613"/>
      <c r="AB8" s="613"/>
      <c r="AC8" s="613"/>
      <c r="AD8" s="614">
        <v>10624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51790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7575097</v>
      </c>
      <c r="CS8" s="611"/>
      <c r="CT8" s="611"/>
      <c r="CU8" s="611"/>
      <c r="CV8" s="611"/>
      <c r="CW8" s="611"/>
      <c r="CX8" s="611"/>
      <c r="CY8" s="612"/>
      <c r="CZ8" s="613">
        <v>30.1</v>
      </c>
      <c r="DA8" s="613"/>
      <c r="DB8" s="613"/>
      <c r="DC8" s="613"/>
      <c r="DD8" s="619">
        <v>18817</v>
      </c>
      <c r="DE8" s="611"/>
      <c r="DF8" s="611"/>
      <c r="DG8" s="611"/>
      <c r="DH8" s="611"/>
      <c r="DI8" s="611"/>
      <c r="DJ8" s="611"/>
      <c r="DK8" s="611"/>
      <c r="DL8" s="611"/>
      <c r="DM8" s="611"/>
      <c r="DN8" s="611"/>
      <c r="DO8" s="611"/>
      <c r="DP8" s="612"/>
      <c r="DQ8" s="619">
        <v>3824269</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10848</v>
      </c>
      <c r="S9" s="611"/>
      <c r="T9" s="611"/>
      <c r="U9" s="611"/>
      <c r="V9" s="611"/>
      <c r="W9" s="611"/>
      <c r="X9" s="611"/>
      <c r="Y9" s="612"/>
      <c r="Z9" s="613">
        <v>0</v>
      </c>
      <c r="AA9" s="613"/>
      <c r="AB9" s="613"/>
      <c r="AC9" s="613"/>
      <c r="AD9" s="614">
        <v>10848</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1240036</v>
      </c>
      <c r="BH9" s="611"/>
      <c r="BI9" s="611"/>
      <c r="BJ9" s="611"/>
      <c r="BK9" s="611"/>
      <c r="BL9" s="611"/>
      <c r="BM9" s="611"/>
      <c r="BN9" s="612"/>
      <c r="BO9" s="613">
        <v>33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1170470</v>
      </c>
      <c r="CS9" s="611"/>
      <c r="CT9" s="611"/>
      <c r="CU9" s="611"/>
      <c r="CV9" s="611"/>
      <c r="CW9" s="611"/>
      <c r="CX9" s="611"/>
      <c r="CY9" s="612"/>
      <c r="CZ9" s="613">
        <v>4.5999999999999996</v>
      </c>
      <c r="DA9" s="613"/>
      <c r="DB9" s="613"/>
      <c r="DC9" s="613"/>
      <c r="DD9" s="619">
        <v>11249</v>
      </c>
      <c r="DE9" s="611"/>
      <c r="DF9" s="611"/>
      <c r="DG9" s="611"/>
      <c r="DH9" s="611"/>
      <c r="DI9" s="611"/>
      <c r="DJ9" s="611"/>
      <c r="DK9" s="611"/>
      <c r="DL9" s="611"/>
      <c r="DM9" s="611"/>
      <c r="DN9" s="611"/>
      <c r="DO9" s="611"/>
      <c r="DP9" s="612"/>
      <c r="DQ9" s="619">
        <v>1019610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126307</v>
      </c>
      <c r="BH10" s="611"/>
      <c r="BI10" s="611"/>
      <c r="BJ10" s="611"/>
      <c r="BK10" s="611"/>
      <c r="BL10" s="611"/>
      <c r="BM10" s="611"/>
      <c r="BN10" s="612"/>
      <c r="BO10" s="613">
        <v>3.4</v>
      </c>
      <c r="BP10" s="613"/>
      <c r="BQ10" s="613"/>
      <c r="BR10" s="613"/>
      <c r="BS10" s="614">
        <v>20934</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13670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13670</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808225</v>
      </c>
      <c r="S11" s="611"/>
      <c r="T11" s="611"/>
      <c r="U11" s="611"/>
      <c r="V11" s="611"/>
      <c r="W11" s="611"/>
      <c r="X11" s="611"/>
      <c r="Y11" s="612"/>
      <c r="Z11" s="615">
        <v>3</v>
      </c>
      <c r="AA11" s="616"/>
      <c r="AB11" s="616"/>
      <c r="AC11" s="622"/>
      <c r="AD11" s="619">
        <v>808225</v>
      </c>
      <c r="AE11" s="611"/>
      <c r="AF11" s="611"/>
      <c r="AG11" s="611"/>
      <c r="AH11" s="611"/>
      <c r="AI11" s="611"/>
      <c r="AJ11" s="611"/>
      <c r="AK11" s="612"/>
      <c r="AL11" s="615">
        <v>8.6999999999999993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140360</v>
      </c>
      <c r="BH11" s="611"/>
      <c r="BI11" s="611"/>
      <c r="BJ11" s="611"/>
      <c r="BK11" s="611"/>
      <c r="BL11" s="611"/>
      <c r="BM11" s="611"/>
      <c r="BN11" s="612"/>
      <c r="BO11" s="613">
        <v>3.7</v>
      </c>
      <c r="BP11" s="613"/>
      <c r="BQ11" s="613"/>
      <c r="BR11" s="613"/>
      <c r="BS11" s="614">
        <v>40095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490375</v>
      </c>
      <c r="CS11" s="611"/>
      <c r="CT11" s="611"/>
      <c r="CU11" s="611"/>
      <c r="CV11" s="611"/>
      <c r="CW11" s="611"/>
      <c r="CX11" s="611"/>
      <c r="CY11" s="612"/>
      <c r="CZ11" s="613">
        <v>1.9</v>
      </c>
      <c r="DA11" s="613"/>
      <c r="DB11" s="613"/>
      <c r="DC11" s="613"/>
      <c r="DD11" s="619">
        <v>94810</v>
      </c>
      <c r="DE11" s="611"/>
      <c r="DF11" s="611"/>
      <c r="DG11" s="611"/>
      <c r="DH11" s="611"/>
      <c r="DI11" s="611"/>
      <c r="DJ11" s="611"/>
      <c r="DK11" s="611"/>
      <c r="DL11" s="611"/>
      <c r="DM11" s="611"/>
      <c r="DN11" s="611"/>
      <c r="DO11" s="611"/>
      <c r="DP11" s="612"/>
      <c r="DQ11" s="619">
        <v>319366</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890</v>
      </c>
      <c r="S12" s="611"/>
      <c r="T12" s="611"/>
      <c r="U12" s="611"/>
      <c r="V12" s="611"/>
      <c r="W12" s="611"/>
      <c r="X12" s="611"/>
      <c r="Y12" s="612"/>
      <c r="Z12" s="613">
        <v>0</v>
      </c>
      <c r="AA12" s="613"/>
      <c r="AB12" s="613"/>
      <c r="AC12" s="613"/>
      <c r="AD12" s="614">
        <v>890</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1578180</v>
      </c>
      <c r="BH12" s="611"/>
      <c r="BI12" s="611"/>
      <c r="BJ12" s="611"/>
      <c r="BK12" s="611"/>
      <c r="BL12" s="611"/>
      <c r="BM12" s="611"/>
      <c r="BN12" s="612"/>
      <c r="BO12" s="613">
        <v>42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1160649</v>
      </c>
      <c r="CS12" s="611"/>
      <c r="CT12" s="611"/>
      <c r="CU12" s="611"/>
      <c r="CV12" s="611"/>
      <c r="CW12" s="611"/>
      <c r="CX12" s="611"/>
      <c r="CY12" s="612"/>
      <c r="CZ12" s="613">
        <v>4.5999999999999996</v>
      </c>
      <c r="DA12" s="613"/>
      <c r="DB12" s="613"/>
      <c r="DC12" s="613"/>
      <c r="DD12" s="619">
        <v>14190</v>
      </c>
      <c r="DE12" s="611"/>
      <c r="DF12" s="611"/>
      <c r="DG12" s="611"/>
      <c r="DH12" s="611"/>
      <c r="DI12" s="611"/>
      <c r="DJ12" s="611"/>
      <c r="DK12" s="611"/>
      <c r="DL12" s="611"/>
      <c r="DM12" s="611"/>
      <c r="DN12" s="611"/>
      <c r="DO12" s="611"/>
      <c r="DP12" s="612"/>
      <c r="DQ12" s="619">
        <v>360887</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1568966</v>
      </c>
      <c r="BH13" s="611"/>
      <c r="BI13" s="611"/>
      <c r="BJ13" s="611"/>
      <c r="BK13" s="611"/>
      <c r="BL13" s="611"/>
      <c r="BM13" s="611"/>
      <c r="BN13" s="612"/>
      <c r="BO13" s="613">
        <v>41.8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5085078</v>
      </c>
      <c r="CS13" s="611"/>
      <c r="CT13" s="611"/>
      <c r="CU13" s="611"/>
      <c r="CV13" s="611"/>
      <c r="CW13" s="611"/>
      <c r="CX13" s="611"/>
      <c r="CY13" s="612"/>
      <c r="CZ13" s="613">
        <v>20.2</v>
      </c>
      <c r="DA13" s="613"/>
      <c r="DB13" s="613"/>
      <c r="DC13" s="613"/>
      <c r="DD13" s="619">
        <v>4394478</v>
      </c>
      <c r="DE13" s="611"/>
      <c r="DF13" s="611"/>
      <c r="DG13" s="611"/>
      <c r="DH13" s="611"/>
      <c r="DI13" s="611"/>
      <c r="DJ13" s="611"/>
      <c r="DK13" s="611"/>
      <c r="DL13" s="611"/>
      <c r="DM13" s="611"/>
      <c r="DN13" s="611"/>
      <c r="DO13" s="611"/>
      <c r="DP13" s="612"/>
      <c r="DQ13" s="619">
        <v>779372</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810</v>
      </c>
      <c r="S14" s="611"/>
      <c r="T14" s="611"/>
      <c r="U14" s="611"/>
      <c r="V14" s="611"/>
      <c r="W14" s="611"/>
      <c r="X14" s="611"/>
      <c r="Y14" s="612"/>
      <c r="Z14" s="613">
        <v>0</v>
      </c>
      <c r="AA14" s="613"/>
      <c r="AB14" s="613"/>
      <c r="AC14" s="613"/>
      <c r="AD14" s="614">
        <v>810</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131355</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552485</v>
      </c>
      <c r="CS14" s="611"/>
      <c r="CT14" s="611"/>
      <c r="CU14" s="611"/>
      <c r="CV14" s="611"/>
      <c r="CW14" s="611"/>
      <c r="CX14" s="611"/>
      <c r="CY14" s="612"/>
      <c r="CZ14" s="613">
        <v>2.2000000000000002</v>
      </c>
      <c r="DA14" s="613"/>
      <c r="DB14" s="613"/>
      <c r="DC14" s="613"/>
      <c r="DD14" s="619">
        <v>8521</v>
      </c>
      <c r="DE14" s="611"/>
      <c r="DF14" s="611"/>
      <c r="DG14" s="611"/>
      <c r="DH14" s="611"/>
      <c r="DI14" s="611"/>
      <c r="DJ14" s="611"/>
      <c r="DK14" s="611"/>
      <c r="DL14" s="611"/>
      <c r="DM14" s="611"/>
      <c r="DN14" s="611"/>
      <c r="DO14" s="611"/>
      <c r="DP14" s="612"/>
      <c r="DQ14" s="619">
        <v>521932</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298889</v>
      </c>
      <c r="BH15" s="611"/>
      <c r="BI15" s="611"/>
      <c r="BJ15" s="611"/>
      <c r="BK15" s="611"/>
      <c r="BL15" s="611"/>
      <c r="BM15" s="611"/>
      <c r="BN15" s="612"/>
      <c r="BO15" s="613">
        <v>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1258969</v>
      </c>
      <c r="CS15" s="611"/>
      <c r="CT15" s="611"/>
      <c r="CU15" s="611"/>
      <c r="CV15" s="611"/>
      <c r="CW15" s="611"/>
      <c r="CX15" s="611"/>
      <c r="CY15" s="612"/>
      <c r="CZ15" s="613">
        <v>5</v>
      </c>
      <c r="DA15" s="613"/>
      <c r="DB15" s="613"/>
      <c r="DC15" s="613"/>
      <c r="DD15" s="619">
        <v>144331</v>
      </c>
      <c r="DE15" s="611"/>
      <c r="DF15" s="611"/>
      <c r="DG15" s="611"/>
      <c r="DH15" s="611"/>
      <c r="DI15" s="611"/>
      <c r="DJ15" s="611"/>
      <c r="DK15" s="611"/>
      <c r="DL15" s="611"/>
      <c r="DM15" s="611"/>
      <c r="DN15" s="611"/>
      <c r="DO15" s="611"/>
      <c r="DP15" s="612"/>
      <c r="DQ15" s="619">
        <v>1059448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13487</v>
      </c>
      <c r="S16" s="611"/>
      <c r="T16" s="611"/>
      <c r="U16" s="611"/>
      <c r="V16" s="611"/>
      <c r="W16" s="611"/>
      <c r="X16" s="611"/>
      <c r="Y16" s="612"/>
      <c r="Z16" s="613">
        <v>0.1</v>
      </c>
      <c r="AA16" s="613"/>
      <c r="AB16" s="613"/>
      <c r="AC16" s="613"/>
      <c r="AD16" s="614">
        <v>13487</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1213773</v>
      </c>
      <c r="CS16" s="611"/>
      <c r="CT16" s="611"/>
      <c r="CU16" s="611"/>
      <c r="CV16" s="611"/>
      <c r="CW16" s="611"/>
      <c r="CX16" s="611"/>
      <c r="CY16" s="612"/>
      <c r="CZ16" s="613">
        <v>4.8</v>
      </c>
      <c r="DA16" s="613"/>
      <c r="DB16" s="613"/>
      <c r="DC16" s="613"/>
      <c r="DD16" s="619" t="s">
        <v>122</v>
      </c>
      <c r="DE16" s="611"/>
      <c r="DF16" s="611"/>
      <c r="DG16" s="611"/>
      <c r="DH16" s="611"/>
      <c r="DI16" s="611"/>
      <c r="DJ16" s="611"/>
      <c r="DK16" s="611"/>
      <c r="DL16" s="611"/>
      <c r="DM16" s="611"/>
      <c r="DN16" s="611"/>
      <c r="DO16" s="611"/>
      <c r="DP16" s="612"/>
      <c r="DQ16" s="619">
        <v>149842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70517</v>
      </c>
      <c r="S17" s="611"/>
      <c r="T17" s="611"/>
      <c r="U17" s="611"/>
      <c r="V17" s="611"/>
      <c r="W17" s="611"/>
      <c r="X17" s="611"/>
      <c r="Y17" s="612"/>
      <c r="Z17" s="613">
        <v>0.3</v>
      </c>
      <c r="AA17" s="613"/>
      <c r="AB17" s="613"/>
      <c r="AC17" s="613"/>
      <c r="AD17" s="614">
        <v>70517</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2432514</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1637322</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15087</v>
      </c>
      <c r="S18" s="611"/>
      <c r="T18" s="611"/>
      <c r="U18" s="611"/>
      <c r="V18" s="611"/>
      <c r="W18" s="611"/>
      <c r="X18" s="611"/>
      <c r="Y18" s="612"/>
      <c r="Z18" s="613">
        <v>0.1</v>
      </c>
      <c r="AA18" s="613"/>
      <c r="AB18" s="613"/>
      <c r="AC18" s="613"/>
      <c r="AD18" s="614">
        <v>15087</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13975</v>
      </c>
      <c r="S19" s="611"/>
      <c r="T19" s="611"/>
      <c r="U19" s="611"/>
      <c r="V19" s="611"/>
      <c r="W19" s="611"/>
      <c r="X19" s="611"/>
      <c r="Y19" s="612"/>
      <c r="Z19" s="613">
        <v>0.1</v>
      </c>
      <c r="AA19" s="613"/>
      <c r="AB19" s="613"/>
      <c r="AC19" s="613"/>
      <c r="AD19" s="614">
        <v>13975</v>
      </c>
      <c r="AE19" s="614"/>
      <c r="AF19" s="614"/>
      <c r="AG19" s="614"/>
      <c r="AH19" s="614"/>
      <c r="AI19" s="614"/>
      <c r="AJ19" s="614"/>
      <c r="AK19" s="614"/>
      <c r="AL19" s="615">
        <v>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190684</v>
      </c>
      <c r="BH19" s="611"/>
      <c r="BI19" s="611"/>
      <c r="BJ19" s="611"/>
      <c r="BK19" s="611"/>
      <c r="BL19" s="611"/>
      <c r="BM19" s="611"/>
      <c r="BN19" s="612"/>
      <c r="BO19" s="613">
        <v>5.0999999999999996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1112</v>
      </c>
      <c r="S20" s="611"/>
      <c r="T20" s="611"/>
      <c r="U20" s="611"/>
      <c r="V20" s="611"/>
      <c r="W20" s="611"/>
      <c r="X20" s="611"/>
      <c r="Y20" s="612"/>
      <c r="Z20" s="613">
        <v>0</v>
      </c>
      <c r="AA20" s="613"/>
      <c r="AB20" s="613"/>
      <c r="AC20" s="613"/>
      <c r="AD20" s="614">
        <v>1112</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190684</v>
      </c>
      <c r="BH20" s="611"/>
      <c r="BI20" s="611"/>
      <c r="BJ20" s="611"/>
      <c r="BK20" s="611"/>
      <c r="BL20" s="611"/>
      <c r="BM20" s="611"/>
      <c r="BN20" s="612"/>
      <c r="BO20" s="613">
        <v>5.0999999999999996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25195340</v>
      </c>
      <c r="CS20" s="611"/>
      <c r="CT20" s="611"/>
      <c r="CU20" s="611"/>
      <c r="CV20" s="611"/>
      <c r="CW20" s="611"/>
      <c r="CX20" s="611"/>
      <c r="CY20" s="612"/>
      <c r="CZ20" s="613">
        <v>100</v>
      </c>
      <c r="DA20" s="613"/>
      <c r="DB20" s="613"/>
      <c r="DC20" s="613"/>
      <c r="DD20" s="619">
        <v>4960290</v>
      </c>
      <c r="DE20" s="611"/>
      <c r="DF20" s="611"/>
      <c r="DG20" s="611"/>
      <c r="DH20" s="611"/>
      <c r="DI20" s="611"/>
      <c r="DJ20" s="611"/>
      <c r="DK20" s="611"/>
      <c r="DL20" s="611"/>
      <c r="DM20" s="611"/>
      <c r="DN20" s="611"/>
      <c r="DO20" s="611"/>
      <c r="DP20" s="612"/>
      <c r="DQ20" s="619">
        <v>12416405</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6097923</v>
      </c>
      <c r="S21" s="611"/>
      <c r="T21" s="611"/>
      <c r="U21" s="611"/>
      <c r="V21" s="611"/>
      <c r="W21" s="611"/>
      <c r="X21" s="611"/>
      <c r="Y21" s="612"/>
      <c r="Z21" s="613">
        <v>23</v>
      </c>
      <c r="AA21" s="613"/>
      <c r="AB21" s="613"/>
      <c r="AC21" s="613"/>
      <c r="AD21" s="614">
        <v>4570910</v>
      </c>
      <c r="AE21" s="614"/>
      <c r="AF21" s="614"/>
      <c r="AG21" s="614"/>
      <c r="AH21" s="614"/>
      <c r="AI21" s="614"/>
      <c r="AJ21" s="614"/>
      <c r="AK21" s="614"/>
      <c r="AL21" s="615">
        <v>49.2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17255</v>
      </c>
      <c r="BH21" s="611"/>
      <c r="BI21" s="611"/>
      <c r="BJ21" s="611"/>
      <c r="BK21" s="611"/>
      <c r="BL21" s="611"/>
      <c r="BM21" s="611"/>
      <c r="BN21" s="612"/>
      <c r="BO21" s="613">
        <v>0.5</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4570910</v>
      </c>
      <c r="S22" s="611"/>
      <c r="T22" s="611"/>
      <c r="U22" s="611"/>
      <c r="V22" s="611"/>
      <c r="W22" s="611"/>
      <c r="X22" s="611"/>
      <c r="Y22" s="612"/>
      <c r="Z22" s="613">
        <v>17.2</v>
      </c>
      <c r="AA22" s="613"/>
      <c r="AB22" s="613"/>
      <c r="AC22" s="613"/>
      <c r="AD22" s="614">
        <v>4570910</v>
      </c>
      <c r="AE22" s="614"/>
      <c r="AF22" s="614"/>
      <c r="AG22" s="614"/>
      <c r="AH22" s="614"/>
      <c r="AI22" s="614"/>
      <c r="AJ22" s="614"/>
      <c r="AK22" s="614"/>
      <c r="AL22" s="615">
        <v>49.2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1527013</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173429</v>
      </c>
      <c r="BH23" s="611"/>
      <c r="BI23" s="611"/>
      <c r="BJ23" s="611"/>
      <c r="BK23" s="611"/>
      <c r="BL23" s="611"/>
      <c r="BM23" s="611"/>
      <c r="BN23" s="612"/>
      <c r="BO23" s="613">
        <v>4.5999999999999996</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10070339</v>
      </c>
      <c r="CS24" s="600"/>
      <c r="CT24" s="600"/>
      <c r="CU24" s="600"/>
      <c r="CV24" s="600"/>
      <c r="CW24" s="600"/>
      <c r="CX24" s="600"/>
      <c r="CY24" s="601"/>
      <c r="CZ24" s="604">
        <v>40</v>
      </c>
      <c r="DA24" s="605"/>
      <c r="DB24" s="605"/>
      <c r="DC24" s="621"/>
      <c r="DD24" s="642">
        <v>5831694</v>
      </c>
      <c r="DE24" s="600"/>
      <c r="DF24" s="600"/>
      <c r="DG24" s="600"/>
      <c r="DH24" s="600"/>
      <c r="DI24" s="600"/>
      <c r="DJ24" s="600"/>
      <c r="DK24" s="601"/>
      <c r="DL24" s="642">
        <v>5073014</v>
      </c>
      <c r="DM24" s="600"/>
      <c r="DN24" s="600"/>
      <c r="DO24" s="600"/>
      <c r="DP24" s="600"/>
      <c r="DQ24" s="600"/>
      <c r="DR24" s="600"/>
      <c r="DS24" s="600"/>
      <c r="DT24" s="600"/>
      <c r="DU24" s="600"/>
      <c r="DV24" s="601"/>
      <c r="DW24" s="604">
        <v>54.2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10966001</v>
      </c>
      <c r="S25" s="611"/>
      <c r="T25" s="611"/>
      <c r="U25" s="611"/>
      <c r="V25" s="611"/>
      <c r="W25" s="611"/>
      <c r="X25" s="611"/>
      <c r="Y25" s="612"/>
      <c r="Z25" s="613">
        <v>41.3</v>
      </c>
      <c r="AA25" s="613"/>
      <c r="AB25" s="613"/>
      <c r="AC25" s="613"/>
      <c r="AD25" s="614">
        <v>9265559</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2594214</v>
      </c>
      <c r="CS25" s="631"/>
      <c r="CT25" s="631"/>
      <c r="CU25" s="631"/>
      <c r="CV25" s="631"/>
      <c r="CW25" s="631"/>
      <c r="CX25" s="631"/>
      <c r="CY25" s="632"/>
      <c r="CZ25" s="615">
        <v>10.3</v>
      </c>
      <c r="DA25" s="643"/>
      <c r="DB25" s="643"/>
      <c r="DC25" s="645"/>
      <c r="DD25" s="619">
        <v>2319415</v>
      </c>
      <c r="DE25" s="631"/>
      <c r="DF25" s="631"/>
      <c r="DG25" s="631"/>
      <c r="DH25" s="631"/>
      <c r="DI25" s="631"/>
      <c r="DJ25" s="631"/>
      <c r="DK25" s="632"/>
      <c r="DL25" s="619">
        <v>2175861</v>
      </c>
      <c r="DM25" s="631"/>
      <c r="DN25" s="631"/>
      <c r="DO25" s="631"/>
      <c r="DP25" s="631"/>
      <c r="DQ25" s="631"/>
      <c r="DR25" s="631"/>
      <c r="DS25" s="631"/>
      <c r="DT25" s="631"/>
      <c r="DU25" s="631"/>
      <c r="DV25" s="632"/>
      <c r="DW25" s="615">
        <v>23.3</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2410</v>
      </c>
      <c r="S26" s="611"/>
      <c r="T26" s="611"/>
      <c r="U26" s="611"/>
      <c r="V26" s="611"/>
      <c r="W26" s="611"/>
      <c r="X26" s="611"/>
      <c r="Y26" s="612"/>
      <c r="Z26" s="613">
        <v>0</v>
      </c>
      <c r="AA26" s="613"/>
      <c r="AB26" s="613"/>
      <c r="AC26" s="613"/>
      <c r="AD26" s="614">
        <v>2410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1554957</v>
      </c>
      <c r="CS26" s="611"/>
      <c r="CT26" s="611"/>
      <c r="CU26" s="611"/>
      <c r="CV26" s="611"/>
      <c r="CW26" s="611"/>
      <c r="CX26" s="611"/>
      <c r="CY26" s="612"/>
      <c r="CZ26" s="615">
        <v>6.2</v>
      </c>
      <c r="DA26" s="643"/>
      <c r="DB26" s="643"/>
      <c r="DC26" s="645"/>
      <c r="DD26" s="619">
        <v>1423268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87076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3757601</v>
      </c>
      <c r="BH27" s="611"/>
      <c r="BI27" s="611"/>
      <c r="BJ27" s="611"/>
      <c r="BK27" s="611"/>
      <c r="BL27" s="611"/>
      <c r="BM27" s="611"/>
      <c r="BN27" s="612"/>
      <c r="BO27" s="613">
        <v>100</v>
      </c>
      <c r="BP27" s="613"/>
      <c r="BQ27" s="613"/>
      <c r="BR27" s="613"/>
      <c r="BS27" s="614">
        <v>61029</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5043611</v>
      </c>
      <c r="CS27" s="631"/>
      <c r="CT27" s="631"/>
      <c r="CU27" s="631"/>
      <c r="CV27" s="631"/>
      <c r="CW27" s="631"/>
      <c r="CX27" s="631"/>
      <c r="CY27" s="632"/>
      <c r="CZ27" s="615">
        <v>20</v>
      </c>
      <c r="DA27" s="643"/>
      <c r="DB27" s="643"/>
      <c r="DC27" s="645"/>
      <c r="DD27" s="619">
        <v>1874957</v>
      </c>
      <c r="DE27" s="631"/>
      <c r="DF27" s="631"/>
      <c r="DG27" s="631"/>
      <c r="DH27" s="631"/>
      <c r="DI27" s="631"/>
      <c r="DJ27" s="631"/>
      <c r="DK27" s="632"/>
      <c r="DL27" s="619">
        <v>1260656</v>
      </c>
      <c r="DM27" s="631"/>
      <c r="DN27" s="631"/>
      <c r="DO27" s="631"/>
      <c r="DP27" s="631"/>
      <c r="DQ27" s="631"/>
      <c r="DR27" s="631"/>
      <c r="DS27" s="631"/>
      <c r="DT27" s="631"/>
      <c r="DU27" s="631"/>
      <c r="DV27" s="632"/>
      <c r="DW27" s="615">
        <v>13.5</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223504</v>
      </c>
      <c r="S28" s="611"/>
      <c r="T28" s="611"/>
      <c r="U28" s="611"/>
      <c r="V28" s="611"/>
      <c r="W28" s="611"/>
      <c r="X28" s="611"/>
      <c r="Y28" s="612"/>
      <c r="Z28" s="613">
        <v>0.8</v>
      </c>
      <c r="AA28" s="613"/>
      <c r="AB28" s="613"/>
      <c r="AC28" s="613"/>
      <c r="AD28" s="614">
        <v>21543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2432514</v>
      </c>
      <c r="CS28" s="611"/>
      <c r="CT28" s="611"/>
      <c r="CU28" s="611"/>
      <c r="CV28" s="611"/>
      <c r="CW28" s="611"/>
      <c r="CX28" s="611"/>
      <c r="CY28" s="612"/>
      <c r="CZ28" s="615">
        <v>9.6999999999999993</v>
      </c>
      <c r="DA28" s="643"/>
      <c r="DB28" s="643"/>
      <c r="DC28" s="645"/>
      <c r="DD28" s="619">
        <v>1637322</v>
      </c>
      <c r="DE28" s="611"/>
      <c r="DF28" s="611"/>
      <c r="DG28" s="611"/>
      <c r="DH28" s="611"/>
      <c r="DI28" s="611"/>
      <c r="DJ28" s="611"/>
      <c r="DK28" s="612"/>
      <c r="DL28" s="619">
        <v>1636497</v>
      </c>
      <c r="DM28" s="611"/>
      <c r="DN28" s="611"/>
      <c r="DO28" s="611"/>
      <c r="DP28" s="611"/>
      <c r="DQ28" s="611"/>
      <c r="DR28" s="611"/>
      <c r="DS28" s="611"/>
      <c r="DT28" s="611"/>
      <c r="DU28" s="611"/>
      <c r="DV28" s="612"/>
      <c r="DW28" s="615">
        <v>17.5</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50251</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2430003</v>
      </c>
      <c r="CS29" s="631"/>
      <c r="CT29" s="631"/>
      <c r="CU29" s="631"/>
      <c r="CV29" s="631"/>
      <c r="CW29" s="631"/>
      <c r="CX29" s="631"/>
      <c r="CY29" s="632"/>
      <c r="CZ29" s="615">
        <v>9.6</v>
      </c>
      <c r="DA29" s="643"/>
      <c r="DB29" s="643"/>
      <c r="DC29" s="645"/>
      <c r="DD29" s="619">
        <v>1634811</v>
      </c>
      <c r="DE29" s="631"/>
      <c r="DF29" s="631"/>
      <c r="DG29" s="631"/>
      <c r="DH29" s="631"/>
      <c r="DI29" s="631"/>
      <c r="DJ29" s="631"/>
      <c r="DK29" s="632"/>
      <c r="DL29" s="619">
        <v>1633986</v>
      </c>
      <c r="DM29" s="631"/>
      <c r="DN29" s="631"/>
      <c r="DO29" s="631"/>
      <c r="DP29" s="631"/>
      <c r="DQ29" s="631"/>
      <c r="DR29" s="631"/>
      <c r="DS29" s="631"/>
      <c r="DT29" s="631"/>
      <c r="DU29" s="631"/>
      <c r="DV29" s="632"/>
      <c r="DW29" s="615">
        <v>17.5</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6430171</v>
      </c>
      <c r="S30" s="611"/>
      <c r="T30" s="611"/>
      <c r="U30" s="611"/>
      <c r="V30" s="611"/>
      <c r="W30" s="611"/>
      <c r="X30" s="611"/>
      <c r="Y30" s="612"/>
      <c r="Z30" s="613">
        <v>24.2</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2354045</v>
      </c>
      <c r="CS30" s="611"/>
      <c r="CT30" s="611"/>
      <c r="CU30" s="611"/>
      <c r="CV30" s="611"/>
      <c r="CW30" s="611"/>
      <c r="CX30" s="611"/>
      <c r="CY30" s="612"/>
      <c r="CZ30" s="615">
        <v>9.3000000000000007</v>
      </c>
      <c r="DA30" s="643"/>
      <c r="DB30" s="643"/>
      <c r="DC30" s="645"/>
      <c r="DD30" s="619">
        <v>1559631</v>
      </c>
      <c r="DE30" s="611"/>
      <c r="DF30" s="611"/>
      <c r="DG30" s="611"/>
      <c r="DH30" s="611"/>
      <c r="DI30" s="611"/>
      <c r="DJ30" s="611"/>
      <c r="DK30" s="612"/>
      <c r="DL30" s="619">
        <v>1558806</v>
      </c>
      <c r="DM30" s="611"/>
      <c r="DN30" s="611"/>
      <c r="DO30" s="611"/>
      <c r="DP30" s="611"/>
      <c r="DQ30" s="611"/>
      <c r="DR30" s="611"/>
      <c r="DS30" s="611"/>
      <c r="DT30" s="611"/>
      <c r="DU30" s="611"/>
      <c r="DV30" s="612"/>
      <c r="DW30" s="615">
        <v>16.7</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98.9</v>
      </c>
      <c r="BH31" s="654"/>
      <c r="BI31" s="654"/>
      <c r="BJ31" s="654"/>
      <c r="BK31" s="654"/>
      <c r="BL31" s="654"/>
      <c r="BM31" s="605">
        <v>95</v>
      </c>
      <c r="BN31" s="654"/>
      <c r="BO31" s="654"/>
      <c r="BP31" s="654"/>
      <c r="BQ31" s="655"/>
      <c r="BR31" s="657">
        <v>99</v>
      </c>
      <c r="BS31" s="654"/>
      <c r="BT31" s="654"/>
      <c r="BU31" s="654"/>
      <c r="BV31" s="654"/>
      <c r="BW31" s="654"/>
      <c r="BX31" s="605">
        <v>94.3</v>
      </c>
      <c r="BY31" s="654"/>
      <c r="BZ31" s="654"/>
      <c r="CA31" s="654"/>
      <c r="CB31" s="655"/>
      <c r="CD31" s="650"/>
      <c r="CE31" s="651"/>
      <c r="CF31" s="607" t="s">
        <v>301</v>
      </c>
      <c r="CG31" s="608"/>
      <c r="CH31" s="608"/>
      <c r="CI31" s="608"/>
      <c r="CJ31" s="608"/>
      <c r="CK31" s="608"/>
      <c r="CL31" s="608"/>
      <c r="CM31" s="608"/>
      <c r="CN31" s="608"/>
      <c r="CO31" s="608"/>
      <c r="CP31" s="608"/>
      <c r="CQ31" s="609"/>
      <c r="CR31" s="610">
        <v>75958</v>
      </c>
      <c r="CS31" s="631"/>
      <c r="CT31" s="631"/>
      <c r="CU31" s="631"/>
      <c r="CV31" s="631"/>
      <c r="CW31" s="631"/>
      <c r="CX31" s="631"/>
      <c r="CY31" s="632"/>
      <c r="CZ31" s="615">
        <v>0.3</v>
      </c>
      <c r="DA31" s="643"/>
      <c r="DB31" s="643"/>
      <c r="DC31" s="645"/>
      <c r="DD31" s="619">
        <v>75180</v>
      </c>
      <c r="DE31" s="631"/>
      <c r="DF31" s="631"/>
      <c r="DG31" s="631"/>
      <c r="DH31" s="631"/>
      <c r="DI31" s="631"/>
      <c r="DJ31" s="631"/>
      <c r="DK31" s="632"/>
      <c r="DL31" s="619">
        <v>75180</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2354009</v>
      </c>
      <c r="S32" s="611"/>
      <c r="T32" s="611"/>
      <c r="U32" s="611"/>
      <c r="V32" s="611"/>
      <c r="W32" s="611"/>
      <c r="X32" s="611"/>
      <c r="Y32" s="612"/>
      <c r="Z32" s="613">
        <v>8.9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98.8</v>
      </c>
      <c r="BH32" s="631"/>
      <c r="BI32" s="631"/>
      <c r="BJ32" s="631"/>
      <c r="BK32" s="631"/>
      <c r="BL32" s="631"/>
      <c r="BM32" s="616">
        <v>96.2</v>
      </c>
      <c r="BN32" s="631"/>
      <c r="BO32" s="631"/>
      <c r="BP32" s="631"/>
      <c r="BQ32" s="656"/>
      <c r="BR32" s="667">
        <v>98.9</v>
      </c>
      <c r="BS32" s="631"/>
      <c r="BT32" s="631"/>
      <c r="BU32" s="631"/>
      <c r="BV32" s="631"/>
      <c r="BW32" s="631"/>
      <c r="BX32" s="616">
        <v>95.7</v>
      </c>
      <c r="BY32" s="631"/>
      <c r="BZ32" s="631"/>
      <c r="CA32" s="631"/>
      <c r="CB32" s="656"/>
      <c r="CD32" s="652"/>
      <c r="CE32" s="653"/>
      <c r="CF32" s="607" t="s">
        <v>305</v>
      </c>
      <c r="CG32" s="608"/>
      <c r="CH32" s="608"/>
      <c r="CI32" s="608"/>
      <c r="CJ32" s="608"/>
      <c r="CK32" s="608"/>
      <c r="CL32" s="608"/>
      <c r="CM32" s="608"/>
      <c r="CN32" s="608"/>
      <c r="CO32" s="608"/>
      <c r="CP32" s="608"/>
      <c r="CQ32" s="609"/>
      <c r="CR32" s="610">
        <v>2511</v>
      </c>
      <c r="CS32" s="611"/>
      <c r="CT32" s="611"/>
      <c r="CU32" s="611"/>
      <c r="CV32" s="611"/>
      <c r="CW32" s="611"/>
      <c r="CX32" s="611"/>
      <c r="CY32" s="612"/>
      <c r="CZ32" s="615">
        <v>0</v>
      </c>
      <c r="DA32" s="643"/>
      <c r="DB32" s="643"/>
      <c r="DC32" s="645"/>
      <c r="DD32" s="619">
        <v>2511</v>
      </c>
      <c r="DE32" s="611"/>
      <c r="DF32" s="611"/>
      <c r="DG32" s="611"/>
      <c r="DH32" s="611"/>
      <c r="DI32" s="611"/>
      <c r="DJ32" s="611"/>
      <c r="DK32" s="612"/>
      <c r="DL32" s="619">
        <v>2511</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17759</v>
      </c>
      <c r="S33" s="611"/>
      <c r="T33" s="611"/>
      <c r="U33" s="611"/>
      <c r="V33" s="611"/>
      <c r="W33" s="611"/>
      <c r="X33" s="611"/>
      <c r="Y33" s="612"/>
      <c r="Z33" s="613">
        <v>0.1</v>
      </c>
      <c r="AA33" s="613"/>
      <c r="AB33" s="613"/>
      <c r="AC33" s="613"/>
      <c r="AD33" s="614">
        <v>4389</v>
      </c>
      <c r="AE33" s="614"/>
      <c r="AF33" s="614"/>
      <c r="AG33" s="614"/>
      <c r="AH33" s="614"/>
      <c r="AI33" s="614"/>
      <c r="AJ33" s="614"/>
      <c r="AK33" s="614"/>
      <c r="AL33" s="615">
        <v>0</v>
      </c>
      <c r="AM33" s="616"/>
      <c r="AN33" s="616"/>
      <c r="AO33" s="617"/>
      <c r="AP33" s="662"/>
      <c r="AQ33" s="663"/>
      <c r="AR33" s="663"/>
      <c r="AS33" s="663"/>
      <c r="AT33" s="666"/>
      <c r="AU33" s="213"/>
      <c r="AV33" s="213"/>
      <c r="AW33" s="213"/>
      <c r="AX33" s="633" t="s">
        <v>307</v>
      </c>
      <c r="AY33" s="634"/>
      <c r="AZ33" s="634"/>
      <c r="BA33" s="634"/>
      <c r="BB33" s="634"/>
      <c r="BC33" s="634"/>
      <c r="BD33" s="634"/>
      <c r="BE33" s="634"/>
      <c r="BF33" s="635"/>
      <c r="BG33" s="668">
        <v>98.9</v>
      </c>
      <c r="BH33" s="669"/>
      <c r="BI33" s="669"/>
      <c r="BJ33" s="669"/>
      <c r="BK33" s="669"/>
      <c r="BL33" s="669"/>
      <c r="BM33" s="670">
        <v>93.1</v>
      </c>
      <c r="BN33" s="669"/>
      <c r="BO33" s="669"/>
      <c r="BP33" s="669"/>
      <c r="BQ33" s="671"/>
      <c r="BR33" s="668">
        <v>99</v>
      </c>
      <c r="BS33" s="669"/>
      <c r="BT33" s="669"/>
      <c r="BU33" s="669"/>
      <c r="BV33" s="669"/>
      <c r="BW33" s="669"/>
      <c r="BX33" s="670">
        <v>92.1</v>
      </c>
      <c r="BY33" s="669"/>
      <c r="BZ33" s="669"/>
      <c r="CA33" s="669"/>
      <c r="CB33" s="671"/>
      <c r="CD33" s="607" t="s">
        <v>308</v>
      </c>
      <c r="CE33" s="608"/>
      <c r="CF33" s="608"/>
      <c r="CG33" s="608"/>
      <c r="CH33" s="608"/>
      <c r="CI33" s="608"/>
      <c r="CJ33" s="608"/>
      <c r="CK33" s="608"/>
      <c r="CL33" s="608"/>
      <c r="CM33" s="608"/>
      <c r="CN33" s="608"/>
      <c r="CO33" s="608"/>
      <c r="CP33" s="608"/>
      <c r="CQ33" s="609"/>
      <c r="CR33" s="610">
        <v>8950938</v>
      </c>
      <c r="CS33" s="631"/>
      <c r="CT33" s="631"/>
      <c r="CU33" s="631"/>
      <c r="CV33" s="631"/>
      <c r="CW33" s="631"/>
      <c r="CX33" s="631"/>
      <c r="CY33" s="632"/>
      <c r="CZ33" s="615">
        <v>35.5</v>
      </c>
      <c r="DA33" s="643"/>
      <c r="DB33" s="643"/>
      <c r="DC33" s="645"/>
      <c r="DD33" s="619">
        <v>6011394</v>
      </c>
      <c r="DE33" s="631"/>
      <c r="DF33" s="631"/>
      <c r="DG33" s="631"/>
      <c r="DH33" s="631"/>
      <c r="DI33" s="631"/>
      <c r="DJ33" s="631"/>
      <c r="DK33" s="632"/>
      <c r="DL33" s="619">
        <v>3743700</v>
      </c>
      <c r="DM33" s="631"/>
      <c r="DN33" s="631"/>
      <c r="DO33" s="631"/>
      <c r="DP33" s="631"/>
      <c r="DQ33" s="631"/>
      <c r="DR33" s="631"/>
      <c r="DS33" s="631"/>
      <c r="DT33" s="631"/>
      <c r="DU33" s="631"/>
      <c r="DV33" s="632"/>
      <c r="DW33" s="615">
        <v>40</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430749</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2753964</v>
      </c>
      <c r="CS34" s="611"/>
      <c r="CT34" s="611"/>
      <c r="CU34" s="611"/>
      <c r="CV34" s="611"/>
      <c r="CW34" s="611"/>
      <c r="CX34" s="611"/>
      <c r="CY34" s="612"/>
      <c r="CZ34" s="615">
        <v>10.9</v>
      </c>
      <c r="DA34" s="643"/>
      <c r="DB34" s="643"/>
      <c r="DC34" s="645"/>
      <c r="DD34" s="619">
        <v>1925465</v>
      </c>
      <c r="DE34" s="611"/>
      <c r="DF34" s="611"/>
      <c r="DG34" s="611"/>
      <c r="DH34" s="611"/>
      <c r="DI34" s="611"/>
      <c r="DJ34" s="611"/>
      <c r="DK34" s="612"/>
      <c r="DL34" s="619">
        <v>1196655</v>
      </c>
      <c r="DM34" s="611"/>
      <c r="DN34" s="611"/>
      <c r="DO34" s="611"/>
      <c r="DP34" s="611"/>
      <c r="DQ34" s="611"/>
      <c r="DR34" s="611"/>
      <c r="DS34" s="611"/>
      <c r="DT34" s="611"/>
      <c r="DU34" s="611"/>
      <c r="DV34" s="612"/>
      <c r="DW34" s="615">
        <v>12.8</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456291</v>
      </c>
      <c r="S35" s="611"/>
      <c r="T35" s="611"/>
      <c r="U35" s="611"/>
      <c r="V35" s="611"/>
      <c r="W35" s="611"/>
      <c r="X35" s="611"/>
      <c r="Y35" s="612"/>
      <c r="Z35" s="613">
        <v>1.7</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119059</v>
      </c>
      <c r="CS35" s="631"/>
      <c r="CT35" s="631"/>
      <c r="CU35" s="631"/>
      <c r="CV35" s="631"/>
      <c r="CW35" s="631"/>
      <c r="CX35" s="631"/>
      <c r="CY35" s="632"/>
      <c r="CZ35" s="615">
        <v>0.5</v>
      </c>
      <c r="DA35" s="643"/>
      <c r="DB35" s="643"/>
      <c r="DC35" s="645"/>
      <c r="DD35" s="619">
        <v>96615</v>
      </c>
      <c r="DE35" s="631"/>
      <c r="DF35" s="631"/>
      <c r="DG35" s="631"/>
      <c r="DH35" s="631"/>
      <c r="DI35" s="631"/>
      <c r="DJ35" s="631"/>
      <c r="DK35" s="632"/>
      <c r="DL35" s="619">
        <v>96615</v>
      </c>
      <c r="DM35" s="631"/>
      <c r="DN35" s="631"/>
      <c r="DO35" s="631"/>
      <c r="DP35" s="631"/>
      <c r="DQ35" s="631"/>
      <c r="DR35" s="631"/>
      <c r="DS35" s="631"/>
      <c r="DT35" s="631"/>
      <c r="DU35" s="631"/>
      <c r="DV35" s="632"/>
      <c r="DW35" s="615">
        <v>1</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1137329</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2084564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339195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2276808</v>
      </c>
      <c r="CS36" s="611"/>
      <c r="CT36" s="611"/>
      <c r="CU36" s="611"/>
      <c r="CV36" s="611"/>
      <c r="CW36" s="611"/>
      <c r="CX36" s="611"/>
      <c r="CY36" s="612"/>
      <c r="CZ36" s="615">
        <v>9</v>
      </c>
      <c r="DA36" s="643"/>
      <c r="DB36" s="643"/>
      <c r="DC36" s="645"/>
      <c r="DD36" s="619">
        <v>2082953</v>
      </c>
      <c r="DE36" s="611"/>
      <c r="DF36" s="611"/>
      <c r="DG36" s="611"/>
      <c r="DH36" s="611"/>
      <c r="DI36" s="611"/>
      <c r="DJ36" s="611"/>
      <c r="DK36" s="612"/>
      <c r="DL36" s="619">
        <v>1079849</v>
      </c>
      <c r="DM36" s="611"/>
      <c r="DN36" s="611"/>
      <c r="DO36" s="611"/>
      <c r="DP36" s="611"/>
      <c r="DQ36" s="611"/>
      <c r="DR36" s="611"/>
      <c r="DS36" s="611"/>
      <c r="DT36" s="611"/>
      <c r="DU36" s="611"/>
      <c r="DV36" s="612"/>
      <c r="DW36" s="615">
        <v>11.5</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862492</v>
      </c>
      <c r="S37" s="611"/>
      <c r="T37" s="611"/>
      <c r="U37" s="611"/>
      <c r="V37" s="611"/>
      <c r="W37" s="611"/>
      <c r="X37" s="611"/>
      <c r="Y37" s="612"/>
      <c r="Z37" s="613">
        <v>3.2</v>
      </c>
      <c r="AA37" s="613"/>
      <c r="AB37" s="613"/>
      <c r="AC37" s="613"/>
      <c r="AD37" s="614">
        <v>1092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206100</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339195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928350</v>
      </c>
      <c r="CS37" s="631"/>
      <c r="CT37" s="631"/>
      <c r="CU37" s="631"/>
      <c r="CV37" s="631"/>
      <c r="CW37" s="631"/>
      <c r="CX37" s="631"/>
      <c r="CY37" s="632"/>
      <c r="CZ37" s="615">
        <v>3.7</v>
      </c>
      <c r="DA37" s="643"/>
      <c r="DB37" s="643"/>
      <c r="DC37" s="645"/>
      <c r="DD37" s="619">
        <v>928188</v>
      </c>
      <c r="DE37" s="631"/>
      <c r="DF37" s="631"/>
      <c r="DG37" s="631"/>
      <c r="DH37" s="631"/>
      <c r="DI37" s="631"/>
      <c r="DJ37" s="631"/>
      <c r="DK37" s="632"/>
      <c r="DL37" s="619">
        <v>718595</v>
      </c>
      <c r="DM37" s="631"/>
      <c r="DN37" s="631"/>
      <c r="DO37" s="631"/>
      <c r="DP37" s="631"/>
      <c r="DQ37" s="631"/>
      <c r="DR37" s="631"/>
      <c r="DS37" s="631"/>
      <c r="DT37" s="631"/>
      <c r="DU37" s="631"/>
      <c r="DV37" s="632"/>
      <c r="DW37" s="615">
        <v>7.7</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3546542</v>
      </c>
      <c r="S38" s="611"/>
      <c r="T38" s="611"/>
      <c r="U38" s="611"/>
      <c r="V38" s="611"/>
      <c r="W38" s="611"/>
      <c r="X38" s="611"/>
      <c r="Y38" s="612"/>
      <c r="Z38" s="613">
        <v>13.4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111800</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4275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1873413</v>
      </c>
      <c r="CS38" s="611"/>
      <c r="CT38" s="611"/>
      <c r="CU38" s="611"/>
      <c r="CV38" s="611"/>
      <c r="CW38" s="611"/>
      <c r="CX38" s="611"/>
      <c r="CY38" s="612"/>
      <c r="CZ38" s="615">
        <v>7.4</v>
      </c>
      <c r="DA38" s="643"/>
      <c r="DB38" s="643"/>
      <c r="DC38" s="645"/>
      <c r="DD38" s="619">
        <v>1447358</v>
      </c>
      <c r="DE38" s="611"/>
      <c r="DF38" s="611"/>
      <c r="DG38" s="611"/>
      <c r="DH38" s="611"/>
      <c r="DI38" s="611"/>
      <c r="DJ38" s="611"/>
      <c r="DK38" s="612"/>
      <c r="DL38" s="619">
        <v>1370581</v>
      </c>
      <c r="DM38" s="611"/>
      <c r="DN38" s="611"/>
      <c r="DO38" s="611"/>
      <c r="DP38" s="611"/>
      <c r="DQ38" s="611"/>
      <c r="DR38" s="611"/>
      <c r="DS38" s="611"/>
      <c r="DT38" s="611"/>
      <c r="DU38" s="611"/>
      <c r="DV38" s="612"/>
      <c r="DW38" s="615">
        <v>14.7</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5051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6186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927694</v>
      </c>
      <c r="CS39" s="631"/>
      <c r="CT39" s="631"/>
      <c r="CU39" s="631"/>
      <c r="CV39" s="631"/>
      <c r="CW39" s="631"/>
      <c r="CX39" s="631"/>
      <c r="CY39" s="632"/>
      <c r="CZ39" s="615">
        <v>3.7</v>
      </c>
      <c r="DA39" s="643"/>
      <c r="DB39" s="643"/>
      <c r="DC39" s="645"/>
      <c r="DD39" s="619">
        <v>459003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56742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17"/>
      <c r="BM40" s="608" t="s">
        <v>334</v>
      </c>
      <c r="BN40" s="608"/>
      <c r="BO40" s="608"/>
      <c r="BP40" s="608"/>
      <c r="BQ40" s="608"/>
      <c r="BR40" s="608"/>
      <c r="BS40" s="608"/>
      <c r="BT40" s="608"/>
      <c r="BU40" s="609"/>
      <c r="BV40" s="610">
        <v>95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1000000</v>
      </c>
      <c r="CS40" s="611"/>
      <c r="CT40" s="611"/>
      <c r="CU40" s="611"/>
      <c r="CV40" s="611"/>
      <c r="CW40" s="611"/>
      <c r="CX40" s="611"/>
      <c r="CY40" s="612"/>
      <c r="CZ40" s="615">
        <v>4</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26564584</v>
      </c>
      <c r="S41" s="683"/>
      <c r="T41" s="683"/>
      <c r="U41" s="683"/>
      <c r="V41" s="683"/>
      <c r="W41" s="683"/>
      <c r="X41" s="683"/>
      <c r="Y41" s="687"/>
      <c r="Z41" s="688">
        <v>100</v>
      </c>
      <c r="AA41" s="688"/>
      <c r="AB41" s="688"/>
      <c r="AC41" s="688"/>
      <c r="AD41" s="689">
        <v>9294993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354851</v>
      </c>
      <c r="BA41" s="611"/>
      <c r="BB41" s="611"/>
      <c r="BC41" s="611"/>
      <c r="BD41" s="631"/>
      <c r="BE41" s="631"/>
      <c r="BF41" s="656"/>
      <c r="BG41" s="660"/>
      <c r="BH41" s="661"/>
      <c r="BI41" s="661"/>
      <c r="BJ41" s="661"/>
      <c r="BK41" s="661"/>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1406762</v>
      </c>
      <c r="BA42" s="683"/>
      <c r="BB42" s="683"/>
      <c r="BC42" s="683"/>
      <c r="BD42" s="669"/>
      <c r="BE42" s="669"/>
      <c r="BF42" s="671"/>
      <c r="BG42" s="662"/>
      <c r="BH42" s="663"/>
      <c r="BI42" s="663"/>
      <c r="BJ42" s="663"/>
      <c r="BK42" s="663"/>
      <c r="BL42" s="218"/>
      <c r="BM42" s="634" t="s">
        <v>341</v>
      </c>
      <c r="BN42" s="634"/>
      <c r="BO42" s="634"/>
      <c r="BP42" s="634"/>
      <c r="BQ42" s="634"/>
      <c r="BR42" s="634"/>
      <c r="BS42" s="634"/>
      <c r="BT42" s="634"/>
      <c r="BU42" s="635"/>
      <c r="BV42" s="682">
        <v>452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6174063</v>
      </c>
      <c r="CS42" s="631"/>
      <c r="CT42" s="631"/>
      <c r="CU42" s="631"/>
      <c r="CV42" s="631"/>
      <c r="CW42" s="631"/>
      <c r="CX42" s="631"/>
      <c r="CY42" s="632"/>
      <c r="CZ42" s="615">
        <v>24.5</v>
      </c>
      <c r="DA42" s="643"/>
      <c r="DB42" s="643"/>
      <c r="DC42" s="645"/>
      <c r="DD42" s="619">
        <v>573317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217001</v>
      </c>
      <c r="CS43" s="631"/>
      <c r="CT43" s="631"/>
      <c r="CU43" s="631"/>
      <c r="CV43" s="631"/>
      <c r="CW43" s="631"/>
      <c r="CX43" s="631"/>
      <c r="CY43" s="632"/>
      <c r="CZ43" s="615">
        <v>0.9</v>
      </c>
      <c r="DA43" s="643"/>
      <c r="DB43" s="643"/>
      <c r="DC43" s="645"/>
      <c r="DD43" s="619">
        <v>217001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4960290</v>
      </c>
      <c r="CS44" s="611"/>
      <c r="CT44" s="611"/>
      <c r="CU44" s="611"/>
      <c r="CV44" s="611"/>
      <c r="CW44" s="611"/>
      <c r="CX44" s="611"/>
      <c r="CY44" s="612"/>
      <c r="CZ44" s="615">
        <v>19.7</v>
      </c>
      <c r="DA44" s="616"/>
      <c r="DB44" s="616"/>
      <c r="DC44" s="622"/>
      <c r="DD44" s="619">
        <v>423475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3651483</v>
      </c>
      <c r="CS45" s="631"/>
      <c r="CT45" s="631"/>
      <c r="CU45" s="631"/>
      <c r="CV45" s="631"/>
      <c r="CW45" s="631"/>
      <c r="CX45" s="631"/>
      <c r="CY45" s="632"/>
      <c r="CZ45" s="615">
        <v>14.5</v>
      </c>
      <c r="DA45" s="643"/>
      <c r="DB45" s="643"/>
      <c r="DC45" s="645"/>
      <c r="DD45" s="619">
        <v>32923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349</v>
      </c>
      <c r="CG46" s="608"/>
      <c r="CH46" s="608"/>
      <c r="CI46" s="608"/>
      <c r="CJ46" s="608"/>
      <c r="CK46" s="608"/>
      <c r="CL46" s="608"/>
      <c r="CM46" s="608"/>
      <c r="CN46" s="608"/>
      <c r="CO46" s="608"/>
      <c r="CP46" s="608"/>
      <c r="CQ46" s="609"/>
      <c r="CR46" s="610">
        <v>1236608</v>
      </c>
      <c r="CS46" s="611"/>
      <c r="CT46" s="611"/>
      <c r="CU46" s="611"/>
      <c r="CV46" s="611"/>
      <c r="CW46" s="611"/>
      <c r="CX46" s="611"/>
      <c r="CY46" s="612"/>
      <c r="CZ46" s="615">
        <v>4.9000000000000004</v>
      </c>
      <c r="DA46" s="616"/>
      <c r="DB46" s="616"/>
      <c r="DC46" s="622"/>
      <c r="DD46" s="619">
        <v>378289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350</v>
      </c>
      <c r="CG47" s="608"/>
      <c r="CH47" s="608"/>
      <c r="CI47" s="608"/>
      <c r="CJ47" s="608"/>
      <c r="CK47" s="608"/>
      <c r="CL47" s="608"/>
      <c r="CM47" s="608"/>
      <c r="CN47" s="608"/>
      <c r="CO47" s="608"/>
      <c r="CP47" s="608"/>
      <c r="CQ47" s="609"/>
      <c r="CR47" s="610">
        <v>1213773</v>
      </c>
      <c r="CS47" s="631"/>
      <c r="CT47" s="631"/>
      <c r="CU47" s="631"/>
      <c r="CV47" s="631"/>
      <c r="CW47" s="631"/>
      <c r="CX47" s="631"/>
      <c r="CY47" s="632"/>
      <c r="CZ47" s="615">
        <v>4.8</v>
      </c>
      <c r="DA47" s="643"/>
      <c r="DB47" s="643"/>
      <c r="DC47" s="645"/>
      <c r="DD47" s="619">
        <v>149842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3" t="s">
        <v>352</v>
      </c>
      <c r="CE49" s="634"/>
      <c r="CF49" s="634"/>
      <c r="CG49" s="634"/>
      <c r="CH49" s="634"/>
      <c r="CI49" s="634"/>
      <c r="CJ49" s="634"/>
      <c r="CK49" s="634"/>
      <c r="CL49" s="634"/>
      <c r="CM49" s="634"/>
      <c r="CN49" s="634"/>
      <c r="CO49" s="634"/>
      <c r="CP49" s="634"/>
      <c r="CQ49" s="635"/>
      <c r="CR49" s="682">
        <v>25195340</v>
      </c>
      <c r="CS49" s="669"/>
      <c r="CT49" s="669"/>
      <c r="CU49" s="669"/>
      <c r="CV49" s="669"/>
      <c r="CW49" s="669"/>
      <c r="CX49" s="669"/>
      <c r="CY49" s="698"/>
      <c r="CZ49" s="690">
        <v>100</v>
      </c>
      <c r="DA49" s="699"/>
      <c r="DB49" s="699"/>
      <c r="DC49" s="700"/>
      <c r="DD49" s="701">
        <v>12416405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M7oEv2/gEZRC0PuQtSHBUypx9GVi7AnPU0x6UU1UnsSrWLzMquq4Wf5fyqp9VetGp49aUU2PTXBgwNjR/qJxA==" saltValue="15s54yzPOBp5BiBJQMSW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26546</v>
      </c>
      <c r="R7" s="740"/>
      <c r="S7" s="740"/>
      <c r="T7" s="740"/>
      <c r="U7" s="740"/>
      <c r="V7" s="740">
        <v>25166</v>
      </c>
      <c r="W7" s="740"/>
      <c r="X7" s="740"/>
      <c r="Y7" s="740"/>
      <c r="Z7" s="740"/>
      <c r="AA7" s="740">
        <v>1380</v>
      </c>
      <c r="AB7" s="740"/>
      <c r="AC7" s="740"/>
      <c r="AD7" s="740"/>
      <c r="AE7" s="741"/>
      <c r="AF7" s="742">
        <v>1236</v>
      </c>
      <c r="AG7" s="743"/>
      <c r="AH7" s="743"/>
      <c r="AI7" s="743"/>
      <c r="AJ7" s="744"/>
      <c r="AK7" s="745">
        <v>418</v>
      </c>
      <c r="AL7" s="746"/>
      <c r="AM7" s="746"/>
      <c r="AN7" s="746"/>
      <c r="AO7" s="746"/>
      <c r="AP7" s="746">
        <v>25262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558</v>
      </c>
      <c r="BT7" s="734"/>
      <c r="BU7" s="734"/>
      <c r="BV7" s="734"/>
      <c r="BW7" s="734"/>
      <c r="BX7" s="734"/>
      <c r="BY7" s="734"/>
      <c r="BZ7" s="734"/>
      <c r="CA7" s="734"/>
      <c r="CB7" s="734"/>
      <c r="CC7" s="734"/>
      <c r="CD7" s="734"/>
      <c r="CE7" s="734"/>
      <c r="CF7" s="734"/>
      <c r="CG7" s="749"/>
      <c r="CH7" s="730">
        <v>-5</v>
      </c>
      <c r="CI7" s="731"/>
      <c r="CJ7" s="731"/>
      <c r="CK7" s="731"/>
      <c r="CL7" s="732"/>
      <c r="CM7" s="730">
        <v>2806</v>
      </c>
      <c r="CN7" s="731"/>
      <c r="CO7" s="731"/>
      <c r="CP7" s="731"/>
      <c r="CQ7" s="732"/>
      <c r="CR7" s="730">
        <v>21</v>
      </c>
      <c r="CS7" s="731"/>
      <c r="CT7" s="731"/>
      <c r="CU7" s="731"/>
      <c r="CV7" s="732"/>
      <c r="CW7" s="730">
        <v>108</v>
      </c>
      <c r="CX7" s="731"/>
      <c r="CY7" s="731"/>
      <c r="CZ7" s="731"/>
      <c r="DA7" s="732"/>
      <c r="DB7" s="730">
        <v>1000</v>
      </c>
      <c r="DC7" s="731"/>
      <c r="DD7" s="731"/>
      <c r="DE7" s="731"/>
      <c r="DF7" s="732"/>
      <c r="DG7" s="730" t="s">
        <v>492</v>
      </c>
      <c r="DH7" s="731"/>
      <c r="DI7" s="731"/>
      <c r="DJ7" s="731"/>
      <c r="DK7" s="732"/>
      <c r="DL7" s="730" t="s">
        <v>492</v>
      </c>
      <c r="DM7" s="731"/>
      <c r="DN7" s="731"/>
      <c r="DO7" s="731"/>
      <c r="DP7" s="732"/>
      <c r="DQ7" s="730" t="s">
        <v>492</v>
      </c>
      <c r="DR7" s="731"/>
      <c r="DS7" s="731"/>
      <c r="DT7" s="731"/>
      <c r="DU7" s="732"/>
      <c r="DV7" s="733"/>
      <c r="DW7" s="734"/>
      <c r="DX7" s="734"/>
      <c r="DY7" s="734"/>
      <c r="DZ7" s="735"/>
      <c r="EA7" s="228"/>
    </row>
    <row r="8" spans="1:131" s="229" customFormat="1" ht="26.25" customHeight="1" x14ac:dyDescent="0.2">
      <c r="A8" s="232">
        <v>2</v>
      </c>
      <c r="B8" s="767" t="s">
        <v>376</v>
      </c>
      <c r="C8" s="768"/>
      <c r="D8" s="768"/>
      <c r="E8" s="768"/>
      <c r="F8" s="768"/>
      <c r="G8" s="768"/>
      <c r="H8" s="768"/>
      <c r="I8" s="768"/>
      <c r="J8" s="768"/>
      <c r="K8" s="768"/>
      <c r="L8" s="768"/>
      <c r="M8" s="768"/>
      <c r="N8" s="768"/>
      <c r="O8" s="768"/>
      <c r="P8" s="769"/>
      <c r="Q8" s="770">
        <v>1</v>
      </c>
      <c r="R8" s="771"/>
      <c r="S8" s="771"/>
      <c r="T8" s="771"/>
      <c r="U8" s="771"/>
      <c r="V8" s="771">
        <v>1</v>
      </c>
      <c r="W8" s="771"/>
      <c r="X8" s="771"/>
      <c r="Y8" s="771"/>
      <c r="Z8" s="771"/>
      <c r="AA8" s="771" t="s">
        <v>554</v>
      </c>
      <c r="AB8" s="771"/>
      <c r="AC8" s="771"/>
      <c r="AD8" s="771"/>
      <c r="AE8" s="772"/>
      <c r="AF8" s="773" t="s">
        <v>122</v>
      </c>
      <c r="AG8" s="774"/>
      <c r="AH8" s="774"/>
      <c r="AI8" s="774"/>
      <c r="AJ8" s="775"/>
      <c r="AK8" s="756" t="s">
        <v>554</v>
      </c>
      <c r="AL8" s="757"/>
      <c r="AM8" s="757"/>
      <c r="AN8" s="757"/>
      <c r="AO8" s="757"/>
      <c r="AP8" s="757" t="s">
        <v>554</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559</v>
      </c>
      <c r="BT8" s="761"/>
      <c r="BU8" s="761"/>
      <c r="BV8" s="761"/>
      <c r="BW8" s="761"/>
      <c r="BX8" s="761"/>
      <c r="BY8" s="761"/>
      <c r="BZ8" s="761"/>
      <c r="CA8" s="761"/>
      <c r="CB8" s="761"/>
      <c r="CC8" s="761"/>
      <c r="CD8" s="761"/>
      <c r="CE8" s="761"/>
      <c r="CF8" s="761"/>
      <c r="CG8" s="762"/>
      <c r="CH8" s="763">
        <v>-100</v>
      </c>
      <c r="CI8" s="764"/>
      <c r="CJ8" s="764"/>
      <c r="CK8" s="764"/>
      <c r="CL8" s="765"/>
      <c r="CM8" s="763">
        <v>236</v>
      </c>
      <c r="CN8" s="764"/>
      <c r="CO8" s="764"/>
      <c r="CP8" s="764"/>
      <c r="CQ8" s="765"/>
      <c r="CR8" s="763">
        <v>12</v>
      </c>
      <c r="CS8" s="764"/>
      <c r="CT8" s="764"/>
      <c r="CU8" s="764"/>
      <c r="CV8" s="765"/>
      <c r="CW8" s="763" t="s">
        <v>492</v>
      </c>
      <c r="CX8" s="764"/>
      <c r="CY8" s="764"/>
      <c r="CZ8" s="764"/>
      <c r="DA8" s="765"/>
      <c r="DB8" s="763">
        <v>88</v>
      </c>
      <c r="DC8" s="764"/>
      <c r="DD8" s="764"/>
      <c r="DE8" s="764"/>
      <c r="DF8" s="765"/>
      <c r="DG8" s="763" t="s">
        <v>492</v>
      </c>
      <c r="DH8" s="764"/>
      <c r="DI8" s="764"/>
      <c r="DJ8" s="764"/>
      <c r="DK8" s="765"/>
      <c r="DL8" s="763" t="s">
        <v>492</v>
      </c>
      <c r="DM8" s="764"/>
      <c r="DN8" s="764"/>
      <c r="DO8" s="764"/>
      <c r="DP8" s="765"/>
      <c r="DQ8" s="763" t="s">
        <v>492</v>
      </c>
      <c r="DR8" s="764"/>
      <c r="DS8" s="764"/>
      <c r="DT8" s="764"/>
      <c r="DU8" s="765"/>
      <c r="DV8" s="760"/>
      <c r="DW8" s="761"/>
      <c r="DX8" s="761"/>
      <c r="DY8" s="761"/>
      <c r="DZ8" s="766"/>
      <c r="EA8" s="228"/>
    </row>
    <row r="9" spans="1:131" s="229" customFormat="1" ht="26.25" customHeight="1" x14ac:dyDescent="0.2">
      <c r="A9" s="232">
        <v>3</v>
      </c>
      <c r="B9" s="767" t="s">
        <v>377</v>
      </c>
      <c r="C9" s="768"/>
      <c r="D9" s="768"/>
      <c r="E9" s="768"/>
      <c r="F9" s="768"/>
      <c r="G9" s="768"/>
      <c r="H9" s="768"/>
      <c r="I9" s="768"/>
      <c r="J9" s="768"/>
      <c r="K9" s="768"/>
      <c r="L9" s="768"/>
      <c r="M9" s="768"/>
      <c r="N9" s="768"/>
      <c r="O9" s="768"/>
      <c r="P9" s="769"/>
      <c r="Q9" s="770">
        <v>18</v>
      </c>
      <c r="R9" s="771"/>
      <c r="S9" s="771"/>
      <c r="T9" s="771"/>
      <c r="U9" s="771"/>
      <c r="V9" s="771">
        <v>29</v>
      </c>
      <c r="W9" s="771"/>
      <c r="X9" s="771"/>
      <c r="Y9" s="771"/>
      <c r="Z9" s="771"/>
      <c r="AA9" s="771">
        <v>-11</v>
      </c>
      <c r="AB9" s="771"/>
      <c r="AC9" s="771"/>
      <c r="AD9" s="771"/>
      <c r="AE9" s="772"/>
      <c r="AF9" s="773">
        <v>-11</v>
      </c>
      <c r="AG9" s="774"/>
      <c r="AH9" s="774"/>
      <c r="AI9" s="774"/>
      <c r="AJ9" s="775"/>
      <c r="AK9" s="756" t="s">
        <v>554</v>
      </c>
      <c r="AL9" s="757"/>
      <c r="AM9" s="757"/>
      <c r="AN9" s="757"/>
      <c r="AO9" s="757"/>
      <c r="AP9" s="757">
        <v>95</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560</v>
      </c>
      <c r="BT9" s="761"/>
      <c r="BU9" s="761"/>
      <c r="BV9" s="761"/>
      <c r="BW9" s="761"/>
      <c r="BX9" s="761"/>
      <c r="BY9" s="761"/>
      <c r="BZ9" s="761"/>
      <c r="CA9" s="761"/>
      <c r="CB9" s="761"/>
      <c r="CC9" s="761"/>
      <c r="CD9" s="761"/>
      <c r="CE9" s="761"/>
      <c r="CF9" s="761"/>
      <c r="CG9" s="762"/>
      <c r="CH9" s="763">
        <v>-7</v>
      </c>
      <c r="CI9" s="764"/>
      <c r="CJ9" s="764"/>
      <c r="CK9" s="764"/>
      <c r="CL9" s="765"/>
      <c r="CM9" s="763">
        <v>111</v>
      </c>
      <c r="CN9" s="764"/>
      <c r="CO9" s="764"/>
      <c r="CP9" s="764"/>
      <c r="CQ9" s="765"/>
      <c r="CR9" s="763">
        <v>11</v>
      </c>
      <c r="CS9" s="764"/>
      <c r="CT9" s="764"/>
      <c r="CU9" s="764"/>
      <c r="CV9" s="765"/>
      <c r="CW9" s="763" t="s">
        <v>492</v>
      </c>
      <c r="CX9" s="764"/>
      <c r="CY9" s="764"/>
      <c r="CZ9" s="764"/>
      <c r="DA9" s="765"/>
      <c r="DB9" s="763" t="s">
        <v>492</v>
      </c>
      <c r="DC9" s="764"/>
      <c r="DD9" s="764"/>
      <c r="DE9" s="764"/>
      <c r="DF9" s="765"/>
      <c r="DG9" s="763" t="s">
        <v>492</v>
      </c>
      <c r="DH9" s="764"/>
      <c r="DI9" s="764"/>
      <c r="DJ9" s="764"/>
      <c r="DK9" s="765"/>
      <c r="DL9" s="763" t="s">
        <v>492</v>
      </c>
      <c r="DM9" s="764"/>
      <c r="DN9" s="764"/>
      <c r="DO9" s="764"/>
      <c r="DP9" s="765"/>
      <c r="DQ9" s="763" t="s">
        <v>492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379</v>
      </c>
      <c r="B23" s="776" t="s">
        <v>380</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1225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391</v>
      </c>
      <c r="C28" s="737"/>
      <c r="D28" s="737"/>
      <c r="E28" s="737"/>
      <c r="F28" s="737"/>
      <c r="G28" s="737"/>
      <c r="H28" s="737"/>
      <c r="I28" s="737"/>
      <c r="J28" s="737"/>
      <c r="K28" s="737"/>
      <c r="L28" s="737"/>
      <c r="M28" s="737"/>
      <c r="N28" s="737"/>
      <c r="O28" s="737"/>
      <c r="P28" s="738"/>
      <c r="Q28" s="809">
        <v>4189</v>
      </c>
      <c r="R28" s="810"/>
      <c r="S28" s="810"/>
      <c r="T28" s="810"/>
      <c r="U28" s="810"/>
      <c r="V28" s="810">
        <v>3850</v>
      </c>
      <c r="W28" s="810"/>
      <c r="X28" s="810"/>
      <c r="Y28" s="810"/>
      <c r="Z28" s="810"/>
      <c r="AA28" s="810">
        <v>339</v>
      </c>
      <c r="AB28" s="810"/>
      <c r="AC28" s="810"/>
      <c r="AD28" s="810"/>
      <c r="AE28" s="811"/>
      <c r="AF28" s="812">
        <v>339</v>
      </c>
      <c r="AG28" s="810"/>
      <c r="AH28" s="810"/>
      <c r="AI28" s="810"/>
      <c r="AJ28" s="813"/>
      <c r="AK28" s="814">
        <v>355</v>
      </c>
      <c r="AL28" s="815"/>
      <c r="AM28" s="815"/>
      <c r="AN28" s="815"/>
      <c r="AO28" s="815"/>
      <c r="AP28" s="815" t="s">
        <v>492</v>
      </c>
      <c r="AQ28" s="815"/>
      <c r="AR28" s="815"/>
      <c r="AS28" s="815"/>
      <c r="AT28" s="815"/>
      <c r="AU28" s="815" t="s">
        <v>492</v>
      </c>
      <c r="AV28" s="815"/>
      <c r="AW28" s="815"/>
      <c r="AX28" s="815"/>
      <c r="AY28" s="815"/>
      <c r="AZ28" s="816" t="s">
        <v>492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392</v>
      </c>
      <c r="C29" s="768"/>
      <c r="D29" s="768"/>
      <c r="E29" s="768"/>
      <c r="F29" s="768"/>
      <c r="G29" s="768"/>
      <c r="H29" s="768"/>
      <c r="I29" s="768"/>
      <c r="J29" s="768"/>
      <c r="K29" s="768"/>
      <c r="L29" s="768"/>
      <c r="M29" s="768"/>
      <c r="N29" s="768"/>
      <c r="O29" s="768"/>
      <c r="P29" s="769"/>
      <c r="Q29" s="770">
        <v>4561</v>
      </c>
      <c r="R29" s="771"/>
      <c r="S29" s="771"/>
      <c r="T29" s="771"/>
      <c r="U29" s="771"/>
      <c r="V29" s="771">
        <v>4254</v>
      </c>
      <c r="W29" s="771"/>
      <c r="X29" s="771"/>
      <c r="Y29" s="771"/>
      <c r="Z29" s="771"/>
      <c r="AA29" s="771">
        <v>307</v>
      </c>
      <c r="AB29" s="771"/>
      <c r="AC29" s="771"/>
      <c r="AD29" s="771"/>
      <c r="AE29" s="772"/>
      <c r="AF29" s="773">
        <v>307</v>
      </c>
      <c r="AG29" s="774"/>
      <c r="AH29" s="774"/>
      <c r="AI29" s="774"/>
      <c r="AJ29" s="775"/>
      <c r="AK29" s="820">
        <v>662</v>
      </c>
      <c r="AL29" s="817"/>
      <c r="AM29" s="817"/>
      <c r="AN29" s="817"/>
      <c r="AO29" s="817"/>
      <c r="AP29" s="817" t="s">
        <v>492</v>
      </c>
      <c r="AQ29" s="817"/>
      <c r="AR29" s="817"/>
      <c r="AS29" s="817"/>
      <c r="AT29" s="817"/>
      <c r="AU29" s="817" t="s">
        <v>492</v>
      </c>
      <c r="AV29" s="817"/>
      <c r="AW29" s="817"/>
      <c r="AX29" s="817"/>
      <c r="AY29" s="817"/>
      <c r="AZ29" s="817" t="s">
        <v>492</v>
      </c>
      <c r="BA29" s="817"/>
      <c r="BB29" s="817"/>
      <c r="BC29" s="817"/>
      <c r="BD29" s="817"/>
      <c r="BE29" s="818"/>
      <c r="BF29" s="818"/>
      <c r="BG29" s="818"/>
      <c r="BH29" s="818"/>
      <c r="BI29" s="819"/>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393</v>
      </c>
      <c r="C30" s="768"/>
      <c r="D30" s="768"/>
      <c r="E30" s="768"/>
      <c r="F30" s="768"/>
      <c r="G30" s="768"/>
      <c r="H30" s="768"/>
      <c r="I30" s="768"/>
      <c r="J30" s="768"/>
      <c r="K30" s="768"/>
      <c r="L30" s="768"/>
      <c r="M30" s="768"/>
      <c r="N30" s="768"/>
      <c r="O30" s="768"/>
      <c r="P30" s="769"/>
      <c r="Q30" s="770">
        <v>621</v>
      </c>
      <c r="R30" s="771"/>
      <c r="S30" s="771"/>
      <c r="T30" s="771"/>
      <c r="U30" s="771"/>
      <c r="V30" s="771">
        <v>606</v>
      </c>
      <c r="W30" s="771"/>
      <c r="X30" s="771"/>
      <c r="Y30" s="771"/>
      <c r="Z30" s="771"/>
      <c r="AA30" s="771">
        <v>15</v>
      </c>
      <c r="AB30" s="771"/>
      <c r="AC30" s="771"/>
      <c r="AD30" s="771"/>
      <c r="AE30" s="772"/>
      <c r="AF30" s="773">
        <v>15</v>
      </c>
      <c r="AG30" s="774"/>
      <c r="AH30" s="774"/>
      <c r="AI30" s="774"/>
      <c r="AJ30" s="775"/>
      <c r="AK30" s="820">
        <v>195</v>
      </c>
      <c r="AL30" s="817"/>
      <c r="AM30" s="817"/>
      <c r="AN30" s="817"/>
      <c r="AO30" s="817"/>
      <c r="AP30" s="817" t="s">
        <v>492</v>
      </c>
      <c r="AQ30" s="817"/>
      <c r="AR30" s="817"/>
      <c r="AS30" s="817"/>
      <c r="AT30" s="817"/>
      <c r="AU30" s="817" t="s">
        <v>492</v>
      </c>
      <c r="AV30" s="817"/>
      <c r="AW30" s="817"/>
      <c r="AX30" s="817"/>
      <c r="AY30" s="817"/>
      <c r="AZ30" s="817" t="s">
        <v>492</v>
      </c>
      <c r="BA30" s="817"/>
      <c r="BB30" s="817"/>
      <c r="BC30" s="817"/>
      <c r="BD30" s="817"/>
      <c r="BE30" s="818"/>
      <c r="BF30" s="818"/>
      <c r="BG30" s="818"/>
      <c r="BH30" s="818"/>
      <c r="BI30" s="819"/>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394</v>
      </c>
      <c r="C31" s="768"/>
      <c r="D31" s="768"/>
      <c r="E31" s="768"/>
      <c r="F31" s="768"/>
      <c r="G31" s="768"/>
      <c r="H31" s="768"/>
      <c r="I31" s="768"/>
      <c r="J31" s="768"/>
      <c r="K31" s="768"/>
      <c r="L31" s="768"/>
      <c r="M31" s="768"/>
      <c r="N31" s="768"/>
      <c r="O31" s="768"/>
      <c r="P31" s="769"/>
      <c r="Q31" s="770">
        <v>530</v>
      </c>
      <c r="R31" s="771"/>
      <c r="S31" s="771"/>
      <c r="T31" s="771"/>
      <c r="U31" s="771"/>
      <c r="V31" s="771">
        <v>456</v>
      </c>
      <c r="W31" s="771"/>
      <c r="X31" s="771"/>
      <c r="Y31" s="771"/>
      <c r="Z31" s="771"/>
      <c r="AA31" s="771">
        <v>74</v>
      </c>
      <c r="AB31" s="771"/>
      <c r="AC31" s="771"/>
      <c r="AD31" s="771"/>
      <c r="AE31" s="772"/>
      <c r="AF31" s="773">
        <v>700</v>
      </c>
      <c r="AG31" s="774"/>
      <c r="AH31" s="774"/>
      <c r="AI31" s="774"/>
      <c r="AJ31" s="775"/>
      <c r="AK31" s="820">
        <v>4</v>
      </c>
      <c r="AL31" s="817"/>
      <c r="AM31" s="817"/>
      <c r="AN31" s="817"/>
      <c r="AO31" s="817"/>
      <c r="AP31" s="817">
        <v>852</v>
      </c>
      <c r="AQ31" s="817"/>
      <c r="AR31" s="817"/>
      <c r="AS31" s="817"/>
      <c r="AT31" s="817"/>
      <c r="AU31" s="817">
        <v>492</v>
      </c>
      <c r="AV31" s="817"/>
      <c r="AW31" s="817"/>
      <c r="AX31" s="817"/>
      <c r="AY31" s="817"/>
      <c r="AZ31" s="817" t="s">
        <v>492</v>
      </c>
      <c r="BA31" s="817"/>
      <c r="BB31" s="817"/>
      <c r="BC31" s="817"/>
      <c r="BD31" s="817"/>
      <c r="BE31" s="818" t="s">
        <v>395</v>
      </c>
      <c r="BF31" s="818"/>
      <c r="BG31" s="818"/>
      <c r="BH31" s="818"/>
      <c r="BI31" s="819"/>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396</v>
      </c>
      <c r="C32" s="768"/>
      <c r="D32" s="768"/>
      <c r="E32" s="768"/>
      <c r="F32" s="768"/>
      <c r="G32" s="768"/>
      <c r="H32" s="768"/>
      <c r="I32" s="768"/>
      <c r="J32" s="768"/>
      <c r="K32" s="768"/>
      <c r="L32" s="768"/>
      <c r="M32" s="768"/>
      <c r="N32" s="768"/>
      <c r="O32" s="768"/>
      <c r="P32" s="769"/>
      <c r="Q32" s="770">
        <v>1587</v>
      </c>
      <c r="R32" s="771"/>
      <c r="S32" s="771"/>
      <c r="T32" s="771"/>
      <c r="U32" s="771"/>
      <c r="V32" s="771">
        <v>1262</v>
      </c>
      <c r="W32" s="771"/>
      <c r="X32" s="771"/>
      <c r="Y32" s="771"/>
      <c r="Z32" s="771"/>
      <c r="AA32" s="771">
        <v>325</v>
      </c>
      <c r="AB32" s="771"/>
      <c r="AC32" s="771"/>
      <c r="AD32" s="771"/>
      <c r="AE32" s="772"/>
      <c r="AF32" s="773">
        <v>445</v>
      </c>
      <c r="AG32" s="774"/>
      <c r="AH32" s="774"/>
      <c r="AI32" s="774"/>
      <c r="AJ32" s="775"/>
      <c r="AK32" s="820">
        <v>205</v>
      </c>
      <c r="AL32" s="817"/>
      <c r="AM32" s="817"/>
      <c r="AN32" s="817"/>
      <c r="AO32" s="817"/>
      <c r="AP32" s="817">
        <v>3431</v>
      </c>
      <c r="AQ32" s="817"/>
      <c r="AR32" s="817"/>
      <c r="AS32" s="817"/>
      <c r="AT32" s="817"/>
      <c r="AU32" s="817">
        <v>591</v>
      </c>
      <c r="AV32" s="817"/>
      <c r="AW32" s="817"/>
      <c r="AX32" s="817"/>
      <c r="AY32" s="817"/>
      <c r="AZ32" s="817" t="s">
        <v>492</v>
      </c>
      <c r="BA32" s="817"/>
      <c r="BB32" s="817"/>
      <c r="BC32" s="817"/>
      <c r="BD32" s="817"/>
      <c r="BE32" s="818" t="s">
        <v>395</v>
      </c>
      <c r="BF32" s="818"/>
      <c r="BG32" s="818"/>
      <c r="BH32" s="818"/>
      <c r="BI32" s="819"/>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397</v>
      </c>
      <c r="C33" s="768"/>
      <c r="D33" s="768"/>
      <c r="E33" s="768"/>
      <c r="F33" s="768"/>
      <c r="G33" s="768"/>
      <c r="H33" s="768"/>
      <c r="I33" s="768"/>
      <c r="J33" s="768"/>
      <c r="K33" s="768"/>
      <c r="L33" s="768"/>
      <c r="M33" s="768"/>
      <c r="N33" s="768"/>
      <c r="O33" s="768"/>
      <c r="P33" s="769"/>
      <c r="Q33" s="770">
        <v>332</v>
      </c>
      <c r="R33" s="771"/>
      <c r="S33" s="771"/>
      <c r="T33" s="771"/>
      <c r="U33" s="771"/>
      <c r="V33" s="771">
        <v>254</v>
      </c>
      <c r="W33" s="771"/>
      <c r="X33" s="771"/>
      <c r="Y33" s="771"/>
      <c r="Z33" s="771"/>
      <c r="AA33" s="771">
        <v>78</v>
      </c>
      <c r="AB33" s="771"/>
      <c r="AC33" s="771"/>
      <c r="AD33" s="771"/>
      <c r="AE33" s="772"/>
      <c r="AF33" s="773" t="s">
        <v>122</v>
      </c>
      <c r="AG33" s="774"/>
      <c r="AH33" s="774"/>
      <c r="AI33" s="774"/>
      <c r="AJ33" s="775"/>
      <c r="AK33" s="820">
        <v>71</v>
      </c>
      <c r="AL33" s="817"/>
      <c r="AM33" s="817"/>
      <c r="AN33" s="817"/>
      <c r="AO33" s="817"/>
      <c r="AP33" s="817">
        <v>357</v>
      </c>
      <c r="AQ33" s="817"/>
      <c r="AR33" s="817"/>
      <c r="AS33" s="817"/>
      <c r="AT33" s="817"/>
      <c r="AU33" s="817">
        <v>357</v>
      </c>
      <c r="AV33" s="817"/>
      <c r="AW33" s="817"/>
      <c r="AX33" s="817"/>
      <c r="AY33" s="817"/>
      <c r="AZ33" s="817" t="s">
        <v>492</v>
      </c>
      <c r="BA33" s="817"/>
      <c r="BB33" s="817"/>
      <c r="BC33" s="817"/>
      <c r="BD33" s="817"/>
      <c r="BE33" s="818" t="s">
        <v>398</v>
      </c>
      <c r="BF33" s="818"/>
      <c r="BG33" s="818"/>
      <c r="BH33" s="818"/>
      <c r="BI33" s="819"/>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0"/>
      <c r="AL34" s="817"/>
      <c r="AM34" s="817"/>
      <c r="AN34" s="817"/>
      <c r="AO34" s="817"/>
      <c r="AP34" s="817"/>
      <c r="AQ34" s="817"/>
      <c r="AR34" s="817"/>
      <c r="AS34" s="817"/>
      <c r="AT34" s="817"/>
      <c r="AU34" s="817"/>
      <c r="AV34" s="817"/>
      <c r="AW34" s="817"/>
      <c r="AX34" s="817"/>
      <c r="AY34" s="817"/>
      <c r="AZ34" s="821"/>
      <c r="BA34" s="821"/>
      <c r="BB34" s="821"/>
      <c r="BC34" s="821"/>
      <c r="BD34" s="821"/>
      <c r="BE34" s="818"/>
      <c r="BF34" s="818"/>
      <c r="BG34" s="818"/>
      <c r="BH34" s="818"/>
      <c r="BI34" s="819"/>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0"/>
      <c r="AL35" s="817"/>
      <c r="AM35" s="817"/>
      <c r="AN35" s="817"/>
      <c r="AO35" s="817"/>
      <c r="AP35" s="817"/>
      <c r="AQ35" s="817"/>
      <c r="AR35" s="817"/>
      <c r="AS35" s="817"/>
      <c r="AT35" s="817"/>
      <c r="AU35" s="817"/>
      <c r="AV35" s="817"/>
      <c r="AW35" s="817"/>
      <c r="AX35" s="817"/>
      <c r="AY35" s="817"/>
      <c r="AZ35" s="821"/>
      <c r="BA35" s="821"/>
      <c r="BB35" s="821"/>
      <c r="BC35" s="821"/>
      <c r="BD35" s="821"/>
      <c r="BE35" s="818"/>
      <c r="BF35" s="818"/>
      <c r="BG35" s="818"/>
      <c r="BH35" s="818"/>
      <c r="BI35" s="819"/>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0"/>
      <c r="AL36" s="817"/>
      <c r="AM36" s="817"/>
      <c r="AN36" s="817"/>
      <c r="AO36" s="817"/>
      <c r="AP36" s="817"/>
      <c r="AQ36" s="817"/>
      <c r="AR36" s="817"/>
      <c r="AS36" s="817"/>
      <c r="AT36" s="817"/>
      <c r="AU36" s="817"/>
      <c r="AV36" s="817"/>
      <c r="AW36" s="817"/>
      <c r="AX36" s="817"/>
      <c r="AY36" s="817"/>
      <c r="AZ36" s="821"/>
      <c r="BA36" s="821"/>
      <c r="BB36" s="821"/>
      <c r="BC36" s="821"/>
      <c r="BD36" s="821"/>
      <c r="BE36" s="818"/>
      <c r="BF36" s="818"/>
      <c r="BG36" s="818"/>
      <c r="BH36" s="818"/>
      <c r="BI36" s="819"/>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0"/>
      <c r="AL37" s="817"/>
      <c r="AM37" s="817"/>
      <c r="AN37" s="817"/>
      <c r="AO37" s="817"/>
      <c r="AP37" s="817"/>
      <c r="AQ37" s="817"/>
      <c r="AR37" s="817"/>
      <c r="AS37" s="817"/>
      <c r="AT37" s="817"/>
      <c r="AU37" s="817"/>
      <c r="AV37" s="817"/>
      <c r="AW37" s="817"/>
      <c r="AX37" s="817"/>
      <c r="AY37" s="817"/>
      <c r="AZ37" s="821"/>
      <c r="BA37" s="821"/>
      <c r="BB37" s="821"/>
      <c r="BC37" s="821"/>
      <c r="BD37" s="821"/>
      <c r="BE37" s="818"/>
      <c r="BF37" s="818"/>
      <c r="BG37" s="818"/>
      <c r="BH37" s="818"/>
      <c r="BI37" s="819"/>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0"/>
      <c r="AL38" s="817"/>
      <c r="AM38" s="817"/>
      <c r="AN38" s="817"/>
      <c r="AO38" s="817"/>
      <c r="AP38" s="817"/>
      <c r="AQ38" s="817"/>
      <c r="AR38" s="817"/>
      <c r="AS38" s="817"/>
      <c r="AT38" s="817"/>
      <c r="AU38" s="817"/>
      <c r="AV38" s="817"/>
      <c r="AW38" s="817"/>
      <c r="AX38" s="817"/>
      <c r="AY38" s="817"/>
      <c r="AZ38" s="821"/>
      <c r="BA38" s="821"/>
      <c r="BB38" s="821"/>
      <c r="BC38" s="821"/>
      <c r="BD38" s="821"/>
      <c r="BE38" s="818"/>
      <c r="BF38" s="818"/>
      <c r="BG38" s="818"/>
      <c r="BH38" s="818"/>
      <c r="BI38" s="819"/>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0"/>
      <c r="AL39" s="817"/>
      <c r="AM39" s="817"/>
      <c r="AN39" s="817"/>
      <c r="AO39" s="817"/>
      <c r="AP39" s="817"/>
      <c r="AQ39" s="817"/>
      <c r="AR39" s="817"/>
      <c r="AS39" s="817"/>
      <c r="AT39" s="817"/>
      <c r="AU39" s="817"/>
      <c r="AV39" s="817"/>
      <c r="AW39" s="817"/>
      <c r="AX39" s="817"/>
      <c r="AY39" s="817"/>
      <c r="AZ39" s="821"/>
      <c r="BA39" s="821"/>
      <c r="BB39" s="821"/>
      <c r="BC39" s="821"/>
      <c r="BD39" s="821"/>
      <c r="BE39" s="818"/>
      <c r="BF39" s="818"/>
      <c r="BG39" s="818"/>
      <c r="BH39" s="818"/>
      <c r="BI39" s="819"/>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0"/>
      <c r="AL40" s="817"/>
      <c r="AM40" s="817"/>
      <c r="AN40" s="817"/>
      <c r="AO40" s="817"/>
      <c r="AP40" s="817"/>
      <c r="AQ40" s="817"/>
      <c r="AR40" s="817"/>
      <c r="AS40" s="817"/>
      <c r="AT40" s="817"/>
      <c r="AU40" s="817"/>
      <c r="AV40" s="817"/>
      <c r="AW40" s="817"/>
      <c r="AX40" s="817"/>
      <c r="AY40" s="817"/>
      <c r="AZ40" s="821"/>
      <c r="BA40" s="821"/>
      <c r="BB40" s="821"/>
      <c r="BC40" s="821"/>
      <c r="BD40" s="821"/>
      <c r="BE40" s="818"/>
      <c r="BF40" s="818"/>
      <c r="BG40" s="818"/>
      <c r="BH40" s="818"/>
      <c r="BI40" s="819"/>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0"/>
      <c r="AL41" s="817"/>
      <c r="AM41" s="817"/>
      <c r="AN41" s="817"/>
      <c r="AO41" s="817"/>
      <c r="AP41" s="817"/>
      <c r="AQ41" s="817"/>
      <c r="AR41" s="817"/>
      <c r="AS41" s="817"/>
      <c r="AT41" s="817"/>
      <c r="AU41" s="817"/>
      <c r="AV41" s="817"/>
      <c r="AW41" s="817"/>
      <c r="AX41" s="817"/>
      <c r="AY41" s="817"/>
      <c r="AZ41" s="821"/>
      <c r="BA41" s="821"/>
      <c r="BB41" s="821"/>
      <c r="BC41" s="821"/>
      <c r="BD41" s="821"/>
      <c r="BE41" s="818"/>
      <c r="BF41" s="818"/>
      <c r="BG41" s="818"/>
      <c r="BH41" s="818"/>
      <c r="BI41" s="819"/>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0"/>
      <c r="AL42" s="817"/>
      <c r="AM42" s="817"/>
      <c r="AN42" s="817"/>
      <c r="AO42" s="817"/>
      <c r="AP42" s="817"/>
      <c r="AQ42" s="817"/>
      <c r="AR42" s="817"/>
      <c r="AS42" s="817"/>
      <c r="AT42" s="817"/>
      <c r="AU42" s="817"/>
      <c r="AV42" s="817"/>
      <c r="AW42" s="817"/>
      <c r="AX42" s="817"/>
      <c r="AY42" s="817"/>
      <c r="AZ42" s="821"/>
      <c r="BA42" s="821"/>
      <c r="BB42" s="821"/>
      <c r="BC42" s="821"/>
      <c r="BD42" s="821"/>
      <c r="BE42" s="818"/>
      <c r="BF42" s="818"/>
      <c r="BG42" s="818"/>
      <c r="BH42" s="818"/>
      <c r="BI42" s="819"/>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0"/>
      <c r="AL43" s="817"/>
      <c r="AM43" s="817"/>
      <c r="AN43" s="817"/>
      <c r="AO43" s="817"/>
      <c r="AP43" s="817"/>
      <c r="AQ43" s="817"/>
      <c r="AR43" s="817"/>
      <c r="AS43" s="817"/>
      <c r="AT43" s="817"/>
      <c r="AU43" s="817"/>
      <c r="AV43" s="817"/>
      <c r="AW43" s="817"/>
      <c r="AX43" s="817"/>
      <c r="AY43" s="817"/>
      <c r="AZ43" s="821"/>
      <c r="BA43" s="821"/>
      <c r="BB43" s="821"/>
      <c r="BC43" s="821"/>
      <c r="BD43" s="821"/>
      <c r="BE43" s="818"/>
      <c r="BF43" s="818"/>
      <c r="BG43" s="818"/>
      <c r="BH43" s="818"/>
      <c r="BI43" s="819"/>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0"/>
      <c r="AL44" s="817"/>
      <c r="AM44" s="817"/>
      <c r="AN44" s="817"/>
      <c r="AO44" s="817"/>
      <c r="AP44" s="817"/>
      <c r="AQ44" s="817"/>
      <c r="AR44" s="817"/>
      <c r="AS44" s="817"/>
      <c r="AT44" s="817"/>
      <c r="AU44" s="817"/>
      <c r="AV44" s="817"/>
      <c r="AW44" s="817"/>
      <c r="AX44" s="817"/>
      <c r="AY44" s="817"/>
      <c r="AZ44" s="821"/>
      <c r="BA44" s="821"/>
      <c r="BB44" s="821"/>
      <c r="BC44" s="821"/>
      <c r="BD44" s="821"/>
      <c r="BE44" s="818"/>
      <c r="BF44" s="818"/>
      <c r="BG44" s="818"/>
      <c r="BH44" s="818"/>
      <c r="BI44" s="819"/>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0"/>
      <c r="AL45" s="817"/>
      <c r="AM45" s="817"/>
      <c r="AN45" s="817"/>
      <c r="AO45" s="817"/>
      <c r="AP45" s="817"/>
      <c r="AQ45" s="817"/>
      <c r="AR45" s="817"/>
      <c r="AS45" s="817"/>
      <c r="AT45" s="817"/>
      <c r="AU45" s="817"/>
      <c r="AV45" s="817"/>
      <c r="AW45" s="817"/>
      <c r="AX45" s="817"/>
      <c r="AY45" s="817"/>
      <c r="AZ45" s="821"/>
      <c r="BA45" s="821"/>
      <c r="BB45" s="821"/>
      <c r="BC45" s="821"/>
      <c r="BD45" s="821"/>
      <c r="BE45" s="818"/>
      <c r="BF45" s="818"/>
      <c r="BG45" s="818"/>
      <c r="BH45" s="818"/>
      <c r="BI45" s="819"/>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0"/>
      <c r="AL46" s="817"/>
      <c r="AM46" s="817"/>
      <c r="AN46" s="817"/>
      <c r="AO46" s="817"/>
      <c r="AP46" s="817"/>
      <c r="AQ46" s="817"/>
      <c r="AR46" s="817"/>
      <c r="AS46" s="817"/>
      <c r="AT46" s="817"/>
      <c r="AU46" s="817"/>
      <c r="AV46" s="817"/>
      <c r="AW46" s="817"/>
      <c r="AX46" s="817"/>
      <c r="AY46" s="817"/>
      <c r="AZ46" s="821"/>
      <c r="BA46" s="821"/>
      <c r="BB46" s="821"/>
      <c r="BC46" s="821"/>
      <c r="BD46" s="821"/>
      <c r="BE46" s="818"/>
      <c r="BF46" s="818"/>
      <c r="BG46" s="818"/>
      <c r="BH46" s="818"/>
      <c r="BI46" s="819"/>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0"/>
      <c r="AL47" s="817"/>
      <c r="AM47" s="817"/>
      <c r="AN47" s="817"/>
      <c r="AO47" s="817"/>
      <c r="AP47" s="817"/>
      <c r="AQ47" s="817"/>
      <c r="AR47" s="817"/>
      <c r="AS47" s="817"/>
      <c r="AT47" s="817"/>
      <c r="AU47" s="817"/>
      <c r="AV47" s="817"/>
      <c r="AW47" s="817"/>
      <c r="AX47" s="817"/>
      <c r="AY47" s="817"/>
      <c r="AZ47" s="821"/>
      <c r="BA47" s="821"/>
      <c r="BB47" s="821"/>
      <c r="BC47" s="821"/>
      <c r="BD47" s="821"/>
      <c r="BE47" s="818"/>
      <c r="BF47" s="818"/>
      <c r="BG47" s="818"/>
      <c r="BH47" s="818"/>
      <c r="BI47" s="819"/>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0"/>
      <c r="AL48" s="817"/>
      <c r="AM48" s="817"/>
      <c r="AN48" s="817"/>
      <c r="AO48" s="817"/>
      <c r="AP48" s="817"/>
      <c r="AQ48" s="817"/>
      <c r="AR48" s="817"/>
      <c r="AS48" s="817"/>
      <c r="AT48" s="817"/>
      <c r="AU48" s="817"/>
      <c r="AV48" s="817"/>
      <c r="AW48" s="817"/>
      <c r="AX48" s="817"/>
      <c r="AY48" s="817"/>
      <c r="AZ48" s="821"/>
      <c r="BA48" s="821"/>
      <c r="BB48" s="821"/>
      <c r="BC48" s="821"/>
      <c r="BD48" s="821"/>
      <c r="BE48" s="818"/>
      <c r="BF48" s="818"/>
      <c r="BG48" s="818"/>
      <c r="BH48" s="818"/>
      <c r="BI48" s="819"/>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0"/>
      <c r="AL49" s="817"/>
      <c r="AM49" s="817"/>
      <c r="AN49" s="817"/>
      <c r="AO49" s="817"/>
      <c r="AP49" s="817"/>
      <c r="AQ49" s="817"/>
      <c r="AR49" s="817"/>
      <c r="AS49" s="817"/>
      <c r="AT49" s="817"/>
      <c r="AU49" s="817"/>
      <c r="AV49" s="817"/>
      <c r="AW49" s="817"/>
      <c r="AX49" s="817"/>
      <c r="AY49" s="817"/>
      <c r="AZ49" s="821"/>
      <c r="BA49" s="821"/>
      <c r="BB49" s="821"/>
      <c r="BC49" s="821"/>
      <c r="BD49" s="821"/>
      <c r="BE49" s="818"/>
      <c r="BF49" s="818"/>
      <c r="BG49" s="818"/>
      <c r="BH49" s="818"/>
      <c r="BI49" s="819"/>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8"/>
      <c r="BF50" s="818"/>
      <c r="BG50" s="818"/>
      <c r="BH50" s="818"/>
      <c r="BI50" s="819"/>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8"/>
      <c r="BF51" s="818"/>
      <c r="BG51" s="818"/>
      <c r="BH51" s="818"/>
      <c r="BI51" s="819"/>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8"/>
      <c r="BF52" s="818"/>
      <c r="BG52" s="818"/>
      <c r="BH52" s="818"/>
      <c r="BI52" s="819"/>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8"/>
      <c r="BF53" s="818"/>
      <c r="BG53" s="818"/>
      <c r="BH53" s="818"/>
      <c r="BI53" s="819"/>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8"/>
      <c r="BF54" s="818"/>
      <c r="BG54" s="818"/>
      <c r="BH54" s="818"/>
      <c r="BI54" s="819"/>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8"/>
      <c r="BF55" s="818"/>
      <c r="BG55" s="818"/>
      <c r="BH55" s="818"/>
      <c r="BI55" s="819"/>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8"/>
      <c r="BF56" s="818"/>
      <c r="BG56" s="818"/>
      <c r="BH56" s="818"/>
      <c r="BI56" s="819"/>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8"/>
      <c r="BF57" s="818"/>
      <c r="BG57" s="818"/>
      <c r="BH57" s="818"/>
      <c r="BI57" s="819"/>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8"/>
      <c r="BF58" s="818"/>
      <c r="BG58" s="818"/>
      <c r="BH58" s="818"/>
      <c r="BI58" s="819"/>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8"/>
      <c r="BF59" s="818"/>
      <c r="BG59" s="818"/>
      <c r="BH59" s="818"/>
      <c r="BI59" s="819"/>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8"/>
      <c r="BF60" s="818"/>
      <c r="BG60" s="818"/>
      <c r="BH60" s="818"/>
      <c r="BI60" s="819"/>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8"/>
      <c r="BF61" s="818"/>
      <c r="BG61" s="818"/>
      <c r="BH61" s="818"/>
      <c r="BI61" s="819"/>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8"/>
      <c r="BF62" s="818"/>
      <c r="BG62" s="818"/>
      <c r="BH62" s="818"/>
      <c r="BI62" s="819"/>
      <c r="BJ62" s="834" t="s">
        <v>399</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379</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1807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403</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566</v>
      </c>
      <c r="C68" s="857"/>
      <c r="D68" s="857"/>
      <c r="E68" s="857"/>
      <c r="F68" s="857"/>
      <c r="G68" s="857"/>
      <c r="H68" s="857"/>
      <c r="I68" s="857"/>
      <c r="J68" s="857"/>
      <c r="K68" s="857"/>
      <c r="L68" s="857"/>
      <c r="M68" s="857"/>
      <c r="N68" s="857"/>
      <c r="O68" s="857"/>
      <c r="P68" s="858"/>
      <c r="Q68" s="859">
        <v>1146</v>
      </c>
      <c r="R68" s="853"/>
      <c r="S68" s="853"/>
      <c r="T68" s="853"/>
      <c r="U68" s="853"/>
      <c r="V68" s="853">
        <v>1123</v>
      </c>
      <c r="W68" s="853"/>
      <c r="X68" s="853"/>
      <c r="Y68" s="853"/>
      <c r="Z68" s="853"/>
      <c r="AA68" s="853">
        <v>23</v>
      </c>
      <c r="AB68" s="853"/>
      <c r="AC68" s="853"/>
      <c r="AD68" s="853"/>
      <c r="AE68" s="853"/>
      <c r="AF68" s="853">
        <v>23</v>
      </c>
      <c r="AG68" s="853"/>
      <c r="AH68" s="853"/>
      <c r="AI68" s="853"/>
      <c r="AJ68" s="853"/>
      <c r="AK68" s="853" t="s">
        <v>492</v>
      </c>
      <c r="AL68" s="853"/>
      <c r="AM68" s="853"/>
      <c r="AN68" s="853"/>
      <c r="AO68" s="853"/>
      <c r="AP68" s="853">
        <v>657</v>
      </c>
      <c r="AQ68" s="853"/>
      <c r="AR68" s="853"/>
      <c r="AS68" s="853"/>
      <c r="AT68" s="853"/>
      <c r="AU68" s="853">
        <v>316</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555</v>
      </c>
      <c r="C69" s="861"/>
      <c r="D69" s="861"/>
      <c r="E69" s="861"/>
      <c r="F69" s="861"/>
      <c r="G69" s="861"/>
      <c r="H69" s="861"/>
      <c r="I69" s="861"/>
      <c r="J69" s="861"/>
      <c r="K69" s="861"/>
      <c r="L69" s="861"/>
      <c r="M69" s="861"/>
      <c r="N69" s="861"/>
      <c r="O69" s="861"/>
      <c r="P69" s="862"/>
      <c r="Q69" s="863">
        <v>2421</v>
      </c>
      <c r="R69" s="817"/>
      <c r="S69" s="817"/>
      <c r="T69" s="817"/>
      <c r="U69" s="817"/>
      <c r="V69" s="817">
        <v>2180</v>
      </c>
      <c r="W69" s="817"/>
      <c r="X69" s="817"/>
      <c r="Y69" s="817"/>
      <c r="Z69" s="817"/>
      <c r="AA69" s="817">
        <v>241</v>
      </c>
      <c r="AB69" s="817"/>
      <c r="AC69" s="817"/>
      <c r="AD69" s="817"/>
      <c r="AE69" s="817"/>
      <c r="AF69" s="817">
        <v>205</v>
      </c>
      <c r="AG69" s="817"/>
      <c r="AH69" s="817"/>
      <c r="AI69" s="817"/>
      <c r="AJ69" s="817"/>
      <c r="AK69" s="817">
        <v>0</v>
      </c>
      <c r="AL69" s="817"/>
      <c r="AM69" s="817"/>
      <c r="AN69" s="817"/>
      <c r="AO69" s="817"/>
      <c r="AP69" s="817">
        <v>959</v>
      </c>
      <c r="AQ69" s="817"/>
      <c r="AR69" s="817"/>
      <c r="AS69" s="817"/>
      <c r="AT69" s="817"/>
      <c r="AU69" s="817">
        <v>625</v>
      </c>
      <c r="AV69" s="817"/>
      <c r="AW69" s="817"/>
      <c r="AX69" s="817"/>
      <c r="AY69" s="817"/>
      <c r="AZ69" s="818" t="s">
        <v>567</v>
      </c>
      <c r="BA69" s="818"/>
      <c r="BB69" s="818"/>
      <c r="BC69" s="818"/>
      <c r="BD69" s="819"/>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556</v>
      </c>
      <c r="C70" s="861"/>
      <c r="D70" s="861"/>
      <c r="E70" s="861"/>
      <c r="F70" s="861"/>
      <c r="G70" s="861"/>
      <c r="H70" s="861"/>
      <c r="I70" s="861"/>
      <c r="J70" s="861"/>
      <c r="K70" s="861"/>
      <c r="L70" s="861"/>
      <c r="M70" s="861"/>
      <c r="N70" s="861"/>
      <c r="O70" s="861"/>
      <c r="P70" s="862"/>
      <c r="Q70" s="863">
        <v>270</v>
      </c>
      <c r="R70" s="817"/>
      <c r="S70" s="817"/>
      <c r="T70" s="817"/>
      <c r="U70" s="817"/>
      <c r="V70" s="817">
        <v>247</v>
      </c>
      <c r="W70" s="817"/>
      <c r="X70" s="817"/>
      <c r="Y70" s="817"/>
      <c r="Z70" s="817"/>
      <c r="AA70" s="817">
        <v>23</v>
      </c>
      <c r="AB70" s="817"/>
      <c r="AC70" s="817"/>
      <c r="AD70" s="817"/>
      <c r="AE70" s="817"/>
      <c r="AF70" s="817">
        <v>23</v>
      </c>
      <c r="AG70" s="817"/>
      <c r="AH70" s="817"/>
      <c r="AI70" s="817"/>
      <c r="AJ70" s="817"/>
      <c r="AK70" s="817" t="s">
        <v>492</v>
      </c>
      <c r="AL70" s="817"/>
      <c r="AM70" s="817"/>
      <c r="AN70" s="817"/>
      <c r="AO70" s="817"/>
      <c r="AP70" s="817" t="s">
        <v>492</v>
      </c>
      <c r="AQ70" s="817"/>
      <c r="AR70" s="817"/>
      <c r="AS70" s="817"/>
      <c r="AT70" s="817"/>
      <c r="AU70" s="817" t="s">
        <v>492</v>
      </c>
      <c r="AV70" s="817"/>
      <c r="AW70" s="817"/>
      <c r="AX70" s="817"/>
      <c r="AY70" s="817"/>
      <c r="AZ70" s="818"/>
      <c r="BA70" s="818"/>
      <c r="BB70" s="818"/>
      <c r="BC70" s="818"/>
      <c r="BD70" s="819"/>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557</v>
      </c>
      <c r="C71" s="861"/>
      <c r="D71" s="861"/>
      <c r="E71" s="861"/>
      <c r="F71" s="861"/>
      <c r="G71" s="861"/>
      <c r="H71" s="861"/>
      <c r="I71" s="861"/>
      <c r="J71" s="861"/>
      <c r="K71" s="861"/>
      <c r="L71" s="861"/>
      <c r="M71" s="861"/>
      <c r="N71" s="861"/>
      <c r="O71" s="861"/>
      <c r="P71" s="862"/>
      <c r="Q71" s="863">
        <v>315636</v>
      </c>
      <c r="R71" s="817"/>
      <c r="S71" s="817"/>
      <c r="T71" s="817"/>
      <c r="U71" s="817"/>
      <c r="V71" s="817">
        <v>306127</v>
      </c>
      <c r="W71" s="817"/>
      <c r="X71" s="817"/>
      <c r="Y71" s="817"/>
      <c r="Z71" s="817"/>
      <c r="AA71" s="817">
        <v>9509</v>
      </c>
      <c r="AB71" s="817"/>
      <c r="AC71" s="817"/>
      <c r="AD71" s="817"/>
      <c r="AE71" s="817"/>
      <c r="AF71" s="817">
        <v>6033</v>
      </c>
      <c r="AG71" s="817"/>
      <c r="AH71" s="817"/>
      <c r="AI71" s="817"/>
      <c r="AJ71" s="817"/>
      <c r="AK71" s="817" t="s">
        <v>492</v>
      </c>
      <c r="AL71" s="817"/>
      <c r="AM71" s="817"/>
      <c r="AN71" s="817"/>
      <c r="AO71" s="817"/>
      <c r="AP71" s="817" t="s">
        <v>492</v>
      </c>
      <c r="AQ71" s="817"/>
      <c r="AR71" s="817"/>
      <c r="AS71" s="817"/>
      <c r="AT71" s="817"/>
      <c r="AU71" s="817" t="s">
        <v>492</v>
      </c>
      <c r="AV71" s="817"/>
      <c r="AW71" s="817"/>
      <c r="AX71" s="817"/>
      <c r="AY71" s="817"/>
      <c r="AZ71" s="818"/>
      <c r="BA71" s="818"/>
      <c r="BB71" s="818"/>
      <c r="BC71" s="818"/>
      <c r="BD71" s="819"/>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8"/>
      <c r="BA72" s="818"/>
      <c r="BB72" s="818"/>
      <c r="BC72" s="818"/>
      <c r="BD72" s="819"/>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8"/>
      <c r="BA73" s="818"/>
      <c r="BB73" s="818"/>
      <c r="BC73" s="818"/>
      <c r="BD73" s="819"/>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8"/>
      <c r="BA74" s="818"/>
      <c r="BB74" s="818"/>
      <c r="BC74" s="818"/>
      <c r="BD74" s="819"/>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0"/>
      <c r="V75" s="866"/>
      <c r="W75" s="865"/>
      <c r="X75" s="865"/>
      <c r="Y75" s="865"/>
      <c r="Z75" s="820"/>
      <c r="AA75" s="866"/>
      <c r="AB75" s="865"/>
      <c r="AC75" s="865"/>
      <c r="AD75" s="865"/>
      <c r="AE75" s="820"/>
      <c r="AF75" s="866"/>
      <c r="AG75" s="865"/>
      <c r="AH75" s="865"/>
      <c r="AI75" s="865"/>
      <c r="AJ75" s="820"/>
      <c r="AK75" s="866"/>
      <c r="AL75" s="865"/>
      <c r="AM75" s="865"/>
      <c r="AN75" s="865"/>
      <c r="AO75" s="820"/>
      <c r="AP75" s="866"/>
      <c r="AQ75" s="865"/>
      <c r="AR75" s="865"/>
      <c r="AS75" s="865"/>
      <c r="AT75" s="820"/>
      <c r="AU75" s="866"/>
      <c r="AV75" s="865"/>
      <c r="AW75" s="865"/>
      <c r="AX75" s="865"/>
      <c r="AY75" s="820"/>
      <c r="AZ75" s="818"/>
      <c r="BA75" s="818"/>
      <c r="BB75" s="818"/>
      <c r="BC75" s="818"/>
      <c r="BD75" s="819"/>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0"/>
      <c r="V76" s="866"/>
      <c r="W76" s="865"/>
      <c r="X76" s="865"/>
      <c r="Y76" s="865"/>
      <c r="Z76" s="820"/>
      <c r="AA76" s="866"/>
      <c r="AB76" s="865"/>
      <c r="AC76" s="865"/>
      <c r="AD76" s="865"/>
      <c r="AE76" s="820"/>
      <c r="AF76" s="866"/>
      <c r="AG76" s="865"/>
      <c r="AH76" s="865"/>
      <c r="AI76" s="865"/>
      <c r="AJ76" s="820"/>
      <c r="AK76" s="866"/>
      <c r="AL76" s="865"/>
      <c r="AM76" s="865"/>
      <c r="AN76" s="865"/>
      <c r="AO76" s="820"/>
      <c r="AP76" s="866"/>
      <c r="AQ76" s="865"/>
      <c r="AR76" s="865"/>
      <c r="AS76" s="865"/>
      <c r="AT76" s="820"/>
      <c r="AU76" s="866"/>
      <c r="AV76" s="865"/>
      <c r="AW76" s="865"/>
      <c r="AX76" s="865"/>
      <c r="AY76" s="820"/>
      <c r="AZ76" s="818"/>
      <c r="BA76" s="818"/>
      <c r="BB76" s="818"/>
      <c r="BC76" s="818"/>
      <c r="BD76" s="819"/>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0"/>
      <c r="V77" s="866"/>
      <c r="W77" s="865"/>
      <c r="X77" s="865"/>
      <c r="Y77" s="865"/>
      <c r="Z77" s="820"/>
      <c r="AA77" s="866"/>
      <c r="AB77" s="865"/>
      <c r="AC77" s="865"/>
      <c r="AD77" s="865"/>
      <c r="AE77" s="820"/>
      <c r="AF77" s="866"/>
      <c r="AG77" s="865"/>
      <c r="AH77" s="865"/>
      <c r="AI77" s="865"/>
      <c r="AJ77" s="820"/>
      <c r="AK77" s="866"/>
      <c r="AL77" s="865"/>
      <c r="AM77" s="865"/>
      <c r="AN77" s="865"/>
      <c r="AO77" s="820"/>
      <c r="AP77" s="866"/>
      <c r="AQ77" s="865"/>
      <c r="AR77" s="865"/>
      <c r="AS77" s="865"/>
      <c r="AT77" s="820"/>
      <c r="AU77" s="866"/>
      <c r="AV77" s="865"/>
      <c r="AW77" s="865"/>
      <c r="AX77" s="865"/>
      <c r="AY77" s="820"/>
      <c r="AZ77" s="818"/>
      <c r="BA77" s="818"/>
      <c r="BB77" s="818"/>
      <c r="BC77" s="818"/>
      <c r="BD77" s="819"/>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8"/>
      <c r="BA78" s="818"/>
      <c r="BB78" s="818"/>
      <c r="BC78" s="818"/>
      <c r="BD78" s="819"/>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8"/>
      <c r="BA79" s="818"/>
      <c r="BB79" s="818"/>
      <c r="BC79" s="818"/>
      <c r="BD79" s="819"/>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8"/>
      <c r="BA80" s="818"/>
      <c r="BB80" s="818"/>
      <c r="BC80" s="818"/>
      <c r="BD80" s="819"/>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8"/>
      <c r="BA81" s="818"/>
      <c r="BB81" s="818"/>
      <c r="BC81" s="818"/>
      <c r="BD81" s="819"/>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8"/>
      <c r="BA82" s="818"/>
      <c r="BB82" s="818"/>
      <c r="BC82" s="818"/>
      <c r="BD82" s="819"/>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8"/>
      <c r="BA83" s="818"/>
      <c r="BB83" s="818"/>
      <c r="BC83" s="818"/>
      <c r="BD83" s="819"/>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8"/>
      <c r="BA84" s="818"/>
      <c r="BB84" s="818"/>
      <c r="BC84" s="818"/>
      <c r="BD84" s="819"/>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8"/>
      <c r="BA85" s="818"/>
      <c r="BB85" s="818"/>
      <c r="BC85" s="818"/>
      <c r="BD85" s="819"/>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8"/>
      <c r="BA86" s="818"/>
      <c r="BB86" s="818"/>
      <c r="BC86" s="818"/>
      <c r="BD86" s="819"/>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379</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295</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295</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295</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1524326</v>
      </c>
      <c r="AB110" s="887"/>
      <c r="AC110" s="887"/>
      <c r="AD110" s="887"/>
      <c r="AE110" s="888"/>
      <c r="AF110" s="889">
        <v>2241734</v>
      </c>
      <c r="AG110" s="887"/>
      <c r="AH110" s="887"/>
      <c r="AI110" s="887"/>
      <c r="AJ110" s="888"/>
      <c r="AK110" s="889">
        <v>2430003</v>
      </c>
      <c r="AL110" s="887"/>
      <c r="AM110" s="887"/>
      <c r="AN110" s="887"/>
      <c r="AO110" s="888"/>
      <c r="AP110" s="890">
        <v>30.2</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24172689</v>
      </c>
      <c r="BR110" s="918"/>
      <c r="BS110" s="918"/>
      <c r="BT110" s="918"/>
      <c r="BU110" s="918"/>
      <c r="BV110" s="918">
        <v>24164412</v>
      </c>
      <c r="BW110" s="918"/>
      <c r="BX110" s="918"/>
      <c r="BY110" s="918"/>
      <c r="BZ110" s="918"/>
      <c r="CA110" s="918">
        <v>25356909</v>
      </c>
      <c r="CB110" s="918"/>
      <c r="CC110" s="918"/>
      <c r="CD110" s="918"/>
      <c r="CE110" s="918"/>
      <c r="CF110" s="931">
        <v>315.10000000000002</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1408232</v>
      </c>
      <c r="BR112" s="913"/>
      <c r="BS112" s="913"/>
      <c r="BT112" s="913"/>
      <c r="BU112" s="913"/>
      <c r="BV112" s="913">
        <v>1314721</v>
      </c>
      <c r="BW112" s="913"/>
      <c r="BX112" s="913"/>
      <c r="BY112" s="913"/>
      <c r="BZ112" s="913"/>
      <c r="CA112" s="913">
        <v>1126000</v>
      </c>
      <c r="CB112" s="913"/>
      <c r="CC112" s="913"/>
      <c r="CD112" s="913"/>
      <c r="CE112" s="913"/>
      <c r="CF112" s="907">
        <v>14</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141058</v>
      </c>
      <c r="AB113" s="925"/>
      <c r="AC113" s="925"/>
      <c r="AD113" s="925"/>
      <c r="AE113" s="926"/>
      <c r="AF113" s="927">
        <v>120508</v>
      </c>
      <c r="AG113" s="925"/>
      <c r="AH113" s="925"/>
      <c r="AI113" s="925"/>
      <c r="AJ113" s="926"/>
      <c r="AK113" s="927">
        <v>143621</v>
      </c>
      <c r="AL113" s="925"/>
      <c r="AM113" s="925"/>
      <c r="AN113" s="925"/>
      <c r="AO113" s="926"/>
      <c r="AP113" s="928">
        <v>1.8</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594488</v>
      </c>
      <c r="BR113" s="913"/>
      <c r="BS113" s="913"/>
      <c r="BT113" s="913"/>
      <c r="BU113" s="913"/>
      <c r="BV113" s="913">
        <v>691153</v>
      </c>
      <c r="BW113" s="913"/>
      <c r="BX113" s="913"/>
      <c r="BY113" s="913"/>
      <c r="BZ113" s="913"/>
      <c r="CA113" s="913">
        <v>941122</v>
      </c>
      <c r="CB113" s="913"/>
      <c r="CC113" s="913"/>
      <c r="CD113" s="913"/>
      <c r="CE113" s="913"/>
      <c r="CF113" s="907">
        <v>11.7</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189764</v>
      </c>
      <c r="AB114" s="946"/>
      <c r="AC114" s="946"/>
      <c r="AD114" s="946"/>
      <c r="AE114" s="947"/>
      <c r="AF114" s="948">
        <v>111452</v>
      </c>
      <c r="AG114" s="946"/>
      <c r="AH114" s="946"/>
      <c r="AI114" s="946"/>
      <c r="AJ114" s="947"/>
      <c r="AK114" s="948">
        <v>113724</v>
      </c>
      <c r="AL114" s="946"/>
      <c r="AM114" s="946"/>
      <c r="AN114" s="946"/>
      <c r="AO114" s="947"/>
      <c r="AP114" s="949">
        <v>1.4</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2438301</v>
      </c>
      <c r="BR114" s="913"/>
      <c r="BS114" s="913"/>
      <c r="BT114" s="913"/>
      <c r="BU114" s="913"/>
      <c r="BV114" s="913">
        <v>2372624</v>
      </c>
      <c r="BW114" s="913"/>
      <c r="BX114" s="913"/>
      <c r="BY114" s="913"/>
      <c r="BZ114" s="913"/>
      <c r="CA114" s="913">
        <v>2352159</v>
      </c>
      <c r="CB114" s="913"/>
      <c r="CC114" s="913"/>
      <c r="CD114" s="913"/>
      <c r="CE114" s="913"/>
      <c r="CF114" s="907">
        <v>29.2</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1855148</v>
      </c>
      <c r="AB117" s="966"/>
      <c r="AC117" s="966"/>
      <c r="AD117" s="966"/>
      <c r="AE117" s="967"/>
      <c r="AF117" s="968">
        <v>2473694</v>
      </c>
      <c r="AG117" s="966"/>
      <c r="AH117" s="966"/>
      <c r="AI117" s="966"/>
      <c r="AJ117" s="967"/>
      <c r="AK117" s="968">
        <v>2687348</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295</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445</v>
      </c>
      <c r="BP119" s="992"/>
      <c r="BQ119" s="986">
        <v>28613710</v>
      </c>
      <c r="BR119" s="987"/>
      <c r="BS119" s="987"/>
      <c r="BT119" s="987"/>
      <c r="BU119" s="987"/>
      <c r="BV119" s="987">
        <v>28542910</v>
      </c>
      <c r="BW119" s="987"/>
      <c r="BX119" s="987"/>
      <c r="BY119" s="987"/>
      <c r="BZ119" s="987"/>
      <c r="CA119" s="987">
        <v>29776190</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5639954</v>
      </c>
      <c r="BR120" s="918"/>
      <c r="BS120" s="918"/>
      <c r="BT120" s="918"/>
      <c r="BU120" s="918"/>
      <c r="BV120" s="918">
        <v>5720019</v>
      </c>
      <c r="BW120" s="918"/>
      <c r="BX120" s="918"/>
      <c r="BY120" s="918"/>
      <c r="BZ120" s="918"/>
      <c r="CA120" s="918">
        <v>6383758</v>
      </c>
      <c r="CB120" s="918"/>
      <c r="CC120" s="918"/>
      <c r="CD120" s="918"/>
      <c r="CE120" s="918"/>
      <c r="CF120" s="931">
        <v>79.3</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908316</v>
      </c>
      <c r="DH120" s="918"/>
      <c r="DI120" s="918"/>
      <c r="DJ120" s="918"/>
      <c r="DK120" s="918"/>
      <c r="DL120" s="918">
        <v>867842</v>
      </c>
      <c r="DM120" s="918"/>
      <c r="DN120" s="918"/>
      <c r="DO120" s="918"/>
      <c r="DP120" s="918"/>
      <c r="DQ120" s="918">
        <v>802799</v>
      </c>
      <c r="DR120" s="918"/>
      <c r="DS120" s="918"/>
      <c r="DT120" s="918"/>
      <c r="DU120" s="918"/>
      <c r="DV120" s="919">
        <v>10</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1273570</v>
      </c>
      <c r="BR121" s="913"/>
      <c r="BS121" s="913"/>
      <c r="BT121" s="913"/>
      <c r="BU121" s="913"/>
      <c r="BV121" s="913">
        <v>1698357</v>
      </c>
      <c r="BW121" s="913"/>
      <c r="BX121" s="913"/>
      <c r="BY121" s="913"/>
      <c r="BZ121" s="913"/>
      <c r="CA121" s="913">
        <v>2421853</v>
      </c>
      <c r="CB121" s="913"/>
      <c r="CC121" s="913"/>
      <c r="CD121" s="913"/>
      <c r="CE121" s="913"/>
      <c r="CF121" s="907">
        <v>30.1</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433810</v>
      </c>
      <c r="DH121" s="913"/>
      <c r="DI121" s="913"/>
      <c r="DJ121" s="913"/>
      <c r="DK121" s="913"/>
      <c r="DL121" s="913">
        <v>392455</v>
      </c>
      <c r="DM121" s="913"/>
      <c r="DN121" s="913"/>
      <c r="DO121" s="913"/>
      <c r="DP121" s="913"/>
      <c r="DQ121" s="913">
        <v>278918</v>
      </c>
      <c r="DR121" s="913"/>
      <c r="DS121" s="913"/>
      <c r="DT121" s="913"/>
      <c r="DU121" s="913"/>
      <c r="DV121" s="914">
        <v>3.5</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19645583</v>
      </c>
      <c r="BR122" s="987"/>
      <c r="BS122" s="987"/>
      <c r="BT122" s="987"/>
      <c r="BU122" s="987"/>
      <c r="BV122" s="987">
        <v>19852361</v>
      </c>
      <c r="BW122" s="987"/>
      <c r="BX122" s="987"/>
      <c r="BY122" s="987"/>
      <c r="BZ122" s="987"/>
      <c r="CA122" s="987">
        <v>20243725</v>
      </c>
      <c r="CB122" s="987"/>
      <c r="CC122" s="987"/>
      <c r="CD122" s="987"/>
      <c r="CE122" s="987"/>
      <c r="CF122" s="1004">
        <v>251.5</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66106</v>
      </c>
      <c r="DH122" s="913"/>
      <c r="DI122" s="913"/>
      <c r="DJ122" s="913"/>
      <c r="DK122" s="913"/>
      <c r="DL122" s="913">
        <v>54424</v>
      </c>
      <c r="DM122" s="913"/>
      <c r="DN122" s="913"/>
      <c r="DO122" s="913"/>
      <c r="DP122" s="913"/>
      <c r="DQ122" s="913">
        <v>44283</v>
      </c>
      <c r="DR122" s="913"/>
      <c r="DS122" s="913"/>
      <c r="DT122" s="913"/>
      <c r="DU122" s="913"/>
      <c r="DV122" s="914">
        <v>0.6</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453</v>
      </c>
      <c r="BP123" s="992"/>
      <c r="BQ123" s="1050">
        <v>26559107</v>
      </c>
      <c r="BR123" s="1051"/>
      <c r="BS123" s="1051"/>
      <c r="BT123" s="1051"/>
      <c r="BU123" s="1051"/>
      <c r="BV123" s="1051">
        <v>27270737</v>
      </c>
      <c r="BW123" s="1051"/>
      <c r="BX123" s="1051"/>
      <c r="BY123" s="1051"/>
      <c r="BZ123" s="1051"/>
      <c r="CA123" s="1051">
        <v>29049336</v>
      </c>
      <c r="CB123" s="1051"/>
      <c r="CC123" s="1051"/>
      <c r="CD123" s="1051"/>
      <c r="CE123" s="1051"/>
      <c r="CF123" s="988"/>
      <c r="CG123" s="989"/>
      <c r="CH123" s="989"/>
      <c r="CI123" s="989"/>
      <c r="CJ123" s="990"/>
      <c r="CK123" s="996"/>
      <c r="CL123" s="997"/>
      <c r="CM123" s="997"/>
      <c r="CN123" s="997"/>
      <c r="CO123" s="998"/>
      <c r="CP123" s="1006" t="s">
        <v>454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24.8</v>
      </c>
      <c r="BR124" s="1014"/>
      <c r="BS124" s="1014"/>
      <c r="BT124" s="1014"/>
      <c r="BU124" s="1014"/>
      <c r="BV124" s="1014">
        <v>15.9</v>
      </c>
      <c r="BW124" s="1014"/>
      <c r="BX124" s="1014"/>
      <c r="BY124" s="1014"/>
      <c r="BZ124" s="1014"/>
      <c r="CA124" s="1014">
        <v>9</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217087</v>
      </c>
      <c r="AB128" s="1033"/>
      <c r="AC128" s="1033"/>
      <c r="AD128" s="1033"/>
      <c r="AE128" s="1034"/>
      <c r="AF128" s="1035">
        <v>610867</v>
      </c>
      <c r="AG128" s="1033"/>
      <c r="AH128" s="1033"/>
      <c r="AI128" s="1033"/>
      <c r="AJ128" s="1034"/>
      <c r="AK128" s="1035">
        <v>876766</v>
      </c>
      <c r="AL128" s="1033"/>
      <c r="AM128" s="1033"/>
      <c r="AN128" s="1033"/>
      <c r="AO128" s="1034"/>
      <c r="AP128" s="1036"/>
      <c r="AQ128" s="1037"/>
      <c r="AR128" s="1037"/>
      <c r="AS128" s="1037"/>
      <c r="AT128" s="1038"/>
      <c r="AU128" s="226"/>
      <c r="AV128" s="226"/>
      <c r="AW128" s="226"/>
      <c r="AX128" s="883" t="s">
        <v>468</v>
      </c>
      <c r="AY128" s="884"/>
      <c r="AZ128" s="884"/>
      <c r="BA128" s="884"/>
      <c r="BB128" s="884"/>
      <c r="BC128" s="884"/>
      <c r="BD128" s="884"/>
      <c r="BE128" s="885"/>
      <c r="BF128" s="1039" t="s">
        <v>122</v>
      </c>
      <c r="BG128" s="1040"/>
      <c r="BH128" s="1040"/>
      <c r="BI128" s="1040"/>
      <c r="BJ128" s="1040"/>
      <c r="BK128" s="1040"/>
      <c r="BL128" s="1041"/>
      <c r="BM128" s="1039">
        <v>13.47</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9383209</v>
      </c>
      <c r="AB129" s="946"/>
      <c r="AC129" s="946"/>
      <c r="AD129" s="946"/>
      <c r="AE129" s="947"/>
      <c r="AF129" s="948">
        <v>9133551</v>
      </c>
      <c r="AG129" s="946"/>
      <c r="AH129" s="946"/>
      <c r="AI129" s="946"/>
      <c r="AJ129" s="947"/>
      <c r="AK129" s="948">
        <v>9228470</v>
      </c>
      <c r="AL129" s="946"/>
      <c r="AM129" s="946"/>
      <c r="AN129" s="946"/>
      <c r="AO129" s="947"/>
      <c r="AP129" s="1060"/>
      <c r="AQ129" s="1061"/>
      <c r="AR129" s="1061"/>
      <c r="AS129" s="1061"/>
      <c r="AT129" s="1062"/>
      <c r="AU129" s="227"/>
      <c r="AV129" s="227"/>
      <c r="AW129" s="227"/>
      <c r="AX129" s="1052" t="s">
        <v>471</v>
      </c>
      <c r="AY129" s="910"/>
      <c r="AZ129" s="910"/>
      <c r="BA129" s="910"/>
      <c r="BB129" s="910"/>
      <c r="BC129" s="910"/>
      <c r="BD129" s="910"/>
      <c r="BE129" s="911"/>
      <c r="BF129" s="1053" t="s">
        <v>122</v>
      </c>
      <c r="BG129" s="1054"/>
      <c r="BH129" s="1054"/>
      <c r="BI129" s="1054"/>
      <c r="BJ129" s="1054"/>
      <c r="BK129" s="1054"/>
      <c r="BL129" s="1055"/>
      <c r="BM129" s="1053">
        <v>18.47</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1100430</v>
      </c>
      <c r="AB130" s="946"/>
      <c r="AC130" s="946"/>
      <c r="AD130" s="946"/>
      <c r="AE130" s="947"/>
      <c r="AF130" s="948">
        <v>1161667</v>
      </c>
      <c r="AG130" s="946"/>
      <c r="AH130" s="946"/>
      <c r="AI130" s="946"/>
      <c r="AJ130" s="947"/>
      <c r="AK130" s="948">
        <v>1180558</v>
      </c>
      <c r="AL130" s="946"/>
      <c r="AM130" s="946"/>
      <c r="AN130" s="946"/>
      <c r="AO130" s="947"/>
      <c r="AP130" s="1060"/>
      <c r="AQ130" s="1061"/>
      <c r="AR130" s="1061"/>
      <c r="AS130" s="1061"/>
      <c r="AT130" s="1062"/>
      <c r="AU130" s="227"/>
      <c r="AV130" s="227"/>
      <c r="AW130" s="227"/>
      <c r="AX130" s="1052" t="s">
        <v>474</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8282779</v>
      </c>
      <c r="AB131" s="973"/>
      <c r="AC131" s="973"/>
      <c r="AD131" s="973"/>
      <c r="AE131" s="974"/>
      <c r="AF131" s="972">
        <v>7971884</v>
      </c>
      <c r="AG131" s="973"/>
      <c r="AH131" s="973"/>
      <c r="AI131" s="973"/>
      <c r="AJ131" s="974"/>
      <c r="AK131" s="972">
        <v>8047912</v>
      </c>
      <c r="AL131" s="973"/>
      <c r="AM131" s="973"/>
      <c r="AN131" s="973"/>
      <c r="AO131" s="974"/>
      <c r="AP131" s="1097"/>
      <c r="AQ131" s="1098"/>
      <c r="AR131" s="1098"/>
      <c r="AS131" s="1098"/>
      <c r="AT131" s="1099"/>
      <c r="AU131" s="227"/>
      <c r="AV131" s="227"/>
      <c r="AW131" s="227"/>
      <c r="AX131" s="1070" t="s">
        <v>476</v>
      </c>
      <c r="AY131" s="713"/>
      <c r="AZ131" s="713"/>
      <c r="BA131" s="713"/>
      <c r="BB131" s="713"/>
      <c r="BC131" s="713"/>
      <c r="BD131" s="713"/>
      <c r="BE131" s="1023"/>
      <c r="BF131" s="1071">
        <v>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6.4909494749999999</v>
      </c>
      <c r="AB132" s="1084"/>
      <c r="AC132" s="1084"/>
      <c r="AD132" s="1084"/>
      <c r="AE132" s="1085"/>
      <c r="AF132" s="1086">
        <v>8.7954114739999998</v>
      </c>
      <c r="AG132" s="1084"/>
      <c r="AH132" s="1084"/>
      <c r="AI132" s="1084"/>
      <c r="AJ132" s="1085"/>
      <c r="AK132" s="1086">
        <v>7.8284156190000003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5.6</v>
      </c>
      <c r="AB133" s="1067"/>
      <c r="AC133" s="1067"/>
      <c r="AD133" s="1067"/>
      <c r="AE133" s="1068"/>
      <c r="AF133" s="1066">
        <v>6.9</v>
      </c>
      <c r="AG133" s="1067"/>
      <c r="AH133" s="1067"/>
      <c r="AI133" s="1067"/>
      <c r="AJ133" s="1068"/>
      <c r="AK133" s="1066">
        <v>7.7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ee2CCrjtfzfsy5uKPU/z6J4oxpbTx/Hv6Z9mZZ75eroofvjD0WiQrvgf00jRToxmeJ15RSB8I2dOcxjvz9d+A==" saltValue="GaXXP5d+naXAf1Ql0R1W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52"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hK22pJCnFrVZU7Hnz5UNktpTyemAeY3JMp00QSmdDP4giF73X1cfw0s4wduSLiyS/kRmrvqUL4fM6ijejGdeVA==" saltValue="13iFokeLkVH2BuEc+iBqe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44" zoomScale="90" zoomScaleNormal="9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f54x2T8+aQw3DQawZmutFjfuw8oMA7wxJUL39BELfSew9FN79j92pbGGrPlc5io9D1jpD6DWsp/egAnOcbWdA==" saltValue="qHAlsU7laz3082MT0iXC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01" t="s">
        <v>483</v>
      </c>
      <c r="AP7" s="265"/>
      <c r="AQ7" s="266" t="s">
        <v>484</v>
      </c>
      <c r="AR7" s="267"/>
    </row>
    <row r="8" spans="1:46" ht="13" x14ac:dyDescent="0.2">
      <c r="A8" s="259"/>
      <c r="AK8" s="268"/>
      <c r="AL8" s="269"/>
      <c r="AM8" s="269"/>
      <c r="AN8" s="270"/>
      <c r="AO8" s="1102"/>
      <c r="AP8" s="271" t="s">
        <v>485</v>
      </c>
      <c r="AQ8" s="272" t="s">
        <v>486</v>
      </c>
      <c r="AR8" s="273" t="s">
        <v>487</v>
      </c>
    </row>
    <row r="9" spans="1:46" ht="13" x14ac:dyDescent="0.2">
      <c r="A9" s="259"/>
      <c r="AK9" s="1103" t="s">
        <v>488</v>
      </c>
      <c r="AL9" s="1104"/>
      <c r="AM9" s="1104"/>
      <c r="AN9" s="1105"/>
      <c r="AO9" s="274">
        <v>2594214</v>
      </c>
      <c r="AP9" s="274">
        <v>85924</v>
      </c>
      <c r="AQ9" s="275">
        <v>90724</v>
      </c>
      <c r="AR9" s="276">
        <v>-5.3</v>
      </c>
    </row>
    <row r="10" spans="1:46" ht="13.5" customHeight="1" x14ac:dyDescent="0.2">
      <c r="A10" s="259"/>
      <c r="AK10" s="1103" t="s">
        <v>489</v>
      </c>
      <c r="AL10" s="1104"/>
      <c r="AM10" s="1104"/>
      <c r="AN10" s="1105"/>
      <c r="AO10" s="277">
        <v>334343</v>
      </c>
      <c r="AP10" s="277">
        <v>11074</v>
      </c>
      <c r="AQ10" s="278">
        <v>11342</v>
      </c>
      <c r="AR10" s="279">
        <v>-2.4</v>
      </c>
    </row>
    <row r="11" spans="1:46" ht="13.5" customHeight="1" x14ac:dyDescent="0.2">
      <c r="A11" s="259"/>
      <c r="AK11" s="1103" t="s">
        <v>490</v>
      </c>
      <c r="AL11" s="1104"/>
      <c r="AM11" s="1104"/>
      <c r="AN11" s="1105"/>
      <c r="AO11" s="277">
        <v>4225</v>
      </c>
      <c r="AP11" s="277">
        <v>140</v>
      </c>
      <c r="AQ11" s="278">
        <v>1033</v>
      </c>
      <c r="AR11" s="279">
        <v>-86.4</v>
      </c>
    </row>
    <row r="12" spans="1:46" ht="13.5" customHeight="1" x14ac:dyDescent="0.2">
      <c r="A12" s="259"/>
      <c r="AK12" s="1103" t="s">
        <v>491</v>
      </c>
      <c r="AL12" s="1104"/>
      <c r="AM12" s="1104"/>
      <c r="AN12" s="1105"/>
      <c r="AO12" s="277" t="s">
        <v>492</v>
      </c>
      <c r="AP12" s="277" t="s">
        <v>492</v>
      </c>
      <c r="AQ12" s="278">
        <v>16</v>
      </c>
      <c r="AR12" s="279" t="s">
        <v>492</v>
      </c>
    </row>
    <row r="13" spans="1:46" ht="13.5" customHeight="1" x14ac:dyDescent="0.2">
      <c r="A13" s="259"/>
      <c r="AK13" s="1103" t="s">
        <v>493</v>
      </c>
      <c r="AL13" s="1104"/>
      <c r="AM13" s="1104"/>
      <c r="AN13" s="1105"/>
      <c r="AO13" s="277">
        <v>167050</v>
      </c>
      <c r="AP13" s="277">
        <v>5533</v>
      </c>
      <c r="AQ13" s="278">
        <v>3647</v>
      </c>
      <c r="AR13" s="279">
        <v>51.7</v>
      </c>
    </row>
    <row r="14" spans="1:46" ht="13.5" customHeight="1" x14ac:dyDescent="0.2">
      <c r="A14" s="259"/>
      <c r="AK14" s="1103" t="s">
        <v>494</v>
      </c>
      <c r="AL14" s="1104"/>
      <c r="AM14" s="1104"/>
      <c r="AN14" s="1105"/>
      <c r="AO14" s="277">
        <v>217001</v>
      </c>
      <c r="AP14" s="277">
        <v>7187</v>
      </c>
      <c r="AQ14" s="278">
        <v>1693</v>
      </c>
      <c r="AR14" s="279">
        <v>324.5</v>
      </c>
    </row>
    <row r="15" spans="1:46" ht="13.5" customHeight="1" x14ac:dyDescent="0.2">
      <c r="A15" s="259"/>
      <c r="AK15" s="1106" t="s">
        <v>495</v>
      </c>
      <c r="AL15" s="1107"/>
      <c r="AM15" s="1107"/>
      <c r="AN15" s="1108"/>
      <c r="AO15" s="277">
        <v>-191128</v>
      </c>
      <c r="AP15" s="277">
        <v>-6330</v>
      </c>
      <c r="AQ15" s="278">
        <v>-4922</v>
      </c>
      <c r="AR15" s="279">
        <v>28.6</v>
      </c>
    </row>
    <row r="16" spans="1:46" ht="13" x14ac:dyDescent="0.2">
      <c r="A16" s="259"/>
      <c r="AK16" s="1106" t="s">
        <v>178</v>
      </c>
      <c r="AL16" s="1107"/>
      <c r="AM16" s="1107"/>
      <c r="AN16" s="1108"/>
      <c r="AO16" s="277">
        <v>3125705</v>
      </c>
      <c r="AP16" s="277">
        <v>103528</v>
      </c>
      <c r="AQ16" s="278">
        <v>103533</v>
      </c>
      <c r="AR16" s="279">
        <v>0</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09" t="s">
        <v>500</v>
      </c>
      <c r="AL21" s="1110"/>
      <c r="AM21" s="1110"/>
      <c r="AN21" s="1111"/>
      <c r="AO21" s="289">
        <v>9.8000000000000007</v>
      </c>
      <c r="AP21" s="290">
        <v>9.17</v>
      </c>
      <c r="AQ21" s="291">
        <v>0.63</v>
      </c>
      <c r="AS21" s="292"/>
      <c r="AT21" s="288"/>
    </row>
    <row r="22" spans="1:46" s="260" customFormat="1" ht="13" x14ac:dyDescent="0.2">
      <c r="A22" s="288"/>
      <c r="AK22" s="1109" t="s">
        <v>501</v>
      </c>
      <c r="AL22" s="1110"/>
      <c r="AM22" s="1110"/>
      <c r="AN22" s="1111"/>
      <c r="AO22" s="293">
        <v>94.2</v>
      </c>
      <c r="AP22" s="294">
        <v>97.2</v>
      </c>
      <c r="AQ22" s="295">
        <v>-3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01" t="s">
        <v>483</v>
      </c>
      <c r="AP30" s="265"/>
      <c r="AQ30" s="266" t="s">
        <v>484</v>
      </c>
      <c r="AR30" s="267"/>
    </row>
    <row r="31" spans="1:46" ht="13" x14ac:dyDescent="0.2">
      <c r="A31" s="259"/>
      <c r="AK31" s="268"/>
      <c r="AL31" s="269"/>
      <c r="AM31" s="269"/>
      <c r="AN31" s="270"/>
      <c r="AO31" s="1102"/>
      <c r="AP31" s="271" t="s">
        <v>485</v>
      </c>
      <c r="AQ31" s="272" t="s">
        <v>486</v>
      </c>
      <c r="AR31" s="273" t="s">
        <v>487</v>
      </c>
    </row>
    <row r="32" spans="1:46" ht="27" customHeight="1" x14ac:dyDescent="0.2">
      <c r="A32" s="259"/>
      <c r="AK32" s="1117" t="s">
        <v>505</v>
      </c>
      <c r="AL32" s="1118"/>
      <c r="AM32" s="1118"/>
      <c r="AN32" s="1119"/>
      <c r="AO32" s="303">
        <v>2430003</v>
      </c>
      <c r="AP32" s="303">
        <v>80485</v>
      </c>
      <c r="AQ32" s="304">
        <v>59793</v>
      </c>
      <c r="AR32" s="305">
        <v>34.6</v>
      </c>
    </row>
    <row r="33" spans="1:46" ht="13.5" customHeight="1" x14ac:dyDescent="0.2">
      <c r="A33" s="259"/>
      <c r="AK33" s="1117" t="s">
        <v>506</v>
      </c>
      <c r="AL33" s="1118"/>
      <c r="AM33" s="1118"/>
      <c r="AN33" s="1119"/>
      <c r="AO33" s="303" t="s">
        <v>492</v>
      </c>
      <c r="AP33" s="303" t="s">
        <v>492</v>
      </c>
      <c r="AQ33" s="304" t="s">
        <v>492</v>
      </c>
      <c r="AR33" s="305" t="s">
        <v>492</v>
      </c>
    </row>
    <row r="34" spans="1:46" ht="27" customHeight="1" x14ac:dyDescent="0.2">
      <c r="A34" s="259"/>
      <c r="AK34" s="1117" t="s">
        <v>507</v>
      </c>
      <c r="AL34" s="1118"/>
      <c r="AM34" s="1118"/>
      <c r="AN34" s="1119"/>
      <c r="AO34" s="303" t="s">
        <v>492</v>
      </c>
      <c r="AP34" s="303" t="s">
        <v>492</v>
      </c>
      <c r="AQ34" s="304" t="s">
        <v>492</v>
      </c>
      <c r="AR34" s="305" t="s">
        <v>492</v>
      </c>
    </row>
    <row r="35" spans="1:46" ht="27" customHeight="1" x14ac:dyDescent="0.2">
      <c r="A35" s="259"/>
      <c r="AK35" s="1117" t="s">
        <v>508</v>
      </c>
      <c r="AL35" s="1118"/>
      <c r="AM35" s="1118"/>
      <c r="AN35" s="1119"/>
      <c r="AO35" s="303">
        <v>143621</v>
      </c>
      <c r="AP35" s="303">
        <v>4757</v>
      </c>
      <c r="AQ35" s="304">
        <v>14599</v>
      </c>
      <c r="AR35" s="305">
        <v>-67.400000000000006</v>
      </c>
    </row>
    <row r="36" spans="1:46" ht="27" customHeight="1" x14ac:dyDescent="0.2">
      <c r="A36" s="259"/>
      <c r="AK36" s="1117" t="s">
        <v>509</v>
      </c>
      <c r="AL36" s="1118"/>
      <c r="AM36" s="1118"/>
      <c r="AN36" s="1119"/>
      <c r="AO36" s="303">
        <v>113724</v>
      </c>
      <c r="AP36" s="303">
        <v>3767</v>
      </c>
      <c r="AQ36" s="304">
        <v>2530</v>
      </c>
      <c r="AR36" s="305">
        <v>48.9</v>
      </c>
    </row>
    <row r="37" spans="1:46" ht="13.5" customHeight="1" x14ac:dyDescent="0.2">
      <c r="A37" s="259"/>
      <c r="AK37" s="1117" t="s">
        <v>510</v>
      </c>
      <c r="AL37" s="1118"/>
      <c r="AM37" s="1118"/>
      <c r="AN37" s="1119"/>
      <c r="AO37" s="303" t="s">
        <v>492</v>
      </c>
      <c r="AP37" s="303" t="s">
        <v>492</v>
      </c>
      <c r="AQ37" s="304">
        <v>188</v>
      </c>
      <c r="AR37" s="305" t="s">
        <v>492</v>
      </c>
    </row>
    <row r="38" spans="1:46" ht="27" customHeight="1" x14ac:dyDescent="0.2">
      <c r="A38" s="259"/>
      <c r="AK38" s="1120" t="s">
        <v>511</v>
      </c>
      <c r="AL38" s="1121"/>
      <c r="AM38" s="1121"/>
      <c r="AN38" s="1122"/>
      <c r="AO38" s="306" t="s">
        <v>492</v>
      </c>
      <c r="AP38" s="306" t="s">
        <v>492</v>
      </c>
      <c r="AQ38" s="307">
        <v>2</v>
      </c>
      <c r="AR38" s="295" t="s">
        <v>492</v>
      </c>
      <c r="AS38" s="302"/>
    </row>
    <row r="39" spans="1:46" ht="13" x14ac:dyDescent="0.2">
      <c r="A39" s="259"/>
      <c r="AK39" s="1120" t="s">
        <v>512</v>
      </c>
      <c r="AL39" s="1121"/>
      <c r="AM39" s="1121"/>
      <c r="AN39" s="1122"/>
      <c r="AO39" s="303">
        <v>-876766</v>
      </c>
      <c r="AP39" s="303">
        <v>-29040</v>
      </c>
      <c r="AQ39" s="304">
        <v>-4866</v>
      </c>
      <c r="AR39" s="305">
        <v>496.8</v>
      </c>
      <c r="AS39" s="302"/>
    </row>
    <row r="40" spans="1:46" ht="27" customHeight="1" x14ac:dyDescent="0.2">
      <c r="A40" s="259"/>
      <c r="AK40" s="1117" t="s">
        <v>513</v>
      </c>
      <c r="AL40" s="1118"/>
      <c r="AM40" s="1118"/>
      <c r="AN40" s="1119"/>
      <c r="AO40" s="303">
        <v>-1180558</v>
      </c>
      <c r="AP40" s="303">
        <v>-39102</v>
      </c>
      <c r="AQ40" s="304">
        <v>-49341</v>
      </c>
      <c r="AR40" s="305">
        <v>-20.8</v>
      </c>
      <c r="AS40" s="302"/>
    </row>
    <row r="41" spans="1:46" ht="13" x14ac:dyDescent="0.2">
      <c r="A41" s="259"/>
      <c r="AK41" s="1123" t="s">
        <v>288</v>
      </c>
      <c r="AL41" s="1124"/>
      <c r="AM41" s="1124"/>
      <c r="AN41" s="1125"/>
      <c r="AO41" s="303">
        <v>630024</v>
      </c>
      <c r="AP41" s="303">
        <v>20867</v>
      </c>
      <c r="AQ41" s="304">
        <v>22906</v>
      </c>
      <c r="AR41" s="305">
        <v>-8.9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12" t="s">
        <v>483</v>
      </c>
      <c r="AN49" s="1114" t="s">
        <v>516</v>
      </c>
      <c r="AO49" s="1115"/>
      <c r="AP49" s="1115"/>
      <c r="AQ49" s="1115"/>
      <c r="AR49" s="1116"/>
    </row>
    <row r="50" spans="1:44" ht="13" x14ac:dyDescent="0.2">
      <c r="A50" s="259"/>
      <c r="AK50" s="317"/>
      <c r="AL50" s="318"/>
      <c r="AM50" s="1113"/>
      <c r="AN50" s="319" t="s">
        <v>517</v>
      </c>
      <c r="AO50" s="320" t="s">
        <v>518</v>
      </c>
      <c r="AP50" s="321" t="s">
        <v>519</v>
      </c>
      <c r="AQ50" s="322" t="s">
        <v>520</v>
      </c>
      <c r="AR50" s="323" t="s">
        <v>521</v>
      </c>
    </row>
    <row r="51" spans="1:44" ht="13" x14ac:dyDescent="0.2">
      <c r="A51" s="259"/>
      <c r="AK51" s="315" t="s">
        <v>522</v>
      </c>
      <c r="AL51" s="316"/>
      <c r="AM51" s="324">
        <v>3509997</v>
      </c>
      <c r="AN51" s="325">
        <v>108729</v>
      </c>
      <c r="AO51" s="326">
        <v>40.9</v>
      </c>
      <c r="AP51" s="327">
        <v>79288</v>
      </c>
      <c r="AQ51" s="328">
        <v>21.8</v>
      </c>
      <c r="AR51" s="329">
        <v>19.100000000000001</v>
      </c>
    </row>
    <row r="52" spans="1:44" ht="13" x14ac:dyDescent="0.2">
      <c r="A52" s="259"/>
      <c r="AK52" s="330"/>
      <c r="AL52" s="331" t="s">
        <v>523</v>
      </c>
      <c r="AM52" s="332">
        <v>2376022</v>
      </c>
      <c r="AN52" s="333">
        <v>73602</v>
      </c>
      <c r="AO52" s="334">
        <v>135.19999999999999</v>
      </c>
      <c r="AP52" s="335">
        <v>41870</v>
      </c>
      <c r="AQ52" s="336">
        <v>9.6</v>
      </c>
      <c r="AR52" s="337">
        <v>125.6</v>
      </c>
    </row>
    <row r="53" spans="1:44" ht="13" x14ac:dyDescent="0.2">
      <c r="A53" s="259"/>
      <c r="AK53" s="315" t="s">
        <v>524</v>
      </c>
      <c r="AL53" s="316"/>
      <c r="AM53" s="324">
        <v>717719</v>
      </c>
      <c r="AN53" s="325">
        <v>22742</v>
      </c>
      <c r="AO53" s="326">
        <v>-79.099999999999994</v>
      </c>
      <c r="AP53" s="327">
        <v>84962</v>
      </c>
      <c r="AQ53" s="328">
        <v>7.2</v>
      </c>
      <c r="AR53" s="329">
        <v>-86.3</v>
      </c>
    </row>
    <row r="54" spans="1:44" ht="13" x14ac:dyDescent="0.2">
      <c r="A54" s="259"/>
      <c r="AK54" s="330"/>
      <c r="AL54" s="331" t="s">
        <v>523</v>
      </c>
      <c r="AM54" s="332">
        <v>357378</v>
      </c>
      <c r="AN54" s="333">
        <v>11324</v>
      </c>
      <c r="AO54" s="334">
        <v>-84.6</v>
      </c>
      <c r="AP54" s="335">
        <v>42793</v>
      </c>
      <c r="AQ54" s="336">
        <v>2.2000000000000002</v>
      </c>
      <c r="AR54" s="337">
        <v>-86.8</v>
      </c>
    </row>
    <row r="55" spans="1:44" ht="13" x14ac:dyDescent="0.2">
      <c r="A55" s="259"/>
      <c r="AK55" s="315" t="s">
        <v>525</v>
      </c>
      <c r="AL55" s="316"/>
      <c r="AM55" s="324">
        <v>4369417</v>
      </c>
      <c r="AN55" s="325">
        <v>140333</v>
      </c>
      <c r="AO55" s="326">
        <v>517.1</v>
      </c>
      <c r="AP55" s="327">
        <v>71279</v>
      </c>
      <c r="AQ55" s="328">
        <v>-16.100000000000001</v>
      </c>
      <c r="AR55" s="329">
        <v>533.20000000000005</v>
      </c>
    </row>
    <row r="56" spans="1:44" ht="13" x14ac:dyDescent="0.2">
      <c r="A56" s="259"/>
      <c r="AK56" s="330"/>
      <c r="AL56" s="331" t="s">
        <v>523</v>
      </c>
      <c r="AM56" s="332">
        <v>3561138</v>
      </c>
      <c r="AN56" s="333">
        <v>114374</v>
      </c>
      <c r="AO56" s="334">
        <v>910</v>
      </c>
      <c r="AP56" s="335">
        <v>36731</v>
      </c>
      <c r="AQ56" s="336">
        <v>-14.2</v>
      </c>
      <c r="AR56" s="337">
        <v>924.2</v>
      </c>
    </row>
    <row r="57" spans="1:44" ht="13" x14ac:dyDescent="0.2">
      <c r="A57" s="259"/>
      <c r="AK57" s="315" t="s">
        <v>526</v>
      </c>
      <c r="AL57" s="316"/>
      <c r="AM57" s="324">
        <v>2001255</v>
      </c>
      <c r="AN57" s="325">
        <v>65115</v>
      </c>
      <c r="AO57" s="326">
        <v>-53.6</v>
      </c>
      <c r="AP57" s="327">
        <v>74994</v>
      </c>
      <c r="AQ57" s="328">
        <v>5.2</v>
      </c>
      <c r="AR57" s="329">
        <v>-58.8</v>
      </c>
    </row>
    <row r="58" spans="1:44" ht="13" x14ac:dyDescent="0.2">
      <c r="A58" s="259"/>
      <c r="AK58" s="330"/>
      <c r="AL58" s="331" t="s">
        <v>523</v>
      </c>
      <c r="AM58" s="332">
        <v>1345572</v>
      </c>
      <c r="AN58" s="333">
        <v>43781</v>
      </c>
      <c r="AO58" s="334">
        <v>-61.7</v>
      </c>
      <c r="AP58" s="335">
        <v>36188</v>
      </c>
      <c r="AQ58" s="336">
        <v>-1.5</v>
      </c>
      <c r="AR58" s="337">
        <v>-60.2</v>
      </c>
    </row>
    <row r="59" spans="1:44" ht="13" x14ac:dyDescent="0.2">
      <c r="A59" s="259"/>
      <c r="AK59" s="315" t="s">
        <v>527</v>
      </c>
      <c r="AL59" s="316"/>
      <c r="AM59" s="324">
        <v>4960290</v>
      </c>
      <c r="AN59" s="325">
        <v>164292</v>
      </c>
      <c r="AO59" s="326">
        <v>152.30000000000001</v>
      </c>
      <c r="AP59" s="327">
        <v>71849</v>
      </c>
      <c r="AQ59" s="328">
        <v>-4.2</v>
      </c>
      <c r="AR59" s="329">
        <v>156.5</v>
      </c>
    </row>
    <row r="60" spans="1:44" ht="13" x14ac:dyDescent="0.2">
      <c r="A60" s="259"/>
      <c r="AK60" s="330"/>
      <c r="AL60" s="331" t="s">
        <v>523</v>
      </c>
      <c r="AM60" s="332">
        <v>1236608</v>
      </c>
      <c r="AN60" s="333">
        <v>40958</v>
      </c>
      <c r="AO60" s="334">
        <v>-6.4</v>
      </c>
      <c r="AP60" s="335">
        <v>36144</v>
      </c>
      <c r="AQ60" s="336">
        <v>-0.1</v>
      </c>
      <c r="AR60" s="337">
        <v>-6.3</v>
      </c>
    </row>
    <row r="61" spans="1:44" ht="13" x14ac:dyDescent="0.2">
      <c r="A61" s="259"/>
      <c r="AK61" s="315" t="s">
        <v>528</v>
      </c>
      <c r="AL61" s="338"/>
      <c r="AM61" s="324">
        <v>3111736</v>
      </c>
      <c r="AN61" s="325">
        <v>100242</v>
      </c>
      <c r="AO61" s="326">
        <v>115.5</v>
      </c>
      <c r="AP61" s="327">
        <v>76474</v>
      </c>
      <c r="AQ61" s="339">
        <v>2.8</v>
      </c>
      <c r="AR61" s="329">
        <v>112.7</v>
      </c>
    </row>
    <row r="62" spans="1:44" ht="13" x14ac:dyDescent="0.2">
      <c r="A62" s="259"/>
      <c r="AK62" s="330"/>
      <c r="AL62" s="331" t="s">
        <v>523</v>
      </c>
      <c r="AM62" s="332">
        <v>1775344</v>
      </c>
      <c r="AN62" s="333">
        <v>56808</v>
      </c>
      <c r="AO62" s="334">
        <v>178.5</v>
      </c>
      <c r="AP62" s="335">
        <v>38745</v>
      </c>
      <c r="AQ62" s="336">
        <v>-0.8</v>
      </c>
      <c r="AR62" s="337">
        <v>179.3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PQGaVDylKJKyM/5LnE65emDsk4MPgB2DPaWeu8lLeldR8pzmWM/3r03vzJKNfgqt1Lja9g8J8ZFFtSsSfitOXw==" saltValue="WXu8xfMTwB3i7xRiP8Ml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49" zoomScale="90" zoomScaleNormal="9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HgIkM9BcAuPdhsITmypWVtUPgrfhyNDNMUvW/ONGVkk4MRE81DKg7Aa8PuHKFqCHpjdpdf3s0oKY22V0ZUESyw==" saltValue="5bVqdi0ySTfHdl3H2eEl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wUnPQM+LoTSVkJG+YYkggIzR4DnHW1YC4dDtzJuGKRwJ8olVs2x3/q5/gWv4VzXK+GM3JFILF0cRIRBFKwdmwA==" saltValue="u6pSwK3GCDLxLdSsayr/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1.66</v>
      </c>
      <c r="G47" s="12">
        <v>2.21</v>
      </c>
      <c r="H47" s="12">
        <v>6.4</v>
      </c>
      <c r="I47" s="12">
        <v>8.1</v>
      </c>
      <c r="J47" s="13">
        <v>10.35</v>
      </c>
    </row>
    <row r="48" spans="2:10" ht="57.75" customHeight="1" x14ac:dyDescent="0.2">
      <c r="B48" s="14"/>
      <c r="C48" s="1128" t="s">
        <v>4</v>
      </c>
      <c r="D48" s="1128"/>
      <c r="E48" s="1129"/>
      <c r="F48" s="15">
        <v>3.62</v>
      </c>
      <c r="G48" s="16">
        <v>13.2</v>
      </c>
      <c r="H48" s="16">
        <v>3.34</v>
      </c>
      <c r="I48" s="16">
        <v>10.51</v>
      </c>
      <c r="J48" s="17">
        <v>13.27</v>
      </c>
    </row>
    <row r="49" spans="2:10" ht="57.75" customHeight="1" thickBot="1" x14ac:dyDescent="0.25">
      <c r="B49" s="18"/>
      <c r="C49" s="1130" t="s">
        <v>5</v>
      </c>
      <c r="D49" s="1130"/>
      <c r="E49" s="1131"/>
      <c r="F49" s="19" t="s">
        <v>535</v>
      </c>
      <c r="G49" s="20">
        <v>10.26</v>
      </c>
      <c r="H49" s="20" t="s">
        <v>536</v>
      </c>
      <c r="I49" s="20">
        <v>8.61</v>
      </c>
      <c r="J49" s="21">
        <v>5.2</v>
      </c>
    </row>
    <row r="50" spans="2:10" ht="13" x14ac:dyDescent="0.2"/>
  </sheetData>
  <sheetProtection algorithmName="SHA-512" hashValue="r34uMrwNhy3MDMJ2Wi5fbAZGUhJffjnTOxdgT0zCYyzkmdWGzKjzga5vzAV6xphR/wVdvXuhlIlc9T5rkV3BHg==" saltValue="kiLvw8s0QMb+JsAwd/zx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2025-03-10T04:07:18Z</cp:lastPrinted>
  <dcterms:created xsi:type="dcterms:W3CDTF">2025-02-19T05:10:46Z</dcterms:created>
  <dcterms:modified xsi:type="dcterms:W3CDTF">2025-09-28T23:56:04Z</dcterms:modified>
  <cp:category/>
</cp:coreProperties>
</file>