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52E08DC4-D039-49D0-B0E9-DD51CA824041}" xr6:coauthVersionLast="47" xr6:coauthVersionMax="47" xr10:uidLastSave="{00000000-0000-0000-0000-000000000000}"/>
  <bookViews>
    <workbookView xWindow="-120" yWindow="-163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W36" i="10"/>
  <c r="BE36" i="10"/>
  <c r="BW35" i="10"/>
  <c r="BW34" i="10"/>
  <c r="C34" i="10"/>
  <c r="C35" i="10" s="1"/>
  <c r="CO34" i="10" l="1"/>
  <c r="CO35" i="10" s="1"/>
  <c r="CO36" i="10" s="1"/>
  <c r="CO37" i="10" s="1"/>
  <c r="CO38" i="10" s="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 r="BE34" i="10"/>
  <c r="BE35" i="10" s="1"/>
</calcChain>
</file>

<file path=xl/sharedStrings.xml><?xml version="1.0" encoding="utf-8"?>
<sst xmlns="http://schemas.openxmlformats.org/spreadsheetml/2006/main" count="1083" uniqueCount="581">
  <si>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</si>
  <si>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</si>
  <si>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</si>
  <si>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</si>
  <si>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</si>
  <si>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</si>
  <si>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</si>
  <si>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</si>
  <si>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</si>
  <si>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</si>
  <si>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</si>
  <si>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</si>
  <si>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</si>
  <si>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</si>
  <si>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</si>
  <si>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</si>
  <si>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</si>
  <si>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</si>
  <si>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</si>
  <si>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</si>
  <si>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</si>
  <si>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</si>
  <si>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</si>
  <si>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</si>
  <si>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</si>
  <si>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</si>
  <si>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</si>
  <si>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</si>
  <si>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</si>
  <si>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</si>
  <si>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</si>
  <si>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</si>
  <si>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</si>
  <si>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</si>
  <si>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</si>
  <si>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</si>
  <si>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</si>
  <si>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</si>
  <si>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</si>
  <si>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</si>
  <si>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</si>
  <si>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</si>
  <si>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</si>
  <si>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</si>
  <si>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</si>
  <si>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</si>
  <si>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</si>
  <si>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</si>
  <si>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</si>
  <si>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</si>
  <si>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</si>
  <si>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</si>
  <si>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</si>
  <si>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</si>
  <si>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</si>
  <si>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</si>
  <si>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</si>
  <si>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</si>
  <si>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</si>
  <si>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</si>
  <si>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</si>
  <si>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</si>
  <si>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</si>
  <si>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</si>
  <si>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</si>
  <si>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</si>
  <si>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</si>
  <si>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</si>
  <si>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</si>
  <si>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</si>
  <si>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</si>
  <si>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</si>
  <si>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</si>
  <si>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</si>
  <si>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</si>
  <si>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</si>
  <si>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</si>
  <si>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</si>
  <si>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</si>
  <si>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</si>
  <si>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</si>
  <si>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</si>
  <si>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</si>
  <si>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</si>
  <si>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</si>
  <si>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</si>
  <si>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</si>
  <si>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</si>
  <si>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</si>
  <si>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</si>
  <si>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</si>
  <si>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</si>
  <si>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</si>
  <si>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</si>
  <si>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八代市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</si>
  <si>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</si>
  <si>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</si>
  <si>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</si>
  <si>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</si>
  <si>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</si>
  <si>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</si>
  <si>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</si>
  <si>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</si>
  <si>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</si>
  <si>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</si>
  <si>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</si>
  <si>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</si>
  <si>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</si>
  <si>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</si>
  <si>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</si>
  <si>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</si>
  <si>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</si>
  <si>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</si>
  <si>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</si>
  <si>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</si>
  <si>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</si>
  <si>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</si>
  <si>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</si>
  <si>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</si>
  <si>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</si>
  <si>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</si>
  <si>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</si>
  <si>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</si>
  <si>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</si>
  <si>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</si>
  <si>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</si>
  <si>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</si>
  <si>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</si>
  <si>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</si>
  <si>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</si>
  <si>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</si>
  <si>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</si>
  <si>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</si>
  <si>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</si>
  <si>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</si>
  <si>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</si>
  <si>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</si>
  <si>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</si>
  <si>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</si>
  <si>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</si>
  <si>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</si>
  <si>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</si>
  <si>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</si>
  <si>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</si>
  <si>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</si>
  <si>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</si>
  <si>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</si>
  <si>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</si>
  <si>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</si>
  <si>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</si>
  <si>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</si>
  <si>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</si>
  <si>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</si>
  <si>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</si>
  <si>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</si>
  <si>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</si>
  <si>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</si>
  <si>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</si>
  <si>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</si>
  <si>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</si>
  <si>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</si>
  <si>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</si>
  <si>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</si>
  <si>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</si>
  <si>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</si>
  <si>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</si>
  <si>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</si>
  <si>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</si>
  <si>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</si>
  <si>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</si>
  <si>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</si>
  <si>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</si>
  <si>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</si>
  <si>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</si>
  <si>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</si>
  <si>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</si>
  <si>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</si>
  <si>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</si>
  <si>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</si>
  <si>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</si>
  <si>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</si>
  <si>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</si>
  <si>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</si>
  <si>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</si>
  <si>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</si>
  <si>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</si>
  <si>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</si>
  <si>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</si>
  <si>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</si>
  <si>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</si>
  <si>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</si>
  <si>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</si>
  <si>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</si>
  <si>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</si>
  <si>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</si>
  <si>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</si>
  <si>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</si>
  <si>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</si>
  <si>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</si>
  <si>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</si>
  <si>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</si>
  <si>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</si>
  <si>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</si>
  <si>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熊本県八代市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</si>
  <si>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</si>
  <si>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</si>
  <si>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</si>
  <si>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</si>
  <si>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</si>
  <si>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</si>
  <si>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</si>
  <si>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</si>
  <si>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</si>
  <si>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</si>
  <si>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</si>
  <si>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</si>
  <si>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</si>
  <si>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</si>
  <si>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</si>
  <si>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</si>
  <si>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</si>
  <si>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</si>
  <si>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</si>
  <si>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</si>
  <si>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</si>
  <si>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</si>
  <si>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</si>
  <si>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</si>
  <si>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</si>
  <si>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</si>
  <si>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</si>
  <si>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</si>
  <si>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</si>
  <si>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</si>
  <si>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</si>
  <si>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</si>
  <si>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</si>
  <si>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</si>
  <si>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</si>
  <si>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</si>
  <si>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</si>
  <si>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</si>
  <si>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</si>
  <si>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</si>
  <si>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</si>
  <si>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</si>
  <si>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</si>
  <si>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</si>
  <si>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</si>
  <si>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</si>
  <si>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</si>
  <si>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</si>
  <si>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</si>
  <si>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</si>
  <si>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</si>
  <si>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</si>
  <si>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</si>
  <si>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</si>
  <si>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</si>
  <si>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</si>
  <si>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</si>
  <si>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</si>
  <si>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</si>
  <si>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</si>
  <si>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</si>
  <si>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</si>
  <si>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</si>
  <si>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</si>
  <si>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</si>
  <si>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</si>
  <si>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</si>
  <si>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</si>
  <si>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</si>
  <si>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</si>
  <si>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</si>
  <si>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</si>
  <si>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</si>
  <si>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</si>
  <si>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</si>
  <si>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</si>
  <si>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</si>
  <si>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</si>
  <si>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</si>
  <si>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</si>
  <si>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</si>
  <si>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</si>
  <si>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</si>
  <si>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</si>
  <si>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</si>
  <si>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</si>
  <si>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</si>
  <si>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</si>
  <si>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</si>
  <si>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</si>
  <si>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</si>
  <si>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</si>
  <si>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</si>
  <si>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</si>
  <si>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</si>
  <si>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</si>
  <si>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</si>
  <si>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</si>
  <si>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</si>
  <si>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</si>
  <si>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</si>
  <si>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</si>
  <si>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</si>
  <si>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</si>
  <si>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</si>
  <si>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</si>
  <si>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</si>
  <si>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</si>
  <si>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</si>
  <si>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</si>
  <si>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</si>
  <si>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</si>
  <si>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</si>
  <si>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</si>
  <si>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</si>
  <si>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</si>
  <si>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</si>
  <si>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</si>
  <si>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</si>
  <si>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</si>
  <si>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</si>
  <si>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</si>
  <si>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</si>
  <si>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</si>
  <si>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</si>
  <si>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</si>
  <si>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</si>
  <si>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</si>
  <si>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</si>
  <si>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</si>
  <si>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</si>
  <si>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</si>
  <si>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</si>
  <si>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</si>
  <si>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</si>
  <si>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</si>
  <si>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</si>
  <si>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</si>
  <si>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</si>
  <si>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</si>
  <si>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</si>
  <si>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</si>
  <si>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</si>
  <si>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</si>
  <si>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</si>
  <si>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</si>
  <si>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</si>
  <si>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</si>
  <si>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</si>
  <si>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</si>
  <si>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熊本県八代市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</si>
  <si>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</si>
  <si>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</si>
  <si>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</si>
  <si>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</si>
  <si>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</si>
  <si>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</si>
  <si>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</si>
  <si>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</si>
  <si>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</si>
  <si>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</si>
  <si>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</si>
  <si>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</si>
  <si>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</si>
  <si>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</si>
  <si>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</si>
  <si>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</si>
  <si>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</si>
  <si>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</si>
  <si>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</si>
  <si>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</si>
  <si>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ケーブルテレビ事業特別会計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</si>
  <si>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</si>
  <si>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</si>
  <si>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</si>
  <si>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</si>
  <si>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</si>
  <si>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</si>
  <si>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</si>
  <si>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</si>
  <si>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</si>
  <si>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</si>
  <si>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</si>
  <si>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</si>
  <si>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</si>
  <si>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</si>
  <si>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</si>
  <si>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</si>
  <si>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</si>
  <si>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</si>
  <si>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</si>
  <si>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簡易水道事業会計</t>
    <phoneticPr fontId="5"/>
  </si>
  <si>
    <t>下水道事業会計</t>
    <phoneticPr fontId="5"/>
  </si>
  <si>
    <t>農業集落排水処理施設事業特別会計</t>
    <phoneticPr fontId="5"/>
  </si>
  <si>
    <t>法非適用企業</t>
    <phoneticPr fontId="5"/>
  </si>
  <si>
    <t>公共浄化槽等整備推進事業特別会計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</si>
  <si>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</si>
  <si>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</si>
  <si>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</si>
  <si>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</si>
  <si>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</si>
  <si>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</si>
  <si>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</si>
  <si>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</si>
  <si>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</si>
  <si>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</si>
  <si>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</si>
  <si>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</si>
  <si>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</si>
  <si>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</si>
  <si>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</si>
  <si>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</si>
  <si>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</si>
  <si>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</si>
  <si>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</si>
  <si>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</si>
  <si>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</si>
  <si>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</si>
  <si>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</si>
  <si>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</si>
  <si>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</si>
  <si>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</si>
  <si>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</si>
  <si>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</si>
  <si>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</si>
  <si>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</si>
  <si>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</si>
  <si>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</si>
  <si>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</si>
  <si>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</si>
  <si>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</si>
  <si>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</si>
  <si>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</si>
  <si>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</si>
  <si>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</si>
  <si>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</si>
  <si>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</si>
  <si>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</si>
  <si>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</si>
  <si>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</si>
  <si>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</si>
  <si>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</si>
  <si>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</si>
  <si>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</si>
  <si>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</si>
  <si>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</si>
  <si>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</si>
  <si>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</si>
  <si>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</si>
  <si>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</si>
  <si>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</si>
  <si>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</si>
  <si>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</si>
  <si>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</si>
  <si>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</si>
  <si>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</si>
  <si>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</si>
  <si>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</si>
  <si>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</si>
  <si>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</si>
  <si>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</si>
  <si>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</si>
  <si>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</si>
  <si>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</si>
  <si>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</si>
  <si>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</si>
  <si>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</si>
  <si>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</si>
  <si>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</si>
  <si>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</si>
  <si>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</si>
  <si>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</si>
  <si>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</si>
  <si>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</si>
  <si>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</si>
  <si>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</si>
  <si>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</si>
  <si>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</si>
  <si>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</si>
  <si>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</si>
  <si>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</si>
  <si>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</si>
  <si>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</si>
  <si>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</si>
  <si>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</si>
  <si>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</si>
  <si>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</si>
  <si>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</si>
  <si>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</si>
  <si>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</si>
  <si>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</si>
  <si>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</si>
  <si>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</si>
  <si>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</si>
  <si>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</si>
  <si>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</si>
  <si>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</si>
  <si>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</si>
  <si>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</si>
  <si>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</si>
  <si>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</si>
  <si>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</si>
  <si>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</si>
  <si>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</si>
  <si>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</si>
  <si>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</si>
  <si>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</si>
  <si>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</si>
  <si>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</si>
  <si>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</si>
  <si>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</si>
  <si>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</si>
  <si>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</si>
  <si>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</si>
  <si>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</si>
  <si>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</si>
  <si>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</si>
  <si>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</si>
  <si>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</si>
  <si>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</si>
  <si>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</si>
  <si>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</si>
  <si>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</si>
  <si>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</si>
  <si>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</si>
  <si>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</si>
  <si>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</si>
  <si>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</si>
  <si>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</si>
  <si>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</si>
  <si>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</si>
  <si>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1.32</t>
  </si>
  <si>
    <t>介護保険特別会計</t>
  </si>
  <si>
    <t>一般会計</t>
  </si>
  <si>
    <t>国民健康保険特別会計</t>
  </si>
  <si>
    <t>▲ 0.15</t>
  </si>
  <si>
    <t>水道事業会計</t>
  </si>
  <si>
    <t>下水道事業会計</t>
  </si>
  <si>
    <t>後期高齢者医療特別会計</t>
  </si>
  <si>
    <t>農業集落排水処理施設事業特別会計</t>
  </si>
  <si>
    <t>公共浄化槽等整備推進事業特別会計</t>
  </si>
  <si>
    <t>その他会計（赤字）</t>
  </si>
  <si>
    <t>その他会計（黒字）</t>
  </si>
  <si>
    <t>R01</t>
    <phoneticPr fontId="5"/>
  </si>
  <si>
    <t>R02</t>
    <phoneticPr fontId="5"/>
  </si>
  <si>
    <t>R03</t>
    <phoneticPr fontId="5"/>
  </si>
  <si>
    <t>R04</t>
    <phoneticPr fontId="5"/>
  </si>
  <si>
    <t>R05</t>
    <phoneticPr fontId="5"/>
  </si>
  <si>
    <t>-</t>
    <phoneticPr fontId="2"/>
  </si>
  <si>
    <t>八代市給食会</t>
    <rPh sb="0" eb="3">
      <t>ヤツシロシ</t>
    </rPh>
    <rPh sb="3" eb="6">
      <t>キュウショクカイ</t>
    </rPh>
    <phoneticPr fontId="2"/>
  </si>
  <si>
    <t>サンライフ八代</t>
    <rPh sb="5" eb="7">
      <t>ヤツシロ</t>
    </rPh>
    <phoneticPr fontId="2"/>
  </si>
  <si>
    <t>さかもと温泉センター</t>
    <rPh sb="4" eb="6">
      <t>オンセン</t>
    </rPh>
    <phoneticPr fontId="2"/>
  </si>
  <si>
    <t>いずみ</t>
    <phoneticPr fontId="2"/>
  </si>
  <si>
    <t>東陽地区ふるさと公社</t>
    <rPh sb="0" eb="4">
      <t>トウヨウチク</t>
    </rPh>
    <rPh sb="8" eb="10">
      <t>コウシャ</t>
    </rPh>
    <phoneticPr fontId="2"/>
  </si>
  <si>
    <t>市有施設整備基金</t>
    <rPh sb="0" eb="4">
      <t>シユウシセツ</t>
    </rPh>
    <rPh sb="4" eb="6">
      <t>セイビ</t>
    </rPh>
    <rPh sb="6" eb="8">
      <t>キキン</t>
    </rPh>
    <phoneticPr fontId="5"/>
  </si>
  <si>
    <t>ふるさと八代元気づくり応援基金</t>
    <rPh sb="4" eb="6">
      <t>ヤツシロ</t>
    </rPh>
    <rPh sb="6" eb="8">
      <t>ゲンキ</t>
    </rPh>
    <rPh sb="11" eb="15">
      <t>オウエンキキン</t>
    </rPh>
    <phoneticPr fontId="2"/>
  </si>
  <si>
    <t>国営八代平野土地改良事業負担金基金</t>
    <rPh sb="0" eb="2">
      <t>コクエイ</t>
    </rPh>
    <rPh sb="2" eb="4">
      <t>ヤツシロ</t>
    </rPh>
    <rPh sb="4" eb="6">
      <t>ヘイヤ</t>
    </rPh>
    <rPh sb="6" eb="8">
      <t>トチ</t>
    </rPh>
    <rPh sb="8" eb="10">
      <t>カイリョウ</t>
    </rPh>
    <rPh sb="10" eb="12">
      <t>ジギョウ</t>
    </rPh>
    <rPh sb="12" eb="15">
      <t>フタンキン</t>
    </rPh>
    <rPh sb="15" eb="17">
      <t>キキン</t>
    </rPh>
    <phoneticPr fontId="2"/>
  </si>
  <si>
    <t>教育文化センター建設基金</t>
    <rPh sb="0" eb="4">
      <t>キョウイクブンカ</t>
    </rPh>
    <rPh sb="8" eb="10">
      <t>ケンセツ</t>
    </rPh>
    <rPh sb="10" eb="12">
      <t>キキン</t>
    </rPh>
    <phoneticPr fontId="2"/>
  </si>
  <si>
    <t>新型コロナウイルス感染症対策基金</t>
    <rPh sb="0" eb="2">
      <t>シンガタ</t>
    </rPh>
    <rPh sb="9" eb="12">
      <t>カンセンショウ</t>
    </rPh>
    <rPh sb="12" eb="14">
      <t>タイサク</t>
    </rPh>
    <rPh sb="14" eb="16">
      <t>キキン</t>
    </rPh>
    <phoneticPr fontId="2"/>
  </si>
  <si>
    <t>熊本県市町村総合事務組合</t>
    <rPh sb="0" eb="3">
      <t>クマモトケン</t>
    </rPh>
    <rPh sb="3" eb="6">
      <t>シチョウソン</t>
    </rPh>
    <rPh sb="6" eb="12">
      <t>ソウゴウジムクミアイ</t>
    </rPh>
    <phoneticPr fontId="2"/>
  </si>
  <si>
    <t>氷川町及び八代市中学校組合</t>
    <rPh sb="0" eb="3">
      <t>ヒカワチョウ</t>
    </rPh>
    <rPh sb="3" eb="4">
      <t>オヨ</t>
    </rPh>
    <rPh sb="5" eb="8">
      <t>ヤツシロシ</t>
    </rPh>
    <rPh sb="8" eb="11">
      <t>チュウガッコウ</t>
    </rPh>
    <rPh sb="11" eb="13">
      <t>クミアイ</t>
    </rPh>
    <phoneticPr fontId="2"/>
  </si>
  <si>
    <t>八代広域行政事務組合</t>
    <rPh sb="0" eb="2">
      <t>ヤツシロ</t>
    </rPh>
    <rPh sb="2" eb="4">
      <t>コウイキ</t>
    </rPh>
    <rPh sb="4" eb="6">
      <t>ギョウセイ</t>
    </rPh>
    <rPh sb="6" eb="10">
      <t>ジムクミアイ</t>
    </rPh>
    <phoneticPr fontId="2"/>
  </si>
  <si>
    <t>八代生活環境事務組合（一般会計）</t>
    <rPh sb="0" eb="2">
      <t>ヤツシロ</t>
    </rPh>
    <rPh sb="2" eb="6">
      <t>セイカツカンキョウ</t>
    </rPh>
    <rPh sb="6" eb="10">
      <t>ジムクミアイ</t>
    </rPh>
    <rPh sb="11" eb="15">
      <t>イッパンカイケイ</t>
    </rPh>
    <phoneticPr fontId="2"/>
  </si>
  <si>
    <t>八代生活環境事務組合（水道事業会計）</t>
    <rPh sb="0" eb="2">
      <t>ヤツシロ</t>
    </rPh>
    <rPh sb="2" eb="4">
      <t>セイカツ</t>
    </rPh>
    <rPh sb="4" eb="6">
      <t>カンキョウ</t>
    </rPh>
    <rPh sb="6" eb="10">
      <t>ジムクミアイ</t>
    </rPh>
    <rPh sb="11" eb="13">
      <t>スイドウ</t>
    </rPh>
    <rPh sb="13" eb="15">
      <t>ジギョウ</t>
    </rPh>
    <rPh sb="15" eb="17">
      <t>カイケイ</t>
    </rPh>
    <phoneticPr fontId="2"/>
  </si>
  <si>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2"/>
  </si>
  <si>
    <t>熊本県後期高齢者医療広域連合（後期高齢者医療特別会計）</t>
    <rPh sb="0" eb="3">
      <t>クマモトケン</t>
    </rPh>
    <rPh sb="3" eb="8">
      <t>コウキコウレイシャ</t>
    </rPh>
    <rPh sb="8" eb="10">
      <t>イリョウ</t>
    </rPh>
    <rPh sb="10" eb="14">
      <t>コウイキレンゴウ</t>
    </rPh>
    <rPh sb="15" eb="20">
      <t>コウキコウレイシャ</t>
    </rPh>
    <rPh sb="20" eb="24">
      <t>イリョウトクベツ</t>
    </rPh>
    <rPh sb="24" eb="26">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</si>
  <si>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</si>
  <si>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</si>
  <si>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新庁舎の建設等により類似団体平均より低い水準となっています。将来負担比率は、減少しておりますが、大型施設の建設や豪雨災害対応の財源として、地方債を借入れて整備したことから、類似団体内の平均値を大きく上回っています。新規の地方債発行額を抑制するとともに、「八代市公共施設等総合管理計画」の見直しや資産経営の観点をもった公共施設マネジメントの推進などを図っていきます。</t>
    <rPh sb="51" eb="53">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</si>
  <si>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</si>
  <si>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</si>
  <si>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</si>
  <si>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</si>
  <si>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</si>
  <si>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</si>
  <si>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減少しておりますが、将来負担比率、実質公債費比率ともに類似団体内平均値を上回っています。新庁舎建設や令和2年7月豪雨災害による災害復旧費として、地方債発行が増加していたものの、その後の新規発行額を抑制したことが要因と考えられます。新庁舎建設分の元金償還が本格化する中で、地方債発行の抑制を継続するとともに、建設事業の平準化など公債費の適正化に努めていきます。</t>
    <rPh sb="4" eb="6">
      <t>ヒリツ</t>
    </rPh>
    <rPh sb="7" eb="9">
      <t>ゲンショウ</t>
    </rPh>
    <rPh sb="17" eb="23">
      <t>ショウライフタンヒリツ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</si>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</sst>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84EAFE7-1D88-4407-AF0D-285B17DAD71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72051</c:v>
                </c:pt>
                <c:pt idx="1">
                  <c:v>72756</c:v>
                </c:pt>
                <c:pt idx="2">
                  <c:v>62281</c:v>
                </c:pt>
                <c:pt idx="3">
                  <c:v>58940</c:v>
                </c:pt>
                <c:pt idx="4">
                  <c:v>57336</c:v>
                </c:pt>
              </c:numCache>
            </c:numRef>
          </c:val>
          <c:smooth val="0"/>
          <c:extLst>
            <c:ext xmlns:c16="http://schemas.microsoft.com/office/drawing/2014/chart" uri="{C3380CC4-5D6E-409C-BE32-E72D297353CC}">
              <c16:uniqueId val="{00000000-68EC-46BE-8226-482806D611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66845</c:v>
                </c:pt>
                <c:pt idx="1">
                  <c:v>58608</c:v>
                </c:pt>
                <c:pt idx="2">
                  <c:v>58154</c:v>
                </c:pt>
                <c:pt idx="3">
                  <c:v>45006</c:v>
                </c:pt>
                <c:pt idx="4">
                  <c:v>44236</c:v>
                </c:pt>
              </c:numCache>
            </c:numRef>
          </c:val>
          <c:smooth val="0"/>
          <c:extLst>
            <c:ext xmlns:c16="http://schemas.microsoft.com/office/drawing/2014/chart" uri="{C3380CC4-5D6E-409C-BE32-E72D297353CC}">
              <c16:uniqueId val="{00000001-68EC-46BE-8226-482806D611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2.1800000000000002</c:v>
                </c:pt>
                <c:pt idx="1">
                  <c:v>3.9</c:v>
                </c:pt>
                <c:pt idx="2">
                  <c:v>4.46</c:v>
                </c:pt>
                <c:pt idx="3">
                  <c:v>4.53</c:v>
                </c:pt>
                <c:pt idx="4">
                  <c:v>5.74</c:v>
                </c:pt>
              </c:numCache>
            </c:numRef>
          </c:val>
          <c:extLst>
            <c:ext xmlns:c16="http://schemas.microsoft.com/office/drawing/2014/chart" uri="{C3380CC4-5D6E-409C-BE32-E72D297353CC}">
              <c16:uniqueId val="{00000000-3E9D-4C4E-8B86-223674A0AE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7.18</c:v>
                </c:pt>
                <c:pt idx="1">
                  <c:v>5.88</c:v>
                </c:pt>
                <c:pt idx="2">
                  <c:v>10.07</c:v>
                </c:pt>
                <c:pt idx="3">
                  <c:v>10.220000000000001</c:v>
                </c:pt>
                <c:pt idx="4">
                  <c:v>10.14</c:v>
                </c:pt>
              </c:numCache>
            </c:numRef>
          </c:val>
          <c:extLst>
            <c:ext xmlns:c16="http://schemas.microsoft.com/office/drawing/2014/chart" uri="{C3380CC4-5D6E-409C-BE32-E72D297353CC}">
              <c16:uniqueId val="{00000001-3E9D-4C4E-8B86-223674A0AE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-1.32</c:v>
                </c:pt>
                <c:pt idx="1">
                  <c:v>0.66</c:v>
                </c:pt>
                <c:pt idx="2">
                  <c:v>5.0599999999999996</c:v>
                </c:pt>
                <c:pt idx="3">
                  <c:v>0.02</c:v>
                </c:pt>
                <c:pt idx="4">
                  <c:v>1.39</c:v>
                </c:pt>
              </c:numCache>
            </c:numRef>
          </c:val>
          <c:smooth val="0"/>
          <c:extLst>
            <c:ext xmlns:c16="http://schemas.microsoft.com/office/drawing/2014/chart" uri="{C3380CC4-5D6E-409C-BE32-E72D297353CC}">
              <c16:uniqueId val="{00000002-3E9D-4C4E-8B86-223674A0AE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56E1-4C42-9B8A-E7F7B18188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E1-4C42-9B8A-E7F7B181882E}"/>
            </c:ext>
          </c:extLst>
        </c:ser>
        <c:ser>
          <c:idx val="2"/>
          <c:order val="2"/>
          <c:tx>
            <c:strRef>
              <c:f>データシート!$A$29</c:f>
              <c:strCache>
                <c:ptCount val="1"/>
                <c:pt idx="0">
                  <c:v>公共浄化槽等整備推進事業特別会計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6E1-4C42-9B8A-E7F7B181882E}"/>
            </c:ext>
          </c:extLst>
        </c:ser>
        <c:ser>
          <c:idx val="3"/>
          <c:order val="3"/>
          <c:tx>
            <c:strRef>
              <c:f>データシート!$A$30</c:f>
              <c:strCache>
                <c:ptCount val="1"/>
                <c:pt idx="0">
                  <c:v>農業集落排水処理施設事業特別会計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56E1-4C42-9B8A-E7F7B181882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c:v>
                </c:pt>
                <c:pt idx="2">
                  <c:v>#N/A</c:v>
                </c:pt>
                <c:pt idx="3">
                  <c:v>0.1</c:v>
                </c:pt>
                <c:pt idx="4">
                  <c:v>#N/A</c:v>
                </c:pt>
                <c:pt idx="5">
                  <c:v>0.11</c:v>
                </c:pt>
                <c:pt idx="6">
                  <c:v>#N/A</c:v>
                </c:pt>
                <c:pt idx="7">
                  <c:v>0.12</c:v>
                </c:pt>
                <c:pt idx="8">
                  <c:v>#N/A</c:v>
                </c:pt>
                <c:pt idx="9">
                  <c:v>0.12</c:v>
                </c:pt>
              </c:numCache>
            </c:numRef>
          </c:val>
          <c:extLst>
            <c:ext xmlns:c16="http://schemas.microsoft.com/office/drawing/2014/chart" uri="{C3380CC4-5D6E-409C-BE32-E72D297353CC}">
              <c16:uniqueId val="{00000004-56E1-4C42-9B8A-E7F7B181882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1.72</c:v>
                </c:pt>
                <c:pt idx="2">
                  <c:v>#N/A</c:v>
                </c:pt>
                <c:pt idx="3">
                  <c:v>1.73</c:v>
                </c:pt>
                <c:pt idx="4">
                  <c:v>#N/A</c:v>
                </c:pt>
                <c:pt idx="5">
                  <c:v>1.82</c:v>
                </c:pt>
                <c:pt idx="6">
                  <c:v>#N/A</c:v>
                </c:pt>
                <c:pt idx="7">
                  <c:v>1.4</c:v>
                </c:pt>
                <c:pt idx="8">
                  <c:v>#N/A</c:v>
                </c:pt>
                <c:pt idx="9">
                  <c:v>1.37</c:v>
                </c:pt>
              </c:numCache>
            </c:numRef>
          </c:val>
          <c:extLst>
            <c:ext xmlns:c16="http://schemas.microsoft.com/office/drawing/2014/chart" uri="{C3380CC4-5D6E-409C-BE32-E72D297353CC}">
              <c16:uniqueId val="{00000005-56E1-4C42-9B8A-E7F7B181882E}"/>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1.59</c:v>
                </c:pt>
                <c:pt idx="2">
                  <c:v>#N/A</c:v>
                </c:pt>
                <c:pt idx="3">
                  <c:v>1.7</c:v>
                </c:pt>
                <c:pt idx="4">
                  <c:v>#N/A</c:v>
                </c:pt>
                <c:pt idx="5">
                  <c:v>1.91</c:v>
                </c:pt>
                <c:pt idx="6">
                  <c:v>#N/A</c:v>
                </c:pt>
                <c:pt idx="7">
                  <c:v>2.12</c:v>
                </c:pt>
                <c:pt idx="8">
                  <c:v>#N/A</c:v>
                </c:pt>
                <c:pt idx="9">
                  <c:v>1.93</c:v>
                </c:pt>
              </c:numCache>
            </c:numRef>
          </c:val>
          <c:extLst>
            <c:ext xmlns:c16="http://schemas.microsoft.com/office/drawing/2014/chart" uri="{C3380CC4-5D6E-409C-BE32-E72D297353CC}">
              <c16:uniqueId val="{00000006-56E1-4C42-9B8A-E7F7B181882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0.15</c:v>
                </c:pt>
                <c:pt idx="1">
                  <c:v>#N/A</c:v>
                </c:pt>
                <c:pt idx="2">
                  <c:v>#N/A</c:v>
                </c:pt>
                <c:pt idx="3">
                  <c:v>0.96</c:v>
                </c:pt>
                <c:pt idx="4">
                  <c:v>#N/A</c:v>
                </c:pt>
                <c:pt idx="5">
                  <c:v>2.0099999999999998</c:v>
                </c:pt>
                <c:pt idx="6">
                  <c:v>#N/A</c:v>
                </c:pt>
                <c:pt idx="7">
                  <c:v>2.13</c:v>
                </c:pt>
                <c:pt idx="8">
                  <c:v>#N/A</c:v>
                </c:pt>
                <c:pt idx="9">
                  <c:v>2.02</c:v>
                </c:pt>
              </c:numCache>
            </c:numRef>
          </c:val>
          <c:extLst>
            <c:ext xmlns:c16="http://schemas.microsoft.com/office/drawing/2014/chart" uri="{C3380CC4-5D6E-409C-BE32-E72D297353CC}">
              <c16:uniqueId val="{00000007-56E1-4C42-9B8A-E7F7B181882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2.1800000000000002</c:v>
                </c:pt>
                <c:pt idx="2">
                  <c:v>#N/A</c:v>
                </c:pt>
                <c:pt idx="3">
                  <c:v>3.89</c:v>
                </c:pt>
                <c:pt idx="4">
                  <c:v>#N/A</c:v>
                </c:pt>
                <c:pt idx="5">
                  <c:v>4.45</c:v>
                </c:pt>
                <c:pt idx="6">
                  <c:v>#N/A</c:v>
                </c:pt>
                <c:pt idx="7">
                  <c:v>4.5199999999999996</c:v>
                </c:pt>
                <c:pt idx="8">
                  <c:v>#N/A</c:v>
                </c:pt>
                <c:pt idx="9">
                  <c:v>5.73</c:v>
                </c:pt>
              </c:numCache>
            </c:numRef>
          </c:val>
          <c:extLst>
            <c:ext xmlns:c16="http://schemas.microsoft.com/office/drawing/2014/chart" uri="{C3380CC4-5D6E-409C-BE32-E72D297353CC}">
              <c16:uniqueId val="{00000008-56E1-4C42-9B8A-E7F7B181882E}"/>
            </c:ext>
          </c:extLst>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3.89</c:v>
                </c:pt>
                <c:pt idx="2">
                  <c:v>#N/A</c:v>
                </c:pt>
                <c:pt idx="3">
                  <c:v>2.52</c:v>
                </c:pt>
                <c:pt idx="4">
                  <c:v>#N/A</c:v>
                </c:pt>
                <c:pt idx="5">
                  <c:v>3.52</c:v>
                </c:pt>
                <c:pt idx="6">
                  <c:v>#N/A</c:v>
                </c:pt>
                <c:pt idx="7">
                  <c:v>5.23</c:v>
                </c:pt>
                <c:pt idx="8">
                  <c:v>#N/A</c:v>
                </c:pt>
                <c:pt idx="9">
                  <c:v>5.91</c:v>
                </c:pt>
              </c:numCache>
            </c:numRef>
          </c:val>
          <c:extLst>
            <c:ext xmlns:c16="http://schemas.microsoft.com/office/drawing/2014/chart" uri="{C3380CC4-5D6E-409C-BE32-E72D297353CC}">
              <c16:uniqueId val="{00000009-56E1-4C42-9B8A-E7F7B18188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5107</c:v>
                </c:pt>
                <c:pt idx="5">
                  <c:v>5125</c:v>
                </c:pt>
                <c:pt idx="8">
                  <c:v>5215</c:v>
                </c:pt>
                <c:pt idx="11">
                  <c:v>5330</c:v>
                </c:pt>
                <c:pt idx="14">
                  <c:v>5555</c:v>
                </c:pt>
              </c:numCache>
            </c:numRef>
          </c:val>
          <c:extLst>
            <c:ext xmlns:c16="http://schemas.microsoft.com/office/drawing/2014/chart" uri="{C3380CC4-5D6E-409C-BE32-E72D297353CC}">
              <c16:uniqueId val="{00000000-89F2-4DE6-800A-39B3D60D63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F2-4DE6-800A-39B3D60D63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113</c:v>
                </c:pt>
                <c:pt idx="3">
                  <c:v>104</c:v>
                </c:pt>
                <c:pt idx="6">
                  <c:v>108</c:v>
                </c:pt>
                <c:pt idx="9">
                  <c:v>97</c:v>
                </c:pt>
                <c:pt idx="12">
                  <c:v>96</c:v>
                </c:pt>
              </c:numCache>
            </c:numRef>
          </c:val>
          <c:extLst>
            <c:ext xmlns:c16="http://schemas.microsoft.com/office/drawing/2014/chart" uri="{C3380CC4-5D6E-409C-BE32-E72D297353CC}">
              <c16:uniqueId val="{00000002-89F2-4DE6-800A-39B3D60D63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76</c:v>
                </c:pt>
                <c:pt idx="3">
                  <c:v>88</c:v>
                </c:pt>
                <c:pt idx="6">
                  <c:v>90</c:v>
                </c:pt>
                <c:pt idx="9">
                  <c:v>171</c:v>
                </c:pt>
                <c:pt idx="12">
                  <c:v>81</c:v>
                </c:pt>
              </c:numCache>
            </c:numRef>
          </c:val>
          <c:extLst>
            <c:ext xmlns:c16="http://schemas.microsoft.com/office/drawing/2014/chart" uri="{C3380CC4-5D6E-409C-BE32-E72D297353CC}">
              <c16:uniqueId val="{00000003-89F2-4DE6-800A-39B3D60D63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1363</c:v>
                </c:pt>
                <c:pt idx="3">
                  <c:v>1288</c:v>
                </c:pt>
                <c:pt idx="6">
                  <c:v>1298</c:v>
                </c:pt>
                <c:pt idx="9">
                  <c:v>1261</c:v>
                </c:pt>
                <c:pt idx="12">
                  <c:v>1330</c:v>
                </c:pt>
              </c:numCache>
            </c:numRef>
          </c:val>
          <c:extLst>
            <c:ext xmlns:c16="http://schemas.microsoft.com/office/drawing/2014/chart" uri="{C3380CC4-5D6E-409C-BE32-E72D297353CC}">
              <c16:uniqueId val="{00000004-89F2-4DE6-800A-39B3D60D63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F2-4DE6-800A-39B3D60D63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F2-4DE6-800A-39B3D60D63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6183</c:v>
                </c:pt>
                <c:pt idx="3">
                  <c:v>6237</c:v>
                </c:pt>
                <c:pt idx="6">
                  <c:v>6345</c:v>
                </c:pt>
                <c:pt idx="9">
                  <c:v>6602</c:v>
                </c:pt>
                <c:pt idx="12">
                  <c:v>7012</c:v>
                </c:pt>
              </c:numCache>
            </c:numRef>
          </c:val>
          <c:extLst>
            <c:ext xmlns:c16="http://schemas.microsoft.com/office/drawing/2014/chart" uri="{C3380CC4-5D6E-409C-BE32-E72D297353CC}">
              <c16:uniqueId val="{00000007-89F2-4DE6-800A-39B3D60D63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2628</c:v>
                </c:pt>
                <c:pt idx="2">
                  <c:v>#N/A</c:v>
                </c:pt>
                <c:pt idx="3">
                  <c:v>#N/A</c:v>
                </c:pt>
                <c:pt idx="4">
                  <c:v>2592</c:v>
                </c:pt>
                <c:pt idx="5">
                  <c:v>#N/A</c:v>
                </c:pt>
                <c:pt idx="6">
                  <c:v>#N/A</c:v>
                </c:pt>
                <c:pt idx="7">
                  <c:v>2626</c:v>
                </c:pt>
                <c:pt idx="8">
                  <c:v>#N/A</c:v>
                </c:pt>
                <c:pt idx="9">
                  <c:v>#N/A</c:v>
                </c:pt>
                <c:pt idx="10">
                  <c:v>2801</c:v>
                </c:pt>
                <c:pt idx="11">
                  <c:v>#N/A</c:v>
                </c:pt>
                <c:pt idx="12">
                  <c:v>#N/A</c:v>
                </c:pt>
                <c:pt idx="13">
                  <c:v>2964</c:v>
                </c:pt>
                <c:pt idx="14">
                  <c:v>#N/A</c:v>
                </c:pt>
              </c:numCache>
            </c:numRef>
          </c:val>
          <c:smooth val="0"/>
          <c:extLst>
            <c:ext xmlns:c16="http://schemas.microsoft.com/office/drawing/2014/chart" uri="{C3380CC4-5D6E-409C-BE32-E72D297353CC}">
              <c16:uniqueId val="{00000008-89F2-4DE6-800A-39B3D60D63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63221</c:v>
                </c:pt>
                <c:pt idx="5">
                  <c:v>66646</c:v>
                </c:pt>
                <c:pt idx="8">
                  <c:v>74641</c:v>
                </c:pt>
                <c:pt idx="11">
                  <c:v>71021</c:v>
                </c:pt>
                <c:pt idx="14">
                  <c:v>70990</c:v>
                </c:pt>
              </c:numCache>
            </c:numRef>
          </c:val>
          <c:extLst>
            <c:ext xmlns:c16="http://schemas.microsoft.com/office/drawing/2014/chart" uri="{C3380CC4-5D6E-409C-BE32-E72D297353CC}">
              <c16:uniqueId val="{00000000-A039-4E66-BA64-9C78B21D45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681</c:v>
                </c:pt>
                <c:pt idx="5">
                  <c:v>554</c:v>
                </c:pt>
                <c:pt idx="8">
                  <c:v>541</c:v>
                </c:pt>
                <c:pt idx="11">
                  <c:v>538</c:v>
                </c:pt>
                <c:pt idx="14">
                  <c:v>743</c:v>
                </c:pt>
              </c:numCache>
            </c:numRef>
          </c:val>
          <c:extLst>
            <c:ext xmlns:c16="http://schemas.microsoft.com/office/drawing/2014/chart" uri="{C3380CC4-5D6E-409C-BE32-E72D297353CC}">
              <c16:uniqueId val="{00000001-A039-4E66-BA64-9C78B21D45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8819</c:v>
                </c:pt>
                <c:pt idx="5">
                  <c:v>8903</c:v>
                </c:pt>
                <c:pt idx="8">
                  <c:v>11045</c:v>
                </c:pt>
                <c:pt idx="11">
                  <c:v>12096</c:v>
                </c:pt>
                <c:pt idx="14">
                  <c:v>12077</c:v>
                </c:pt>
              </c:numCache>
            </c:numRef>
          </c:val>
          <c:extLst>
            <c:ext xmlns:c16="http://schemas.microsoft.com/office/drawing/2014/chart" uri="{C3380CC4-5D6E-409C-BE32-E72D297353CC}">
              <c16:uniqueId val="{00000002-A039-4E66-BA64-9C78B21D45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39-4E66-BA64-9C78B21D45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39-4E66-BA64-9C78B21D45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5-A039-4E66-BA64-9C78B21D45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9073</c:v>
                </c:pt>
                <c:pt idx="3">
                  <c:v>8947</c:v>
                </c:pt>
                <c:pt idx="6">
                  <c:v>8931</c:v>
                </c:pt>
                <c:pt idx="9">
                  <c:v>8670</c:v>
                </c:pt>
                <c:pt idx="12">
                  <c:v>9080</c:v>
                </c:pt>
              </c:numCache>
            </c:numRef>
          </c:val>
          <c:extLst>
            <c:ext xmlns:c16="http://schemas.microsoft.com/office/drawing/2014/chart" uri="{C3380CC4-5D6E-409C-BE32-E72D297353CC}">
              <c16:uniqueId val="{00000006-A039-4E66-BA64-9C78B21D45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794</c:v>
                </c:pt>
                <c:pt idx="3">
                  <c:v>729</c:v>
                </c:pt>
                <c:pt idx="6">
                  <c:v>792</c:v>
                </c:pt>
                <c:pt idx="9">
                  <c:v>697</c:v>
                </c:pt>
                <c:pt idx="12">
                  <c:v>693</c:v>
                </c:pt>
              </c:numCache>
            </c:numRef>
          </c:val>
          <c:extLst>
            <c:ext xmlns:c16="http://schemas.microsoft.com/office/drawing/2014/chart" uri="{C3380CC4-5D6E-409C-BE32-E72D297353CC}">
              <c16:uniqueId val="{00000007-A039-4E66-BA64-9C78B21D45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17248</c:v>
                </c:pt>
                <c:pt idx="3">
                  <c:v>16685</c:v>
                </c:pt>
                <c:pt idx="6">
                  <c:v>16072</c:v>
                </c:pt>
                <c:pt idx="9">
                  <c:v>14985</c:v>
                </c:pt>
                <c:pt idx="12">
                  <c:v>14890</c:v>
                </c:pt>
              </c:numCache>
            </c:numRef>
          </c:val>
          <c:extLst>
            <c:ext xmlns:c16="http://schemas.microsoft.com/office/drawing/2014/chart" uri="{C3380CC4-5D6E-409C-BE32-E72D297353CC}">
              <c16:uniqueId val="{00000008-A039-4E66-BA64-9C78B21D45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1006</c:v>
                </c:pt>
                <c:pt idx="3">
                  <c:v>987</c:v>
                </c:pt>
                <c:pt idx="6">
                  <c:v>1070</c:v>
                </c:pt>
                <c:pt idx="9">
                  <c:v>1038</c:v>
                </c:pt>
                <c:pt idx="12">
                  <c:v>1006</c:v>
                </c:pt>
              </c:numCache>
            </c:numRef>
          </c:val>
          <c:extLst>
            <c:ext xmlns:c16="http://schemas.microsoft.com/office/drawing/2014/chart" uri="{C3380CC4-5D6E-409C-BE32-E72D297353CC}">
              <c16:uniqueId val="{00000009-A039-4E66-BA64-9C78B21D45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71248</c:v>
                </c:pt>
                <c:pt idx="3">
                  <c:v>75515</c:v>
                </c:pt>
                <c:pt idx="6">
                  <c:v>85751</c:v>
                </c:pt>
                <c:pt idx="9">
                  <c:v>84056</c:v>
                </c:pt>
                <c:pt idx="12">
                  <c:v>82119</c:v>
                </c:pt>
              </c:numCache>
            </c:numRef>
          </c:val>
          <c:extLst>
            <c:ext xmlns:c16="http://schemas.microsoft.com/office/drawing/2014/chart" uri="{C3380CC4-5D6E-409C-BE32-E72D297353CC}">
              <c16:uniqueId val="{0000000A-A039-4E66-BA64-9C78B21D457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26650</c:v>
                </c:pt>
                <c:pt idx="2">
                  <c:v>#N/A</c:v>
                </c:pt>
                <c:pt idx="3">
                  <c:v>#N/A</c:v>
                </c:pt>
                <c:pt idx="4">
                  <c:v>26762</c:v>
                </c:pt>
                <c:pt idx="5">
                  <c:v>#N/A</c:v>
                </c:pt>
                <c:pt idx="6">
                  <c:v>#N/A</c:v>
                </c:pt>
                <c:pt idx="7">
                  <c:v>26388</c:v>
                </c:pt>
                <c:pt idx="8">
                  <c:v>#N/A</c:v>
                </c:pt>
                <c:pt idx="9">
                  <c:v>#N/A</c:v>
                </c:pt>
                <c:pt idx="10">
                  <c:v>25791</c:v>
                </c:pt>
                <c:pt idx="11">
                  <c:v>#N/A</c:v>
                </c:pt>
                <c:pt idx="12">
                  <c:v>#N/A</c:v>
                </c:pt>
                <c:pt idx="13">
                  <c:v>23978</c:v>
                </c:pt>
                <c:pt idx="14">
                  <c:v>#N/A</c:v>
                </c:pt>
              </c:numCache>
            </c:numRef>
          </c:val>
          <c:smooth val="0"/>
          <c:extLst>
            <c:ext xmlns:c16="http://schemas.microsoft.com/office/drawing/2014/chart" uri="{C3380CC4-5D6E-409C-BE32-E72D297353CC}">
              <c16:uniqueId val="{0000000B-A039-4E66-BA64-9C78B21D457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3455</c:v>
                </c:pt>
                <c:pt idx="1">
                  <c:v>3459</c:v>
                </c:pt>
                <c:pt idx="2">
                  <c:v>3465</c:v>
                </c:pt>
              </c:numCache>
            </c:numRef>
          </c:val>
          <c:extLst>
            <c:ext xmlns:c16="http://schemas.microsoft.com/office/drawing/2014/chart" uri="{C3380CC4-5D6E-409C-BE32-E72D297353CC}">
              <c16:uniqueId val="{00000000-7779-48D9-941F-F5AF7F8354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1908</c:v>
                </c:pt>
                <c:pt idx="1">
                  <c:v>3046</c:v>
                </c:pt>
                <c:pt idx="2">
                  <c:v>3124</c:v>
                </c:pt>
              </c:numCache>
            </c:numRef>
          </c:val>
          <c:extLst>
            <c:ext xmlns:c16="http://schemas.microsoft.com/office/drawing/2014/chart" uri="{C3380CC4-5D6E-409C-BE32-E72D297353CC}">
              <c16:uniqueId val="{00000001-7779-48D9-941F-F5AF7F8354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5643</c:v>
                </c:pt>
                <c:pt idx="1">
                  <c:v>4963</c:v>
                </c:pt>
                <c:pt idx="2">
                  <c:v>4679</c:v>
                </c:pt>
              </c:numCache>
            </c:numRef>
          </c:val>
          <c:extLst>
            <c:ext xmlns:c16="http://schemas.microsoft.com/office/drawing/2014/chart" uri="{C3380CC4-5D6E-409C-BE32-E72D297353CC}">
              <c16:uniqueId val="{00000002-7779-48D9-941F-F5AF7F8354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{BC26A56C-D650-4CAD-A6C9-11C4CAC8BD8B}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A9B-49BC-BE52-40957152EF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{31AEC5B4-A0BB-458D-ABC3-F3FD00E83EE9}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9B-49BC-BE52-40957152EF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{0221028D-1A0F-4054-BC41-AD984C648BA8}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9B-49BC-BE52-40957152EF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{4C9B6D74-293E-49D8-AEFC-0F27063BF1F7}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9B-49BC-BE52-40957152EF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{CE1AA9E1-CC7F-4B57-9659-30335DACEFC9}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9B-49BC-BE52-40957152EF5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{998E8E4D-B899-4A95-9966-C41856C25CE4}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A9B-49BC-BE52-40957152EF5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{562FB533-8BA6-4763-99C5-853D630998B7}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A9B-49BC-BE52-40957152EF5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{B8047B45-6F0A-4829-B672-B0E64C454780}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A9B-49BC-BE52-40957152EF5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{93D059EE-F35D-45D6-B686-52C204462E99}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A9B-49BC-BE52-40957152EF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55.5</c:v>
                </c:pt>
                <c:pt idx="8">
                  <c:v>56.7</c:v>
                </c:pt>
                <c:pt idx="16">
                  <c:v>55.1</c:v>
                </c:pt>
                <c:pt idx="24">
                  <c:v>56.5</c:v>
                </c:pt>
                <c:pt idx="32">
                  <c:v>58.2</c:v>
                </c:pt>
              </c:numCache>
            </c:numRef>
          </c:xVal>
          <c:yVal>
            <c:numRef>
              <c:f>公会計指標分析・財政指標組合せ分析表!$BP$51:$DC$51</c:f>
              <c:numCache>
                <c:formatCode>#,##0.0;"▲ "#,##0.0</c:formatCode>
                <c:ptCount val="40"/>
                <c:pt idx="0">
                  <c:v>95.9</c:v>
                </c:pt>
                <c:pt idx="8">
                  <c:v>94.7</c:v>
                </c:pt>
                <c:pt idx="16">
                  <c:v>90.3</c:v>
                </c:pt>
                <c:pt idx="24">
                  <c:v>90.1</c:v>
                </c:pt>
                <c:pt idx="32">
                  <c:v>83.3</c:v>
                </c:pt>
              </c:numCache>
            </c:numRef>
          </c:yVal>
          <c:smooth val="0"/>
          <c:extLst>
            <c:ext xmlns:c16="http://schemas.microsoft.com/office/drawing/2014/chart" uri="{C3380CC4-5D6E-409C-BE32-E72D297353CC}">
              <c16:uniqueId val="{00000009-FA9B-49BC-BE52-40957152EF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553866996644789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{02B30F1A-8E4B-4D0E-935C-B80F30502264}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A9B-49BC-BE52-40957152EF5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{B8A684B5-FBFA-4CA1-A24A-A34361736343}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9B-49BC-BE52-40957152EF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{F19A530B-5F0B-4364-B30D-2CE39D04B0D6}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9B-49BC-BE52-40957152EF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{05FF9249-73F4-4A92-B6C2-C3832658117A}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9B-49BC-BE52-40957152EF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{14F2867B-D453-48DF-BD7E-FE29147CE000}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9B-49BC-BE52-40957152EF5C}"/>
                </c:ext>
              </c:extLst>
            </c:dLbl>
            <c:dLbl>
              <c:idx val="8"/>
              <c:layout>
                <c:manualLayout>
                  <c:x val="-1.8492831334020431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{B80E9FF0-2F28-4AEB-9576-ED52F721324B}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A9B-49BC-BE52-40957152EF5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{7CB301D3-3331-48A5-8BBF-2BB935E2F99A}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A9B-49BC-BE52-40957152EF5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{CD84C0BA-E3A1-4552-A60F-34543DD22671}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A9B-49BC-BE52-40957152EF5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{B7E4B089-9FAB-4AB3-824A-E4E1F3B2FC49}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A9B-49BC-BE52-40957152EF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60.9</c:v>
                </c:pt>
                <c:pt idx="16">
                  <c:v>64</c:v>
                </c:pt>
                <c:pt idx="24">
                  <c:v>65.5</c:v>
                </c:pt>
                <c:pt idx="32">
                  <c:v>66.900000000000006</c:v>
                </c:pt>
              </c:numCache>
            </c:numRef>
          </c:xVal>
          <c:yVal>
            <c:numRef>
              <c:f>公会計指標分析・財政指標組合せ分析表!$BP$55:$DC$55</c:f>
              <c:numCache>
                <c:formatCode>#,##0.0;"▲ "#,##0.0</c:formatCode>
                <c:ptCount val="40"/>
                <c:pt idx="0">
                  <c:v>49.5</c:v>
                </c:pt>
                <c:pt idx="8">
                  <c:v>46.9</c:v>
                </c:pt>
                <c:pt idx="16">
                  <c:v>45.3</c:v>
                </c:pt>
                <c:pt idx="24">
                  <c:v>38.9</c:v>
                </c:pt>
                <c:pt idx="32">
                  <c:v>34.299999999999997</c:v>
                </c:pt>
              </c:numCache>
            </c:numRef>
          </c:yVal>
          <c:smooth val="0"/>
          <c:extLst>
            <c:ext xmlns:c16="http://schemas.microsoft.com/office/drawing/2014/chart" uri="{C3380CC4-5D6E-409C-BE32-E72D297353CC}">
              <c16:uniqueId val="{00000013-FA9B-49BC-BE52-40957152EF5C}"/>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{42CACC80-F035-4233-A908-70989F8E94C3}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E08-4BE2-99B2-54A15CF85D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{C4F3D974-0F98-454D-813A-2EF1E03B3460}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08-4BE2-99B2-54A15CF85D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{2DC82844-7BB8-4EB4-B681-B98A3EE2E91C}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08-4BE2-99B2-54A15CF85D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{8C2CA30B-EF38-4926-BD90-5D96C980AB93}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08-4BE2-99B2-54A15CF85D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{4AD457D4-92E8-428F-BB86-5FE8A6C26F2C}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08-4BE2-99B2-54A15CF85D7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{928488FA-197A-4379-884A-7F51D0F8C711}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E08-4BE2-99B2-54A15CF85D70}"/>
                </c:ext>
              </c:extLst>
            </c:dLbl>
            <c:dLbl>
              <c:idx val="16"/>
              <c:layout>
                <c:manualLayout>
                  <c:x val="-2.8829840147400764E-2"/>
                  <c:y val="-4.436172989101368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{246DB124-9F8D-48AD-890C-B2B808BB5D5F}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E08-4BE2-99B2-54A15CF85D70}"/>
                </c:ext>
              </c:extLst>
            </c:dLbl>
            <c:dLbl>
              <c:idx val="24"/>
              <c:layout>
                <c:manualLayout>
                  <c:x val="-3.4310845302750435E-2"/>
                  <c:y val="-8.04715642845742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{0CDAA7C5-A612-4EF2-8114-70C85C0460A8}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E08-4BE2-99B2-54A15CF85D7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{E5C5B9E8-5322-418E-9C06-1DB972D275D8}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E08-4BE2-99B2-54A15CF85D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9.4</c:v>
                </c:pt>
                <c:pt idx="16">
                  <c:v>9.1999999999999993</c:v>
                </c:pt>
                <c:pt idx="24">
                  <c:v>9.3000000000000007</c:v>
                </c:pt>
                <c:pt idx="32">
                  <c:v>9.6</c:v>
                </c:pt>
              </c:numCache>
            </c:numRef>
          </c:xVal>
          <c:yVal>
            <c:numRef>
              <c:f>公会計指標分析・財政指標組合せ分析表!$BP$73:$DC$73</c:f>
              <c:numCache>
                <c:formatCode>#,##0.0;"▲ "#,##0.0</c:formatCode>
                <c:ptCount val="40"/>
                <c:pt idx="0">
                  <c:v>95.9</c:v>
                </c:pt>
                <c:pt idx="8">
                  <c:v>94.7</c:v>
                </c:pt>
                <c:pt idx="16">
                  <c:v>90.3</c:v>
                </c:pt>
                <c:pt idx="24">
                  <c:v>90.1</c:v>
                </c:pt>
                <c:pt idx="32">
                  <c:v>83.3</c:v>
                </c:pt>
              </c:numCache>
            </c:numRef>
          </c:yVal>
          <c:smooth val="0"/>
          <c:extLst>
            <c:ext xmlns:c16="http://schemas.microsoft.com/office/drawing/2014/chart" uri="{C3380CC4-5D6E-409C-BE32-E72D297353CC}">
              <c16:uniqueId val="{00000009-1E08-4BE2-99B2-54A15CF85D7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{CA256661-AA39-4505-B24B-01BE575A40B0}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E08-4BE2-99B2-54A15CF85D7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{80D9EB90-60AA-4F1D-B2A6-F461568A0C87}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08-4BE2-99B2-54A15CF85D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{46355732-2A31-4265-86A8-DF09F177B626}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08-4BE2-99B2-54A15CF85D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{1C4D2449-73D2-4A9A-9A6D-1610A362E91C}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08-4BE2-99B2-54A15CF85D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{0168615F-B188-41E1-B267-203E28CA99FE}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08-4BE2-99B2-54A15CF85D7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{93641D77-34BF-4B6A-A403-445D06AC0AEA}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E08-4BE2-99B2-54A15CF85D7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{B58476C8-376E-41FE-9F57-9DB90F998CAF}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E08-4BE2-99B2-54A15CF85D7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{22E003C1-5815-45CA-A614-D320085143BB}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E08-4BE2-99B2-54A15CF85D7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{B200E011-5CAD-4F9F-BAFE-F60A955DF15E}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E08-4BE2-99B2-54A15CF85D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7.6</c:v>
                </c:pt>
                <c:pt idx="8">
                  <c:v>7.2</c:v>
                </c:pt>
                <c:pt idx="16">
                  <c:v>7.9</c:v>
                </c:pt>
                <c:pt idx="24">
                  <c:v>8.1999999999999993</c:v>
                </c:pt>
                <c:pt idx="32">
                  <c:v>8.4</c:v>
                </c:pt>
              </c:numCache>
            </c:numRef>
          </c:xVal>
          <c:yVal>
            <c:numRef>
              <c:f>公会計指標分析・財政指標組合せ分析表!$BP$77:$DC$77</c:f>
              <c:numCache>
                <c:formatCode>#,##0.0;"▲ "#,##0.0</c:formatCode>
                <c:ptCount val="40"/>
                <c:pt idx="0">
                  <c:v>49.5</c:v>
                </c:pt>
                <c:pt idx="8">
                  <c:v>46.9</c:v>
                </c:pt>
                <c:pt idx="16">
                  <c:v>45.3</c:v>
                </c:pt>
                <c:pt idx="24">
                  <c:v>38.9</c:v>
                </c:pt>
                <c:pt idx="32">
                  <c:v>34.299999999999997</c:v>
                </c:pt>
              </c:numCache>
            </c:numRef>
          </c:yVal>
          <c:smooth val="0"/>
          <c:extLst>
            <c:ext xmlns:c16="http://schemas.microsoft.com/office/drawing/2014/chart" uri="{C3380CC4-5D6E-409C-BE32-E72D297353CC}">
              <c16:uniqueId val="{00000013-1E08-4BE2-99B2-54A15CF85D70}"/>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新庁舎建設に係る単独災害復旧債の元金償還が開始したことにより、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元利償還金が増加しています。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今後も新庁舎建設や令和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月豪雨の災害復旧事業等により、元利償還金が大きく増加する予定であり、これまで以上に建設事業債の発行額を抑え、公債費の抑制を図ります。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満期一括償還地方債の借入は行っていません。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地方債借入額を元金償還金を超えないように抑制したことで、一般会計等に係る地方債の現在高が減少しています。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公営企業債等繰入見込額は企業会計等の健全な財政運営により減少傾向にあるため、将来負担額の大幅な伸びを抑えることにつながっています。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充当可能財源等については、ふるさと納税寄附金を原資とする基金の積立額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が堅調に推移しており、ほぼ横ばいとなっています。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新庁舎建設事業は令和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年度に完了しましたが、令和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月豪雨の災害復旧事業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給食センター建設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や合併特例債を活用した地域振興基金の創設についても予定されている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地方債現在高は伸びる見通しです。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引き続き有利な地方債を活用しながら、地方債発行額の抑制に努めるとともに、事業の見直しや充当可能財源の確保に努め、財政の健全化に取り組みます。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熊本県八代市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ふるさと納税の推進により寄附額が伸びたが充当事業も増加し、取崩額が積立額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上回</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ったことが主な要因で、基金全体でみると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万円減少しています。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・中期財政計画において、まちづくり交流基金残高がなくなった後もイベント等の地域振興を継続して実施していくため、令和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年度に合併特例債を活用して新たに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基金を造成する見込みです。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月豪雨の経験を踏まえ、災害時に迅速かつ柔軟な対応を行うため、基金の最低限度額を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億円と設定し、この金額を下回らないよう各事業の抜本的な見直しや施設の統廃合を進めるなどして、歳出削減に取り組みます。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は、新型コロナウイルス感染症の影響により国及び熊本県の融資制度を利用したものに対して金利負担分及び保証料の補助を行うため、新型コロナウイルス感染症対策地方創生臨時交付金より積み立てましたが、補助は最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年としているため、令和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年度末をもって廃止します。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・ふるさと納税の推進により、基金の原資となる寄附金の増加傾向が見込まれることから、各種まちづくり事業の財源として積極的に活用する見込みです。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・市有施設整備基金　　　　　　　　　：市有施設の整備に要する経費の財源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・ふるさと八代元気づくり応援基金　　：ふるさと納税制度による寄附金を財源とした、元気なまちづくり事業を推進する財源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・国営八代平野土地改良事業負担金基金：国営八代土地改良事業負担金の支払に充てるための財源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・教育文化センター基金　　　　　　　：教育文化センター建設に要する経費の財源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　：新型コロナウイルス感染症の影響により売り上げが減少した中小事業者等で国及び熊本県の融資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制度を利用したものに対して行う金利負担金及び保証料の補助に要する経費の財源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・ふるさと八代元気づくり応援基金　　：ふるさと納税の推進により寄附額が伸びたが充当事業も増加したため、取崩額が積立額を上回っ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　：新型コロナウイルス感染症対策の融資制度に係る利子補給の財源として、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・市有施設整備基金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：新八代駅前の開発の財源として、事業実施の際に取り崩す予定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・ふるさと八代元気づくり応援基金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：ふるさと納税の推進により、寄附金が増加し、これを原資とした基金積立金が増加傾向にあるこ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とから各種まちづくり事業の財源として随時取り崩す予定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：補助は最長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年間としているため、令和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年度末をもって基金を廃止し、残高は国庫へ納付</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基金一括運用益を積み立てたことによる増加です。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中期財政計画において、令和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年度以降の隔年（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）に退職手当相当分として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億円程度を積み立てる予定です。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万円積み立てたことにより増加しています。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環境センターや新庁舎等の大型事業に係る起債の償還が重なる令和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年度以降、単年度の市債償還が約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億円を超えることが見込まれることから、公債費の負担軽減を図るため、減債基金を取り崩して対応する予定です。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F05C27F-1BEC-43AF-B897-D38E0AEFD3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DDF35BA-FE82-41B2-B211-E9F04BA411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EF02DC6-F75B-47BF-BAE0-05FC08AA8862}"/>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8507771-A427-4123-A1AB-05D8144131CB}"/>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1E1EEC5-BAD4-4F8B-9404-2B323DA0EEE4}"/>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5EFA8CF-B8F7-44E4-9FF7-0E942C5D72B4}"/>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4269501-2736-434A-9B16-D70C56656837}"/>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10587B4-895D-406B-B1DD-68450FE928E6}"/>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35677A4-1F13-4972-8ABA-286D5B7A67E6}"/>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05A6522-3A83-4AA3-966D-31F9B82EF9A6}"/>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430C579-CC63-48BA-8D64-E9000297AF18}"/>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ABED937-26E2-41CB-9014-10208AF0CE2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121,657
118,021
681.30
69,510,999
67,397,176
1,961,878
34,184,174
82,119,119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AB2B321-8C87-4AA3-9CBB-176CB477E56E}"/>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1A1059D-47B5-481E-BD23-F63D438C0B05}"/>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01E04FD-C6AF-4B19-A167-155BF977D284}"/>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AB824EA-0FA5-4C09-A8CB-3D20E56D552D}"/>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4682C58-70E5-424F-8378-0FB20BFB429B}"/>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BB09D8F-BFFF-4D46-ADC1-29B6AF4B3F71}"/>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2F86D04-D372-4068-AF92-0521EBB3C049}"/>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B6837D8-028E-484B-9B31-6DB6EA46D526}"/>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597E08D-98A0-4EDE-89F4-8A4CCBB88A07}"/>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7CB9D2E-9CC2-411F-9C31-A65ECD15BFE7}"/>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763FB1F-AB8F-4F49-8D0F-2F0C2C1F4CC2}"/>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88738BA-591E-4FC8-B8F9-303AEACFB209}"/>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432641F-1E16-4D6C-A464-D2D930993D5D}"/>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23603B9-A970-4DC9-97D3-7EACF159948A}"/>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FF2D970-3F55-40A5-8FD7-2BD6EF2E7B27}"/>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96820A6-F249-439F-8B6D-C2F1C1EB3CA6}"/>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02E8F03-96E5-4080-80F5-148E59284C4C}"/>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8CCAE64-0AFE-43CD-8D68-CA46928CC75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8FE4FF1-9393-4288-8F19-8C55508151EF}"/>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42A57F3-BD10-4507-8729-67D4A400B79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B15D4F8-FE78-40AF-BC94-9B875F206E58}"/>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86887FD-A898-4374-A612-AE9A3D96200E}"/>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A829E68-D734-4420-A65E-5F3A4EC06D7B}"/>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3F9FC1E-86C0-48FA-9491-9EB0E1510E8C}"/>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247D8F6-CC48-4CBE-A55B-D97179EB0C61}"/>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6973857-4CB7-49CE-A2A0-2CFC7AAF8F17}"/>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7B043A4-09ED-4914-9E3E-41637EEC0DB3}"/>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C60F153-50DE-4736-AD0A-541BF5FAAA7E}"/>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D5E7E69-1755-42B3-AC4D-217A1A0E9E4C}"/>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373F9AA-02C8-4089-BD17-9C1272F74BE1}"/>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7F8430B-479F-4D0E-A4CC-FD80D8E0C374}"/>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60472C8-4CED-4681-A562-542FF0C8F3BD}"/>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966E063-2F33-4D3F-9E77-09947FCC7288}"/>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EE53BE6-961E-4D02-9968-A1B5FE8F2421}"/>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22ED142-0CE6-4920-B8C2-72D22FF5E8BE}"/>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及び県平均と比較しても、低い水準が続いています。その要因としては、環境センター及び新庁舎建設によるものと考えられます。しかし、施設類型別の減価償却率をみると、償却率が高い施設が複数あることから、八代市公共施設等総合管理計画に基づき、施設の長寿命化や統廃合等の検討が必要となってい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9F3BD8A-6CDC-4C4C-B182-87C23C033AF9}"/>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0B24DDE-1908-4F73-BD72-586EB9AFE61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7BC4639-43A6-4204-8A74-473AC3434F2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72B5EFF6-7A3A-46F5-9570-A8FA655CAA0F}"/>
            </a:ext>
          </a:extLst>
        </xdr:cNvPr>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D9E70915-823C-4990-BE1B-62B429903F85}"/>
            </a:ext>
          </a:extLst>
        </xdr:cNvPr>
        <xdr:cNvSpPr txBox="1"/>
      </xdr:nvSpPr>
      <xdr:spPr>
        <a:xfrm>
          <a:off x="786781" y="639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34F0DAF-CA64-43B5-920A-170C6AD5DF6D}"/>
            </a:ext>
          </a:extLst>
        </xdr:cNvPr>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12C4D45C-1F94-4083-B27C-B9727325252C}"/>
            </a:ext>
          </a:extLst>
        </xdr:cNvPr>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2E3ABF84-0031-41E7-955C-72323A6B4CBA}"/>
            </a:ext>
          </a:extLst>
        </xdr:cNvPr>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F628E351-6868-4392-AFD9-1DB9CD5E8118}"/>
            </a:ext>
          </a:extLst>
        </xdr:cNvPr>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E354F68-51E8-4824-9FA2-B931E65A8AA7}"/>
            </a:ext>
          </a:extLst>
        </xdr:cNvPr>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BD545F77-C1A2-4985-969F-47C8A9E46FA6}"/>
            </a:ext>
          </a:extLst>
        </xdr:cNvPr>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4140880D-FC3E-492D-96A1-B5223579B0C7}"/>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84703B6-A594-459F-84E6-211E8C1FF6F9}"/>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DEE47DB-1E14-4A3E-9179-9DCE0F3D2E6F}"/>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166751</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4916AFDF-6ED7-4850-B312-C49615F20CDC}"/>
            </a:ext>
          </a:extLst>
        </xdr:cNvPr>
        <xdr:cNvCxnSpPr/>
      </xdr:nvCxnSpPr>
      <xdr:spPr>
        <a:xfrm flipV="1">
          <a:off x="4300220" y="5583301"/>
          <a:ext cx="1270" cy="83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7D0DE943-5CEC-4D8E-A481-1A52CBF98643}"/>
            </a:ext>
          </a:extLst>
        </xdr:cNvPr>
        <xdr:cNvSpPr txBox="1"/>
      </xdr:nvSpPr>
      <xdr:spPr>
        <a:xfrm>
          <a:off x="4352925" y="642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7AF2C3B1-5D62-40B3-B348-FA4433107E04}"/>
            </a:ext>
          </a:extLst>
        </xdr:cNvPr>
        <xdr:cNvCxnSpPr/>
      </xdr:nvCxnSpPr>
      <xdr:spPr>
        <a:xfrm>
          <a:off x="4213225" y="641743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113428</xdr:rowOff>
    </xdr:from>
    <xdr:ext cx="405111" cy="259045"/>
    <xdr:sp macro="" textlink="">
      <xdr:nvSpPr>
        <xdr:cNvPr id="66" name="有形固定資産減価償却率最大値テキスト">
          <a:extLst>
            <a:ext uri="{FF2B5EF4-FFF2-40B4-BE49-F238E27FC236}">
              <a16:creationId xmlns:a16="http://schemas.microsoft.com/office/drawing/2014/main" id="{BDBEAF9E-8BC6-40E9-81C8-23BE4333C982}"/>
            </a:ext>
          </a:extLst>
        </xdr:cNvPr>
        <xdr:cNvSpPr txBox="1"/>
      </xdr:nvSpPr>
      <xdr:spPr>
        <a:xfrm>
          <a:off x="4352925" y="5364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166751</xdr:rowOff>
    </xdr:from>
    <xdr:to>
      <xdr:col>23</xdr:col>
      <xdr:colOff>174625</xdr:colOff>
      <xdr:row>28</xdr:row>
      <xdr:rowOff>166751</xdr:rowOff>
    </xdr:to>
    <xdr:cxnSp macro="">
      <xdr:nvCxnSpPr>
        <xdr:cNvPr id="67" name="直線コネクタ 66">
          <a:extLst>
            <a:ext uri="{FF2B5EF4-FFF2-40B4-BE49-F238E27FC236}">
              <a16:creationId xmlns:a16="http://schemas.microsoft.com/office/drawing/2014/main" id="{B1CB75D9-5022-4D7D-BCC2-31E15FFE86EA}"/>
            </a:ext>
          </a:extLst>
        </xdr:cNvPr>
        <xdr:cNvCxnSpPr/>
      </xdr:nvCxnSpPr>
      <xdr:spPr>
        <a:xfrm>
          <a:off x="4213225" y="558330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127144</xdr:rowOff>
    </xdr:from>
    <xdr:ext cx="405111" cy="259045"/>
    <xdr:sp macro="" textlink="">
      <xdr:nvSpPr>
        <xdr:cNvPr id="68" name="有形固定資産減価償却率平均値テキスト">
          <a:extLst>
            <a:ext uri="{FF2B5EF4-FFF2-40B4-BE49-F238E27FC236}">
              <a16:creationId xmlns:a16="http://schemas.microsoft.com/office/drawing/2014/main" id="{8223A618-8C9E-46F1-8E00-0D99CA9C65ED}"/>
            </a:ext>
          </a:extLst>
        </xdr:cNvPr>
        <xdr:cNvSpPr txBox="1"/>
      </xdr:nvSpPr>
      <xdr:spPr>
        <a:xfrm>
          <a:off x="4352925" y="5873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148717</xdr:rowOff>
    </xdr:from>
    <xdr:to>
      <xdr:col>23</xdr:col>
      <xdr:colOff>136525</xdr:colOff>
      <xdr:row>31</xdr:row>
      <xdr:rowOff>78867</xdr:rowOff>
    </xdr:to>
    <xdr:sp macro="" textlink="">
      <xdr:nvSpPr>
        <xdr:cNvPr id="69" name="フローチャート: 判断 68">
          <a:extLst>
            <a:ext uri="{FF2B5EF4-FFF2-40B4-BE49-F238E27FC236}">
              <a16:creationId xmlns:a16="http://schemas.microsoft.com/office/drawing/2014/main" id="{D051BD1E-B7DD-49DB-8AF7-FD9B66E9A812}"/>
            </a:ext>
          </a:extLst>
        </xdr:cNvPr>
        <xdr:cNvSpPr/>
      </xdr:nvSpPr>
      <xdr:spPr>
        <a:xfrm>
          <a:off x="4251325" y="58954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0" name="フローチャート: 判断 69">
          <a:extLst>
            <a:ext uri="{FF2B5EF4-FFF2-40B4-BE49-F238E27FC236}">
              <a16:creationId xmlns:a16="http://schemas.microsoft.com/office/drawing/2014/main" id="{CB80D5B6-0FBC-4D4A-B081-CF966C3BE8F0}"/>
            </a:ext>
          </a:extLst>
        </xdr:cNvPr>
        <xdr:cNvSpPr/>
      </xdr:nvSpPr>
      <xdr:spPr>
        <a:xfrm>
          <a:off x="3616325" y="58350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23495</xdr:rowOff>
    </xdr:from>
    <xdr:to>
      <xdr:col>15</xdr:col>
      <xdr:colOff>187325</xdr:colOff>
      <xdr:row>30</xdr:row>
      <xdr:rowOff>125095</xdr:rowOff>
    </xdr:to>
    <xdr:sp macro="" textlink="">
      <xdr:nvSpPr>
        <xdr:cNvPr id="71" name="フローチャート: 判断 70">
          <a:extLst>
            <a:ext uri="{FF2B5EF4-FFF2-40B4-BE49-F238E27FC236}">
              <a16:creationId xmlns:a16="http://schemas.microsoft.com/office/drawing/2014/main" id="{687607E0-C1D2-4A1F-A5A7-E984CD99C2CC}"/>
            </a:ext>
          </a:extLst>
        </xdr:cNvPr>
        <xdr:cNvSpPr/>
      </xdr:nvSpPr>
      <xdr:spPr>
        <a:xfrm>
          <a:off x="2930525" y="5770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72" name="フローチャート: 判断 71">
          <a:extLst>
            <a:ext uri="{FF2B5EF4-FFF2-40B4-BE49-F238E27FC236}">
              <a16:creationId xmlns:a16="http://schemas.microsoft.com/office/drawing/2014/main" id="{390C7F10-F547-43BC-B981-B310683312FB}"/>
            </a:ext>
          </a:extLst>
        </xdr:cNvPr>
        <xdr:cNvSpPr/>
      </xdr:nvSpPr>
      <xdr:spPr>
        <a:xfrm>
          <a:off x="2244725" y="56427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AC1FEB1B-92DC-48A0-B5DE-709FA435EA21}"/>
            </a:ext>
          </a:extLst>
        </xdr:cNvPr>
        <xdr:cNvSpPr/>
      </xdr:nvSpPr>
      <xdr:spPr>
        <a:xfrm>
          <a:off x="1558925" y="56427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5D43534-8618-4776-B4FB-9BD9778FF684}"/>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5E72771-6531-4E9C-A799-AA449FC1C1B4}"/>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475F8D6-7DF3-4622-9478-76768F9FA83A}"/>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9EB145E-DF6F-43A9-97EF-35E243023F36}"/>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1D4ECB1-388A-4608-8AE0-FD6C7EE0807B}"/>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115951</xdr:rowOff>
    </xdr:from>
    <xdr:to>
      <xdr:col>23</xdr:col>
      <xdr:colOff>136525</xdr:colOff>
      <xdr:row>29</xdr:row>
      <xdr:rowOff>46101</xdr:rowOff>
    </xdr:to>
    <xdr:sp macro="" textlink="">
      <xdr:nvSpPr>
        <xdr:cNvPr id="79" name="楕円 78">
          <a:extLst>
            <a:ext uri="{FF2B5EF4-FFF2-40B4-BE49-F238E27FC236}">
              <a16:creationId xmlns:a16="http://schemas.microsoft.com/office/drawing/2014/main" id="{6A6494BF-3560-4996-8D10-DAB395ACE9C5}"/>
            </a:ext>
          </a:extLst>
        </xdr:cNvPr>
        <xdr:cNvSpPr/>
      </xdr:nvSpPr>
      <xdr:spPr>
        <a:xfrm>
          <a:off x="4251325" y="55325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68978</xdr:rowOff>
    </xdr:from>
    <xdr:ext cx="405111" cy="259045"/>
    <xdr:sp macro="" textlink="">
      <xdr:nvSpPr>
        <xdr:cNvPr id="80" name="有形固定資産減価償却率該当値テキスト">
          <a:extLst>
            <a:ext uri="{FF2B5EF4-FFF2-40B4-BE49-F238E27FC236}">
              <a16:creationId xmlns:a16="http://schemas.microsoft.com/office/drawing/2014/main" id="{6A20FDC2-3351-41D7-8474-3C994804CD90}"/>
            </a:ext>
          </a:extLst>
        </xdr:cNvPr>
        <xdr:cNvSpPr txBox="1"/>
      </xdr:nvSpPr>
      <xdr:spPr>
        <a:xfrm>
          <a:off x="4352925" y="54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42545</xdr:rowOff>
    </xdr:from>
    <xdr:to>
      <xdr:col>19</xdr:col>
      <xdr:colOff>187325</xdr:colOff>
      <xdr:row>28</xdr:row>
      <xdr:rowOff>144145</xdr:rowOff>
    </xdr:to>
    <xdr:sp macro="" textlink="">
      <xdr:nvSpPr>
        <xdr:cNvPr id="81" name="楕円 80">
          <a:extLst>
            <a:ext uri="{FF2B5EF4-FFF2-40B4-BE49-F238E27FC236}">
              <a16:creationId xmlns:a16="http://schemas.microsoft.com/office/drawing/2014/main" id="{F19BF5C5-DAA7-4E81-9BDE-CFAF5873DFFC}"/>
            </a:ext>
          </a:extLst>
        </xdr:cNvPr>
        <xdr:cNvSpPr/>
      </xdr:nvSpPr>
      <xdr:spPr>
        <a:xfrm>
          <a:off x="3616325" y="54590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93345</xdr:rowOff>
    </xdr:from>
    <xdr:to>
      <xdr:col>23</xdr:col>
      <xdr:colOff>85725</xdr:colOff>
      <xdr:row>28</xdr:row>
      <xdr:rowOff>166751</xdr:rowOff>
    </xdr:to>
    <xdr:cxnSp macro="">
      <xdr:nvCxnSpPr>
        <xdr:cNvPr id="82" name="直線コネクタ 81">
          <a:extLst>
            <a:ext uri="{FF2B5EF4-FFF2-40B4-BE49-F238E27FC236}">
              <a16:creationId xmlns:a16="http://schemas.microsoft.com/office/drawing/2014/main" id="{EA849D89-8255-442F-B8C9-061C02F41208}"/>
            </a:ext>
          </a:extLst>
        </xdr:cNvPr>
        <xdr:cNvCxnSpPr/>
      </xdr:nvCxnSpPr>
      <xdr:spPr>
        <a:xfrm>
          <a:off x="3667125" y="5509895"/>
          <a:ext cx="635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153543</xdr:rowOff>
    </xdr:from>
    <xdr:to>
      <xdr:col>15</xdr:col>
      <xdr:colOff>187325</xdr:colOff>
      <xdr:row>28</xdr:row>
      <xdr:rowOff>83693</xdr:rowOff>
    </xdr:to>
    <xdr:sp macro="" textlink="">
      <xdr:nvSpPr>
        <xdr:cNvPr id="83" name="楕円 82">
          <a:extLst>
            <a:ext uri="{FF2B5EF4-FFF2-40B4-BE49-F238E27FC236}">
              <a16:creationId xmlns:a16="http://schemas.microsoft.com/office/drawing/2014/main" id="{5BD949C8-E608-44C9-98B8-A84FEE12B390}"/>
            </a:ext>
          </a:extLst>
        </xdr:cNvPr>
        <xdr:cNvSpPr/>
      </xdr:nvSpPr>
      <xdr:spPr>
        <a:xfrm>
          <a:off x="2930525" y="54049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32893</xdr:rowOff>
    </xdr:from>
    <xdr:to>
      <xdr:col>19</xdr:col>
      <xdr:colOff>136525</xdr:colOff>
      <xdr:row>28</xdr:row>
      <xdr:rowOff>93345</xdr:rowOff>
    </xdr:to>
    <xdr:cxnSp macro="">
      <xdr:nvCxnSpPr>
        <xdr:cNvPr id="84" name="直線コネクタ 83">
          <a:extLst>
            <a:ext uri="{FF2B5EF4-FFF2-40B4-BE49-F238E27FC236}">
              <a16:creationId xmlns:a16="http://schemas.microsoft.com/office/drawing/2014/main" id="{1FB91170-AFC5-4D36-9D71-704BE1A48985}"/>
            </a:ext>
          </a:extLst>
        </xdr:cNvPr>
        <xdr:cNvCxnSpPr/>
      </xdr:nvCxnSpPr>
      <xdr:spPr>
        <a:xfrm>
          <a:off x="2981325" y="5449443"/>
          <a:ext cx="6858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51181</xdr:rowOff>
    </xdr:from>
    <xdr:to>
      <xdr:col>11</xdr:col>
      <xdr:colOff>187325</xdr:colOff>
      <xdr:row>28</xdr:row>
      <xdr:rowOff>152781</xdr:rowOff>
    </xdr:to>
    <xdr:sp macro="" textlink="">
      <xdr:nvSpPr>
        <xdr:cNvPr id="85" name="楕円 84">
          <a:extLst>
            <a:ext uri="{FF2B5EF4-FFF2-40B4-BE49-F238E27FC236}">
              <a16:creationId xmlns:a16="http://schemas.microsoft.com/office/drawing/2014/main" id="{B0F18595-F194-4076-BEEC-66E22BA8FE0F}"/>
            </a:ext>
          </a:extLst>
        </xdr:cNvPr>
        <xdr:cNvSpPr/>
      </xdr:nvSpPr>
      <xdr:spPr>
        <a:xfrm>
          <a:off x="2244725" y="54677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32893</xdr:rowOff>
    </xdr:from>
    <xdr:to>
      <xdr:col>15</xdr:col>
      <xdr:colOff>136525</xdr:colOff>
      <xdr:row>28</xdr:row>
      <xdr:rowOff>101981</xdr:rowOff>
    </xdr:to>
    <xdr:cxnSp macro="">
      <xdr:nvCxnSpPr>
        <xdr:cNvPr id="86" name="直線コネクタ 85">
          <a:extLst>
            <a:ext uri="{FF2B5EF4-FFF2-40B4-BE49-F238E27FC236}">
              <a16:creationId xmlns:a16="http://schemas.microsoft.com/office/drawing/2014/main" id="{089AC0A9-3EE8-48C1-9F6B-31D25E855501}"/>
            </a:ext>
          </a:extLst>
        </xdr:cNvPr>
        <xdr:cNvCxnSpPr/>
      </xdr:nvCxnSpPr>
      <xdr:spPr>
        <a:xfrm flipV="1">
          <a:off x="2295525" y="5449443"/>
          <a:ext cx="6858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170815</xdr:rowOff>
    </xdr:from>
    <xdr:to>
      <xdr:col>7</xdr:col>
      <xdr:colOff>187325</xdr:colOff>
      <xdr:row>28</xdr:row>
      <xdr:rowOff>100965</xdr:rowOff>
    </xdr:to>
    <xdr:sp macro="" textlink="">
      <xdr:nvSpPr>
        <xdr:cNvPr id="87" name="楕円 86">
          <a:extLst>
            <a:ext uri="{FF2B5EF4-FFF2-40B4-BE49-F238E27FC236}">
              <a16:creationId xmlns:a16="http://schemas.microsoft.com/office/drawing/2014/main" id="{D4D1C456-E4B0-4504-875C-F38C11F02EF0}"/>
            </a:ext>
          </a:extLst>
        </xdr:cNvPr>
        <xdr:cNvSpPr/>
      </xdr:nvSpPr>
      <xdr:spPr>
        <a:xfrm>
          <a:off x="1558925" y="54159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50165</xdr:rowOff>
    </xdr:from>
    <xdr:to>
      <xdr:col>11</xdr:col>
      <xdr:colOff>136525</xdr:colOff>
      <xdr:row>28</xdr:row>
      <xdr:rowOff>101981</xdr:rowOff>
    </xdr:to>
    <xdr:cxnSp macro="">
      <xdr:nvCxnSpPr>
        <xdr:cNvPr id="88" name="直線コネクタ 87">
          <a:extLst>
            <a:ext uri="{FF2B5EF4-FFF2-40B4-BE49-F238E27FC236}">
              <a16:creationId xmlns:a16="http://schemas.microsoft.com/office/drawing/2014/main" id="{B60F3F15-76DA-4040-9436-CE3B537E291C}"/>
            </a:ext>
          </a:extLst>
        </xdr:cNvPr>
        <xdr:cNvCxnSpPr/>
      </xdr:nvCxnSpPr>
      <xdr:spPr>
        <a:xfrm>
          <a:off x="1609725" y="5466715"/>
          <a:ext cx="6858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89" name="n_1aveValue有形固定資産減価償却率">
          <a:extLst>
            <a:ext uri="{FF2B5EF4-FFF2-40B4-BE49-F238E27FC236}">
              <a16:creationId xmlns:a16="http://schemas.microsoft.com/office/drawing/2014/main" id="{FB395952-AE89-4C74-A66C-C26CDF732A32}"/>
            </a:ext>
          </a:extLst>
        </xdr:cNvPr>
        <xdr:cNvSpPr txBox="1"/>
      </xdr:nvSpPr>
      <xdr:spPr>
        <a:xfrm>
          <a:off x="3470919"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116222</xdr:rowOff>
    </xdr:from>
    <xdr:ext cx="405111" cy="259045"/>
    <xdr:sp macro="" textlink="">
      <xdr:nvSpPr>
        <xdr:cNvPr id="90" name="n_2aveValue有形固定資産減価償却率">
          <a:extLst>
            <a:ext uri="{FF2B5EF4-FFF2-40B4-BE49-F238E27FC236}">
              <a16:creationId xmlns:a16="http://schemas.microsoft.com/office/drawing/2014/main" id="{8383E367-EDBF-491B-BF0F-DBAB1518AC32}"/>
            </a:ext>
          </a:extLst>
        </xdr:cNvPr>
        <xdr:cNvSpPr txBox="1"/>
      </xdr:nvSpPr>
      <xdr:spPr>
        <a:xfrm>
          <a:off x="2797819" y="5862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153814</xdr:rowOff>
    </xdr:from>
    <xdr:ext cx="405111" cy="259045"/>
    <xdr:sp macro="" textlink="">
      <xdr:nvSpPr>
        <xdr:cNvPr id="91" name="n_3aveValue有形固定資産減価償却率">
          <a:extLst>
            <a:ext uri="{FF2B5EF4-FFF2-40B4-BE49-F238E27FC236}">
              <a16:creationId xmlns:a16="http://schemas.microsoft.com/office/drawing/2014/main" id="{63F6A2B4-786F-48FD-8F00-AAE063C26760}"/>
            </a:ext>
          </a:extLst>
        </xdr:cNvPr>
        <xdr:cNvSpPr txBox="1"/>
      </xdr:nvSpPr>
      <xdr:spPr>
        <a:xfrm>
          <a:off x="2112019" y="573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F40F487F-52D6-4249-8883-400455DF3536}"/>
            </a:ext>
          </a:extLst>
        </xdr:cNvPr>
        <xdr:cNvSpPr txBox="1"/>
      </xdr:nvSpPr>
      <xdr:spPr>
        <a:xfrm>
          <a:off x="1426219" y="573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160672</xdr:rowOff>
    </xdr:from>
    <xdr:ext cx="405111" cy="259045"/>
    <xdr:sp macro="" textlink="">
      <xdr:nvSpPr>
        <xdr:cNvPr id="93" name="n_1mainValue有形固定資産減価償却率">
          <a:extLst>
            <a:ext uri="{FF2B5EF4-FFF2-40B4-BE49-F238E27FC236}">
              <a16:creationId xmlns:a16="http://schemas.microsoft.com/office/drawing/2014/main" id="{1A112EAB-46E2-4AAE-A432-7798B46617D8}"/>
            </a:ext>
          </a:extLst>
        </xdr:cNvPr>
        <xdr:cNvSpPr txBox="1"/>
      </xdr:nvSpPr>
      <xdr:spPr>
        <a:xfrm>
          <a:off x="3470919" y="524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100220</xdr:rowOff>
    </xdr:from>
    <xdr:ext cx="405111" cy="259045"/>
    <xdr:sp macro="" textlink="">
      <xdr:nvSpPr>
        <xdr:cNvPr id="94" name="n_2mainValue有形固定資産減価償却率">
          <a:extLst>
            <a:ext uri="{FF2B5EF4-FFF2-40B4-BE49-F238E27FC236}">
              <a16:creationId xmlns:a16="http://schemas.microsoft.com/office/drawing/2014/main" id="{D5D861DC-429B-4123-A303-5E737D93BE8A}"/>
            </a:ext>
          </a:extLst>
        </xdr:cNvPr>
        <xdr:cNvSpPr txBox="1"/>
      </xdr:nvSpPr>
      <xdr:spPr>
        <a:xfrm>
          <a:off x="2797819" y="5186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169308</xdr:rowOff>
    </xdr:from>
    <xdr:ext cx="405111" cy="259045"/>
    <xdr:sp macro="" textlink="">
      <xdr:nvSpPr>
        <xdr:cNvPr id="95" name="n_3mainValue有形固定資産減価償却率">
          <a:extLst>
            <a:ext uri="{FF2B5EF4-FFF2-40B4-BE49-F238E27FC236}">
              <a16:creationId xmlns:a16="http://schemas.microsoft.com/office/drawing/2014/main" id="{F55B22BC-C66F-41BD-89C4-07BB7D011433}"/>
            </a:ext>
          </a:extLst>
        </xdr:cNvPr>
        <xdr:cNvSpPr txBox="1"/>
      </xdr:nvSpPr>
      <xdr:spPr>
        <a:xfrm>
          <a:off x="2112019" y="524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117492</xdr:rowOff>
    </xdr:from>
    <xdr:ext cx="405111" cy="259045"/>
    <xdr:sp macro="" textlink="">
      <xdr:nvSpPr>
        <xdr:cNvPr id="96" name="n_4mainValue有形固定資産減価償却率">
          <a:extLst>
            <a:ext uri="{FF2B5EF4-FFF2-40B4-BE49-F238E27FC236}">
              <a16:creationId xmlns:a16="http://schemas.microsoft.com/office/drawing/2014/main" id="{AF9AE6D0-85AA-486E-BC0D-423F44E2123C}"/>
            </a:ext>
          </a:extLst>
        </xdr:cNvPr>
        <xdr:cNvSpPr txBox="1"/>
      </xdr:nvSpPr>
      <xdr:spPr>
        <a:xfrm>
          <a:off x="1426219" y="520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456B9807-8FCE-4C9E-A8C7-ABACEFB9A018}"/>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DDE513EA-2C2B-479D-A522-9326E5B18D36}"/>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F39EDCE9-84F8-4E8B-80C7-9F4E90DA5689}"/>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4A7DD5B1-C014-4048-A2B0-011BB07DD7B1}"/>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B2F37BED-C2D3-446C-B6AA-58BD374E5022}"/>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29D89ADE-3A3B-41C3-BB87-C4CBEB166312}"/>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1CC5FC23-6D1C-42A3-A472-96AB6C3F57A2}"/>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6639234E-EB05-4A16-B116-68646241261B}"/>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18CEBD3F-2730-4A81-B01D-8A3403CC83C1}"/>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B8D1CF6D-A17E-4D49-A68D-A69614424B4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55A3D059-444E-4D5A-9AC0-C7CE1D0E3C81}"/>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8166A067-5DF3-482C-A6ED-8346D7D12D28}"/>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8F14BE1F-165D-4D8A-9D2D-4DEBC844083D}"/>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地方債残高の減により分子</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比べて</a:t>
          </a:r>
          <a:r>
            <a:rPr kumimoji="1" lang="ja-JP" altLang="ja-JP" sz="1100">
              <a:solidFill>
                <a:schemeClr val="dk1"/>
              </a:solidFill>
              <a:effectLst/>
              <a:latin typeface="+mn-lt"/>
              <a:ea typeface="+mn-ea"/>
              <a:cs typeface="+mn-cs"/>
            </a:rPr>
            <a:t>債務償還比率が</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なったもの</a:t>
          </a:r>
          <a:r>
            <a:rPr kumimoji="1" lang="ja-JP" altLang="en-US" sz="1100">
              <a:solidFill>
                <a:schemeClr val="dk1"/>
              </a:solidFill>
              <a:effectLst/>
              <a:latin typeface="+mn-lt"/>
              <a:ea typeface="+mn-ea"/>
              <a:cs typeface="+mn-cs"/>
            </a:rPr>
            <a:t>の、全国平均・熊本県平均と比べて高い水準にあります。</a:t>
          </a:r>
          <a:endParaRPr lang="ja-JP" altLang="ja-JP">
            <a:effectLst/>
          </a:endParaRPr>
        </a:p>
        <a:p>
          <a:r>
            <a:rPr kumimoji="1" lang="ja-JP" altLang="ja-JP" sz="1100">
              <a:solidFill>
                <a:schemeClr val="dk1"/>
              </a:solidFill>
              <a:effectLst/>
              <a:latin typeface="+mn-lt"/>
              <a:ea typeface="+mn-ea"/>
              <a:cs typeface="+mn-cs"/>
            </a:rPr>
            <a:t>地方債発行額を抑制するとともに、地方債の削減を一層図る必要があります。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98E82BAF-D845-4B98-8566-D8764212CA09}"/>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693983E-2B06-4E7E-BFEA-3D3FEB66DD65}"/>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8B68AB7C-B890-4355-8CC4-7F0C0C2C3DF3}"/>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B7CADF4A-E8B5-41DE-9EA5-FD1BE5E7AD73}"/>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51910CA6-7EF0-4DBF-928D-E622B14878ED}"/>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5C3B924-010F-4E6F-A98D-9525E0F27019}"/>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2D17EFFA-2C25-494D-B14F-0FABFE3AB06A}"/>
            </a:ext>
          </a:extLst>
        </xdr:cNvPr>
        <xdr:cNvSpPr txBox="1"/>
      </xdr:nvSpPr>
      <xdr:spPr>
        <a:xfrm>
          <a:off x="9705751" y="62203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3BC924C3-0DD3-4AB5-AB12-C04163F8EEF9}"/>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AE32565B-CDE3-46B9-9C19-6FAA1C62AA8F}"/>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F39E6A9C-4126-468C-A26F-2CCC975AA03E}"/>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25391282-EEA6-4A39-9430-DC09DBAA478A}"/>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9B4752CE-252B-49B9-BB42-1E21D55B2991}"/>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D7DB9A82-3C62-4E3A-AFD5-D6933947B529}"/>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808FA79-CE14-44D5-A774-D25BF26B6228}"/>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4" name="テキスト ボックス 123">
          <a:extLst>
            <a:ext uri="{FF2B5EF4-FFF2-40B4-BE49-F238E27FC236}">
              <a16:creationId xmlns:a16="http://schemas.microsoft.com/office/drawing/2014/main" id="{EE5C790A-5F9C-4123-9E3D-F31DC6277913}"/>
            </a:ext>
          </a:extLst>
        </xdr:cNvPr>
        <xdr:cNvSpPr txBox="1"/>
      </xdr:nvSpPr>
      <xdr:spPr>
        <a:xfrm>
          <a:off x="9758836" y="5031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5D75F12-DB2D-4CDB-834F-EE7BC41F1FAE}"/>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a:extLst>
            <a:ext uri="{FF2B5EF4-FFF2-40B4-BE49-F238E27FC236}">
              <a16:creationId xmlns:a16="http://schemas.microsoft.com/office/drawing/2014/main" id="{F6CE8169-75B5-47CC-9F42-347B42698361}"/>
            </a:ext>
          </a:extLst>
        </xdr:cNvPr>
        <xdr:cNvSpPr txBox="1"/>
      </xdr:nvSpPr>
      <xdr:spPr>
        <a:xfrm>
          <a:off x="98614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11796123-30DF-41B0-BE31-0A1C2518542C}"/>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89263</xdr:rowOff>
    </xdr:from>
    <xdr:to>
      <xdr:col>76</xdr:col>
      <xdr:colOff>21589</xdr:colOff>
      <xdr:row>33</xdr:row>
      <xdr:rowOff>164311</xdr:rowOff>
    </xdr:to>
    <xdr:cxnSp macro="">
      <xdr:nvCxnSpPr>
        <xdr:cNvPr id="128" name="直線コネクタ 127">
          <a:extLst>
            <a:ext uri="{FF2B5EF4-FFF2-40B4-BE49-F238E27FC236}">
              <a16:creationId xmlns:a16="http://schemas.microsoft.com/office/drawing/2014/main" id="{3E26AF52-3F32-4BE9-A47B-579C6BE7CAE9}"/>
            </a:ext>
          </a:extLst>
        </xdr:cNvPr>
        <xdr:cNvCxnSpPr/>
      </xdr:nvCxnSpPr>
      <xdr:spPr>
        <a:xfrm flipV="1">
          <a:off x="13323570" y="5175613"/>
          <a:ext cx="1269" cy="123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168138</xdr:rowOff>
    </xdr:from>
    <xdr:ext cx="560923" cy="259045"/>
    <xdr:sp macro="" textlink="">
      <xdr:nvSpPr>
        <xdr:cNvPr id="129" name="債務償還比率最小値テキスト">
          <a:extLst>
            <a:ext uri="{FF2B5EF4-FFF2-40B4-BE49-F238E27FC236}">
              <a16:creationId xmlns:a16="http://schemas.microsoft.com/office/drawing/2014/main" id="{37375564-13DD-44CA-9498-FCA8A55A6E8D}"/>
            </a:ext>
          </a:extLst>
        </xdr:cNvPr>
        <xdr:cNvSpPr txBox="1"/>
      </xdr:nvSpPr>
      <xdr:spPr>
        <a:xfrm>
          <a:off x="13376275" y="64101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164311</xdr:rowOff>
    </xdr:from>
    <xdr:to>
      <xdr:col>76</xdr:col>
      <xdr:colOff>111125</xdr:colOff>
      <xdr:row>33</xdr:row>
      <xdr:rowOff>164311</xdr:rowOff>
    </xdr:to>
    <xdr:cxnSp macro="">
      <xdr:nvCxnSpPr>
        <xdr:cNvPr id="130" name="直線コネクタ 129">
          <a:extLst>
            <a:ext uri="{FF2B5EF4-FFF2-40B4-BE49-F238E27FC236}">
              <a16:creationId xmlns:a16="http://schemas.microsoft.com/office/drawing/2014/main" id="{EFBF00EC-A39F-4AB2-8D78-D1826FB0589B}"/>
            </a:ext>
          </a:extLst>
        </xdr:cNvPr>
        <xdr:cNvCxnSpPr/>
      </xdr:nvCxnSpPr>
      <xdr:spPr>
        <a:xfrm>
          <a:off x="13255625" y="6406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35940</xdr:rowOff>
    </xdr:from>
    <xdr:ext cx="469744" cy="259045"/>
    <xdr:sp macro="" textlink="">
      <xdr:nvSpPr>
        <xdr:cNvPr id="131" name="債務償還比率最大値テキスト">
          <a:extLst>
            <a:ext uri="{FF2B5EF4-FFF2-40B4-BE49-F238E27FC236}">
              <a16:creationId xmlns:a16="http://schemas.microsoft.com/office/drawing/2014/main" id="{DA6D8138-89D9-40DA-A39C-D42AE900D548}"/>
            </a:ext>
          </a:extLst>
        </xdr:cNvPr>
        <xdr:cNvSpPr txBox="1"/>
      </xdr:nvSpPr>
      <xdr:spPr>
        <a:xfrm>
          <a:off x="13376275" y="49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89263</xdr:rowOff>
    </xdr:from>
    <xdr:to>
      <xdr:col>76</xdr:col>
      <xdr:colOff>111125</xdr:colOff>
      <xdr:row>26</xdr:row>
      <xdr:rowOff>89263</xdr:rowOff>
    </xdr:to>
    <xdr:cxnSp macro="">
      <xdr:nvCxnSpPr>
        <xdr:cNvPr id="132" name="直線コネクタ 131">
          <a:extLst>
            <a:ext uri="{FF2B5EF4-FFF2-40B4-BE49-F238E27FC236}">
              <a16:creationId xmlns:a16="http://schemas.microsoft.com/office/drawing/2014/main" id="{27B2E897-067D-4ED8-8911-643264E9CE2D}"/>
            </a:ext>
          </a:extLst>
        </xdr:cNvPr>
        <xdr:cNvCxnSpPr/>
      </xdr:nvCxnSpPr>
      <xdr:spPr>
        <a:xfrm>
          <a:off x="13255625" y="5175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21698</xdr:rowOff>
    </xdr:from>
    <xdr:ext cx="469744" cy="259045"/>
    <xdr:sp macro="" textlink="">
      <xdr:nvSpPr>
        <xdr:cNvPr id="133" name="債務償還比率平均値テキスト">
          <a:extLst>
            <a:ext uri="{FF2B5EF4-FFF2-40B4-BE49-F238E27FC236}">
              <a16:creationId xmlns:a16="http://schemas.microsoft.com/office/drawing/2014/main" id="{401B8681-91C3-42BA-B3F7-D7E3B84B96FE}"/>
            </a:ext>
          </a:extLst>
        </xdr:cNvPr>
        <xdr:cNvSpPr txBox="1"/>
      </xdr:nvSpPr>
      <xdr:spPr>
        <a:xfrm>
          <a:off x="13376275" y="5603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170271</xdr:rowOff>
    </xdr:from>
    <xdr:to>
      <xdr:col>76</xdr:col>
      <xdr:colOff>73025</xdr:colOff>
      <xdr:row>30</xdr:row>
      <xdr:rowOff>100421</xdr:rowOff>
    </xdr:to>
    <xdr:sp macro="" textlink="">
      <xdr:nvSpPr>
        <xdr:cNvPr id="134" name="フローチャート: 判断 133">
          <a:extLst>
            <a:ext uri="{FF2B5EF4-FFF2-40B4-BE49-F238E27FC236}">
              <a16:creationId xmlns:a16="http://schemas.microsoft.com/office/drawing/2014/main" id="{EB7778F6-72FD-43EA-A7F3-8BCA631C27E7}"/>
            </a:ext>
          </a:extLst>
        </xdr:cNvPr>
        <xdr:cNvSpPr/>
      </xdr:nvSpPr>
      <xdr:spPr>
        <a:xfrm>
          <a:off x="13293725" y="57455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164873</xdr:rowOff>
    </xdr:from>
    <xdr:to>
      <xdr:col>72</xdr:col>
      <xdr:colOff>123825</xdr:colOff>
      <xdr:row>30</xdr:row>
      <xdr:rowOff>95023</xdr:rowOff>
    </xdr:to>
    <xdr:sp macro="" textlink="">
      <xdr:nvSpPr>
        <xdr:cNvPr id="135" name="フローチャート: 判断 134">
          <a:extLst>
            <a:ext uri="{FF2B5EF4-FFF2-40B4-BE49-F238E27FC236}">
              <a16:creationId xmlns:a16="http://schemas.microsoft.com/office/drawing/2014/main" id="{EFE57D31-EA4E-4AFF-92F0-D859A5743AB0}"/>
            </a:ext>
          </a:extLst>
        </xdr:cNvPr>
        <xdr:cNvSpPr/>
      </xdr:nvSpPr>
      <xdr:spPr>
        <a:xfrm>
          <a:off x="12639675" y="57465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112286</xdr:rowOff>
    </xdr:from>
    <xdr:to>
      <xdr:col>68</xdr:col>
      <xdr:colOff>123825</xdr:colOff>
      <xdr:row>30</xdr:row>
      <xdr:rowOff>42436</xdr:rowOff>
    </xdr:to>
    <xdr:sp macro="" textlink="">
      <xdr:nvSpPr>
        <xdr:cNvPr id="136" name="フローチャート: 判断 135">
          <a:extLst>
            <a:ext uri="{FF2B5EF4-FFF2-40B4-BE49-F238E27FC236}">
              <a16:creationId xmlns:a16="http://schemas.microsoft.com/office/drawing/2014/main" id="{7C040CB6-B2B0-425C-9314-EDAC60355C95}"/>
            </a:ext>
          </a:extLst>
        </xdr:cNvPr>
        <xdr:cNvSpPr/>
      </xdr:nvSpPr>
      <xdr:spPr>
        <a:xfrm>
          <a:off x="11953875" y="56939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97364</xdr:rowOff>
    </xdr:from>
    <xdr:to>
      <xdr:col>64</xdr:col>
      <xdr:colOff>123825</xdr:colOff>
      <xdr:row>31</xdr:row>
      <xdr:rowOff>27514</xdr:rowOff>
    </xdr:to>
    <xdr:sp macro="" textlink="">
      <xdr:nvSpPr>
        <xdr:cNvPr id="137" name="フローチャート: 判断 136">
          <a:extLst>
            <a:ext uri="{FF2B5EF4-FFF2-40B4-BE49-F238E27FC236}">
              <a16:creationId xmlns:a16="http://schemas.microsoft.com/office/drawing/2014/main" id="{EB514F37-9F5E-4428-94DB-4A3C34C03984}"/>
            </a:ext>
          </a:extLst>
        </xdr:cNvPr>
        <xdr:cNvSpPr/>
      </xdr:nvSpPr>
      <xdr:spPr>
        <a:xfrm>
          <a:off x="11268075" y="5844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130828</xdr:rowOff>
    </xdr:from>
    <xdr:to>
      <xdr:col>60</xdr:col>
      <xdr:colOff>123825</xdr:colOff>
      <xdr:row>31</xdr:row>
      <xdr:rowOff>60978</xdr:rowOff>
    </xdr:to>
    <xdr:sp macro="" textlink="">
      <xdr:nvSpPr>
        <xdr:cNvPr id="138" name="フローチャート: 判断 137">
          <a:extLst>
            <a:ext uri="{FF2B5EF4-FFF2-40B4-BE49-F238E27FC236}">
              <a16:creationId xmlns:a16="http://schemas.microsoft.com/office/drawing/2014/main" id="{725B1A0C-529C-48AD-B96C-27DCAA5588AF}"/>
            </a:ext>
          </a:extLst>
        </xdr:cNvPr>
        <xdr:cNvSpPr/>
      </xdr:nvSpPr>
      <xdr:spPr>
        <a:xfrm>
          <a:off x="10582275" y="58775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0B5A63F-831A-4988-9AD9-D55890B4184D}"/>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459A917-185E-4997-B846-3F3E1BBA2DDD}"/>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5B4B3FA-DCBD-4564-8900-5003FEFA9CA4}"/>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9B47EA8-2F13-440D-B0CF-97E84C03D6C1}"/>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9CEA160-63FB-4BB3-B549-64E1054D4662}"/>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44232</xdr:rowOff>
    </xdr:from>
    <xdr:to>
      <xdr:col>76</xdr:col>
      <xdr:colOff>73025</xdr:colOff>
      <xdr:row>32</xdr:row>
      <xdr:rowOff>145832</xdr:rowOff>
    </xdr:to>
    <xdr:sp macro="" textlink="">
      <xdr:nvSpPr>
        <xdr:cNvPr id="144" name="楕円 143">
          <a:extLst>
            <a:ext uri="{FF2B5EF4-FFF2-40B4-BE49-F238E27FC236}">
              <a16:creationId xmlns:a16="http://schemas.microsoft.com/office/drawing/2014/main" id="{664A6759-682B-4D9B-ACD0-03C310CE02EC}"/>
            </a:ext>
          </a:extLst>
        </xdr:cNvPr>
        <xdr:cNvSpPr/>
      </xdr:nvSpPr>
      <xdr:spPr>
        <a:xfrm>
          <a:off x="13293725" y="61211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22659</xdr:rowOff>
    </xdr:from>
    <xdr:ext cx="469744" cy="259045"/>
    <xdr:sp macro="" textlink="">
      <xdr:nvSpPr>
        <xdr:cNvPr id="145" name="債務償還比率該当値テキスト">
          <a:extLst>
            <a:ext uri="{FF2B5EF4-FFF2-40B4-BE49-F238E27FC236}">
              <a16:creationId xmlns:a16="http://schemas.microsoft.com/office/drawing/2014/main" id="{D88267DF-DD0D-45F0-82ED-CBE96A1B14DC}"/>
            </a:ext>
          </a:extLst>
        </xdr:cNvPr>
        <xdr:cNvSpPr txBox="1"/>
      </xdr:nvSpPr>
      <xdr:spPr>
        <a:xfrm>
          <a:off x="13376275" y="6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48550</xdr:rowOff>
    </xdr:from>
    <xdr:to>
      <xdr:col>72</xdr:col>
      <xdr:colOff>123825</xdr:colOff>
      <xdr:row>32</xdr:row>
      <xdr:rowOff>150150</xdr:rowOff>
    </xdr:to>
    <xdr:sp macro="" textlink="">
      <xdr:nvSpPr>
        <xdr:cNvPr id="146" name="楕円 145">
          <a:extLst>
            <a:ext uri="{FF2B5EF4-FFF2-40B4-BE49-F238E27FC236}">
              <a16:creationId xmlns:a16="http://schemas.microsoft.com/office/drawing/2014/main" id="{B45D82C8-A346-464B-9793-B387454428B0}"/>
            </a:ext>
          </a:extLst>
        </xdr:cNvPr>
        <xdr:cNvSpPr/>
      </xdr:nvSpPr>
      <xdr:spPr>
        <a:xfrm>
          <a:off x="12639675" y="61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95032</xdr:rowOff>
    </xdr:from>
    <xdr:to>
      <xdr:col>76</xdr:col>
      <xdr:colOff>22225</xdr:colOff>
      <xdr:row>32</xdr:row>
      <xdr:rowOff>99350</xdr:rowOff>
    </xdr:to>
    <xdr:cxnSp macro="">
      <xdr:nvCxnSpPr>
        <xdr:cNvPr id="147" name="直線コネクタ 146">
          <a:extLst>
            <a:ext uri="{FF2B5EF4-FFF2-40B4-BE49-F238E27FC236}">
              <a16:creationId xmlns:a16="http://schemas.microsoft.com/office/drawing/2014/main" id="{F51CCA6E-4E7C-4145-93A3-A7E9000DA800}"/>
            </a:ext>
          </a:extLst>
        </xdr:cNvPr>
        <xdr:cNvCxnSpPr/>
      </xdr:nvCxnSpPr>
      <xdr:spPr>
        <a:xfrm flipV="1">
          <a:off x="12690475" y="6171982"/>
          <a:ext cx="635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115289</xdr:rowOff>
    </xdr:from>
    <xdr:to>
      <xdr:col>68</xdr:col>
      <xdr:colOff>123825</xdr:colOff>
      <xdr:row>32</xdr:row>
      <xdr:rowOff>45439</xdr:rowOff>
    </xdr:to>
    <xdr:sp macro="" textlink="">
      <xdr:nvSpPr>
        <xdr:cNvPr id="148" name="楕円 147">
          <a:extLst>
            <a:ext uri="{FF2B5EF4-FFF2-40B4-BE49-F238E27FC236}">
              <a16:creationId xmlns:a16="http://schemas.microsoft.com/office/drawing/2014/main" id="{D14BD321-A625-45D9-BB6D-38D070B7CB1A}"/>
            </a:ext>
          </a:extLst>
        </xdr:cNvPr>
        <xdr:cNvSpPr/>
      </xdr:nvSpPr>
      <xdr:spPr>
        <a:xfrm>
          <a:off x="11953875" y="6027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166089</xdr:rowOff>
    </xdr:from>
    <xdr:to>
      <xdr:col>72</xdr:col>
      <xdr:colOff>73025</xdr:colOff>
      <xdr:row>32</xdr:row>
      <xdr:rowOff>99350</xdr:rowOff>
    </xdr:to>
    <xdr:cxnSp macro="">
      <xdr:nvCxnSpPr>
        <xdr:cNvPr id="149" name="直線コネクタ 148">
          <a:extLst>
            <a:ext uri="{FF2B5EF4-FFF2-40B4-BE49-F238E27FC236}">
              <a16:creationId xmlns:a16="http://schemas.microsoft.com/office/drawing/2014/main" id="{02A72038-E125-47D3-B6CF-098E1F5982E9}"/>
            </a:ext>
          </a:extLst>
        </xdr:cNvPr>
        <xdr:cNvCxnSpPr/>
      </xdr:nvCxnSpPr>
      <xdr:spPr>
        <a:xfrm>
          <a:off x="12004675" y="6077939"/>
          <a:ext cx="685800" cy="9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76191</xdr:rowOff>
    </xdr:from>
    <xdr:to>
      <xdr:col>64</xdr:col>
      <xdr:colOff>123825</xdr:colOff>
      <xdr:row>34</xdr:row>
      <xdr:rowOff>6341</xdr:rowOff>
    </xdr:to>
    <xdr:sp macro="" textlink="">
      <xdr:nvSpPr>
        <xdr:cNvPr id="150" name="楕円 149">
          <a:extLst>
            <a:ext uri="{FF2B5EF4-FFF2-40B4-BE49-F238E27FC236}">
              <a16:creationId xmlns:a16="http://schemas.microsoft.com/office/drawing/2014/main" id="{482508BA-72EF-4009-8BD4-D9144860CA85}"/>
            </a:ext>
          </a:extLst>
        </xdr:cNvPr>
        <xdr:cNvSpPr/>
      </xdr:nvSpPr>
      <xdr:spPr>
        <a:xfrm>
          <a:off x="11268075" y="63182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166089</xdr:rowOff>
    </xdr:from>
    <xdr:to>
      <xdr:col>68</xdr:col>
      <xdr:colOff>73025</xdr:colOff>
      <xdr:row>33</xdr:row>
      <xdr:rowOff>126991</xdr:rowOff>
    </xdr:to>
    <xdr:cxnSp macro="">
      <xdr:nvCxnSpPr>
        <xdr:cNvPr id="151" name="直線コネクタ 150">
          <a:extLst>
            <a:ext uri="{FF2B5EF4-FFF2-40B4-BE49-F238E27FC236}">
              <a16:creationId xmlns:a16="http://schemas.microsoft.com/office/drawing/2014/main" id="{1E72A90D-1805-4337-B078-60A85D888DE6}"/>
            </a:ext>
          </a:extLst>
        </xdr:cNvPr>
        <xdr:cNvCxnSpPr/>
      </xdr:nvCxnSpPr>
      <xdr:spPr>
        <a:xfrm flipV="1">
          <a:off x="11318875" y="6077939"/>
          <a:ext cx="685800" cy="29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11575</xdr:rowOff>
    </xdr:from>
    <xdr:to>
      <xdr:col>60</xdr:col>
      <xdr:colOff>123825</xdr:colOff>
      <xdr:row>33</xdr:row>
      <xdr:rowOff>113175</xdr:rowOff>
    </xdr:to>
    <xdr:sp macro="" textlink="">
      <xdr:nvSpPr>
        <xdr:cNvPr id="152" name="楕円 151">
          <a:extLst>
            <a:ext uri="{FF2B5EF4-FFF2-40B4-BE49-F238E27FC236}">
              <a16:creationId xmlns:a16="http://schemas.microsoft.com/office/drawing/2014/main" id="{350518B5-0BD1-4653-B237-6376C0E83F1A}"/>
            </a:ext>
          </a:extLst>
        </xdr:cNvPr>
        <xdr:cNvSpPr/>
      </xdr:nvSpPr>
      <xdr:spPr>
        <a:xfrm>
          <a:off x="10582275" y="62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62375</xdr:rowOff>
    </xdr:from>
    <xdr:to>
      <xdr:col>64</xdr:col>
      <xdr:colOff>73025</xdr:colOff>
      <xdr:row>33</xdr:row>
      <xdr:rowOff>126991</xdr:rowOff>
    </xdr:to>
    <xdr:cxnSp macro="">
      <xdr:nvCxnSpPr>
        <xdr:cNvPr id="153" name="直線コネクタ 152">
          <a:extLst>
            <a:ext uri="{FF2B5EF4-FFF2-40B4-BE49-F238E27FC236}">
              <a16:creationId xmlns:a16="http://schemas.microsoft.com/office/drawing/2014/main" id="{CFC6BF3A-FECE-41CA-8BE0-1A893D24CF2C}"/>
            </a:ext>
          </a:extLst>
        </xdr:cNvPr>
        <xdr:cNvCxnSpPr/>
      </xdr:nvCxnSpPr>
      <xdr:spPr>
        <a:xfrm>
          <a:off x="10633075" y="6304425"/>
          <a:ext cx="685800" cy="6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111550</xdr:rowOff>
    </xdr:from>
    <xdr:ext cx="469744" cy="259045"/>
    <xdr:sp macro="" textlink="">
      <xdr:nvSpPr>
        <xdr:cNvPr id="154" name="n_1aveValue債務償還比率">
          <a:extLst>
            <a:ext uri="{FF2B5EF4-FFF2-40B4-BE49-F238E27FC236}">
              <a16:creationId xmlns:a16="http://schemas.microsoft.com/office/drawing/2014/main" id="{A5F11E42-1A2D-4779-A126-D76755CFB25A}"/>
            </a:ext>
          </a:extLst>
        </xdr:cNvPr>
        <xdr:cNvSpPr txBox="1"/>
      </xdr:nvSpPr>
      <xdr:spPr>
        <a:xfrm>
          <a:off x="12461952" y="552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58963</xdr:rowOff>
    </xdr:from>
    <xdr:ext cx="469744" cy="259045"/>
    <xdr:sp macro="" textlink="">
      <xdr:nvSpPr>
        <xdr:cNvPr id="155" name="n_2aveValue債務償還比率">
          <a:extLst>
            <a:ext uri="{FF2B5EF4-FFF2-40B4-BE49-F238E27FC236}">
              <a16:creationId xmlns:a16="http://schemas.microsoft.com/office/drawing/2014/main" id="{8195E555-21CD-4A2F-A0D1-F4EB7EDFEF1D}"/>
            </a:ext>
          </a:extLst>
        </xdr:cNvPr>
        <xdr:cNvSpPr txBox="1"/>
      </xdr:nvSpPr>
      <xdr:spPr>
        <a:xfrm>
          <a:off x="11788852" y="547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44041</xdr:rowOff>
    </xdr:from>
    <xdr:ext cx="469744" cy="259045"/>
    <xdr:sp macro="" textlink="">
      <xdr:nvSpPr>
        <xdr:cNvPr id="156" name="n_3aveValue債務償還比率">
          <a:extLst>
            <a:ext uri="{FF2B5EF4-FFF2-40B4-BE49-F238E27FC236}">
              <a16:creationId xmlns:a16="http://schemas.microsoft.com/office/drawing/2014/main" id="{1DC8E27C-E34E-4677-97F9-9013D5D937AF}"/>
            </a:ext>
          </a:extLst>
        </xdr:cNvPr>
        <xdr:cNvSpPr txBox="1"/>
      </xdr:nvSpPr>
      <xdr:spPr>
        <a:xfrm>
          <a:off x="11103052" y="562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77505</xdr:rowOff>
    </xdr:from>
    <xdr:ext cx="469744" cy="259045"/>
    <xdr:sp macro="" textlink="">
      <xdr:nvSpPr>
        <xdr:cNvPr id="157" name="n_4aveValue債務償還比率">
          <a:extLst>
            <a:ext uri="{FF2B5EF4-FFF2-40B4-BE49-F238E27FC236}">
              <a16:creationId xmlns:a16="http://schemas.microsoft.com/office/drawing/2014/main" id="{78FCEE26-F47E-498F-A2FF-AC9B98D84288}"/>
            </a:ext>
          </a:extLst>
        </xdr:cNvPr>
        <xdr:cNvSpPr txBox="1"/>
      </xdr:nvSpPr>
      <xdr:spPr>
        <a:xfrm>
          <a:off x="10417252" y="565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141277</xdr:rowOff>
    </xdr:from>
    <xdr:ext cx="469744" cy="259045"/>
    <xdr:sp macro="" textlink="">
      <xdr:nvSpPr>
        <xdr:cNvPr id="158" name="n_1mainValue債務償還比率">
          <a:extLst>
            <a:ext uri="{FF2B5EF4-FFF2-40B4-BE49-F238E27FC236}">
              <a16:creationId xmlns:a16="http://schemas.microsoft.com/office/drawing/2014/main" id="{5A73657C-A361-46E6-9120-7E377EE473F4}"/>
            </a:ext>
          </a:extLst>
        </xdr:cNvPr>
        <xdr:cNvSpPr txBox="1"/>
      </xdr:nvSpPr>
      <xdr:spPr>
        <a:xfrm>
          <a:off x="12461952" y="62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36566</xdr:rowOff>
    </xdr:from>
    <xdr:ext cx="469744" cy="259045"/>
    <xdr:sp macro="" textlink="">
      <xdr:nvSpPr>
        <xdr:cNvPr id="159" name="n_2mainValue債務償還比率">
          <a:extLst>
            <a:ext uri="{FF2B5EF4-FFF2-40B4-BE49-F238E27FC236}">
              <a16:creationId xmlns:a16="http://schemas.microsoft.com/office/drawing/2014/main" id="{4B5757A3-73C5-4057-A882-3312A3EFA53C}"/>
            </a:ext>
          </a:extLst>
        </xdr:cNvPr>
        <xdr:cNvSpPr txBox="1"/>
      </xdr:nvSpPr>
      <xdr:spPr>
        <a:xfrm>
          <a:off x="11788852" y="611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168918</xdr:rowOff>
    </xdr:from>
    <xdr:ext cx="560923" cy="259045"/>
    <xdr:sp macro="" textlink="">
      <xdr:nvSpPr>
        <xdr:cNvPr id="160" name="n_3mainValue債務償還比率">
          <a:extLst>
            <a:ext uri="{FF2B5EF4-FFF2-40B4-BE49-F238E27FC236}">
              <a16:creationId xmlns:a16="http://schemas.microsoft.com/office/drawing/2014/main" id="{07426095-C60F-4102-8C09-E689357A8B34}"/>
            </a:ext>
          </a:extLst>
        </xdr:cNvPr>
        <xdr:cNvSpPr txBox="1"/>
      </xdr:nvSpPr>
      <xdr:spPr>
        <a:xfrm>
          <a:off x="11076513" y="64046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104302</xdr:rowOff>
    </xdr:from>
    <xdr:ext cx="469744" cy="259045"/>
    <xdr:sp macro="" textlink="">
      <xdr:nvSpPr>
        <xdr:cNvPr id="161" name="n_4mainValue債務償還比率">
          <a:extLst>
            <a:ext uri="{FF2B5EF4-FFF2-40B4-BE49-F238E27FC236}">
              <a16:creationId xmlns:a16="http://schemas.microsoft.com/office/drawing/2014/main" id="{62D31DF8-D21B-48DB-95FA-4A801C4A828F}"/>
            </a:ext>
          </a:extLst>
        </xdr:cNvPr>
        <xdr:cNvSpPr txBox="1"/>
      </xdr:nvSpPr>
      <xdr:spPr>
        <a:xfrm>
          <a:off x="10417252" y="634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5517AA77-0E51-4B04-A32A-0C70321C3297}"/>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40612F74-CBA7-4941-996B-DE7A447DE3A0}"/>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145CA0CD-F721-4076-98F3-949A6427C7A8}"/>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80704E2F-E259-43A8-83F1-3F8A91566CDE}"/>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2E5EEFF0-B8D1-4988-A1DB-311B83D1BA47}"/>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7D3DBF20-8943-4B75-9E32-17DE95DD577C}"/>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4F6FF70-1B90-4576-A48B-BF2A0E1615DA}"/>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E1090FF-3A22-43DC-B945-D74A549A6146}"/>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B1A9E7-6DA2-4E23-A006-F320452BDB24}"/>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6E2C061-92E3-4623-9403-CD562FDAC6E9}"/>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6C1F302-6825-44E4-B699-9DDB3BDE055E}"/>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34E2A2-FCE0-4B98-8636-A49E7922B1B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E707BF-D966-4482-BE65-2269B2606AC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8B57C7-557C-4E1B-B73A-E8B5E4EA730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58FE7F-F24F-40BC-B732-8286C0D9E4CD}"/>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C6A1A45-EACB-42B9-A7CC-B5037ACE891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121,657
118,021
681.30
69,510,999
67,397,176
1,961,878
34,184,174
82,119,119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3090B4-9F60-4E26-A765-193F1CA52BF7}"/>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4905E79-E858-463A-A41F-A2ECDFA1312C}"/>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3E614C-B77B-4B1B-9AF7-7AB367A44418}"/>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F75B85-996C-4E5E-BA03-3085DA4B59D9}"/>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04AD0F-8007-4124-B740-ED9D6BEC0539}"/>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FF9762B-648E-4EF6-AC36-BA28CD7B985E}"/>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0B59E5-BB04-453F-91A9-4AF83C8C6EB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7D66EA-F08D-446B-8D99-94F43DA9FB41}"/>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9930D00-32C3-47A7-9BCD-E6A1E1BCC137}"/>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23720D-D7C4-468D-B374-1C5F84020E18}"/>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402049-DACD-4383-BB12-285281C58E01}"/>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73FE06F-609D-44B9-A86C-D8F3F1D095A4}"/>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3E5B40-4457-41F8-9DC7-D7848C57DDB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0E9B09-3999-4487-8D3A-2D580996513D}"/>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999C7E8-937E-422D-9F3B-819872D3267A}"/>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AA952A-B85F-4A7D-8D72-49CD138DC5FE}"/>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CD5CB4F-76AB-4A36-AC9F-1B7C783AFA9E}"/>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B5DD47-BC4C-4F22-9E55-01093AE161C8}"/>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2062BE-A00F-4345-A3A5-4C88B97776BB}"/>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0DF2A65-0D17-4707-B35B-49C82F645094}"/>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C55D31-3587-418C-9E02-8F553BE90B5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6773D0-AAE4-4FA6-99CA-1E8D263F8F6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04F80E-A9C7-4CC1-86D7-0657BAD560F4}"/>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1C79EE-02C7-4D8E-A69A-5A07900C42F7}"/>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6383E32-6C96-4A4F-9B5B-98DC8554A1C1}"/>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2BCAB28-CDC8-48EF-8108-F9F2966CE205}"/>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9E81FB1-EA70-4532-96CD-B5B354468742}"/>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FABF16-4585-4BDC-8FDD-DBC6F556B7F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5A2760F-A071-4E5E-ADCB-64DCC859D5F3}"/>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36525D-045C-4C6C-8CBC-C51A9DC1304F}"/>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83E5D9-D6E9-4FFB-B8AC-B77C319A23B6}"/>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4D7DA66E-04EC-4292-856D-9A0FF8FF8960}"/>
            </a:ext>
          </a:extLst>
        </xdr:cNvPr>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683DBCB-EE9F-4074-B4A0-B90EB2589F89}"/>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4BF1FD50-8621-4402-9548-C8B5F7B614C2}"/>
            </a:ext>
          </a:extLst>
        </xdr:cNvPr>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6A0B632-D0D2-4011-97AB-14E161255148}"/>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A267DAF-AC1A-448D-BF11-5F9C66AC0103}"/>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B4471A3-8A1D-4A72-9176-433E69914651}"/>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2F86F8A-0A2C-4323-96DA-D58440B2BE1D}"/>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A27E2F0-4391-469C-B05D-E579C1D9AC49}"/>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AC75B57-EA5A-44C8-9C3E-EF5122AB14E0}"/>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7B1BF74-B1C3-4D0B-9C4A-EBCA7DABC7B6}"/>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42DDEC8-B254-49A1-85AD-5BBA54B64817}"/>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61BC6F6-3ED7-40E8-92AA-6F3E99195D72}"/>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36</xdr:row>
      <xdr:rowOff>76200</xdr:rowOff>
    </xdr:from>
    <xdr:to>
      <xdr:col>24</xdr:col>
      <xdr:colOff>62865</xdr:colOff>
      <xdr:row>41</xdr:row>
      <xdr:rowOff>165354</xdr:rowOff>
    </xdr:to>
    <xdr:cxnSp macro="">
      <xdr:nvCxnSpPr>
        <xdr:cNvPr id="55" name="直線コネクタ 54">
          <a:extLst>
            <a:ext uri="{FF2B5EF4-FFF2-40B4-BE49-F238E27FC236}">
              <a16:creationId xmlns:a16="http://schemas.microsoft.com/office/drawing/2014/main" id="{3C4B4ECD-CFC8-4299-BD4B-A7B1693C41DB}"/>
            </a:ext>
          </a:extLst>
        </xdr:cNvPr>
        <xdr:cNvCxnSpPr/>
      </xdr:nvCxnSpPr>
      <xdr:spPr>
        <a:xfrm flipV="1">
          <a:off x="4177665" y="6026150"/>
          <a:ext cx="0" cy="91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169181</xdr:rowOff>
    </xdr:from>
    <xdr:ext cx="405111" cy="259045"/>
    <xdr:sp macro="" textlink="">
      <xdr:nvSpPr>
        <xdr:cNvPr id="56" name="【道路】&#10;有形固定資産減価償却率最小値テキスト">
          <a:extLst>
            <a:ext uri="{FF2B5EF4-FFF2-40B4-BE49-F238E27FC236}">
              <a16:creationId xmlns:a16="http://schemas.microsoft.com/office/drawing/2014/main" id="{8CCFD228-8C84-49A6-BE17-36FB6CCA15A6}"/>
            </a:ext>
          </a:extLst>
        </xdr:cNvPr>
        <xdr:cNvSpPr txBox="1"/>
      </xdr:nvSpPr>
      <xdr:spPr>
        <a:xfrm>
          <a:off x="4216400" y="6938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165354</xdr:rowOff>
    </xdr:from>
    <xdr:to>
      <xdr:col>24</xdr:col>
      <xdr:colOff>152400</xdr:colOff>
      <xdr:row>41</xdr:row>
      <xdr:rowOff>165354</xdr:rowOff>
    </xdr:to>
    <xdr:cxnSp macro="">
      <xdr:nvCxnSpPr>
        <xdr:cNvPr id="57" name="直線コネクタ 56">
          <a:extLst>
            <a:ext uri="{FF2B5EF4-FFF2-40B4-BE49-F238E27FC236}">
              <a16:creationId xmlns:a16="http://schemas.microsoft.com/office/drawing/2014/main" id="{FF6FB17A-2839-4466-8F1C-144E1507E410}"/>
            </a:ext>
          </a:extLst>
        </xdr:cNvPr>
        <xdr:cNvCxnSpPr/>
      </xdr:nvCxnSpPr>
      <xdr:spPr>
        <a:xfrm>
          <a:off x="4108450" y="69408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22877</xdr:rowOff>
    </xdr:from>
    <xdr:ext cx="405111" cy="259045"/>
    <xdr:sp macro="" textlink="">
      <xdr:nvSpPr>
        <xdr:cNvPr id="58" name="【道路】&#10;有形固定資産減価償却率最大値テキスト">
          <a:extLst>
            <a:ext uri="{FF2B5EF4-FFF2-40B4-BE49-F238E27FC236}">
              <a16:creationId xmlns:a16="http://schemas.microsoft.com/office/drawing/2014/main" id="{2DE39515-A44B-481D-A321-E5D356710175}"/>
            </a:ext>
          </a:extLst>
        </xdr:cNvPr>
        <xdr:cNvSpPr txBox="1"/>
      </xdr:nvSpPr>
      <xdr:spPr>
        <a:xfrm>
          <a:off x="4216400" y="580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76200</xdr:rowOff>
    </xdr:from>
    <xdr:to>
      <xdr:col>24</xdr:col>
      <xdr:colOff>152400</xdr:colOff>
      <xdr:row>36</xdr:row>
      <xdr:rowOff>76200</xdr:rowOff>
    </xdr:to>
    <xdr:cxnSp macro="">
      <xdr:nvCxnSpPr>
        <xdr:cNvPr id="59" name="直線コネクタ 58">
          <a:extLst>
            <a:ext uri="{FF2B5EF4-FFF2-40B4-BE49-F238E27FC236}">
              <a16:creationId xmlns:a16="http://schemas.microsoft.com/office/drawing/2014/main" id="{02651B56-C16D-445D-9030-D6B2889A12A7}"/>
            </a:ext>
          </a:extLst>
        </xdr:cNvPr>
        <xdr:cNvCxnSpPr/>
      </xdr:nvCxnSpPr>
      <xdr:spPr>
        <a:xfrm>
          <a:off x="4108450" y="6026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63263</xdr:rowOff>
    </xdr:from>
    <xdr:ext cx="405111" cy="259045"/>
    <xdr:sp macro="" textlink="">
      <xdr:nvSpPr>
        <xdr:cNvPr id="60" name="【道路】&#10;有形固定資産減価償却率平均値テキスト">
          <a:extLst>
            <a:ext uri="{FF2B5EF4-FFF2-40B4-BE49-F238E27FC236}">
              <a16:creationId xmlns:a16="http://schemas.microsoft.com/office/drawing/2014/main" id="{125406F0-9D89-48E1-BB64-0BC0A61F8838}"/>
            </a:ext>
          </a:extLst>
        </xdr:cNvPr>
        <xdr:cNvSpPr txBox="1"/>
      </xdr:nvSpPr>
      <xdr:spPr>
        <a:xfrm>
          <a:off x="4216400" y="6343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84836</xdr:rowOff>
    </xdr:from>
    <xdr:to>
      <xdr:col>24</xdr:col>
      <xdr:colOff>114300</xdr:colOff>
      <xdr:row>39</xdr:row>
      <xdr:rowOff>14986</xdr:rowOff>
    </xdr:to>
    <xdr:sp macro="" textlink="">
      <xdr:nvSpPr>
        <xdr:cNvPr id="61" name="フローチャート: 判断 60">
          <a:extLst>
            <a:ext uri="{FF2B5EF4-FFF2-40B4-BE49-F238E27FC236}">
              <a16:creationId xmlns:a16="http://schemas.microsoft.com/office/drawing/2014/main" id="{1313275E-C88B-4455-8FF4-4F0D8C1DAA3F}"/>
            </a:ext>
          </a:extLst>
        </xdr:cNvPr>
        <xdr:cNvSpPr/>
      </xdr:nvSpPr>
      <xdr:spPr>
        <a:xfrm>
          <a:off x="4127500" y="63649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xdr:rowOff>
    </xdr:from>
    <xdr:to>
      <xdr:col>20</xdr:col>
      <xdr:colOff>38100</xdr:colOff>
      <xdr:row>38</xdr:row>
      <xdr:rowOff>108712</xdr:rowOff>
    </xdr:to>
    <xdr:sp macro="" textlink="">
      <xdr:nvSpPr>
        <xdr:cNvPr id="62" name="フローチャート: 判断 61">
          <a:extLst>
            <a:ext uri="{FF2B5EF4-FFF2-40B4-BE49-F238E27FC236}">
              <a16:creationId xmlns:a16="http://schemas.microsoft.com/office/drawing/2014/main" id="{2B46D924-11EC-4E23-8D25-8529119D6F39}"/>
            </a:ext>
          </a:extLst>
        </xdr:cNvPr>
        <xdr:cNvSpPr/>
      </xdr:nvSpPr>
      <xdr:spPr>
        <a:xfrm>
          <a:off x="3384550" y="62872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100838</xdr:rowOff>
    </xdr:from>
    <xdr:to>
      <xdr:col>15</xdr:col>
      <xdr:colOff>101600</xdr:colOff>
      <xdr:row>38</xdr:row>
      <xdr:rowOff>30988</xdr:rowOff>
    </xdr:to>
    <xdr:sp macro="" textlink="">
      <xdr:nvSpPr>
        <xdr:cNvPr id="63" name="フローチャート: 判断 62">
          <a:extLst>
            <a:ext uri="{FF2B5EF4-FFF2-40B4-BE49-F238E27FC236}">
              <a16:creationId xmlns:a16="http://schemas.microsoft.com/office/drawing/2014/main" id="{32B45BBA-CBD3-4580-8BC5-7F5AE011D913}"/>
            </a:ext>
          </a:extLst>
        </xdr:cNvPr>
        <xdr:cNvSpPr/>
      </xdr:nvSpPr>
      <xdr:spPr>
        <a:xfrm>
          <a:off x="2571750" y="62158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4" name="フローチャート: 判断 63">
          <a:extLst>
            <a:ext uri="{FF2B5EF4-FFF2-40B4-BE49-F238E27FC236}">
              <a16:creationId xmlns:a16="http://schemas.microsoft.com/office/drawing/2014/main" id="{E7851EB5-C030-4325-B7A9-481985EF34AF}"/>
            </a:ext>
          </a:extLst>
        </xdr:cNvPr>
        <xdr:cNvSpPr/>
      </xdr:nvSpPr>
      <xdr:spPr>
        <a:xfrm>
          <a:off x="1778000" y="6112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65" name="フローチャート: 判断 64">
          <a:extLst>
            <a:ext uri="{FF2B5EF4-FFF2-40B4-BE49-F238E27FC236}">
              <a16:creationId xmlns:a16="http://schemas.microsoft.com/office/drawing/2014/main" id="{D0DF7D5D-C617-4C07-BA09-BEFF66B5CD7E}"/>
            </a:ext>
          </a:extLst>
        </xdr:cNvPr>
        <xdr:cNvSpPr/>
      </xdr:nvSpPr>
      <xdr:spPr>
        <a:xfrm>
          <a:off x="984250" y="6021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BEEDB9C-404A-4D3C-9757-5495CC3EF888}"/>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FE3DDE7-61D4-40DA-8A00-347E01CCD8F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6735FC3-3871-42E2-A3CD-88D1E35AF2B1}"/>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5075635-DBEB-4A32-8E80-DDB18C20901D}"/>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65EF55F-47EE-4F83-BF65-558A204C8607}"/>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84836</xdr:rowOff>
    </xdr:from>
    <xdr:to>
      <xdr:col>24</xdr:col>
      <xdr:colOff>114300</xdr:colOff>
      <xdr:row>37</xdr:row>
      <xdr:rowOff>14986</xdr:rowOff>
    </xdr:to>
    <xdr:sp macro="" textlink="">
      <xdr:nvSpPr>
        <xdr:cNvPr id="71" name="楕円 70">
          <a:extLst>
            <a:ext uri="{FF2B5EF4-FFF2-40B4-BE49-F238E27FC236}">
              <a16:creationId xmlns:a16="http://schemas.microsoft.com/office/drawing/2014/main" id="{4A9E88B7-ECE4-4E23-A3BA-19EB7830D171}"/>
            </a:ext>
          </a:extLst>
        </xdr:cNvPr>
        <xdr:cNvSpPr/>
      </xdr:nvSpPr>
      <xdr:spPr>
        <a:xfrm>
          <a:off x="4127500" y="60347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171213</xdr:rowOff>
    </xdr:from>
    <xdr:ext cx="405111" cy="259045"/>
    <xdr:sp macro="" textlink="">
      <xdr:nvSpPr>
        <xdr:cNvPr id="72" name="【道路】&#10;有形固定資産減価償却率該当値テキスト">
          <a:extLst>
            <a:ext uri="{FF2B5EF4-FFF2-40B4-BE49-F238E27FC236}">
              <a16:creationId xmlns:a16="http://schemas.microsoft.com/office/drawing/2014/main" id="{38D63531-F7FB-4DB4-9AD1-D3286B3061A9}"/>
            </a:ext>
          </a:extLst>
        </xdr:cNvPr>
        <xdr:cNvSpPr txBox="1"/>
      </xdr:nvSpPr>
      <xdr:spPr>
        <a:xfrm>
          <a:off x="4216400" y="5949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xdr:rowOff>
    </xdr:from>
    <xdr:to>
      <xdr:col>20</xdr:col>
      <xdr:colOff>38100</xdr:colOff>
      <xdr:row>36</xdr:row>
      <xdr:rowOff>108712</xdr:rowOff>
    </xdr:to>
    <xdr:sp macro="" textlink="">
      <xdr:nvSpPr>
        <xdr:cNvPr id="73" name="楕円 72">
          <a:extLst>
            <a:ext uri="{FF2B5EF4-FFF2-40B4-BE49-F238E27FC236}">
              <a16:creationId xmlns:a16="http://schemas.microsoft.com/office/drawing/2014/main" id="{ADB17DCD-5B64-444E-9DD3-0441B7ED566B}"/>
            </a:ext>
          </a:extLst>
        </xdr:cNvPr>
        <xdr:cNvSpPr/>
      </xdr:nvSpPr>
      <xdr:spPr>
        <a:xfrm>
          <a:off x="3384550" y="59570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57912</xdr:rowOff>
    </xdr:from>
    <xdr:to>
      <xdr:col>24</xdr:col>
      <xdr:colOff>63500</xdr:colOff>
      <xdr:row>36</xdr:row>
      <xdr:rowOff>135636</xdr:rowOff>
    </xdr:to>
    <xdr:cxnSp macro="">
      <xdr:nvCxnSpPr>
        <xdr:cNvPr id="74" name="直線コネクタ 73">
          <a:extLst>
            <a:ext uri="{FF2B5EF4-FFF2-40B4-BE49-F238E27FC236}">
              <a16:creationId xmlns:a16="http://schemas.microsoft.com/office/drawing/2014/main" id="{FE475ED1-AFB6-40AA-B411-C39AEB48E8AF}"/>
            </a:ext>
          </a:extLst>
        </xdr:cNvPr>
        <xdr:cNvCxnSpPr/>
      </xdr:nvCxnSpPr>
      <xdr:spPr>
        <a:xfrm>
          <a:off x="3429000" y="6007862"/>
          <a:ext cx="7493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96266</xdr:rowOff>
    </xdr:from>
    <xdr:to>
      <xdr:col>15</xdr:col>
      <xdr:colOff>101600</xdr:colOff>
      <xdr:row>36</xdr:row>
      <xdr:rowOff>26416</xdr:rowOff>
    </xdr:to>
    <xdr:sp macro="" textlink="">
      <xdr:nvSpPr>
        <xdr:cNvPr id="75" name="楕円 74">
          <a:extLst>
            <a:ext uri="{FF2B5EF4-FFF2-40B4-BE49-F238E27FC236}">
              <a16:creationId xmlns:a16="http://schemas.microsoft.com/office/drawing/2014/main" id="{8FA413C7-7AB8-4EBE-820E-A82F902F3A70}"/>
            </a:ext>
          </a:extLst>
        </xdr:cNvPr>
        <xdr:cNvSpPr/>
      </xdr:nvSpPr>
      <xdr:spPr>
        <a:xfrm>
          <a:off x="2571750" y="58811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147066</xdr:rowOff>
    </xdr:from>
    <xdr:to>
      <xdr:col>19</xdr:col>
      <xdr:colOff>177800</xdr:colOff>
      <xdr:row>36</xdr:row>
      <xdr:rowOff>57912</xdr:rowOff>
    </xdr:to>
    <xdr:cxnSp macro="">
      <xdr:nvCxnSpPr>
        <xdr:cNvPr id="76" name="直線コネクタ 75">
          <a:extLst>
            <a:ext uri="{FF2B5EF4-FFF2-40B4-BE49-F238E27FC236}">
              <a16:creationId xmlns:a16="http://schemas.microsoft.com/office/drawing/2014/main" id="{1FD4669C-46D9-4EB4-9EEB-0CC33F8E3AA4}"/>
            </a:ext>
          </a:extLst>
        </xdr:cNvPr>
        <xdr:cNvCxnSpPr/>
      </xdr:nvCxnSpPr>
      <xdr:spPr>
        <a:xfrm>
          <a:off x="2622550" y="5931916"/>
          <a:ext cx="80645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103124</xdr:rowOff>
    </xdr:from>
    <xdr:to>
      <xdr:col>10</xdr:col>
      <xdr:colOff>165100</xdr:colOff>
      <xdr:row>35</xdr:row>
      <xdr:rowOff>33274</xdr:rowOff>
    </xdr:to>
    <xdr:sp macro="" textlink="">
      <xdr:nvSpPr>
        <xdr:cNvPr id="77" name="楕円 76">
          <a:extLst>
            <a:ext uri="{FF2B5EF4-FFF2-40B4-BE49-F238E27FC236}">
              <a16:creationId xmlns:a16="http://schemas.microsoft.com/office/drawing/2014/main" id="{F4BDA6F8-0FD2-434C-9A37-C9424A9311AD}"/>
            </a:ext>
          </a:extLst>
        </xdr:cNvPr>
        <xdr:cNvSpPr/>
      </xdr:nvSpPr>
      <xdr:spPr>
        <a:xfrm>
          <a:off x="1778000" y="57228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153924</xdr:rowOff>
    </xdr:from>
    <xdr:to>
      <xdr:col>15</xdr:col>
      <xdr:colOff>50800</xdr:colOff>
      <xdr:row>35</xdr:row>
      <xdr:rowOff>147066</xdr:rowOff>
    </xdr:to>
    <xdr:cxnSp macro="">
      <xdr:nvCxnSpPr>
        <xdr:cNvPr id="78" name="直線コネクタ 77">
          <a:extLst>
            <a:ext uri="{FF2B5EF4-FFF2-40B4-BE49-F238E27FC236}">
              <a16:creationId xmlns:a16="http://schemas.microsoft.com/office/drawing/2014/main" id="{20578589-F0E6-4A5E-B0C7-AA1452CD784C}"/>
            </a:ext>
          </a:extLst>
        </xdr:cNvPr>
        <xdr:cNvCxnSpPr/>
      </xdr:nvCxnSpPr>
      <xdr:spPr>
        <a:xfrm>
          <a:off x="1828800" y="5773674"/>
          <a:ext cx="793750" cy="15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25400</xdr:rowOff>
    </xdr:from>
    <xdr:to>
      <xdr:col>6</xdr:col>
      <xdr:colOff>38100</xdr:colOff>
      <xdr:row>34</xdr:row>
      <xdr:rowOff>127000</xdr:rowOff>
    </xdr:to>
    <xdr:sp macro="" textlink="">
      <xdr:nvSpPr>
        <xdr:cNvPr id="79" name="楕円 78">
          <a:extLst>
            <a:ext uri="{FF2B5EF4-FFF2-40B4-BE49-F238E27FC236}">
              <a16:creationId xmlns:a16="http://schemas.microsoft.com/office/drawing/2014/main" id="{2250041D-EDAC-44E8-9D3C-C6A6C1A3B1B2}"/>
            </a:ext>
          </a:extLst>
        </xdr:cNvPr>
        <xdr:cNvSpPr/>
      </xdr:nvSpPr>
      <xdr:spPr>
        <a:xfrm>
          <a:off x="984250" y="5645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76200</xdr:rowOff>
    </xdr:from>
    <xdr:to>
      <xdr:col>10</xdr:col>
      <xdr:colOff>114300</xdr:colOff>
      <xdr:row>34</xdr:row>
      <xdr:rowOff>153924</xdr:rowOff>
    </xdr:to>
    <xdr:cxnSp macro="">
      <xdr:nvCxnSpPr>
        <xdr:cNvPr id="80" name="直線コネクタ 79">
          <a:extLst>
            <a:ext uri="{FF2B5EF4-FFF2-40B4-BE49-F238E27FC236}">
              <a16:creationId xmlns:a16="http://schemas.microsoft.com/office/drawing/2014/main" id="{E59F6084-AD66-443A-B444-2A2D7107383F}"/>
            </a:ext>
          </a:extLst>
        </xdr:cNvPr>
        <xdr:cNvCxnSpPr/>
      </xdr:nvCxnSpPr>
      <xdr:spPr>
        <a:xfrm>
          <a:off x="1028700" y="5695950"/>
          <a:ext cx="8001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99839</xdr:rowOff>
    </xdr:from>
    <xdr:ext cx="405111" cy="259045"/>
    <xdr:sp macro="" textlink="">
      <xdr:nvSpPr>
        <xdr:cNvPr id="81" name="n_1aveValue【道路】&#10;有形固定資産減価償却率">
          <a:extLst>
            <a:ext uri="{FF2B5EF4-FFF2-40B4-BE49-F238E27FC236}">
              <a16:creationId xmlns:a16="http://schemas.microsoft.com/office/drawing/2014/main" id="{C566DB2E-6C36-485E-B6CF-A309795851CE}"/>
            </a:ext>
          </a:extLst>
        </xdr:cNvPr>
        <xdr:cNvSpPr txBox="1"/>
      </xdr:nvSpPr>
      <xdr:spPr>
        <a:xfrm>
          <a:off x="3239144" y="6379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22115</xdr:rowOff>
    </xdr:from>
    <xdr:ext cx="405111" cy="259045"/>
    <xdr:sp macro="" textlink="">
      <xdr:nvSpPr>
        <xdr:cNvPr id="82" name="n_2aveValue【道路】&#10;有形固定資産減価償却率">
          <a:extLst>
            <a:ext uri="{FF2B5EF4-FFF2-40B4-BE49-F238E27FC236}">
              <a16:creationId xmlns:a16="http://schemas.microsoft.com/office/drawing/2014/main" id="{F1A796BE-6293-448E-8414-7AB642E1E844}"/>
            </a:ext>
          </a:extLst>
        </xdr:cNvPr>
        <xdr:cNvSpPr txBox="1"/>
      </xdr:nvSpPr>
      <xdr:spPr>
        <a:xfrm>
          <a:off x="2439044" y="6302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3" name="n_3aveValue【道路】&#10;有形固定資産減価償却率">
          <a:extLst>
            <a:ext uri="{FF2B5EF4-FFF2-40B4-BE49-F238E27FC236}">
              <a16:creationId xmlns:a16="http://schemas.microsoft.com/office/drawing/2014/main" id="{9E24BE0A-CE1C-4609-AA35-C37A10A61B37}"/>
            </a:ext>
          </a:extLst>
        </xdr:cNvPr>
        <xdr:cNvSpPr txBox="1"/>
      </xdr:nvSpPr>
      <xdr:spPr>
        <a:xfrm>
          <a:off x="164529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84" name="n_4aveValue【道路】&#10;有形固定資産減価償却率">
          <a:extLst>
            <a:ext uri="{FF2B5EF4-FFF2-40B4-BE49-F238E27FC236}">
              <a16:creationId xmlns:a16="http://schemas.microsoft.com/office/drawing/2014/main" id="{ED4808B4-3988-4ABE-8DB8-C63A06988A44}"/>
            </a:ext>
          </a:extLst>
        </xdr:cNvPr>
        <xdr:cNvSpPr txBox="1"/>
      </xdr:nvSpPr>
      <xdr:spPr>
        <a:xfrm>
          <a:off x="8515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125239</xdr:rowOff>
    </xdr:from>
    <xdr:ext cx="405111" cy="259045"/>
    <xdr:sp macro="" textlink="">
      <xdr:nvSpPr>
        <xdr:cNvPr id="85" name="n_1mainValue【道路】&#10;有形固定資産減価償却率">
          <a:extLst>
            <a:ext uri="{FF2B5EF4-FFF2-40B4-BE49-F238E27FC236}">
              <a16:creationId xmlns:a16="http://schemas.microsoft.com/office/drawing/2014/main" id="{99A990EA-5540-4DE4-A9BD-070C6DC206B7}"/>
            </a:ext>
          </a:extLst>
        </xdr:cNvPr>
        <xdr:cNvSpPr txBox="1"/>
      </xdr:nvSpPr>
      <xdr:spPr>
        <a:xfrm>
          <a:off x="3239144" y="574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42943</xdr:rowOff>
    </xdr:from>
    <xdr:ext cx="405111" cy="259045"/>
    <xdr:sp macro="" textlink="">
      <xdr:nvSpPr>
        <xdr:cNvPr id="86" name="n_2mainValue【道路】&#10;有形固定資産減価償却率">
          <a:extLst>
            <a:ext uri="{FF2B5EF4-FFF2-40B4-BE49-F238E27FC236}">
              <a16:creationId xmlns:a16="http://schemas.microsoft.com/office/drawing/2014/main" id="{F9CE937D-B5C0-4B92-A66E-8C2192F6536A}"/>
            </a:ext>
          </a:extLst>
        </xdr:cNvPr>
        <xdr:cNvSpPr txBox="1"/>
      </xdr:nvSpPr>
      <xdr:spPr>
        <a:xfrm>
          <a:off x="2439044" y="566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49801</xdr:rowOff>
    </xdr:from>
    <xdr:ext cx="405111" cy="259045"/>
    <xdr:sp macro="" textlink="">
      <xdr:nvSpPr>
        <xdr:cNvPr id="87" name="n_3mainValue【道路】&#10;有形固定資産減価償却率">
          <a:extLst>
            <a:ext uri="{FF2B5EF4-FFF2-40B4-BE49-F238E27FC236}">
              <a16:creationId xmlns:a16="http://schemas.microsoft.com/office/drawing/2014/main" id="{4815E578-02EB-48A2-B2FE-1ACBC902A7D7}"/>
            </a:ext>
          </a:extLst>
        </xdr:cNvPr>
        <xdr:cNvSpPr txBox="1"/>
      </xdr:nvSpPr>
      <xdr:spPr>
        <a:xfrm>
          <a:off x="1645294" y="5504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143527</xdr:rowOff>
    </xdr:from>
    <xdr:ext cx="405111" cy="259045"/>
    <xdr:sp macro="" textlink="">
      <xdr:nvSpPr>
        <xdr:cNvPr id="88" name="n_4mainValue【道路】&#10;有形固定資産減価償却率">
          <a:extLst>
            <a:ext uri="{FF2B5EF4-FFF2-40B4-BE49-F238E27FC236}">
              <a16:creationId xmlns:a16="http://schemas.microsoft.com/office/drawing/2014/main" id="{CDE3B647-BA72-4BC7-94C7-E7BED8A1183C}"/>
            </a:ext>
          </a:extLst>
        </xdr:cNvPr>
        <xdr:cNvSpPr txBox="1"/>
      </xdr:nvSpPr>
      <xdr:spPr>
        <a:xfrm>
          <a:off x="8515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0E4FFB4-2E6C-448C-BDD2-1BD8239767D8}"/>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C15A411-E021-4694-AFEA-D0902E8A6B39}"/>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5EDBF32-D100-4C87-A258-FBD36A798E2A}"/>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BA06DF3-4BC6-43B5-9C51-AD58809F22FE}"/>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DAC7D49-78E8-4D59-981C-D22E59DEF488}"/>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F9D505A-3DA2-4594-8478-AF66C5481CB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D58F7F7-29B4-4DA3-BB55-C79FEE787816}"/>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43F460C-FC97-49DA-AA28-06DFC99E8392}"/>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02681D9-2DEA-43DB-82CF-DB41B53F2E7C}"/>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1285C2D-8BA9-49CA-9E1E-3ACB32053ED5}"/>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8AD34EE5-5FAF-4439-B6C2-718C93D1B4F8}"/>
            </a:ext>
          </a:extLst>
        </xdr:cNvPr>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B02BF5A4-6F6F-40C2-8207-96F3D881A827}"/>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1" name="テキスト ボックス 100">
          <a:extLst>
            <a:ext uri="{FF2B5EF4-FFF2-40B4-BE49-F238E27FC236}">
              <a16:creationId xmlns:a16="http://schemas.microsoft.com/office/drawing/2014/main" id="{BEF72349-8595-4CF1-AD16-E46B1BD0F467}"/>
            </a:ext>
          </a:extLst>
        </xdr:cNvPr>
        <xdr:cNvSpPr txBox="1"/>
      </xdr:nvSpPr>
      <xdr:spPr>
        <a:xfrm>
          <a:off x="5482151" y="6772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37F766C3-FD42-4DAB-AF47-33832A0799F7}"/>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3" name="テキスト ボックス 102">
          <a:extLst>
            <a:ext uri="{FF2B5EF4-FFF2-40B4-BE49-F238E27FC236}">
              <a16:creationId xmlns:a16="http://schemas.microsoft.com/office/drawing/2014/main" id="{4FDE89CA-208D-4FDC-91FD-C208205B9864}"/>
            </a:ext>
          </a:extLst>
        </xdr:cNvPr>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1292101A-338E-41F7-A57D-87594AEF4426}"/>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5" name="テキスト ボックス 104">
          <a:extLst>
            <a:ext uri="{FF2B5EF4-FFF2-40B4-BE49-F238E27FC236}">
              <a16:creationId xmlns:a16="http://schemas.microsoft.com/office/drawing/2014/main" id="{A073DCA9-BACF-4CA7-8BD5-E629F9B39BD2}"/>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688C1EE9-DFBA-4A51-AACD-07E21F15FCAC}"/>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7" name="テキスト ボックス 106">
          <a:extLst>
            <a:ext uri="{FF2B5EF4-FFF2-40B4-BE49-F238E27FC236}">
              <a16:creationId xmlns:a16="http://schemas.microsoft.com/office/drawing/2014/main" id="{18BAFB28-4249-4C52-B820-3C90ACFAABB0}"/>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2774FB26-DA46-4F4B-A032-C79F4DDEE0DF}"/>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9D6329D0-43C8-4273-8CC2-1E87947083F1}"/>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C2ADD0BC-A3EB-47E8-8B44-801E830974F5}"/>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145923</xdr:rowOff>
    </xdr:from>
    <xdr:to>
      <xdr:col>54</xdr:col>
      <xdr:colOff>189865</xdr:colOff>
      <xdr:row>41</xdr:row>
      <xdr:rowOff>86030</xdr:rowOff>
    </xdr:to>
    <xdr:cxnSp macro="">
      <xdr:nvCxnSpPr>
        <xdr:cNvPr id="111" name="直線コネクタ 110">
          <a:extLst>
            <a:ext uri="{FF2B5EF4-FFF2-40B4-BE49-F238E27FC236}">
              <a16:creationId xmlns:a16="http://schemas.microsoft.com/office/drawing/2014/main" id="{58CD9E07-1FA6-4A8F-AD8B-BDD26B05F88E}"/>
            </a:ext>
          </a:extLst>
        </xdr:cNvPr>
        <xdr:cNvCxnSpPr/>
      </xdr:nvCxnSpPr>
      <xdr:spPr>
        <a:xfrm flipV="1">
          <a:off x="9429115" y="5600573"/>
          <a:ext cx="0" cy="126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89857</xdr:rowOff>
    </xdr:from>
    <xdr:ext cx="534377" cy="259045"/>
    <xdr:sp macro="" textlink="">
      <xdr:nvSpPr>
        <xdr:cNvPr id="112" name="【道路】&#10;一人当たり延長最小値テキスト">
          <a:extLst>
            <a:ext uri="{FF2B5EF4-FFF2-40B4-BE49-F238E27FC236}">
              <a16:creationId xmlns:a16="http://schemas.microsoft.com/office/drawing/2014/main" id="{A44F586F-9A67-4531-8C72-7187E90447BA}"/>
            </a:ext>
          </a:extLst>
        </xdr:cNvPr>
        <xdr:cNvSpPr txBox="1"/>
      </xdr:nvSpPr>
      <xdr:spPr>
        <a:xfrm>
          <a:off x="9467850" y="686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86030</xdr:rowOff>
    </xdr:from>
    <xdr:to>
      <xdr:col>55</xdr:col>
      <xdr:colOff>88900</xdr:colOff>
      <xdr:row>41</xdr:row>
      <xdr:rowOff>86030</xdr:rowOff>
    </xdr:to>
    <xdr:cxnSp macro="">
      <xdr:nvCxnSpPr>
        <xdr:cNvPr id="113" name="直線コネクタ 112">
          <a:extLst>
            <a:ext uri="{FF2B5EF4-FFF2-40B4-BE49-F238E27FC236}">
              <a16:creationId xmlns:a16="http://schemas.microsoft.com/office/drawing/2014/main" id="{B5798042-E7B6-4C7E-90DD-B8CE5FF14D86}"/>
            </a:ext>
          </a:extLst>
        </xdr:cNvPr>
        <xdr:cNvCxnSpPr/>
      </xdr:nvCxnSpPr>
      <xdr:spPr>
        <a:xfrm>
          <a:off x="9359900" y="6861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92600</xdr:rowOff>
    </xdr:from>
    <xdr:ext cx="534377" cy="259045"/>
    <xdr:sp macro="" textlink="">
      <xdr:nvSpPr>
        <xdr:cNvPr id="114" name="【道路】&#10;一人当たり延長最大値テキスト">
          <a:extLst>
            <a:ext uri="{FF2B5EF4-FFF2-40B4-BE49-F238E27FC236}">
              <a16:creationId xmlns:a16="http://schemas.microsoft.com/office/drawing/2014/main" id="{08E5FC10-F6A4-4549-89A4-C75C6F94CA32}"/>
            </a:ext>
          </a:extLst>
        </xdr:cNvPr>
        <xdr:cNvSpPr txBox="1"/>
      </xdr:nvSpPr>
      <xdr:spPr>
        <a:xfrm>
          <a:off x="9467850" y="5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145923</xdr:rowOff>
    </xdr:from>
    <xdr:to>
      <xdr:col>55</xdr:col>
      <xdr:colOff>88900</xdr:colOff>
      <xdr:row>33</xdr:row>
      <xdr:rowOff>145923</xdr:rowOff>
    </xdr:to>
    <xdr:cxnSp macro="">
      <xdr:nvCxnSpPr>
        <xdr:cNvPr id="115" name="直線コネクタ 114">
          <a:extLst>
            <a:ext uri="{FF2B5EF4-FFF2-40B4-BE49-F238E27FC236}">
              <a16:creationId xmlns:a16="http://schemas.microsoft.com/office/drawing/2014/main" id="{302C2C07-7A04-4E6B-BE1F-80A3F6871D92}"/>
            </a:ext>
          </a:extLst>
        </xdr:cNvPr>
        <xdr:cNvCxnSpPr/>
      </xdr:nvCxnSpPr>
      <xdr:spPr>
        <a:xfrm>
          <a:off x="9359900" y="56005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145249</xdr:rowOff>
    </xdr:from>
    <xdr:ext cx="534377" cy="259045"/>
    <xdr:sp macro="" textlink="">
      <xdr:nvSpPr>
        <xdr:cNvPr id="116" name="【道路】&#10;一人当たり延長平均値テキスト">
          <a:extLst>
            <a:ext uri="{FF2B5EF4-FFF2-40B4-BE49-F238E27FC236}">
              <a16:creationId xmlns:a16="http://schemas.microsoft.com/office/drawing/2014/main" id="{035EAE91-2F29-4AED-AD5E-86DB9F479FAB}"/>
            </a:ext>
          </a:extLst>
        </xdr:cNvPr>
        <xdr:cNvSpPr txBox="1"/>
      </xdr:nvSpPr>
      <xdr:spPr>
        <a:xfrm>
          <a:off x="9467850" y="626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122372</xdr:rowOff>
    </xdr:from>
    <xdr:to>
      <xdr:col>55</xdr:col>
      <xdr:colOff>50800</xdr:colOff>
      <xdr:row>39</xdr:row>
      <xdr:rowOff>52522</xdr:rowOff>
    </xdr:to>
    <xdr:sp macro="" textlink="">
      <xdr:nvSpPr>
        <xdr:cNvPr id="117" name="フローチャート: 判断 116">
          <a:extLst>
            <a:ext uri="{FF2B5EF4-FFF2-40B4-BE49-F238E27FC236}">
              <a16:creationId xmlns:a16="http://schemas.microsoft.com/office/drawing/2014/main" id="{FD2FDB71-348C-4A00-978B-E205B1D804C4}"/>
            </a:ext>
          </a:extLst>
        </xdr:cNvPr>
        <xdr:cNvSpPr/>
      </xdr:nvSpPr>
      <xdr:spPr>
        <a:xfrm>
          <a:off x="9398000" y="64025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135996</xdr:rowOff>
    </xdr:from>
    <xdr:to>
      <xdr:col>50</xdr:col>
      <xdr:colOff>165100</xdr:colOff>
      <xdr:row>39</xdr:row>
      <xdr:rowOff>66146</xdr:rowOff>
    </xdr:to>
    <xdr:sp macro="" textlink="">
      <xdr:nvSpPr>
        <xdr:cNvPr id="118" name="フローチャート: 判断 117">
          <a:extLst>
            <a:ext uri="{FF2B5EF4-FFF2-40B4-BE49-F238E27FC236}">
              <a16:creationId xmlns:a16="http://schemas.microsoft.com/office/drawing/2014/main" id="{A8D00E9C-0419-4EFC-A496-C9369B8EEFD6}"/>
            </a:ext>
          </a:extLst>
        </xdr:cNvPr>
        <xdr:cNvSpPr/>
      </xdr:nvSpPr>
      <xdr:spPr>
        <a:xfrm>
          <a:off x="8636000" y="64161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147701</xdr:rowOff>
    </xdr:from>
    <xdr:to>
      <xdr:col>46</xdr:col>
      <xdr:colOff>38100</xdr:colOff>
      <xdr:row>39</xdr:row>
      <xdr:rowOff>77851</xdr:rowOff>
    </xdr:to>
    <xdr:sp macro="" textlink="">
      <xdr:nvSpPr>
        <xdr:cNvPr id="119" name="フローチャート: 判断 118">
          <a:extLst>
            <a:ext uri="{FF2B5EF4-FFF2-40B4-BE49-F238E27FC236}">
              <a16:creationId xmlns:a16="http://schemas.microsoft.com/office/drawing/2014/main" id="{B50233BA-D613-4292-B65A-E0A6554049B9}"/>
            </a:ext>
          </a:extLst>
        </xdr:cNvPr>
        <xdr:cNvSpPr/>
      </xdr:nvSpPr>
      <xdr:spPr>
        <a:xfrm>
          <a:off x="7842250" y="64278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5146</xdr:rowOff>
    </xdr:from>
    <xdr:to>
      <xdr:col>41</xdr:col>
      <xdr:colOff>101600</xdr:colOff>
      <xdr:row>41</xdr:row>
      <xdr:rowOff>106746</xdr:rowOff>
    </xdr:to>
    <xdr:sp macro="" textlink="">
      <xdr:nvSpPr>
        <xdr:cNvPr id="120" name="フローチャート: 判断 119">
          <a:extLst>
            <a:ext uri="{FF2B5EF4-FFF2-40B4-BE49-F238E27FC236}">
              <a16:creationId xmlns:a16="http://schemas.microsoft.com/office/drawing/2014/main" id="{1D6C8210-5DB4-4DBA-AACC-C148BD96F51E}"/>
            </a:ext>
          </a:extLst>
        </xdr:cNvPr>
        <xdr:cNvSpPr/>
      </xdr:nvSpPr>
      <xdr:spPr>
        <a:xfrm>
          <a:off x="7029450" y="678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122281</xdr:rowOff>
    </xdr:from>
    <xdr:to>
      <xdr:col>36</xdr:col>
      <xdr:colOff>165100</xdr:colOff>
      <xdr:row>41</xdr:row>
      <xdr:rowOff>52431</xdr:rowOff>
    </xdr:to>
    <xdr:sp macro="" textlink="">
      <xdr:nvSpPr>
        <xdr:cNvPr id="121" name="フローチャート: 判断 120">
          <a:extLst>
            <a:ext uri="{FF2B5EF4-FFF2-40B4-BE49-F238E27FC236}">
              <a16:creationId xmlns:a16="http://schemas.microsoft.com/office/drawing/2014/main" id="{6FD5648B-80BB-44F1-A6C4-ECA13BD62A21}"/>
            </a:ext>
          </a:extLst>
        </xdr:cNvPr>
        <xdr:cNvSpPr/>
      </xdr:nvSpPr>
      <xdr:spPr>
        <a:xfrm>
          <a:off x="6235700" y="67326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F5AE036-6CE5-4118-90E6-538181B68AE4}"/>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E908B31-2005-45D1-BCBB-4B38B4C540A7}"/>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289EC7D-6688-4F25-A33C-191ADB5ABCA9}"/>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7186C10-54D9-4C97-83CC-81226748615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9BBE167-9671-4462-AE4A-290E0F5B3C84}"/>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88448</xdr:rowOff>
    </xdr:from>
    <xdr:to>
      <xdr:col>55</xdr:col>
      <xdr:colOff>50800</xdr:colOff>
      <xdr:row>40</xdr:row>
      <xdr:rowOff>18598</xdr:rowOff>
    </xdr:to>
    <xdr:sp macro="" textlink="">
      <xdr:nvSpPr>
        <xdr:cNvPr id="127" name="楕円 126">
          <a:extLst>
            <a:ext uri="{FF2B5EF4-FFF2-40B4-BE49-F238E27FC236}">
              <a16:creationId xmlns:a16="http://schemas.microsoft.com/office/drawing/2014/main" id="{07EFB7DD-B824-4ACC-B245-EAB9B41580BC}"/>
            </a:ext>
          </a:extLst>
        </xdr:cNvPr>
        <xdr:cNvSpPr/>
      </xdr:nvSpPr>
      <xdr:spPr>
        <a:xfrm>
          <a:off x="9398000" y="65336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66875</xdr:rowOff>
    </xdr:from>
    <xdr:ext cx="534377" cy="259045"/>
    <xdr:sp macro="" textlink="">
      <xdr:nvSpPr>
        <xdr:cNvPr id="128" name="【道路】&#10;一人当たり延長該当値テキスト">
          <a:extLst>
            <a:ext uri="{FF2B5EF4-FFF2-40B4-BE49-F238E27FC236}">
              <a16:creationId xmlns:a16="http://schemas.microsoft.com/office/drawing/2014/main" id="{75F1A334-549F-4B16-8971-C2EAF8A89A88}"/>
            </a:ext>
          </a:extLst>
        </xdr:cNvPr>
        <xdr:cNvSpPr txBox="1"/>
      </xdr:nvSpPr>
      <xdr:spPr>
        <a:xfrm>
          <a:off x="9467850" y="651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96175</xdr:rowOff>
    </xdr:from>
    <xdr:to>
      <xdr:col>50</xdr:col>
      <xdr:colOff>165100</xdr:colOff>
      <xdr:row>40</xdr:row>
      <xdr:rowOff>26325</xdr:rowOff>
    </xdr:to>
    <xdr:sp macro="" textlink="">
      <xdr:nvSpPr>
        <xdr:cNvPr id="129" name="楕円 128">
          <a:extLst>
            <a:ext uri="{FF2B5EF4-FFF2-40B4-BE49-F238E27FC236}">
              <a16:creationId xmlns:a16="http://schemas.microsoft.com/office/drawing/2014/main" id="{56227F1B-2B39-4826-AC64-1DCFE33675A9}"/>
            </a:ext>
          </a:extLst>
        </xdr:cNvPr>
        <xdr:cNvSpPr/>
      </xdr:nvSpPr>
      <xdr:spPr>
        <a:xfrm>
          <a:off x="8636000" y="65414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139248</xdr:rowOff>
    </xdr:from>
    <xdr:to>
      <xdr:col>55</xdr:col>
      <xdr:colOff>0</xdr:colOff>
      <xdr:row>39</xdr:row>
      <xdr:rowOff>146975</xdr:rowOff>
    </xdr:to>
    <xdr:cxnSp macro="">
      <xdr:nvCxnSpPr>
        <xdr:cNvPr id="130" name="直線コネクタ 129">
          <a:extLst>
            <a:ext uri="{FF2B5EF4-FFF2-40B4-BE49-F238E27FC236}">
              <a16:creationId xmlns:a16="http://schemas.microsoft.com/office/drawing/2014/main" id="{7D34B991-5CF3-4347-A3D6-A23C7C768878}"/>
            </a:ext>
          </a:extLst>
        </xdr:cNvPr>
        <xdr:cNvCxnSpPr/>
      </xdr:nvCxnSpPr>
      <xdr:spPr>
        <a:xfrm flipV="1">
          <a:off x="8686800" y="6584498"/>
          <a:ext cx="74295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103353</xdr:rowOff>
    </xdr:from>
    <xdr:to>
      <xdr:col>46</xdr:col>
      <xdr:colOff>38100</xdr:colOff>
      <xdr:row>40</xdr:row>
      <xdr:rowOff>33503</xdr:rowOff>
    </xdr:to>
    <xdr:sp macro="" textlink="">
      <xdr:nvSpPr>
        <xdr:cNvPr id="131" name="楕円 130">
          <a:extLst>
            <a:ext uri="{FF2B5EF4-FFF2-40B4-BE49-F238E27FC236}">
              <a16:creationId xmlns:a16="http://schemas.microsoft.com/office/drawing/2014/main" id="{2BD9EF04-7B1A-4E6E-A2FB-27D33CCB8229}"/>
            </a:ext>
          </a:extLst>
        </xdr:cNvPr>
        <xdr:cNvSpPr/>
      </xdr:nvSpPr>
      <xdr:spPr>
        <a:xfrm>
          <a:off x="7842250" y="65486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146975</xdr:rowOff>
    </xdr:from>
    <xdr:to>
      <xdr:col>50</xdr:col>
      <xdr:colOff>114300</xdr:colOff>
      <xdr:row>39</xdr:row>
      <xdr:rowOff>154153</xdr:rowOff>
    </xdr:to>
    <xdr:cxnSp macro="">
      <xdr:nvCxnSpPr>
        <xdr:cNvPr id="132" name="直線コネクタ 131">
          <a:extLst>
            <a:ext uri="{FF2B5EF4-FFF2-40B4-BE49-F238E27FC236}">
              <a16:creationId xmlns:a16="http://schemas.microsoft.com/office/drawing/2014/main" id="{D5ED2ACF-2672-4290-985A-7606657BDFAB}"/>
            </a:ext>
          </a:extLst>
        </xdr:cNvPr>
        <xdr:cNvCxnSpPr/>
      </xdr:nvCxnSpPr>
      <xdr:spPr>
        <a:xfrm flipV="1">
          <a:off x="7886700" y="6592225"/>
          <a:ext cx="8001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112268</xdr:rowOff>
    </xdr:from>
    <xdr:to>
      <xdr:col>41</xdr:col>
      <xdr:colOff>101600</xdr:colOff>
      <xdr:row>40</xdr:row>
      <xdr:rowOff>42418</xdr:rowOff>
    </xdr:to>
    <xdr:sp macro="" textlink="">
      <xdr:nvSpPr>
        <xdr:cNvPr id="133" name="楕円 132">
          <a:extLst>
            <a:ext uri="{FF2B5EF4-FFF2-40B4-BE49-F238E27FC236}">
              <a16:creationId xmlns:a16="http://schemas.microsoft.com/office/drawing/2014/main" id="{48916FC9-D438-4166-B05C-977972FF8D08}"/>
            </a:ext>
          </a:extLst>
        </xdr:cNvPr>
        <xdr:cNvSpPr/>
      </xdr:nvSpPr>
      <xdr:spPr>
        <a:xfrm>
          <a:off x="7029450" y="65575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154153</xdr:rowOff>
    </xdr:from>
    <xdr:to>
      <xdr:col>45</xdr:col>
      <xdr:colOff>177800</xdr:colOff>
      <xdr:row>39</xdr:row>
      <xdr:rowOff>163068</xdr:rowOff>
    </xdr:to>
    <xdr:cxnSp macro="">
      <xdr:nvCxnSpPr>
        <xdr:cNvPr id="134" name="直線コネクタ 133">
          <a:extLst>
            <a:ext uri="{FF2B5EF4-FFF2-40B4-BE49-F238E27FC236}">
              <a16:creationId xmlns:a16="http://schemas.microsoft.com/office/drawing/2014/main" id="{E53D970B-CFF6-4A6B-BD75-ADF877743F84}"/>
            </a:ext>
          </a:extLst>
        </xdr:cNvPr>
        <xdr:cNvCxnSpPr/>
      </xdr:nvCxnSpPr>
      <xdr:spPr>
        <a:xfrm flipV="1">
          <a:off x="7080250" y="6599403"/>
          <a:ext cx="80645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117846</xdr:rowOff>
    </xdr:from>
    <xdr:to>
      <xdr:col>36</xdr:col>
      <xdr:colOff>165100</xdr:colOff>
      <xdr:row>40</xdr:row>
      <xdr:rowOff>47996</xdr:rowOff>
    </xdr:to>
    <xdr:sp macro="" textlink="">
      <xdr:nvSpPr>
        <xdr:cNvPr id="135" name="楕円 134">
          <a:extLst>
            <a:ext uri="{FF2B5EF4-FFF2-40B4-BE49-F238E27FC236}">
              <a16:creationId xmlns:a16="http://schemas.microsoft.com/office/drawing/2014/main" id="{048892F6-F639-4E07-8B2B-9105082A949B}"/>
            </a:ext>
          </a:extLst>
        </xdr:cNvPr>
        <xdr:cNvSpPr/>
      </xdr:nvSpPr>
      <xdr:spPr>
        <a:xfrm>
          <a:off x="6235700" y="6563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163068</xdr:rowOff>
    </xdr:from>
    <xdr:to>
      <xdr:col>41</xdr:col>
      <xdr:colOff>50800</xdr:colOff>
      <xdr:row>39</xdr:row>
      <xdr:rowOff>168646</xdr:rowOff>
    </xdr:to>
    <xdr:cxnSp macro="">
      <xdr:nvCxnSpPr>
        <xdr:cNvPr id="136" name="直線コネクタ 135">
          <a:extLst>
            <a:ext uri="{FF2B5EF4-FFF2-40B4-BE49-F238E27FC236}">
              <a16:creationId xmlns:a16="http://schemas.microsoft.com/office/drawing/2014/main" id="{AF312ACD-3AD8-418D-B852-8898FA4E8411}"/>
            </a:ext>
          </a:extLst>
        </xdr:cNvPr>
        <xdr:cNvCxnSpPr/>
      </xdr:nvCxnSpPr>
      <xdr:spPr>
        <a:xfrm flipV="1">
          <a:off x="6286500" y="660831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82674</xdr:rowOff>
    </xdr:from>
    <xdr:ext cx="534377" cy="259045"/>
    <xdr:sp macro="" textlink="">
      <xdr:nvSpPr>
        <xdr:cNvPr id="137" name="n_1aveValue【道路】&#10;一人当たり延長">
          <a:extLst>
            <a:ext uri="{FF2B5EF4-FFF2-40B4-BE49-F238E27FC236}">
              <a16:creationId xmlns:a16="http://schemas.microsoft.com/office/drawing/2014/main" id="{797BCA78-EB39-4E00-A7C0-F09F9DE461F8}"/>
            </a:ext>
          </a:extLst>
        </xdr:cNvPr>
        <xdr:cNvSpPr txBox="1"/>
      </xdr:nvSpPr>
      <xdr:spPr>
        <a:xfrm>
          <a:off x="8425961" y="619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94378</xdr:rowOff>
    </xdr:from>
    <xdr:ext cx="534377" cy="259045"/>
    <xdr:sp macro="" textlink="">
      <xdr:nvSpPr>
        <xdr:cNvPr id="138" name="n_2aveValue【道路】&#10;一人当たり延長">
          <a:extLst>
            <a:ext uri="{FF2B5EF4-FFF2-40B4-BE49-F238E27FC236}">
              <a16:creationId xmlns:a16="http://schemas.microsoft.com/office/drawing/2014/main" id="{AA267B38-BAE2-4AAB-B97E-82FB247ED735}"/>
            </a:ext>
          </a:extLst>
        </xdr:cNvPr>
        <xdr:cNvSpPr txBox="1"/>
      </xdr:nvSpPr>
      <xdr:spPr>
        <a:xfrm>
          <a:off x="7644911" y="620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97873</xdr:rowOff>
    </xdr:from>
    <xdr:ext cx="534377" cy="259045"/>
    <xdr:sp macro="" textlink="">
      <xdr:nvSpPr>
        <xdr:cNvPr id="139" name="n_3aveValue【道路】&#10;一人当たり延長">
          <a:extLst>
            <a:ext uri="{FF2B5EF4-FFF2-40B4-BE49-F238E27FC236}">
              <a16:creationId xmlns:a16="http://schemas.microsoft.com/office/drawing/2014/main" id="{B9F8EBDB-14FC-44A6-B777-B3C97BDD6234}"/>
            </a:ext>
          </a:extLst>
        </xdr:cNvPr>
        <xdr:cNvSpPr txBox="1"/>
      </xdr:nvSpPr>
      <xdr:spPr>
        <a:xfrm>
          <a:off x="6851161" y="687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43558</xdr:rowOff>
    </xdr:from>
    <xdr:ext cx="534377" cy="259045"/>
    <xdr:sp macro="" textlink="">
      <xdr:nvSpPr>
        <xdr:cNvPr id="140" name="n_4aveValue【道路】&#10;一人当たり延長">
          <a:extLst>
            <a:ext uri="{FF2B5EF4-FFF2-40B4-BE49-F238E27FC236}">
              <a16:creationId xmlns:a16="http://schemas.microsoft.com/office/drawing/2014/main" id="{9A631386-CC8A-4516-89E8-79B4EE72ED3A}"/>
            </a:ext>
          </a:extLst>
        </xdr:cNvPr>
        <xdr:cNvSpPr txBox="1"/>
      </xdr:nvSpPr>
      <xdr:spPr>
        <a:xfrm>
          <a:off x="6038361" y="681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17452</xdr:rowOff>
    </xdr:from>
    <xdr:ext cx="534377" cy="259045"/>
    <xdr:sp macro="" textlink="">
      <xdr:nvSpPr>
        <xdr:cNvPr id="141" name="n_1mainValue【道路】&#10;一人当たり延長">
          <a:extLst>
            <a:ext uri="{FF2B5EF4-FFF2-40B4-BE49-F238E27FC236}">
              <a16:creationId xmlns:a16="http://schemas.microsoft.com/office/drawing/2014/main" id="{A550204C-346B-47FB-AAD7-B1C70FC0F3F0}"/>
            </a:ext>
          </a:extLst>
        </xdr:cNvPr>
        <xdr:cNvSpPr txBox="1"/>
      </xdr:nvSpPr>
      <xdr:spPr>
        <a:xfrm>
          <a:off x="8425961" y="662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24630</xdr:rowOff>
    </xdr:from>
    <xdr:ext cx="534377" cy="259045"/>
    <xdr:sp macro="" textlink="">
      <xdr:nvSpPr>
        <xdr:cNvPr id="142" name="n_2mainValue【道路】&#10;一人当たり延長">
          <a:extLst>
            <a:ext uri="{FF2B5EF4-FFF2-40B4-BE49-F238E27FC236}">
              <a16:creationId xmlns:a16="http://schemas.microsoft.com/office/drawing/2014/main" id="{882F87F1-C027-4D7A-B5B4-E00D5B90606F}"/>
            </a:ext>
          </a:extLst>
        </xdr:cNvPr>
        <xdr:cNvSpPr txBox="1"/>
      </xdr:nvSpPr>
      <xdr:spPr>
        <a:xfrm>
          <a:off x="7644911" y="66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58945</xdr:rowOff>
    </xdr:from>
    <xdr:ext cx="534377" cy="259045"/>
    <xdr:sp macro="" textlink="">
      <xdr:nvSpPr>
        <xdr:cNvPr id="143" name="n_3mainValue【道路】&#10;一人当たり延長">
          <a:extLst>
            <a:ext uri="{FF2B5EF4-FFF2-40B4-BE49-F238E27FC236}">
              <a16:creationId xmlns:a16="http://schemas.microsoft.com/office/drawing/2014/main" id="{517F9F67-2D25-464E-968C-6D46A04F0033}"/>
            </a:ext>
          </a:extLst>
        </xdr:cNvPr>
        <xdr:cNvSpPr txBox="1"/>
      </xdr:nvSpPr>
      <xdr:spPr>
        <a:xfrm>
          <a:off x="6851161" y="633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64523</xdr:rowOff>
    </xdr:from>
    <xdr:ext cx="534377" cy="259045"/>
    <xdr:sp macro="" textlink="">
      <xdr:nvSpPr>
        <xdr:cNvPr id="144" name="n_4mainValue【道路】&#10;一人当たり延長">
          <a:extLst>
            <a:ext uri="{FF2B5EF4-FFF2-40B4-BE49-F238E27FC236}">
              <a16:creationId xmlns:a16="http://schemas.microsoft.com/office/drawing/2014/main" id="{A3A042C7-9AFB-4291-80AB-A3EF96BE5D4F}"/>
            </a:ext>
          </a:extLst>
        </xdr:cNvPr>
        <xdr:cNvSpPr txBox="1"/>
      </xdr:nvSpPr>
      <xdr:spPr>
        <a:xfrm>
          <a:off x="6038361" y="634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750A2C31-DA48-4016-BFBA-853EC5C3B58C}"/>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F571F00A-3A09-4D27-949F-FA16ECF8393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ED48EF1E-8AF1-41FC-99BD-C5D2ACEB887B}"/>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F3958179-8F63-40DB-84BD-9E5627AF2B8E}"/>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A1BF489E-55CF-4886-A6B1-758E110582C9}"/>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3FD763F9-402E-45C2-9DF8-EDC113E04D6F}"/>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E59A64BC-0D2A-418A-9E5E-EE1DD554CA45}"/>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458F1AC-1ADF-40D9-A52D-A2C6356D7E01}"/>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CE4B73AC-A2E6-4B13-8038-2B65B5D54B3D}"/>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6D58DF71-8131-40BB-8819-F4EA28B21982}"/>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908620B0-8915-4882-99C3-ECB4544DDC29}"/>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145F184F-0FD0-457C-BC9E-9D8E6D45C51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CAD940DC-5DED-4245-93DD-799F39571065}"/>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5716689E-BD6F-40EB-924A-82A55B4B66B3}"/>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876EE551-ADE5-48FA-81BC-B3A352D7BB51}"/>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9043A562-7F5D-4D34-B7CE-2935D2A019D4}"/>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ACEAA9A4-E14C-4FE2-A7ED-F6A860F2A399}"/>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A30331F4-91A5-4B67-B10A-27E42D7F4E93}"/>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5D211FB8-34A9-4F42-9E7D-40BCE3104BA2}"/>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2CBBB47-7626-44AA-A331-7426FC25B63E}"/>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FD553687-019E-41BC-BFC7-E2D68A0CB42A}"/>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E1BF67E5-25F8-4002-A6E2-CF4DE53337E8}"/>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00A383D5-B692-4EBE-ACFA-915DB587F3F0}"/>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45952FCD-1597-4815-AFCE-A8C0BFDDA8E5}"/>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62</xdr:row>
      <xdr:rowOff>160020</xdr:rowOff>
    </xdr:to>
    <xdr:cxnSp macro="">
      <xdr:nvCxnSpPr>
        <xdr:cNvPr id="169" name="直線コネクタ 168">
          <a:extLst>
            <a:ext uri="{FF2B5EF4-FFF2-40B4-BE49-F238E27FC236}">
              <a16:creationId xmlns:a16="http://schemas.microsoft.com/office/drawing/2014/main" id="{79832B31-8C2C-4DF6-9FC2-06917110DC1B}"/>
            </a:ext>
          </a:extLst>
        </xdr:cNvPr>
        <xdr:cNvCxnSpPr/>
      </xdr:nvCxnSpPr>
      <xdr:spPr>
        <a:xfrm flipV="1">
          <a:off x="4177665" y="916305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477C1898-9B06-46BC-90F0-927425B2015D}"/>
            </a:ext>
          </a:extLst>
        </xdr:cNvPr>
        <xdr:cNvSpPr txBox="1"/>
      </xdr:nvSpPr>
      <xdr:spPr>
        <a:xfrm>
          <a:off x="4216400" y="1040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71" name="直線コネクタ 170">
          <a:extLst>
            <a:ext uri="{FF2B5EF4-FFF2-40B4-BE49-F238E27FC236}">
              <a16:creationId xmlns:a16="http://schemas.microsoft.com/office/drawing/2014/main" id="{E096501C-25FD-4E09-B6D3-3AB5A31B2F2D}"/>
            </a:ext>
          </a:extLst>
        </xdr:cNvPr>
        <xdr:cNvCxnSpPr/>
      </xdr:nvCxnSpPr>
      <xdr:spPr>
        <a:xfrm>
          <a:off x="4108450" y="10402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DE5B9E66-38B5-4B40-B72D-C6F6D18FC874}"/>
            </a:ext>
          </a:extLst>
        </xdr:cNvPr>
        <xdr:cNvSpPr txBox="1"/>
      </xdr:nvSpPr>
      <xdr:spPr>
        <a:xfrm>
          <a:off x="4216400" y="894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3" name="直線コネクタ 172">
          <a:extLst>
            <a:ext uri="{FF2B5EF4-FFF2-40B4-BE49-F238E27FC236}">
              <a16:creationId xmlns:a16="http://schemas.microsoft.com/office/drawing/2014/main" id="{2EFD0F58-FE4F-43FC-9246-A5574B63397D}"/>
            </a:ext>
          </a:extLst>
        </xdr:cNvPr>
        <xdr:cNvCxnSpPr/>
      </xdr:nvCxnSpPr>
      <xdr:spPr>
        <a:xfrm>
          <a:off x="4108450" y="916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102887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B963F926-A8ED-4541-BA8C-3C5EB78CE4CD}"/>
            </a:ext>
          </a:extLst>
        </xdr:cNvPr>
        <xdr:cNvSpPr txBox="1"/>
      </xdr:nvSpPr>
      <xdr:spPr>
        <a:xfrm>
          <a:off x="4216400" y="9685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124460</xdr:rowOff>
    </xdr:from>
    <xdr:to>
      <xdr:col>24</xdr:col>
      <xdr:colOff>114300</xdr:colOff>
      <xdr:row>59</xdr:row>
      <xdr:rowOff>54610</xdr:rowOff>
    </xdr:to>
    <xdr:sp macro="" textlink="">
      <xdr:nvSpPr>
        <xdr:cNvPr id="175" name="フローチャート: 判断 174">
          <a:extLst>
            <a:ext uri="{FF2B5EF4-FFF2-40B4-BE49-F238E27FC236}">
              <a16:creationId xmlns:a16="http://schemas.microsoft.com/office/drawing/2014/main" id="{C37903F6-1F5E-4543-BE43-8B258CAB3299}"/>
            </a:ext>
          </a:extLst>
        </xdr:cNvPr>
        <xdr:cNvSpPr/>
      </xdr:nvSpPr>
      <xdr:spPr>
        <a:xfrm>
          <a:off x="4127500" y="9706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97790</xdr:rowOff>
    </xdr:from>
    <xdr:to>
      <xdr:col>20</xdr:col>
      <xdr:colOff>38100</xdr:colOff>
      <xdr:row>59</xdr:row>
      <xdr:rowOff>27940</xdr:rowOff>
    </xdr:to>
    <xdr:sp macro="" textlink="">
      <xdr:nvSpPr>
        <xdr:cNvPr id="176" name="フローチャート: 判断 175">
          <a:extLst>
            <a:ext uri="{FF2B5EF4-FFF2-40B4-BE49-F238E27FC236}">
              <a16:creationId xmlns:a16="http://schemas.microsoft.com/office/drawing/2014/main" id="{4192EE7C-47DB-4F64-B22F-BA40AB9F704D}"/>
            </a:ext>
          </a:extLst>
        </xdr:cNvPr>
        <xdr:cNvSpPr/>
      </xdr:nvSpPr>
      <xdr:spPr>
        <a:xfrm>
          <a:off x="3384550" y="96799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63500</xdr:rowOff>
    </xdr:from>
    <xdr:to>
      <xdr:col>15</xdr:col>
      <xdr:colOff>101600</xdr:colOff>
      <xdr:row>58</xdr:row>
      <xdr:rowOff>165100</xdr:rowOff>
    </xdr:to>
    <xdr:sp macro="" textlink="">
      <xdr:nvSpPr>
        <xdr:cNvPr id="177" name="フローチャート: 判断 176">
          <a:extLst>
            <a:ext uri="{FF2B5EF4-FFF2-40B4-BE49-F238E27FC236}">
              <a16:creationId xmlns:a16="http://schemas.microsoft.com/office/drawing/2014/main" id="{89437DD2-9635-4BE6-81AB-8AD9477E034F}"/>
            </a:ext>
          </a:extLst>
        </xdr:cNvPr>
        <xdr:cNvSpPr/>
      </xdr:nvSpPr>
      <xdr:spPr>
        <a:xfrm>
          <a:off x="257175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93980</xdr:rowOff>
    </xdr:from>
    <xdr:to>
      <xdr:col>10</xdr:col>
      <xdr:colOff>165100</xdr:colOff>
      <xdr:row>58</xdr:row>
      <xdr:rowOff>24130</xdr:rowOff>
    </xdr:to>
    <xdr:sp macro="" textlink="">
      <xdr:nvSpPr>
        <xdr:cNvPr id="178" name="フローチャート: 判断 177">
          <a:extLst>
            <a:ext uri="{FF2B5EF4-FFF2-40B4-BE49-F238E27FC236}">
              <a16:creationId xmlns:a16="http://schemas.microsoft.com/office/drawing/2014/main" id="{CCC2852D-F5F8-46B3-8214-688F0E514DCB}"/>
            </a:ext>
          </a:extLst>
        </xdr:cNvPr>
        <xdr:cNvSpPr/>
      </xdr:nvSpPr>
      <xdr:spPr>
        <a:xfrm>
          <a:off x="1778000" y="9511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93980</xdr:rowOff>
    </xdr:from>
    <xdr:to>
      <xdr:col>6</xdr:col>
      <xdr:colOff>38100</xdr:colOff>
      <xdr:row>58</xdr:row>
      <xdr:rowOff>24130</xdr:rowOff>
    </xdr:to>
    <xdr:sp macro="" textlink="">
      <xdr:nvSpPr>
        <xdr:cNvPr id="179" name="フローチャート: 判断 178">
          <a:extLst>
            <a:ext uri="{FF2B5EF4-FFF2-40B4-BE49-F238E27FC236}">
              <a16:creationId xmlns:a16="http://schemas.microsoft.com/office/drawing/2014/main" id="{04F7F641-8777-4C98-80FC-B7BADB3283D1}"/>
            </a:ext>
          </a:extLst>
        </xdr:cNvPr>
        <xdr:cNvSpPr/>
      </xdr:nvSpPr>
      <xdr:spPr>
        <a:xfrm>
          <a:off x="984250" y="95110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49050FD-D9B0-41A0-90BA-E72CB0BF22FE}"/>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A1C3BA8-44CD-4D41-98D7-CF7628104A57}"/>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D76643C-BCA5-4CC8-B953-B8663B41AED8}"/>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B5E5C1A-925D-4E13-88EE-D0571030F3E4}"/>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7FB503B-1BA1-4267-A29B-0C6BDDEE80C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170180</xdr:rowOff>
    </xdr:from>
    <xdr:to>
      <xdr:col>24</xdr:col>
      <xdr:colOff>114300</xdr:colOff>
      <xdr:row>57</xdr:row>
      <xdr:rowOff>100330</xdr:rowOff>
    </xdr:to>
    <xdr:sp macro="" textlink="">
      <xdr:nvSpPr>
        <xdr:cNvPr id="185" name="楕円 184">
          <a:extLst>
            <a:ext uri="{FF2B5EF4-FFF2-40B4-BE49-F238E27FC236}">
              <a16:creationId xmlns:a16="http://schemas.microsoft.com/office/drawing/2014/main" id="{E9924522-5105-48D6-AFFC-491998EDBBA9}"/>
            </a:ext>
          </a:extLst>
        </xdr:cNvPr>
        <xdr:cNvSpPr/>
      </xdr:nvSpPr>
      <xdr:spPr>
        <a:xfrm>
          <a:off x="4127500" y="94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21607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43B31D8F-652B-4E93-86F7-028D0F18E6B9}"/>
            </a:ext>
          </a:extLst>
        </xdr:cNvPr>
        <xdr:cNvSpPr txBox="1"/>
      </xdr:nvSpPr>
      <xdr:spPr>
        <a:xfrm>
          <a:off x="42164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124460</xdr:rowOff>
    </xdr:from>
    <xdr:to>
      <xdr:col>20</xdr:col>
      <xdr:colOff>38100</xdr:colOff>
      <xdr:row>57</xdr:row>
      <xdr:rowOff>54610</xdr:rowOff>
    </xdr:to>
    <xdr:sp macro="" textlink="">
      <xdr:nvSpPr>
        <xdr:cNvPr id="187" name="楕円 186">
          <a:extLst>
            <a:ext uri="{FF2B5EF4-FFF2-40B4-BE49-F238E27FC236}">
              <a16:creationId xmlns:a16="http://schemas.microsoft.com/office/drawing/2014/main" id="{064041FE-E6F5-4009-A5F4-A57605E384A2}"/>
            </a:ext>
          </a:extLst>
        </xdr:cNvPr>
        <xdr:cNvSpPr/>
      </xdr:nvSpPr>
      <xdr:spPr>
        <a:xfrm>
          <a:off x="3384550" y="93764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3810</xdr:rowOff>
    </xdr:from>
    <xdr:to>
      <xdr:col>24</xdr:col>
      <xdr:colOff>63500</xdr:colOff>
      <xdr:row>57</xdr:row>
      <xdr:rowOff>49530</xdr:rowOff>
    </xdr:to>
    <xdr:cxnSp macro="">
      <xdr:nvCxnSpPr>
        <xdr:cNvPr id="188" name="直線コネクタ 187">
          <a:extLst>
            <a:ext uri="{FF2B5EF4-FFF2-40B4-BE49-F238E27FC236}">
              <a16:creationId xmlns:a16="http://schemas.microsoft.com/office/drawing/2014/main" id="{A8365C7F-ED91-4DD9-A443-9410180416F8}"/>
            </a:ext>
          </a:extLst>
        </xdr:cNvPr>
        <xdr:cNvCxnSpPr/>
      </xdr:nvCxnSpPr>
      <xdr:spPr>
        <a:xfrm>
          <a:off x="3429000" y="9420860"/>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93980</xdr:rowOff>
    </xdr:from>
    <xdr:to>
      <xdr:col>15</xdr:col>
      <xdr:colOff>101600</xdr:colOff>
      <xdr:row>57</xdr:row>
      <xdr:rowOff>24130</xdr:rowOff>
    </xdr:to>
    <xdr:sp macro="" textlink="">
      <xdr:nvSpPr>
        <xdr:cNvPr id="189" name="楕円 188">
          <a:extLst>
            <a:ext uri="{FF2B5EF4-FFF2-40B4-BE49-F238E27FC236}">
              <a16:creationId xmlns:a16="http://schemas.microsoft.com/office/drawing/2014/main" id="{E4A68452-1A8C-4691-9BC1-550F53AC2A9F}"/>
            </a:ext>
          </a:extLst>
        </xdr:cNvPr>
        <xdr:cNvSpPr/>
      </xdr:nvSpPr>
      <xdr:spPr>
        <a:xfrm>
          <a:off x="2571750" y="9345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144780</xdr:rowOff>
    </xdr:from>
    <xdr:to>
      <xdr:col>19</xdr:col>
      <xdr:colOff>177800</xdr:colOff>
      <xdr:row>57</xdr:row>
      <xdr:rowOff>3810</xdr:rowOff>
    </xdr:to>
    <xdr:cxnSp macro="">
      <xdr:nvCxnSpPr>
        <xdr:cNvPr id="190" name="直線コネクタ 189">
          <a:extLst>
            <a:ext uri="{FF2B5EF4-FFF2-40B4-BE49-F238E27FC236}">
              <a16:creationId xmlns:a16="http://schemas.microsoft.com/office/drawing/2014/main" id="{4B777873-41D7-473D-AD5E-04771761B316}"/>
            </a:ext>
          </a:extLst>
        </xdr:cNvPr>
        <xdr:cNvCxnSpPr/>
      </xdr:nvCxnSpPr>
      <xdr:spPr>
        <a:xfrm>
          <a:off x="2622550" y="9396730"/>
          <a:ext cx="8064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13970</xdr:rowOff>
    </xdr:from>
    <xdr:to>
      <xdr:col>10</xdr:col>
      <xdr:colOff>165100</xdr:colOff>
      <xdr:row>56</xdr:row>
      <xdr:rowOff>115570</xdr:rowOff>
    </xdr:to>
    <xdr:sp macro="" textlink="">
      <xdr:nvSpPr>
        <xdr:cNvPr id="191" name="楕円 190">
          <a:extLst>
            <a:ext uri="{FF2B5EF4-FFF2-40B4-BE49-F238E27FC236}">
              <a16:creationId xmlns:a16="http://schemas.microsoft.com/office/drawing/2014/main" id="{9D8F3E45-0EA7-4449-B65D-07E0F2F5ACE7}"/>
            </a:ext>
          </a:extLst>
        </xdr:cNvPr>
        <xdr:cNvSpPr/>
      </xdr:nvSpPr>
      <xdr:spPr>
        <a:xfrm>
          <a:off x="1778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64770</xdr:rowOff>
    </xdr:from>
    <xdr:to>
      <xdr:col>15</xdr:col>
      <xdr:colOff>50800</xdr:colOff>
      <xdr:row>56</xdr:row>
      <xdr:rowOff>144780</xdr:rowOff>
    </xdr:to>
    <xdr:cxnSp macro="">
      <xdr:nvCxnSpPr>
        <xdr:cNvPr id="192" name="直線コネクタ 191">
          <a:extLst>
            <a:ext uri="{FF2B5EF4-FFF2-40B4-BE49-F238E27FC236}">
              <a16:creationId xmlns:a16="http://schemas.microsoft.com/office/drawing/2014/main" id="{F1D7C1BB-46F3-4064-9335-1B2F62B7A7CB}"/>
            </a:ext>
          </a:extLst>
        </xdr:cNvPr>
        <xdr:cNvCxnSpPr/>
      </xdr:nvCxnSpPr>
      <xdr:spPr>
        <a:xfrm>
          <a:off x="1828800" y="9316720"/>
          <a:ext cx="79375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170180</xdr:rowOff>
    </xdr:from>
    <xdr:to>
      <xdr:col>6</xdr:col>
      <xdr:colOff>38100</xdr:colOff>
      <xdr:row>56</xdr:row>
      <xdr:rowOff>100330</xdr:rowOff>
    </xdr:to>
    <xdr:sp macro="" textlink="">
      <xdr:nvSpPr>
        <xdr:cNvPr id="193" name="楕円 192">
          <a:extLst>
            <a:ext uri="{FF2B5EF4-FFF2-40B4-BE49-F238E27FC236}">
              <a16:creationId xmlns:a16="http://schemas.microsoft.com/office/drawing/2014/main" id="{E4E242EA-685C-46D0-91EA-99E6CA26E43D}"/>
            </a:ext>
          </a:extLst>
        </xdr:cNvPr>
        <xdr:cNvSpPr/>
      </xdr:nvSpPr>
      <xdr:spPr>
        <a:xfrm>
          <a:off x="984250" y="9250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49530</xdr:rowOff>
    </xdr:from>
    <xdr:to>
      <xdr:col>10</xdr:col>
      <xdr:colOff>114300</xdr:colOff>
      <xdr:row>56</xdr:row>
      <xdr:rowOff>64770</xdr:rowOff>
    </xdr:to>
    <xdr:cxnSp macro="">
      <xdr:nvCxnSpPr>
        <xdr:cNvPr id="194" name="直線コネクタ 193">
          <a:extLst>
            <a:ext uri="{FF2B5EF4-FFF2-40B4-BE49-F238E27FC236}">
              <a16:creationId xmlns:a16="http://schemas.microsoft.com/office/drawing/2014/main" id="{BCBB86C5-F70C-4B03-A5F5-935E9BDA3118}"/>
            </a:ext>
          </a:extLst>
        </xdr:cNvPr>
        <xdr:cNvCxnSpPr/>
      </xdr:nvCxnSpPr>
      <xdr:spPr>
        <a:xfrm>
          <a:off x="1028700" y="930148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19067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488FB09E-031E-4E57-B48C-7C398FD941C9}"/>
            </a:ext>
          </a:extLst>
        </xdr:cNvPr>
        <xdr:cNvSpPr txBox="1"/>
      </xdr:nvSpPr>
      <xdr:spPr>
        <a:xfrm>
          <a:off x="3239144" y="976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156227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FA248F6A-57CC-4941-97D3-D77CF91E2C22}"/>
            </a:ext>
          </a:extLst>
        </xdr:cNvPr>
        <xdr:cNvSpPr txBox="1"/>
      </xdr:nvSpPr>
      <xdr:spPr>
        <a:xfrm>
          <a:off x="2439044" y="973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15257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49419BC8-EAFF-4E0A-A949-9033117F5609}"/>
            </a:ext>
          </a:extLst>
        </xdr:cNvPr>
        <xdr:cNvSpPr txBox="1"/>
      </xdr:nvSpPr>
      <xdr:spPr>
        <a:xfrm>
          <a:off x="1645294" y="959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15257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17886CCF-D563-4299-B061-7AAC64929E5E}"/>
            </a:ext>
          </a:extLst>
        </xdr:cNvPr>
        <xdr:cNvSpPr txBox="1"/>
      </xdr:nvSpPr>
      <xdr:spPr>
        <a:xfrm>
          <a:off x="851544" y="959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71137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5DDF64E6-E3AC-40B1-B027-FC0098835CCC}"/>
            </a:ext>
          </a:extLst>
        </xdr:cNvPr>
        <xdr:cNvSpPr txBox="1"/>
      </xdr:nvSpPr>
      <xdr:spPr>
        <a:xfrm>
          <a:off x="3239144" y="915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40657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34FE4BFB-3DC0-433F-87FC-25E2970BD659}"/>
            </a:ext>
          </a:extLst>
        </xdr:cNvPr>
        <xdr:cNvSpPr txBox="1"/>
      </xdr:nvSpPr>
      <xdr:spPr>
        <a:xfrm>
          <a:off x="2439044" y="912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132097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56B1957F-EB97-4FB4-A9DA-17446000828E}"/>
            </a:ext>
          </a:extLst>
        </xdr:cNvPr>
        <xdr:cNvSpPr txBox="1"/>
      </xdr:nvSpPr>
      <xdr:spPr>
        <a:xfrm>
          <a:off x="1645294" y="905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116857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9CFA4FCE-68AE-4226-BFCB-D7AE5AED10E2}"/>
            </a:ext>
          </a:extLst>
        </xdr:cNvPr>
        <xdr:cNvSpPr txBox="1"/>
      </xdr:nvSpPr>
      <xdr:spPr>
        <a:xfrm>
          <a:off x="851544" y="903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CF20853-C8A3-4789-982A-B37631FDE832}"/>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8E736459-0053-4896-9699-F6A6AB6C1368}"/>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BB99E2D0-0ADB-42B0-904A-E34A724878C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422D2504-4BAD-429E-ACA2-2B7FF9A9C02D}"/>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7D66276E-846C-4B5F-B6C8-E3665925D053}"/>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5A10A7CD-862C-4E80-AB45-DBF6108FE689}"/>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484268B-1F61-43E8-B502-7B25EC9336F9}"/>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CA56A3BF-DE59-4728-9322-63A2C3A42B9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E55F01A5-88B9-4298-8695-4A932C4BA94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447116B3-C1D5-4D4F-8B32-EE93D75ACFB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469D819B-360E-470A-9230-27E65452426F}"/>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EA1CE140-082B-4224-8705-25035C02E881}"/>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61E78E8F-C74D-46A7-804D-291E842C9A33}"/>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DF164E10-9067-408A-B4F7-25EA08B728AA}"/>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F84E3E80-454D-4710-B0EC-A8ED65814527}"/>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A2A21329-4A9F-4D38-8328-AAC62E5469C1}"/>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EAD5DF7A-974F-4E52-A7D3-648A0EBF9B9C}"/>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8790948B-317A-46A0-AA5A-02321A7BC2EE}"/>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69B81C9C-8EEA-4E19-B62B-66B14067AEE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2" name="テキスト ボックス 221">
          <a:extLst>
            <a:ext uri="{FF2B5EF4-FFF2-40B4-BE49-F238E27FC236}">
              <a16:creationId xmlns:a16="http://schemas.microsoft.com/office/drawing/2014/main" id="{B8090D6A-5F85-4A44-A167-B156B6C9B13B}"/>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C2C9C5AB-ED81-445C-B602-22C0BA1AAE7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B80504A8-073C-413B-9CB7-3A87D3D925EE}"/>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65554CBE-102F-4ADE-8D15-6B3E8A982E9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115386</xdr:rowOff>
    </xdr:from>
    <xdr:to>
      <xdr:col>54</xdr:col>
      <xdr:colOff>189865</xdr:colOff>
      <xdr:row>64</xdr:row>
      <xdr:rowOff>40191</xdr:rowOff>
    </xdr:to>
    <xdr:cxnSp macro="">
      <xdr:nvCxnSpPr>
        <xdr:cNvPr id="226" name="直線コネクタ 225">
          <a:extLst>
            <a:ext uri="{FF2B5EF4-FFF2-40B4-BE49-F238E27FC236}">
              <a16:creationId xmlns:a16="http://schemas.microsoft.com/office/drawing/2014/main" id="{E2D0C38F-DEF5-4EAB-A810-C114F6FE118E}"/>
            </a:ext>
          </a:extLst>
        </xdr:cNvPr>
        <xdr:cNvCxnSpPr/>
      </xdr:nvCxnSpPr>
      <xdr:spPr>
        <a:xfrm flipV="1">
          <a:off x="9429115" y="9367336"/>
          <a:ext cx="0" cy="124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44018</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131341E8-C7F3-4CF1-9889-FDE86F0F49E3}"/>
            </a:ext>
          </a:extLst>
        </xdr:cNvPr>
        <xdr:cNvSpPr txBox="1"/>
      </xdr:nvSpPr>
      <xdr:spPr>
        <a:xfrm>
          <a:off x="9467850" y="106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40191</xdr:rowOff>
    </xdr:from>
    <xdr:to>
      <xdr:col>55</xdr:col>
      <xdr:colOff>88900</xdr:colOff>
      <xdr:row>64</xdr:row>
      <xdr:rowOff>40191</xdr:rowOff>
    </xdr:to>
    <xdr:cxnSp macro="">
      <xdr:nvCxnSpPr>
        <xdr:cNvPr id="228" name="直線コネクタ 227">
          <a:extLst>
            <a:ext uri="{FF2B5EF4-FFF2-40B4-BE49-F238E27FC236}">
              <a16:creationId xmlns:a16="http://schemas.microsoft.com/office/drawing/2014/main" id="{11DFCD9A-BB8F-48E4-913B-C911ED5B8EC9}"/>
            </a:ext>
          </a:extLst>
        </xdr:cNvPr>
        <xdr:cNvCxnSpPr/>
      </xdr:nvCxnSpPr>
      <xdr:spPr>
        <a:xfrm>
          <a:off x="9359900" y="106129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62063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DEFEAD4C-F245-4458-B34F-5E1D374C63C7}"/>
            </a:ext>
          </a:extLst>
        </xdr:cNvPr>
        <xdr:cNvSpPr txBox="1"/>
      </xdr:nvSpPr>
      <xdr:spPr>
        <a:xfrm>
          <a:off x="9467850" y="91489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115386</xdr:rowOff>
    </xdr:from>
    <xdr:to>
      <xdr:col>55</xdr:col>
      <xdr:colOff>88900</xdr:colOff>
      <xdr:row>56</xdr:row>
      <xdr:rowOff>115386</xdr:rowOff>
    </xdr:to>
    <xdr:cxnSp macro="">
      <xdr:nvCxnSpPr>
        <xdr:cNvPr id="230" name="直線コネクタ 229">
          <a:extLst>
            <a:ext uri="{FF2B5EF4-FFF2-40B4-BE49-F238E27FC236}">
              <a16:creationId xmlns:a16="http://schemas.microsoft.com/office/drawing/2014/main" id="{439E10EC-9E87-477C-98C1-CDEBD664932A}"/>
            </a:ext>
          </a:extLst>
        </xdr:cNvPr>
        <xdr:cNvCxnSpPr/>
      </xdr:nvCxnSpPr>
      <xdr:spPr>
        <a:xfrm>
          <a:off x="9359900" y="9367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21833</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ED11FABE-1013-4C6F-96CE-8C90DEBDCB00}"/>
            </a:ext>
          </a:extLst>
        </xdr:cNvPr>
        <xdr:cNvSpPr txBox="1"/>
      </xdr:nvSpPr>
      <xdr:spPr>
        <a:xfrm>
          <a:off x="9467850" y="10099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170406</xdr:rowOff>
    </xdr:from>
    <xdr:to>
      <xdr:col>55</xdr:col>
      <xdr:colOff>50800</xdr:colOff>
      <xdr:row>62</xdr:row>
      <xdr:rowOff>100556</xdr:rowOff>
    </xdr:to>
    <xdr:sp macro="" textlink="">
      <xdr:nvSpPr>
        <xdr:cNvPr id="232" name="フローチャート: 判断 231">
          <a:extLst>
            <a:ext uri="{FF2B5EF4-FFF2-40B4-BE49-F238E27FC236}">
              <a16:creationId xmlns:a16="http://schemas.microsoft.com/office/drawing/2014/main" id="{EE697881-979B-4F01-B290-60BD7CB17C82}"/>
            </a:ext>
          </a:extLst>
        </xdr:cNvPr>
        <xdr:cNvSpPr/>
      </xdr:nvSpPr>
      <xdr:spPr>
        <a:xfrm>
          <a:off x="9398000" y="102415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4962</xdr:rowOff>
    </xdr:from>
    <xdr:to>
      <xdr:col>50</xdr:col>
      <xdr:colOff>165100</xdr:colOff>
      <xdr:row>62</xdr:row>
      <xdr:rowOff>106562</xdr:rowOff>
    </xdr:to>
    <xdr:sp macro="" textlink="">
      <xdr:nvSpPr>
        <xdr:cNvPr id="233" name="フローチャート: 判断 232">
          <a:extLst>
            <a:ext uri="{FF2B5EF4-FFF2-40B4-BE49-F238E27FC236}">
              <a16:creationId xmlns:a16="http://schemas.microsoft.com/office/drawing/2014/main" id="{F08BC676-298B-4627-8BAC-83E51DC77B74}"/>
            </a:ext>
          </a:extLst>
        </xdr:cNvPr>
        <xdr:cNvSpPr/>
      </xdr:nvSpPr>
      <xdr:spPr>
        <a:xfrm>
          <a:off x="8636000" y="1024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8720</xdr:rowOff>
    </xdr:from>
    <xdr:to>
      <xdr:col>46</xdr:col>
      <xdr:colOff>38100</xdr:colOff>
      <xdr:row>62</xdr:row>
      <xdr:rowOff>110320</xdr:rowOff>
    </xdr:to>
    <xdr:sp macro="" textlink="">
      <xdr:nvSpPr>
        <xdr:cNvPr id="234" name="フローチャート: 判断 233">
          <a:extLst>
            <a:ext uri="{FF2B5EF4-FFF2-40B4-BE49-F238E27FC236}">
              <a16:creationId xmlns:a16="http://schemas.microsoft.com/office/drawing/2014/main" id="{3D3BE172-D0DE-4AB4-A94D-7A2451F996EE}"/>
            </a:ext>
          </a:extLst>
        </xdr:cNvPr>
        <xdr:cNvSpPr/>
      </xdr:nvSpPr>
      <xdr:spPr>
        <a:xfrm>
          <a:off x="7842250" y="10251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127974</xdr:rowOff>
    </xdr:from>
    <xdr:to>
      <xdr:col>41</xdr:col>
      <xdr:colOff>101600</xdr:colOff>
      <xdr:row>63</xdr:row>
      <xdr:rowOff>58124</xdr:rowOff>
    </xdr:to>
    <xdr:sp macro="" textlink="">
      <xdr:nvSpPr>
        <xdr:cNvPr id="235" name="フローチャート: 判断 234">
          <a:extLst>
            <a:ext uri="{FF2B5EF4-FFF2-40B4-BE49-F238E27FC236}">
              <a16:creationId xmlns:a16="http://schemas.microsoft.com/office/drawing/2014/main" id="{EB51ED9C-F4FE-48E8-9C24-02DC5569E7D1}"/>
            </a:ext>
          </a:extLst>
        </xdr:cNvPr>
        <xdr:cNvSpPr/>
      </xdr:nvSpPr>
      <xdr:spPr>
        <a:xfrm>
          <a:off x="7029450" y="10370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99677</xdr:rowOff>
    </xdr:from>
    <xdr:to>
      <xdr:col>36</xdr:col>
      <xdr:colOff>165100</xdr:colOff>
      <xdr:row>63</xdr:row>
      <xdr:rowOff>29827</xdr:rowOff>
    </xdr:to>
    <xdr:sp macro="" textlink="">
      <xdr:nvSpPr>
        <xdr:cNvPr id="236" name="フローチャート: 判断 235">
          <a:extLst>
            <a:ext uri="{FF2B5EF4-FFF2-40B4-BE49-F238E27FC236}">
              <a16:creationId xmlns:a16="http://schemas.microsoft.com/office/drawing/2014/main" id="{9AB9E674-91EB-4580-8A48-5AA9DC89BE00}"/>
            </a:ext>
          </a:extLst>
        </xdr:cNvPr>
        <xdr:cNvSpPr/>
      </xdr:nvSpPr>
      <xdr:spPr>
        <a:xfrm>
          <a:off x="6235700" y="103422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A069A73-87F8-4428-B104-04FE1CAE9843}"/>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F384878-23DA-4A2F-B5CC-98ADD4C9B8F9}"/>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DA7996E-A5E5-4896-9904-DE8EED0F9E7A}"/>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D19A527-C417-4A4C-A402-C4007D1D1145}"/>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C1CC3B2-9F14-48FE-8639-4A94127D2B68}"/>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53629</xdr:rowOff>
    </xdr:from>
    <xdr:to>
      <xdr:col>55</xdr:col>
      <xdr:colOff>50800</xdr:colOff>
      <xdr:row>63</xdr:row>
      <xdr:rowOff>155229</xdr:rowOff>
    </xdr:to>
    <xdr:sp macro="" textlink="">
      <xdr:nvSpPr>
        <xdr:cNvPr id="242" name="楕円 241">
          <a:extLst>
            <a:ext uri="{FF2B5EF4-FFF2-40B4-BE49-F238E27FC236}">
              <a16:creationId xmlns:a16="http://schemas.microsoft.com/office/drawing/2014/main" id="{96043D69-605D-49E6-8696-F0408F7F01EA}"/>
            </a:ext>
          </a:extLst>
        </xdr:cNvPr>
        <xdr:cNvSpPr/>
      </xdr:nvSpPr>
      <xdr:spPr>
        <a:xfrm>
          <a:off x="9398000" y="104612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140006</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9399EDCE-7D41-4404-AB2B-A0BF6AEEDF7D}"/>
            </a:ext>
          </a:extLst>
        </xdr:cNvPr>
        <xdr:cNvSpPr txBox="1"/>
      </xdr:nvSpPr>
      <xdr:spPr>
        <a:xfrm>
          <a:off x="9467850" y="1038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55014</xdr:rowOff>
    </xdr:from>
    <xdr:to>
      <xdr:col>50</xdr:col>
      <xdr:colOff>165100</xdr:colOff>
      <xdr:row>63</xdr:row>
      <xdr:rowOff>156614</xdr:rowOff>
    </xdr:to>
    <xdr:sp macro="" textlink="">
      <xdr:nvSpPr>
        <xdr:cNvPr id="244" name="楕円 243">
          <a:extLst>
            <a:ext uri="{FF2B5EF4-FFF2-40B4-BE49-F238E27FC236}">
              <a16:creationId xmlns:a16="http://schemas.microsoft.com/office/drawing/2014/main" id="{FA21FE77-30D3-4C6A-9FAE-EC9F13BFEEA5}"/>
            </a:ext>
          </a:extLst>
        </xdr:cNvPr>
        <xdr:cNvSpPr/>
      </xdr:nvSpPr>
      <xdr:spPr>
        <a:xfrm>
          <a:off x="8636000" y="1046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104429</xdr:rowOff>
    </xdr:from>
    <xdr:to>
      <xdr:col>55</xdr:col>
      <xdr:colOff>0</xdr:colOff>
      <xdr:row>63</xdr:row>
      <xdr:rowOff>105814</xdr:rowOff>
    </xdr:to>
    <xdr:cxnSp macro="">
      <xdr:nvCxnSpPr>
        <xdr:cNvPr id="245" name="直線コネクタ 244">
          <a:extLst>
            <a:ext uri="{FF2B5EF4-FFF2-40B4-BE49-F238E27FC236}">
              <a16:creationId xmlns:a16="http://schemas.microsoft.com/office/drawing/2014/main" id="{A70846C7-970A-4901-9B4C-0A8F115C63DF}"/>
            </a:ext>
          </a:extLst>
        </xdr:cNvPr>
        <xdr:cNvCxnSpPr/>
      </xdr:nvCxnSpPr>
      <xdr:spPr>
        <a:xfrm flipV="1">
          <a:off x="8686800" y="10512079"/>
          <a:ext cx="74295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57762</xdr:rowOff>
    </xdr:from>
    <xdr:to>
      <xdr:col>46</xdr:col>
      <xdr:colOff>38100</xdr:colOff>
      <xdr:row>63</xdr:row>
      <xdr:rowOff>159362</xdr:rowOff>
    </xdr:to>
    <xdr:sp macro="" textlink="">
      <xdr:nvSpPr>
        <xdr:cNvPr id="246" name="楕円 245">
          <a:extLst>
            <a:ext uri="{FF2B5EF4-FFF2-40B4-BE49-F238E27FC236}">
              <a16:creationId xmlns:a16="http://schemas.microsoft.com/office/drawing/2014/main" id="{1805D5BA-6B30-4EF9-A915-EEB1104D1F66}"/>
            </a:ext>
          </a:extLst>
        </xdr:cNvPr>
        <xdr:cNvSpPr/>
      </xdr:nvSpPr>
      <xdr:spPr>
        <a:xfrm>
          <a:off x="7842250" y="104654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105814</xdr:rowOff>
    </xdr:from>
    <xdr:to>
      <xdr:col>50</xdr:col>
      <xdr:colOff>114300</xdr:colOff>
      <xdr:row>63</xdr:row>
      <xdr:rowOff>108562</xdr:rowOff>
    </xdr:to>
    <xdr:cxnSp macro="">
      <xdr:nvCxnSpPr>
        <xdr:cNvPr id="247" name="直線コネクタ 246">
          <a:extLst>
            <a:ext uri="{FF2B5EF4-FFF2-40B4-BE49-F238E27FC236}">
              <a16:creationId xmlns:a16="http://schemas.microsoft.com/office/drawing/2014/main" id="{D561F6E6-5F57-40BB-9A24-DF762BEDD7E2}"/>
            </a:ext>
          </a:extLst>
        </xdr:cNvPr>
        <xdr:cNvCxnSpPr/>
      </xdr:nvCxnSpPr>
      <xdr:spPr>
        <a:xfrm flipV="1">
          <a:off x="7886700" y="10513464"/>
          <a:ext cx="800100" cy="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60898</xdr:rowOff>
    </xdr:from>
    <xdr:to>
      <xdr:col>41</xdr:col>
      <xdr:colOff>101600</xdr:colOff>
      <xdr:row>63</xdr:row>
      <xdr:rowOff>162498</xdr:rowOff>
    </xdr:to>
    <xdr:sp macro="" textlink="">
      <xdr:nvSpPr>
        <xdr:cNvPr id="248" name="楕円 247">
          <a:extLst>
            <a:ext uri="{FF2B5EF4-FFF2-40B4-BE49-F238E27FC236}">
              <a16:creationId xmlns:a16="http://schemas.microsoft.com/office/drawing/2014/main" id="{F458EE8C-67EB-4502-8D71-E046A0E41DE5}"/>
            </a:ext>
          </a:extLst>
        </xdr:cNvPr>
        <xdr:cNvSpPr/>
      </xdr:nvSpPr>
      <xdr:spPr>
        <a:xfrm>
          <a:off x="7029450" y="1046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108562</xdr:rowOff>
    </xdr:from>
    <xdr:to>
      <xdr:col>45</xdr:col>
      <xdr:colOff>177800</xdr:colOff>
      <xdr:row>63</xdr:row>
      <xdr:rowOff>111698</xdr:rowOff>
    </xdr:to>
    <xdr:cxnSp macro="">
      <xdr:nvCxnSpPr>
        <xdr:cNvPr id="249" name="直線コネクタ 248">
          <a:extLst>
            <a:ext uri="{FF2B5EF4-FFF2-40B4-BE49-F238E27FC236}">
              <a16:creationId xmlns:a16="http://schemas.microsoft.com/office/drawing/2014/main" id="{AE081C52-84E6-4C15-A494-4AC09C7EE9B8}"/>
            </a:ext>
          </a:extLst>
        </xdr:cNvPr>
        <xdr:cNvCxnSpPr/>
      </xdr:nvCxnSpPr>
      <xdr:spPr>
        <a:xfrm flipV="1">
          <a:off x="7080250" y="10516212"/>
          <a:ext cx="80645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62837</xdr:rowOff>
    </xdr:from>
    <xdr:to>
      <xdr:col>36</xdr:col>
      <xdr:colOff>165100</xdr:colOff>
      <xdr:row>63</xdr:row>
      <xdr:rowOff>164437</xdr:rowOff>
    </xdr:to>
    <xdr:sp macro="" textlink="">
      <xdr:nvSpPr>
        <xdr:cNvPr id="250" name="楕円 249">
          <a:extLst>
            <a:ext uri="{FF2B5EF4-FFF2-40B4-BE49-F238E27FC236}">
              <a16:creationId xmlns:a16="http://schemas.microsoft.com/office/drawing/2014/main" id="{76F41FB0-0FF9-428F-A93C-525419D46131}"/>
            </a:ext>
          </a:extLst>
        </xdr:cNvPr>
        <xdr:cNvSpPr/>
      </xdr:nvSpPr>
      <xdr:spPr>
        <a:xfrm>
          <a:off x="6235700" y="1047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111698</xdr:rowOff>
    </xdr:from>
    <xdr:to>
      <xdr:col>41</xdr:col>
      <xdr:colOff>50800</xdr:colOff>
      <xdr:row>63</xdr:row>
      <xdr:rowOff>113637</xdr:rowOff>
    </xdr:to>
    <xdr:cxnSp macro="">
      <xdr:nvCxnSpPr>
        <xdr:cNvPr id="251" name="直線コネクタ 250">
          <a:extLst>
            <a:ext uri="{FF2B5EF4-FFF2-40B4-BE49-F238E27FC236}">
              <a16:creationId xmlns:a16="http://schemas.microsoft.com/office/drawing/2014/main" id="{2E8291AD-C94E-4853-AEE3-B534CD7FDCF4}"/>
            </a:ext>
          </a:extLst>
        </xdr:cNvPr>
        <xdr:cNvCxnSpPr/>
      </xdr:nvCxnSpPr>
      <xdr:spPr>
        <a:xfrm flipV="1">
          <a:off x="6286500" y="10519348"/>
          <a:ext cx="79375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123089</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1EF2A0C-6B82-42F3-BF29-24E21F2248D0}"/>
            </a:ext>
          </a:extLst>
        </xdr:cNvPr>
        <xdr:cNvSpPr txBox="1"/>
      </xdr:nvSpPr>
      <xdr:spPr>
        <a:xfrm>
          <a:off x="8399995" y="1003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126847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FD0D0C33-BFB7-4D28-8F63-037EEE2115AB}"/>
            </a:ext>
          </a:extLst>
        </xdr:cNvPr>
        <xdr:cNvSpPr txBox="1"/>
      </xdr:nvSpPr>
      <xdr:spPr>
        <a:xfrm>
          <a:off x="7612595" y="1003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74651</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218CC039-B880-4C84-A31E-B2EB6D7878EF}"/>
            </a:ext>
          </a:extLst>
        </xdr:cNvPr>
        <xdr:cNvSpPr txBox="1"/>
      </xdr:nvSpPr>
      <xdr:spPr>
        <a:xfrm>
          <a:off x="6818845" y="1015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46354</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C32A8A9-B016-443A-BDA3-AEEED3A089F0}"/>
            </a:ext>
          </a:extLst>
        </xdr:cNvPr>
        <xdr:cNvSpPr txBox="1"/>
      </xdr:nvSpPr>
      <xdr:spPr>
        <a:xfrm>
          <a:off x="6006045" y="1012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147741</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3BF92EBE-3417-4267-AE45-6E390E1A34D0}"/>
            </a:ext>
          </a:extLst>
        </xdr:cNvPr>
        <xdr:cNvSpPr txBox="1"/>
      </xdr:nvSpPr>
      <xdr:spPr>
        <a:xfrm>
          <a:off x="8399995" y="1055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150489</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BA2031F8-4B6A-42EF-B8C6-1513E942DCB5}"/>
            </a:ext>
          </a:extLst>
        </xdr:cNvPr>
        <xdr:cNvSpPr txBox="1"/>
      </xdr:nvSpPr>
      <xdr:spPr>
        <a:xfrm>
          <a:off x="7612595" y="1055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153625</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2FDD92B4-FA0A-45AC-B0D5-74C864F6508A}"/>
            </a:ext>
          </a:extLst>
        </xdr:cNvPr>
        <xdr:cNvSpPr txBox="1"/>
      </xdr:nvSpPr>
      <xdr:spPr>
        <a:xfrm>
          <a:off x="6818845" y="1056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155564</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5BE70222-330C-43C2-ADA3-90E70CD6636A}"/>
            </a:ext>
          </a:extLst>
        </xdr:cNvPr>
        <xdr:cNvSpPr txBox="1"/>
      </xdr:nvSpPr>
      <xdr:spPr>
        <a:xfrm>
          <a:off x="6006045" y="1056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67317313-A3F4-4B5E-951E-AD6E6365664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69642822-BB07-4323-85DB-C245904B4E01}"/>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E96C5F5F-AD04-4083-8B01-C191D4D822AC}"/>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556B88E3-8B53-4DEC-B9E3-685D5197946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3D2C413F-29BF-4439-9AAD-AF8116F4ECE9}"/>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895DE1A8-C436-49BD-9E03-20FD7ECE1218}"/>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EEE1C0A-D10C-4F90-A2CA-2255BE62D292}"/>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DD79053A-9F07-4273-94D3-E0674D330E77}"/>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88544DB3-465E-4600-92DA-667F80448CD2}"/>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8671F368-973B-41EE-B7CB-AF28E2B0B96E}"/>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FA2263EA-0038-4833-B939-0CB6066D2A01}"/>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8117C199-1513-4D16-8B02-836F02D89C3F}"/>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7A99683A-B003-4320-89E3-837B75606D86}"/>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F2AA1C68-10C3-49AE-9F47-ED9EC3DD786E}"/>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E969BA6-D31D-46DB-B105-6C5B88828F07}"/>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E179FCA2-49F2-404A-B724-8575D64BEB1F}"/>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360299C7-3D31-47DB-A83B-4ED10CBA161E}"/>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A90D7F22-1CB1-4F4A-A39F-A56932BCD984}"/>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BAED4A50-ED11-44A9-8114-EADE84F5B4A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E58ECF9A-3EF9-41B3-8297-1B94150D386A}"/>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8AAF9C08-3957-49F8-BECF-E3A5CF44E902}"/>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A7E8DBE8-5142-42B1-89BA-0F21744C7B8B}"/>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860BEC95-9A50-4038-9531-744DADBF0C3F}"/>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DC9B081-5E52-4333-837F-8145EC99F0F9}"/>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148589</xdr:rowOff>
    </xdr:from>
    <xdr:to>
      <xdr:col>24</xdr:col>
      <xdr:colOff>62865</xdr:colOff>
      <xdr:row>86</xdr:row>
      <xdr:rowOff>72389</xdr:rowOff>
    </xdr:to>
    <xdr:cxnSp macro="">
      <xdr:nvCxnSpPr>
        <xdr:cNvPr id="284" name="直線コネクタ 283">
          <a:extLst>
            <a:ext uri="{FF2B5EF4-FFF2-40B4-BE49-F238E27FC236}">
              <a16:creationId xmlns:a16="http://schemas.microsoft.com/office/drawing/2014/main" id="{8152DAC4-4594-4424-B766-F624BE5A1883}"/>
            </a:ext>
          </a:extLst>
        </xdr:cNvPr>
        <xdr:cNvCxnSpPr/>
      </xdr:nvCxnSpPr>
      <xdr:spPr>
        <a:xfrm flipV="1">
          <a:off x="4177665" y="13032739"/>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85" name="【公営住宅】&#10;有形固定資産減価償却率最小値テキスト">
          <a:extLst>
            <a:ext uri="{FF2B5EF4-FFF2-40B4-BE49-F238E27FC236}">
              <a16:creationId xmlns:a16="http://schemas.microsoft.com/office/drawing/2014/main" id="{BEC274D5-367F-4C35-A3ED-4B3280569325}"/>
            </a:ext>
          </a:extLst>
        </xdr:cNvPr>
        <xdr:cNvSpPr txBox="1"/>
      </xdr:nvSpPr>
      <xdr:spPr>
        <a:xfrm>
          <a:off x="4216400" y="1428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86" name="直線コネクタ 285">
          <a:extLst>
            <a:ext uri="{FF2B5EF4-FFF2-40B4-BE49-F238E27FC236}">
              <a16:creationId xmlns:a16="http://schemas.microsoft.com/office/drawing/2014/main" id="{BA26569D-A2E3-4F61-A9C6-CE6E88EDEFD7}"/>
            </a:ext>
          </a:extLst>
        </xdr:cNvPr>
        <xdr:cNvCxnSpPr/>
      </xdr:nvCxnSpPr>
      <xdr:spPr>
        <a:xfrm>
          <a:off x="4108450" y="14277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95266</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58B44A8F-1762-4934-8FE1-94236DE81994}"/>
            </a:ext>
          </a:extLst>
        </xdr:cNvPr>
        <xdr:cNvSpPr txBox="1"/>
      </xdr:nvSpPr>
      <xdr:spPr>
        <a:xfrm>
          <a:off x="4216400" y="1281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148589</xdr:rowOff>
    </xdr:from>
    <xdr:to>
      <xdr:col>24</xdr:col>
      <xdr:colOff>152400</xdr:colOff>
      <xdr:row>78</xdr:row>
      <xdr:rowOff>148589</xdr:rowOff>
    </xdr:to>
    <xdr:cxnSp macro="">
      <xdr:nvCxnSpPr>
        <xdr:cNvPr id="288" name="直線コネクタ 287">
          <a:extLst>
            <a:ext uri="{FF2B5EF4-FFF2-40B4-BE49-F238E27FC236}">
              <a16:creationId xmlns:a16="http://schemas.microsoft.com/office/drawing/2014/main" id="{E0D8F63D-623F-4D24-AE0D-67FC976311B9}"/>
            </a:ext>
          </a:extLst>
        </xdr:cNvPr>
        <xdr:cNvCxnSpPr/>
      </xdr:nvCxnSpPr>
      <xdr:spPr>
        <a:xfrm>
          <a:off x="4108450" y="130327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34307</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8FF44CF6-4F40-4EB9-931E-87BF46233CD6}"/>
            </a:ext>
          </a:extLst>
        </xdr:cNvPr>
        <xdr:cNvSpPr txBox="1"/>
      </xdr:nvSpPr>
      <xdr:spPr>
        <a:xfrm>
          <a:off x="4216400" y="13248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55880</xdr:rowOff>
    </xdr:from>
    <xdr:to>
      <xdr:col>24</xdr:col>
      <xdr:colOff>114300</xdr:colOff>
      <xdr:row>80</xdr:row>
      <xdr:rowOff>157480</xdr:rowOff>
    </xdr:to>
    <xdr:sp macro="" textlink="">
      <xdr:nvSpPr>
        <xdr:cNvPr id="290" name="フローチャート: 判断 289">
          <a:extLst>
            <a:ext uri="{FF2B5EF4-FFF2-40B4-BE49-F238E27FC236}">
              <a16:creationId xmlns:a16="http://schemas.microsoft.com/office/drawing/2014/main" id="{006CDCBF-0E82-45E0-8C00-ED999525D439}"/>
            </a:ext>
          </a:extLst>
        </xdr:cNvPr>
        <xdr:cNvSpPr/>
      </xdr:nvSpPr>
      <xdr:spPr>
        <a:xfrm>
          <a:off x="4127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132080</xdr:rowOff>
    </xdr:from>
    <xdr:to>
      <xdr:col>20</xdr:col>
      <xdr:colOff>38100</xdr:colOff>
      <xdr:row>80</xdr:row>
      <xdr:rowOff>62230</xdr:rowOff>
    </xdr:to>
    <xdr:sp macro="" textlink="">
      <xdr:nvSpPr>
        <xdr:cNvPr id="291" name="フローチャート: 判断 290">
          <a:extLst>
            <a:ext uri="{FF2B5EF4-FFF2-40B4-BE49-F238E27FC236}">
              <a16:creationId xmlns:a16="http://schemas.microsoft.com/office/drawing/2014/main" id="{9269D4D2-E26B-4D1C-B169-B27610ED76C8}"/>
            </a:ext>
          </a:extLst>
        </xdr:cNvPr>
        <xdr:cNvSpPr/>
      </xdr:nvSpPr>
      <xdr:spPr>
        <a:xfrm>
          <a:off x="3384550" y="13181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67311</xdr:rowOff>
    </xdr:from>
    <xdr:to>
      <xdr:col>15</xdr:col>
      <xdr:colOff>101600</xdr:colOff>
      <xdr:row>79</xdr:row>
      <xdr:rowOff>168911</xdr:rowOff>
    </xdr:to>
    <xdr:sp macro="" textlink="">
      <xdr:nvSpPr>
        <xdr:cNvPr id="292" name="フローチャート: 判断 291">
          <a:extLst>
            <a:ext uri="{FF2B5EF4-FFF2-40B4-BE49-F238E27FC236}">
              <a16:creationId xmlns:a16="http://schemas.microsoft.com/office/drawing/2014/main" id="{C6916D8E-2CF9-4E3F-BC21-D072B1D878A5}"/>
            </a:ext>
          </a:extLst>
        </xdr:cNvPr>
        <xdr:cNvSpPr/>
      </xdr:nvSpPr>
      <xdr:spPr>
        <a:xfrm>
          <a:off x="2571750" y="131165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77</xdr:row>
      <xdr:rowOff>105411</xdr:rowOff>
    </xdr:from>
    <xdr:to>
      <xdr:col>10</xdr:col>
      <xdr:colOff>165100</xdr:colOff>
      <xdr:row>78</xdr:row>
      <xdr:rowOff>35561</xdr:rowOff>
    </xdr:to>
    <xdr:sp macro="" textlink="">
      <xdr:nvSpPr>
        <xdr:cNvPr id="293" name="フローチャート: 判断 292">
          <a:extLst>
            <a:ext uri="{FF2B5EF4-FFF2-40B4-BE49-F238E27FC236}">
              <a16:creationId xmlns:a16="http://schemas.microsoft.com/office/drawing/2014/main" id="{6EF772EC-7EC4-4CD9-9FCC-3352B43C6CA1}"/>
            </a:ext>
          </a:extLst>
        </xdr:cNvPr>
        <xdr:cNvSpPr/>
      </xdr:nvSpPr>
      <xdr:spPr>
        <a:xfrm>
          <a:off x="1778000" y="128244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10161</xdr:rowOff>
    </xdr:from>
    <xdr:to>
      <xdr:col>6</xdr:col>
      <xdr:colOff>38100</xdr:colOff>
      <xdr:row>78</xdr:row>
      <xdr:rowOff>111761</xdr:rowOff>
    </xdr:to>
    <xdr:sp macro="" textlink="">
      <xdr:nvSpPr>
        <xdr:cNvPr id="294" name="フローチャート: 判断 293">
          <a:extLst>
            <a:ext uri="{FF2B5EF4-FFF2-40B4-BE49-F238E27FC236}">
              <a16:creationId xmlns:a16="http://schemas.microsoft.com/office/drawing/2014/main" id="{56302CE5-7698-4E0C-ADD6-B755B0D93D08}"/>
            </a:ext>
          </a:extLst>
        </xdr:cNvPr>
        <xdr:cNvSpPr/>
      </xdr:nvSpPr>
      <xdr:spPr>
        <a:xfrm>
          <a:off x="984250" y="12894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9ADFAE7-CA70-4901-B4C0-578A86CBED6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8523643-5FDA-4D4C-86B4-BAA3E75457AB}"/>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EF692C3-8D1C-4469-896B-F86B9508FB2E}"/>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F7B5E9E-16F2-454D-BA3A-EE842CDC0F9B}"/>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94B9830-3D65-46A9-9881-5D234308DFF2}"/>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105411</xdr:rowOff>
    </xdr:from>
    <xdr:to>
      <xdr:col>24</xdr:col>
      <xdr:colOff>114300</xdr:colOff>
      <xdr:row>80</xdr:row>
      <xdr:rowOff>35561</xdr:rowOff>
    </xdr:to>
    <xdr:sp macro="" textlink="">
      <xdr:nvSpPr>
        <xdr:cNvPr id="300" name="楕円 299">
          <a:extLst>
            <a:ext uri="{FF2B5EF4-FFF2-40B4-BE49-F238E27FC236}">
              <a16:creationId xmlns:a16="http://schemas.microsoft.com/office/drawing/2014/main" id="{62D858A0-860F-4A9D-A5E2-03B777BC32BA}"/>
            </a:ext>
          </a:extLst>
        </xdr:cNvPr>
        <xdr:cNvSpPr/>
      </xdr:nvSpPr>
      <xdr:spPr>
        <a:xfrm>
          <a:off x="4127500" y="13154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128288</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AED77795-11EC-499D-92C3-41D2050DF423}"/>
            </a:ext>
          </a:extLst>
        </xdr:cNvPr>
        <xdr:cNvSpPr txBox="1"/>
      </xdr:nvSpPr>
      <xdr:spPr>
        <a:xfrm>
          <a:off x="4216400" y="1301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124461</xdr:rowOff>
    </xdr:from>
    <xdr:to>
      <xdr:col>20</xdr:col>
      <xdr:colOff>38100</xdr:colOff>
      <xdr:row>80</xdr:row>
      <xdr:rowOff>54611</xdr:rowOff>
    </xdr:to>
    <xdr:sp macro="" textlink="">
      <xdr:nvSpPr>
        <xdr:cNvPr id="302" name="楕円 301">
          <a:extLst>
            <a:ext uri="{FF2B5EF4-FFF2-40B4-BE49-F238E27FC236}">
              <a16:creationId xmlns:a16="http://schemas.microsoft.com/office/drawing/2014/main" id="{CF458F4A-A708-4ABE-830F-A2B4E112B6D6}"/>
            </a:ext>
          </a:extLst>
        </xdr:cNvPr>
        <xdr:cNvSpPr/>
      </xdr:nvSpPr>
      <xdr:spPr>
        <a:xfrm>
          <a:off x="3384550" y="131737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156211</xdr:rowOff>
    </xdr:from>
    <xdr:to>
      <xdr:col>24</xdr:col>
      <xdr:colOff>63500</xdr:colOff>
      <xdr:row>80</xdr:row>
      <xdr:rowOff>3811</xdr:rowOff>
    </xdr:to>
    <xdr:cxnSp macro="">
      <xdr:nvCxnSpPr>
        <xdr:cNvPr id="303" name="直線コネクタ 302">
          <a:extLst>
            <a:ext uri="{FF2B5EF4-FFF2-40B4-BE49-F238E27FC236}">
              <a16:creationId xmlns:a16="http://schemas.microsoft.com/office/drawing/2014/main" id="{3D11DE6E-5441-4365-AC5B-EEB3AE635DD8}"/>
            </a:ext>
          </a:extLst>
        </xdr:cNvPr>
        <xdr:cNvCxnSpPr/>
      </xdr:nvCxnSpPr>
      <xdr:spPr>
        <a:xfrm flipV="1">
          <a:off x="3429000" y="13205461"/>
          <a:ext cx="7493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147320</xdr:rowOff>
    </xdr:from>
    <xdr:to>
      <xdr:col>15</xdr:col>
      <xdr:colOff>101600</xdr:colOff>
      <xdr:row>79</xdr:row>
      <xdr:rowOff>77470</xdr:rowOff>
    </xdr:to>
    <xdr:sp macro="" textlink="">
      <xdr:nvSpPr>
        <xdr:cNvPr id="304" name="楕円 303">
          <a:extLst>
            <a:ext uri="{FF2B5EF4-FFF2-40B4-BE49-F238E27FC236}">
              <a16:creationId xmlns:a16="http://schemas.microsoft.com/office/drawing/2014/main" id="{6D597FBA-A98A-4E5E-80D5-5F34E108EC3B}"/>
            </a:ext>
          </a:extLst>
        </xdr:cNvPr>
        <xdr:cNvSpPr/>
      </xdr:nvSpPr>
      <xdr:spPr>
        <a:xfrm>
          <a:off x="2571750" y="13031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26670</xdr:rowOff>
    </xdr:from>
    <xdr:to>
      <xdr:col>19</xdr:col>
      <xdr:colOff>177800</xdr:colOff>
      <xdr:row>80</xdr:row>
      <xdr:rowOff>3811</xdr:rowOff>
    </xdr:to>
    <xdr:cxnSp macro="">
      <xdr:nvCxnSpPr>
        <xdr:cNvPr id="305" name="直線コネクタ 304">
          <a:extLst>
            <a:ext uri="{FF2B5EF4-FFF2-40B4-BE49-F238E27FC236}">
              <a16:creationId xmlns:a16="http://schemas.microsoft.com/office/drawing/2014/main" id="{DEAE58BD-9A1E-47F5-BC7B-57FD79636684}"/>
            </a:ext>
          </a:extLst>
        </xdr:cNvPr>
        <xdr:cNvCxnSpPr/>
      </xdr:nvCxnSpPr>
      <xdr:spPr>
        <a:xfrm>
          <a:off x="2622550" y="13075920"/>
          <a:ext cx="806450" cy="14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17780</xdr:rowOff>
    </xdr:from>
    <xdr:to>
      <xdr:col>10</xdr:col>
      <xdr:colOff>165100</xdr:colOff>
      <xdr:row>78</xdr:row>
      <xdr:rowOff>119380</xdr:rowOff>
    </xdr:to>
    <xdr:sp macro="" textlink="">
      <xdr:nvSpPr>
        <xdr:cNvPr id="306" name="楕円 305">
          <a:extLst>
            <a:ext uri="{FF2B5EF4-FFF2-40B4-BE49-F238E27FC236}">
              <a16:creationId xmlns:a16="http://schemas.microsoft.com/office/drawing/2014/main" id="{736A3D7A-BFDC-46E9-B1A4-413249D5D40A}"/>
            </a:ext>
          </a:extLst>
        </xdr:cNvPr>
        <xdr:cNvSpPr/>
      </xdr:nvSpPr>
      <xdr:spPr>
        <a:xfrm>
          <a:off x="1778000" y="12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68580</xdr:rowOff>
    </xdr:from>
    <xdr:to>
      <xdr:col>15</xdr:col>
      <xdr:colOff>50800</xdr:colOff>
      <xdr:row>79</xdr:row>
      <xdr:rowOff>26670</xdr:rowOff>
    </xdr:to>
    <xdr:cxnSp macro="">
      <xdr:nvCxnSpPr>
        <xdr:cNvPr id="307" name="直線コネクタ 306">
          <a:extLst>
            <a:ext uri="{FF2B5EF4-FFF2-40B4-BE49-F238E27FC236}">
              <a16:creationId xmlns:a16="http://schemas.microsoft.com/office/drawing/2014/main" id="{5200BCEA-C06A-4E4B-BDED-8DE8AF486698}"/>
            </a:ext>
          </a:extLst>
        </xdr:cNvPr>
        <xdr:cNvCxnSpPr/>
      </xdr:nvCxnSpPr>
      <xdr:spPr>
        <a:xfrm>
          <a:off x="1828800" y="12952730"/>
          <a:ext cx="79375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90170</xdr:rowOff>
    </xdr:from>
    <xdr:to>
      <xdr:col>6</xdr:col>
      <xdr:colOff>38100</xdr:colOff>
      <xdr:row>78</xdr:row>
      <xdr:rowOff>20320</xdr:rowOff>
    </xdr:to>
    <xdr:sp macro="" textlink="">
      <xdr:nvSpPr>
        <xdr:cNvPr id="308" name="楕円 307">
          <a:extLst>
            <a:ext uri="{FF2B5EF4-FFF2-40B4-BE49-F238E27FC236}">
              <a16:creationId xmlns:a16="http://schemas.microsoft.com/office/drawing/2014/main" id="{CAC238A2-06F9-49CC-A769-A81AC890EDD2}"/>
            </a:ext>
          </a:extLst>
        </xdr:cNvPr>
        <xdr:cNvSpPr/>
      </xdr:nvSpPr>
      <xdr:spPr>
        <a:xfrm>
          <a:off x="984250" y="12809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140970</xdr:rowOff>
    </xdr:from>
    <xdr:to>
      <xdr:col>10</xdr:col>
      <xdr:colOff>114300</xdr:colOff>
      <xdr:row>78</xdr:row>
      <xdr:rowOff>68580</xdr:rowOff>
    </xdr:to>
    <xdr:cxnSp macro="">
      <xdr:nvCxnSpPr>
        <xdr:cNvPr id="309" name="直線コネクタ 308">
          <a:extLst>
            <a:ext uri="{FF2B5EF4-FFF2-40B4-BE49-F238E27FC236}">
              <a16:creationId xmlns:a16="http://schemas.microsoft.com/office/drawing/2014/main" id="{1073002A-96BA-476A-9B16-15B27502460B}"/>
            </a:ext>
          </a:extLst>
        </xdr:cNvPr>
        <xdr:cNvCxnSpPr/>
      </xdr:nvCxnSpPr>
      <xdr:spPr>
        <a:xfrm>
          <a:off x="1028700" y="12860020"/>
          <a:ext cx="8001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53357</xdr:rowOff>
    </xdr:from>
    <xdr:ext cx="405111" cy="259045"/>
    <xdr:sp macro="" textlink="">
      <xdr:nvSpPr>
        <xdr:cNvPr id="310" name="n_1aveValue【公営住宅】&#10;有形固定資産減価償却率">
          <a:extLst>
            <a:ext uri="{FF2B5EF4-FFF2-40B4-BE49-F238E27FC236}">
              <a16:creationId xmlns:a16="http://schemas.microsoft.com/office/drawing/2014/main" id="{D3398585-CECD-47C5-9FC5-490EBC8861A7}"/>
            </a:ext>
          </a:extLst>
        </xdr:cNvPr>
        <xdr:cNvSpPr txBox="1"/>
      </xdr:nvSpPr>
      <xdr:spPr>
        <a:xfrm>
          <a:off x="3239144" y="1326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160038</xdr:rowOff>
    </xdr:from>
    <xdr:ext cx="405111" cy="259045"/>
    <xdr:sp macro="" textlink="">
      <xdr:nvSpPr>
        <xdr:cNvPr id="311" name="n_2aveValue【公営住宅】&#10;有形固定資産減価償却率">
          <a:extLst>
            <a:ext uri="{FF2B5EF4-FFF2-40B4-BE49-F238E27FC236}">
              <a16:creationId xmlns:a16="http://schemas.microsoft.com/office/drawing/2014/main" id="{43C4519A-1199-4414-85A0-A89CCCE30053}"/>
            </a:ext>
          </a:extLst>
        </xdr:cNvPr>
        <xdr:cNvSpPr txBox="1"/>
      </xdr:nvSpPr>
      <xdr:spPr>
        <a:xfrm>
          <a:off x="2439044"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52088</xdr:rowOff>
    </xdr:from>
    <xdr:ext cx="405111" cy="259045"/>
    <xdr:sp macro="" textlink="">
      <xdr:nvSpPr>
        <xdr:cNvPr id="312" name="n_3aveValue【公営住宅】&#10;有形固定資産減価償却率">
          <a:extLst>
            <a:ext uri="{FF2B5EF4-FFF2-40B4-BE49-F238E27FC236}">
              <a16:creationId xmlns:a16="http://schemas.microsoft.com/office/drawing/2014/main" id="{A56DC0D7-6591-4E85-9B48-730935A27A08}"/>
            </a:ext>
          </a:extLst>
        </xdr:cNvPr>
        <xdr:cNvSpPr txBox="1"/>
      </xdr:nvSpPr>
      <xdr:spPr>
        <a:xfrm>
          <a:off x="1645294" y="1260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102888</xdr:rowOff>
    </xdr:from>
    <xdr:ext cx="405111" cy="259045"/>
    <xdr:sp macro="" textlink="">
      <xdr:nvSpPr>
        <xdr:cNvPr id="313" name="n_4aveValue【公営住宅】&#10;有形固定資産減価償却率">
          <a:extLst>
            <a:ext uri="{FF2B5EF4-FFF2-40B4-BE49-F238E27FC236}">
              <a16:creationId xmlns:a16="http://schemas.microsoft.com/office/drawing/2014/main" id="{97E15BFF-B967-4176-BBC1-AD121FF1585C}"/>
            </a:ext>
          </a:extLst>
        </xdr:cNvPr>
        <xdr:cNvSpPr txBox="1"/>
      </xdr:nvSpPr>
      <xdr:spPr>
        <a:xfrm>
          <a:off x="851544" y="1298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71138</xdr:rowOff>
    </xdr:from>
    <xdr:ext cx="405111" cy="259045"/>
    <xdr:sp macro="" textlink="">
      <xdr:nvSpPr>
        <xdr:cNvPr id="314" name="n_1mainValue【公営住宅】&#10;有形固定資産減価償却率">
          <a:extLst>
            <a:ext uri="{FF2B5EF4-FFF2-40B4-BE49-F238E27FC236}">
              <a16:creationId xmlns:a16="http://schemas.microsoft.com/office/drawing/2014/main" id="{094BE61A-0580-4C6C-9729-CAD206163727}"/>
            </a:ext>
          </a:extLst>
        </xdr:cNvPr>
        <xdr:cNvSpPr txBox="1"/>
      </xdr:nvSpPr>
      <xdr:spPr>
        <a:xfrm>
          <a:off x="3239144" y="1295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93997</xdr:rowOff>
    </xdr:from>
    <xdr:ext cx="405111" cy="259045"/>
    <xdr:sp macro="" textlink="">
      <xdr:nvSpPr>
        <xdr:cNvPr id="315" name="n_2mainValue【公営住宅】&#10;有形固定資産減価償却率">
          <a:extLst>
            <a:ext uri="{FF2B5EF4-FFF2-40B4-BE49-F238E27FC236}">
              <a16:creationId xmlns:a16="http://schemas.microsoft.com/office/drawing/2014/main" id="{2C79B087-A99B-4E14-9481-3FEBBF6B6EF9}"/>
            </a:ext>
          </a:extLst>
        </xdr:cNvPr>
        <xdr:cNvSpPr txBox="1"/>
      </xdr:nvSpPr>
      <xdr:spPr>
        <a:xfrm>
          <a:off x="2439044" y="1281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110507</xdr:rowOff>
    </xdr:from>
    <xdr:ext cx="405111" cy="259045"/>
    <xdr:sp macro="" textlink="">
      <xdr:nvSpPr>
        <xdr:cNvPr id="316" name="n_3mainValue【公営住宅】&#10;有形固定資産減価償却率">
          <a:extLst>
            <a:ext uri="{FF2B5EF4-FFF2-40B4-BE49-F238E27FC236}">
              <a16:creationId xmlns:a16="http://schemas.microsoft.com/office/drawing/2014/main" id="{CF7588C9-452E-423D-868E-DFF1A6512F47}"/>
            </a:ext>
          </a:extLst>
        </xdr:cNvPr>
        <xdr:cNvSpPr txBox="1"/>
      </xdr:nvSpPr>
      <xdr:spPr>
        <a:xfrm>
          <a:off x="1645294" y="1299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36847</xdr:rowOff>
    </xdr:from>
    <xdr:ext cx="405111" cy="259045"/>
    <xdr:sp macro="" textlink="">
      <xdr:nvSpPr>
        <xdr:cNvPr id="317" name="n_4mainValue【公営住宅】&#10;有形固定資産減価償却率">
          <a:extLst>
            <a:ext uri="{FF2B5EF4-FFF2-40B4-BE49-F238E27FC236}">
              <a16:creationId xmlns:a16="http://schemas.microsoft.com/office/drawing/2014/main" id="{7BE24F48-02FA-4351-9DE6-09DE25A68472}"/>
            </a:ext>
          </a:extLst>
        </xdr:cNvPr>
        <xdr:cNvSpPr txBox="1"/>
      </xdr:nvSpPr>
      <xdr:spPr>
        <a:xfrm>
          <a:off x="851544" y="1259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F9914DA1-62E3-46BE-A811-DCDA38B2F10F}"/>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2F51F328-F718-441A-98F1-0E17C7809911}"/>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C86FB53B-3C84-48F3-B246-EFBEBF5CDDA2}"/>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49B57FFF-1EC6-45A2-9D34-35C369D32B23}"/>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CD2A143E-643C-4CAE-A558-200115B128D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7A487A62-2149-4851-BD90-6A90CC14E02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E1FC4F77-FADB-4782-8665-C34640740175}"/>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418CCE4B-8924-406B-9CFB-4CA595D92019}"/>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336C695B-8A84-4C8A-A86D-12B11F74B637}"/>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24681E23-318B-44FE-81B8-9B02242ECF21}"/>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id="{17342E78-0B93-4237-BCD8-D5D466AE0D2D}"/>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a:extLst>
            <a:ext uri="{FF2B5EF4-FFF2-40B4-BE49-F238E27FC236}">
              <a16:creationId xmlns:a16="http://schemas.microsoft.com/office/drawing/2014/main" id="{39370253-4955-449D-A4E4-BFC236D297CD}"/>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id="{1619EB06-E145-49E4-AB2A-A9666B322308}"/>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a:extLst>
            <a:ext uri="{FF2B5EF4-FFF2-40B4-BE49-F238E27FC236}">
              <a16:creationId xmlns:a16="http://schemas.microsoft.com/office/drawing/2014/main" id="{9A80EBA1-3450-44E8-A2EB-736BE2317A9C}"/>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id="{A3854771-574F-460A-BD8D-6CF6789AB5A5}"/>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a:extLst>
            <a:ext uri="{FF2B5EF4-FFF2-40B4-BE49-F238E27FC236}">
              <a16:creationId xmlns:a16="http://schemas.microsoft.com/office/drawing/2014/main" id="{34809394-5751-48B0-BE7E-901EF5FDEA81}"/>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id="{ECC5AE96-7A0D-4E62-B27B-704F9C52617E}"/>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a:extLst>
            <a:ext uri="{FF2B5EF4-FFF2-40B4-BE49-F238E27FC236}">
              <a16:creationId xmlns:a16="http://schemas.microsoft.com/office/drawing/2014/main" id="{A141AEDF-3781-454E-A42F-2B0389C2B04A}"/>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CF802999-03B0-44C3-A4D5-A93A5B19A36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9B7A713F-E433-4769-BF0F-1B907EE1A513}"/>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406DF7E8-2B99-404F-A314-2572A288090F}"/>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120853</xdr:rowOff>
    </xdr:from>
    <xdr:to>
      <xdr:col>54</xdr:col>
      <xdr:colOff>189865</xdr:colOff>
      <xdr:row>86</xdr:row>
      <xdr:rowOff>28499</xdr:rowOff>
    </xdr:to>
    <xdr:cxnSp macro="">
      <xdr:nvCxnSpPr>
        <xdr:cNvPr id="339" name="直線コネクタ 338">
          <a:extLst>
            <a:ext uri="{FF2B5EF4-FFF2-40B4-BE49-F238E27FC236}">
              <a16:creationId xmlns:a16="http://schemas.microsoft.com/office/drawing/2014/main" id="{CD7B62A0-B273-4ED0-83B7-F73A08365930}"/>
            </a:ext>
          </a:extLst>
        </xdr:cNvPr>
        <xdr:cNvCxnSpPr/>
      </xdr:nvCxnSpPr>
      <xdr:spPr>
        <a:xfrm flipV="1">
          <a:off x="9429115" y="13005003"/>
          <a:ext cx="0" cy="1228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32326</xdr:rowOff>
    </xdr:from>
    <xdr:ext cx="469744" cy="259045"/>
    <xdr:sp macro="" textlink="">
      <xdr:nvSpPr>
        <xdr:cNvPr id="340" name="【公営住宅】&#10;一人当たり面積最小値テキスト">
          <a:extLst>
            <a:ext uri="{FF2B5EF4-FFF2-40B4-BE49-F238E27FC236}">
              <a16:creationId xmlns:a16="http://schemas.microsoft.com/office/drawing/2014/main" id="{715C62B4-2BDB-4D4F-8D7C-B464505DCE82}"/>
            </a:ext>
          </a:extLst>
        </xdr:cNvPr>
        <xdr:cNvSpPr txBox="1"/>
      </xdr:nvSpPr>
      <xdr:spPr>
        <a:xfrm>
          <a:off x="9467850" y="1423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28499</xdr:rowOff>
    </xdr:from>
    <xdr:to>
      <xdr:col>55</xdr:col>
      <xdr:colOff>88900</xdr:colOff>
      <xdr:row>86</xdr:row>
      <xdr:rowOff>28499</xdr:rowOff>
    </xdr:to>
    <xdr:cxnSp macro="">
      <xdr:nvCxnSpPr>
        <xdr:cNvPr id="341" name="直線コネクタ 340">
          <a:extLst>
            <a:ext uri="{FF2B5EF4-FFF2-40B4-BE49-F238E27FC236}">
              <a16:creationId xmlns:a16="http://schemas.microsoft.com/office/drawing/2014/main" id="{831B331F-6083-4B65-A74C-295799BBB633}"/>
            </a:ext>
          </a:extLst>
        </xdr:cNvPr>
        <xdr:cNvCxnSpPr/>
      </xdr:nvCxnSpPr>
      <xdr:spPr>
        <a:xfrm>
          <a:off x="9359900" y="142334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67530</xdr:rowOff>
    </xdr:from>
    <xdr:ext cx="469744" cy="259045"/>
    <xdr:sp macro="" textlink="">
      <xdr:nvSpPr>
        <xdr:cNvPr id="342" name="【公営住宅】&#10;一人当たり面積最大値テキスト">
          <a:extLst>
            <a:ext uri="{FF2B5EF4-FFF2-40B4-BE49-F238E27FC236}">
              <a16:creationId xmlns:a16="http://schemas.microsoft.com/office/drawing/2014/main" id="{903DF617-024E-4B3B-A68B-4A2BE1636C21}"/>
            </a:ext>
          </a:extLst>
        </xdr:cNvPr>
        <xdr:cNvSpPr txBox="1"/>
      </xdr:nvSpPr>
      <xdr:spPr>
        <a:xfrm>
          <a:off x="9467850" y="12786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120853</xdr:rowOff>
    </xdr:from>
    <xdr:to>
      <xdr:col>55</xdr:col>
      <xdr:colOff>88900</xdr:colOff>
      <xdr:row>78</xdr:row>
      <xdr:rowOff>120853</xdr:rowOff>
    </xdr:to>
    <xdr:cxnSp macro="">
      <xdr:nvCxnSpPr>
        <xdr:cNvPr id="343" name="直線コネクタ 342">
          <a:extLst>
            <a:ext uri="{FF2B5EF4-FFF2-40B4-BE49-F238E27FC236}">
              <a16:creationId xmlns:a16="http://schemas.microsoft.com/office/drawing/2014/main" id="{F80EB618-7F4B-4FEC-BFAE-3E0B414AA6A7}"/>
            </a:ext>
          </a:extLst>
        </xdr:cNvPr>
        <xdr:cNvCxnSpPr/>
      </xdr:nvCxnSpPr>
      <xdr:spPr>
        <a:xfrm>
          <a:off x="9359900" y="13005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149623</xdr:rowOff>
    </xdr:from>
    <xdr:ext cx="469744" cy="259045"/>
    <xdr:sp macro="" textlink="">
      <xdr:nvSpPr>
        <xdr:cNvPr id="344" name="【公営住宅】&#10;一人当たり面積平均値テキスト">
          <a:extLst>
            <a:ext uri="{FF2B5EF4-FFF2-40B4-BE49-F238E27FC236}">
              <a16:creationId xmlns:a16="http://schemas.microsoft.com/office/drawing/2014/main" id="{2FE6819D-F85B-42C4-8AE1-E3A454AC6713}"/>
            </a:ext>
          </a:extLst>
        </xdr:cNvPr>
        <xdr:cNvSpPr txBox="1"/>
      </xdr:nvSpPr>
      <xdr:spPr>
        <a:xfrm>
          <a:off x="9467850" y="13694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126746</xdr:rowOff>
    </xdr:from>
    <xdr:to>
      <xdr:col>55</xdr:col>
      <xdr:colOff>50800</xdr:colOff>
      <xdr:row>84</xdr:row>
      <xdr:rowOff>56896</xdr:rowOff>
    </xdr:to>
    <xdr:sp macro="" textlink="">
      <xdr:nvSpPr>
        <xdr:cNvPr id="345" name="フローチャート: 判断 344">
          <a:extLst>
            <a:ext uri="{FF2B5EF4-FFF2-40B4-BE49-F238E27FC236}">
              <a16:creationId xmlns:a16="http://schemas.microsoft.com/office/drawing/2014/main" id="{E0A27897-04E0-452C-9B3E-69D4A1B04E52}"/>
            </a:ext>
          </a:extLst>
        </xdr:cNvPr>
        <xdr:cNvSpPr/>
      </xdr:nvSpPr>
      <xdr:spPr>
        <a:xfrm>
          <a:off x="9398000" y="138363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346" name="フローチャート: 判断 345">
          <a:extLst>
            <a:ext uri="{FF2B5EF4-FFF2-40B4-BE49-F238E27FC236}">
              <a16:creationId xmlns:a16="http://schemas.microsoft.com/office/drawing/2014/main" id="{70929AC3-C6A5-465B-8907-6AB76ED1B3CF}"/>
            </a:ext>
          </a:extLst>
        </xdr:cNvPr>
        <xdr:cNvSpPr/>
      </xdr:nvSpPr>
      <xdr:spPr>
        <a:xfrm>
          <a:off x="8636000" y="138295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122174</xdr:rowOff>
    </xdr:from>
    <xdr:to>
      <xdr:col>46</xdr:col>
      <xdr:colOff>38100</xdr:colOff>
      <xdr:row>84</xdr:row>
      <xdr:rowOff>52324</xdr:rowOff>
    </xdr:to>
    <xdr:sp macro="" textlink="">
      <xdr:nvSpPr>
        <xdr:cNvPr id="347" name="フローチャート: 判断 346">
          <a:extLst>
            <a:ext uri="{FF2B5EF4-FFF2-40B4-BE49-F238E27FC236}">
              <a16:creationId xmlns:a16="http://schemas.microsoft.com/office/drawing/2014/main" id="{8C3E8A0E-1B8B-4990-8AB0-EC7662451D68}"/>
            </a:ext>
          </a:extLst>
        </xdr:cNvPr>
        <xdr:cNvSpPr/>
      </xdr:nvSpPr>
      <xdr:spPr>
        <a:xfrm>
          <a:off x="7842250" y="138318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164236</xdr:rowOff>
    </xdr:from>
    <xdr:to>
      <xdr:col>41</xdr:col>
      <xdr:colOff>101600</xdr:colOff>
      <xdr:row>84</xdr:row>
      <xdr:rowOff>94386</xdr:rowOff>
    </xdr:to>
    <xdr:sp macro="" textlink="">
      <xdr:nvSpPr>
        <xdr:cNvPr id="348" name="フローチャート: 判断 347">
          <a:extLst>
            <a:ext uri="{FF2B5EF4-FFF2-40B4-BE49-F238E27FC236}">
              <a16:creationId xmlns:a16="http://schemas.microsoft.com/office/drawing/2014/main" id="{227695A8-A82A-4FC9-8761-27ABC0197E53}"/>
            </a:ext>
          </a:extLst>
        </xdr:cNvPr>
        <xdr:cNvSpPr/>
      </xdr:nvSpPr>
      <xdr:spPr>
        <a:xfrm>
          <a:off x="7029450" y="138738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xdr:rowOff>
    </xdr:from>
    <xdr:to>
      <xdr:col>36</xdr:col>
      <xdr:colOff>165100</xdr:colOff>
      <xdr:row>84</xdr:row>
      <xdr:rowOff>102158</xdr:rowOff>
    </xdr:to>
    <xdr:sp macro="" textlink="">
      <xdr:nvSpPr>
        <xdr:cNvPr id="349" name="フローチャート: 判断 348">
          <a:extLst>
            <a:ext uri="{FF2B5EF4-FFF2-40B4-BE49-F238E27FC236}">
              <a16:creationId xmlns:a16="http://schemas.microsoft.com/office/drawing/2014/main" id="{99E21CFE-D35F-4D6A-A327-4A7A3456D28B}"/>
            </a:ext>
          </a:extLst>
        </xdr:cNvPr>
        <xdr:cNvSpPr/>
      </xdr:nvSpPr>
      <xdr:spPr>
        <a:xfrm>
          <a:off x="6235700" y="1387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B4E6CF2D-BB02-4432-B574-D859C48A06C5}"/>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18E211A-7737-408A-BC78-67F06686E313}"/>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4003BC2-3EAD-44B5-87DD-1079F623A449}"/>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A1C7EC6-1291-4A59-B7ED-67063F1A6163}"/>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124C2A4-4AC1-436F-9511-9B0DE301F022}"/>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47650</xdr:rowOff>
    </xdr:from>
    <xdr:to>
      <xdr:col>55</xdr:col>
      <xdr:colOff>50800</xdr:colOff>
      <xdr:row>84</xdr:row>
      <xdr:rowOff>149250</xdr:rowOff>
    </xdr:to>
    <xdr:sp macro="" textlink="">
      <xdr:nvSpPr>
        <xdr:cNvPr id="355" name="楕円 354">
          <a:extLst>
            <a:ext uri="{FF2B5EF4-FFF2-40B4-BE49-F238E27FC236}">
              <a16:creationId xmlns:a16="http://schemas.microsoft.com/office/drawing/2014/main" id="{9CB10158-A95E-4B9B-BC01-327CA4CAEC6A}"/>
            </a:ext>
          </a:extLst>
        </xdr:cNvPr>
        <xdr:cNvSpPr/>
      </xdr:nvSpPr>
      <xdr:spPr>
        <a:xfrm>
          <a:off x="9398000" y="13922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26077</xdr:rowOff>
    </xdr:from>
    <xdr:ext cx="469744" cy="259045"/>
    <xdr:sp macro="" textlink="">
      <xdr:nvSpPr>
        <xdr:cNvPr id="356" name="【公営住宅】&#10;一人当たり面積該当値テキスト">
          <a:extLst>
            <a:ext uri="{FF2B5EF4-FFF2-40B4-BE49-F238E27FC236}">
              <a16:creationId xmlns:a16="http://schemas.microsoft.com/office/drawing/2014/main" id="{9A4EDF11-AA4D-4B3F-8D9F-6B5A3CCE1B6D}"/>
            </a:ext>
          </a:extLst>
        </xdr:cNvPr>
        <xdr:cNvSpPr txBox="1"/>
      </xdr:nvSpPr>
      <xdr:spPr>
        <a:xfrm>
          <a:off x="9467850" y="139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53136</xdr:rowOff>
    </xdr:from>
    <xdr:to>
      <xdr:col>50</xdr:col>
      <xdr:colOff>165100</xdr:colOff>
      <xdr:row>84</xdr:row>
      <xdr:rowOff>154736</xdr:rowOff>
    </xdr:to>
    <xdr:sp macro="" textlink="">
      <xdr:nvSpPr>
        <xdr:cNvPr id="357" name="楕円 356">
          <a:extLst>
            <a:ext uri="{FF2B5EF4-FFF2-40B4-BE49-F238E27FC236}">
              <a16:creationId xmlns:a16="http://schemas.microsoft.com/office/drawing/2014/main" id="{0271EE18-2DEC-4AB4-9C33-7007B7BB8D32}"/>
            </a:ext>
          </a:extLst>
        </xdr:cNvPr>
        <xdr:cNvSpPr/>
      </xdr:nvSpPr>
      <xdr:spPr>
        <a:xfrm>
          <a:off x="8636000" y="139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98450</xdr:rowOff>
    </xdr:from>
    <xdr:to>
      <xdr:col>55</xdr:col>
      <xdr:colOff>0</xdr:colOff>
      <xdr:row>84</xdr:row>
      <xdr:rowOff>103936</xdr:rowOff>
    </xdr:to>
    <xdr:cxnSp macro="">
      <xdr:nvCxnSpPr>
        <xdr:cNvPr id="358" name="直線コネクタ 357">
          <a:extLst>
            <a:ext uri="{FF2B5EF4-FFF2-40B4-BE49-F238E27FC236}">
              <a16:creationId xmlns:a16="http://schemas.microsoft.com/office/drawing/2014/main" id="{B108E250-D3D8-44DD-A253-623547BAAE9C}"/>
            </a:ext>
          </a:extLst>
        </xdr:cNvPr>
        <xdr:cNvCxnSpPr/>
      </xdr:nvCxnSpPr>
      <xdr:spPr>
        <a:xfrm flipV="1">
          <a:off x="8686800" y="13973200"/>
          <a:ext cx="74295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9" name="楕円 358">
          <a:extLst>
            <a:ext uri="{FF2B5EF4-FFF2-40B4-BE49-F238E27FC236}">
              <a16:creationId xmlns:a16="http://schemas.microsoft.com/office/drawing/2014/main" id="{B6979107-1766-4691-A176-4BD79B257E6E}"/>
            </a:ext>
          </a:extLst>
        </xdr:cNvPr>
        <xdr:cNvSpPr/>
      </xdr:nvSpPr>
      <xdr:spPr>
        <a:xfrm>
          <a:off x="7842250" y="13930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103936</xdr:rowOff>
    </xdr:from>
    <xdr:to>
      <xdr:col>50</xdr:col>
      <xdr:colOff>114300</xdr:colOff>
      <xdr:row>84</xdr:row>
      <xdr:rowOff>106680</xdr:rowOff>
    </xdr:to>
    <xdr:cxnSp macro="">
      <xdr:nvCxnSpPr>
        <xdr:cNvPr id="360" name="直線コネクタ 359">
          <a:extLst>
            <a:ext uri="{FF2B5EF4-FFF2-40B4-BE49-F238E27FC236}">
              <a16:creationId xmlns:a16="http://schemas.microsoft.com/office/drawing/2014/main" id="{4D403786-80DC-4229-868A-29A43EA08E49}"/>
            </a:ext>
          </a:extLst>
        </xdr:cNvPr>
        <xdr:cNvCxnSpPr/>
      </xdr:nvCxnSpPr>
      <xdr:spPr>
        <a:xfrm flipV="1">
          <a:off x="7886700" y="13978686"/>
          <a:ext cx="8001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56795</xdr:rowOff>
    </xdr:from>
    <xdr:to>
      <xdr:col>41</xdr:col>
      <xdr:colOff>101600</xdr:colOff>
      <xdr:row>84</xdr:row>
      <xdr:rowOff>158395</xdr:rowOff>
    </xdr:to>
    <xdr:sp macro="" textlink="">
      <xdr:nvSpPr>
        <xdr:cNvPr id="361" name="楕円 360">
          <a:extLst>
            <a:ext uri="{FF2B5EF4-FFF2-40B4-BE49-F238E27FC236}">
              <a16:creationId xmlns:a16="http://schemas.microsoft.com/office/drawing/2014/main" id="{578F0F19-9359-4644-B9CA-5597BED5617A}"/>
            </a:ext>
          </a:extLst>
        </xdr:cNvPr>
        <xdr:cNvSpPr/>
      </xdr:nvSpPr>
      <xdr:spPr>
        <a:xfrm>
          <a:off x="7029450" y="1393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106680</xdr:rowOff>
    </xdr:from>
    <xdr:to>
      <xdr:col>45</xdr:col>
      <xdr:colOff>177800</xdr:colOff>
      <xdr:row>84</xdr:row>
      <xdr:rowOff>107595</xdr:rowOff>
    </xdr:to>
    <xdr:cxnSp macro="">
      <xdr:nvCxnSpPr>
        <xdr:cNvPr id="362" name="直線コネクタ 361">
          <a:extLst>
            <a:ext uri="{FF2B5EF4-FFF2-40B4-BE49-F238E27FC236}">
              <a16:creationId xmlns:a16="http://schemas.microsoft.com/office/drawing/2014/main" id="{BBAFB644-68B3-44C5-A10F-40F209B39180}"/>
            </a:ext>
          </a:extLst>
        </xdr:cNvPr>
        <xdr:cNvCxnSpPr/>
      </xdr:nvCxnSpPr>
      <xdr:spPr>
        <a:xfrm flipV="1">
          <a:off x="7080250" y="13981430"/>
          <a:ext cx="80645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58623</xdr:rowOff>
    </xdr:from>
    <xdr:to>
      <xdr:col>36</xdr:col>
      <xdr:colOff>165100</xdr:colOff>
      <xdr:row>84</xdr:row>
      <xdr:rowOff>160223</xdr:rowOff>
    </xdr:to>
    <xdr:sp macro="" textlink="">
      <xdr:nvSpPr>
        <xdr:cNvPr id="363" name="楕円 362">
          <a:extLst>
            <a:ext uri="{FF2B5EF4-FFF2-40B4-BE49-F238E27FC236}">
              <a16:creationId xmlns:a16="http://schemas.microsoft.com/office/drawing/2014/main" id="{D1D833BE-96B3-421F-843B-493FDF171EE9}"/>
            </a:ext>
          </a:extLst>
        </xdr:cNvPr>
        <xdr:cNvSpPr/>
      </xdr:nvSpPr>
      <xdr:spPr>
        <a:xfrm>
          <a:off x="6235700" y="1393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107595</xdr:rowOff>
    </xdr:from>
    <xdr:to>
      <xdr:col>41</xdr:col>
      <xdr:colOff>50800</xdr:colOff>
      <xdr:row>84</xdr:row>
      <xdr:rowOff>109423</xdr:rowOff>
    </xdr:to>
    <xdr:cxnSp macro="">
      <xdr:nvCxnSpPr>
        <xdr:cNvPr id="364" name="直線コネクタ 363">
          <a:extLst>
            <a:ext uri="{FF2B5EF4-FFF2-40B4-BE49-F238E27FC236}">
              <a16:creationId xmlns:a16="http://schemas.microsoft.com/office/drawing/2014/main" id="{06473284-687F-4FBE-B11F-26E193C65B27}"/>
            </a:ext>
          </a:extLst>
        </xdr:cNvPr>
        <xdr:cNvCxnSpPr/>
      </xdr:nvCxnSpPr>
      <xdr:spPr>
        <a:xfrm flipV="1">
          <a:off x="6286500" y="13982345"/>
          <a:ext cx="79375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66564</xdr:rowOff>
    </xdr:from>
    <xdr:ext cx="469744" cy="259045"/>
    <xdr:sp macro="" textlink="">
      <xdr:nvSpPr>
        <xdr:cNvPr id="365" name="n_1aveValue【公営住宅】&#10;一人当たり面積">
          <a:extLst>
            <a:ext uri="{FF2B5EF4-FFF2-40B4-BE49-F238E27FC236}">
              <a16:creationId xmlns:a16="http://schemas.microsoft.com/office/drawing/2014/main" id="{D73BBE42-03E3-4AA3-AE7C-125F1BD289F4}"/>
            </a:ext>
          </a:extLst>
        </xdr:cNvPr>
        <xdr:cNvSpPr txBox="1"/>
      </xdr:nvSpPr>
      <xdr:spPr>
        <a:xfrm>
          <a:off x="8458277" y="1361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68851</xdr:rowOff>
    </xdr:from>
    <xdr:ext cx="469744" cy="259045"/>
    <xdr:sp macro="" textlink="">
      <xdr:nvSpPr>
        <xdr:cNvPr id="366" name="n_2aveValue【公営住宅】&#10;一人当たり面積">
          <a:extLst>
            <a:ext uri="{FF2B5EF4-FFF2-40B4-BE49-F238E27FC236}">
              <a16:creationId xmlns:a16="http://schemas.microsoft.com/office/drawing/2014/main" id="{2454F4C0-6FCF-45FE-85B0-865C7E8BC536}"/>
            </a:ext>
          </a:extLst>
        </xdr:cNvPr>
        <xdr:cNvSpPr txBox="1"/>
      </xdr:nvSpPr>
      <xdr:spPr>
        <a:xfrm>
          <a:off x="7677227" y="1361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110913</xdr:rowOff>
    </xdr:from>
    <xdr:ext cx="469744" cy="259045"/>
    <xdr:sp macro="" textlink="">
      <xdr:nvSpPr>
        <xdr:cNvPr id="367" name="n_3aveValue【公営住宅】&#10;一人当たり面積">
          <a:extLst>
            <a:ext uri="{FF2B5EF4-FFF2-40B4-BE49-F238E27FC236}">
              <a16:creationId xmlns:a16="http://schemas.microsoft.com/office/drawing/2014/main" id="{3DB9084C-7BE6-4265-86EA-1D0BFFAD81C4}"/>
            </a:ext>
          </a:extLst>
        </xdr:cNvPr>
        <xdr:cNvSpPr txBox="1"/>
      </xdr:nvSpPr>
      <xdr:spPr>
        <a:xfrm>
          <a:off x="6864427" y="1365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118685</xdr:rowOff>
    </xdr:from>
    <xdr:ext cx="469744" cy="259045"/>
    <xdr:sp macro="" textlink="">
      <xdr:nvSpPr>
        <xdr:cNvPr id="368" name="n_4aveValue【公営住宅】&#10;一人当たり面積">
          <a:extLst>
            <a:ext uri="{FF2B5EF4-FFF2-40B4-BE49-F238E27FC236}">
              <a16:creationId xmlns:a16="http://schemas.microsoft.com/office/drawing/2014/main" id="{4755CA5F-0ACA-4A91-A488-50B52DD9A2DC}"/>
            </a:ext>
          </a:extLst>
        </xdr:cNvPr>
        <xdr:cNvSpPr txBox="1"/>
      </xdr:nvSpPr>
      <xdr:spPr>
        <a:xfrm>
          <a:off x="6070677" y="1366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145863</xdr:rowOff>
    </xdr:from>
    <xdr:ext cx="469744" cy="259045"/>
    <xdr:sp macro="" textlink="">
      <xdr:nvSpPr>
        <xdr:cNvPr id="369" name="n_1mainValue【公営住宅】&#10;一人当たり面積">
          <a:extLst>
            <a:ext uri="{FF2B5EF4-FFF2-40B4-BE49-F238E27FC236}">
              <a16:creationId xmlns:a16="http://schemas.microsoft.com/office/drawing/2014/main" id="{625B4591-9BE4-48C0-B0B9-DA0EB7A505A4}"/>
            </a:ext>
          </a:extLst>
        </xdr:cNvPr>
        <xdr:cNvSpPr txBox="1"/>
      </xdr:nvSpPr>
      <xdr:spPr>
        <a:xfrm>
          <a:off x="8458277" y="1402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70" name="n_2mainValue【公営住宅】&#10;一人当たり面積">
          <a:extLst>
            <a:ext uri="{FF2B5EF4-FFF2-40B4-BE49-F238E27FC236}">
              <a16:creationId xmlns:a16="http://schemas.microsoft.com/office/drawing/2014/main" id="{40E01CD5-236E-422C-9930-FA4E07230D72}"/>
            </a:ext>
          </a:extLst>
        </xdr:cNvPr>
        <xdr:cNvSpPr txBox="1"/>
      </xdr:nvSpPr>
      <xdr:spPr>
        <a:xfrm>
          <a:off x="76772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149522</xdr:rowOff>
    </xdr:from>
    <xdr:ext cx="469744" cy="259045"/>
    <xdr:sp macro="" textlink="">
      <xdr:nvSpPr>
        <xdr:cNvPr id="371" name="n_3mainValue【公営住宅】&#10;一人当たり面積">
          <a:extLst>
            <a:ext uri="{FF2B5EF4-FFF2-40B4-BE49-F238E27FC236}">
              <a16:creationId xmlns:a16="http://schemas.microsoft.com/office/drawing/2014/main" id="{279A3123-EB3E-4865-A498-4E62CFD0DA36}"/>
            </a:ext>
          </a:extLst>
        </xdr:cNvPr>
        <xdr:cNvSpPr txBox="1"/>
      </xdr:nvSpPr>
      <xdr:spPr>
        <a:xfrm>
          <a:off x="6864427" y="140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151350</xdr:rowOff>
    </xdr:from>
    <xdr:ext cx="469744" cy="259045"/>
    <xdr:sp macro="" textlink="">
      <xdr:nvSpPr>
        <xdr:cNvPr id="372" name="n_4mainValue【公営住宅】&#10;一人当たり面積">
          <a:extLst>
            <a:ext uri="{FF2B5EF4-FFF2-40B4-BE49-F238E27FC236}">
              <a16:creationId xmlns:a16="http://schemas.microsoft.com/office/drawing/2014/main" id="{04A92882-0C32-4B85-B539-66E5C3F99325}"/>
            </a:ext>
          </a:extLst>
        </xdr:cNvPr>
        <xdr:cNvSpPr txBox="1"/>
      </xdr:nvSpPr>
      <xdr:spPr>
        <a:xfrm>
          <a:off x="6070677" y="1402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AFEF58C2-9758-401F-86DE-73216DCB16E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98116602-C82D-4E6A-B97C-C29322CA6E1E}"/>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F98664D5-F065-4071-A393-01B5E221071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386F2562-095D-4925-B334-5CA97D6A5455}"/>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B868C586-3D01-444D-B7EA-6FA5CEDD8139}"/>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C31EE3CE-FB7E-4A46-9037-F2FCFFC581D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E3B06BB-1D1B-4948-91CC-C986BDA7DE5B}"/>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D2CB0061-0E13-4686-AACD-5BF4F1B26DF3}"/>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DD6076C5-C1A4-433A-B61B-3613FC244796}"/>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037E38D2-26CD-4273-9356-623F6571E41C}"/>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3" name="テキスト ボックス 382">
          <a:extLst>
            <a:ext uri="{FF2B5EF4-FFF2-40B4-BE49-F238E27FC236}">
              <a16:creationId xmlns:a16="http://schemas.microsoft.com/office/drawing/2014/main" id="{2887B735-A51A-4B76-85D1-BAC8F405E294}"/>
            </a:ext>
          </a:extLst>
        </xdr:cNvPr>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4" name="直線コネクタ 383">
          <a:extLst>
            <a:ext uri="{FF2B5EF4-FFF2-40B4-BE49-F238E27FC236}">
              <a16:creationId xmlns:a16="http://schemas.microsoft.com/office/drawing/2014/main" id="{325B4F52-6D5C-4889-A8A9-4302907B67F2}"/>
            </a:ext>
          </a:extLst>
        </xdr:cNvPr>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5" name="テキスト ボックス 384">
          <a:extLst>
            <a:ext uri="{FF2B5EF4-FFF2-40B4-BE49-F238E27FC236}">
              <a16:creationId xmlns:a16="http://schemas.microsoft.com/office/drawing/2014/main" id="{A7EFC1FC-766A-492F-A993-3BC9F6D4DFFF}"/>
            </a:ext>
          </a:extLst>
        </xdr:cNvPr>
        <xdr:cNvSpPr txBox="1"/>
      </xdr:nvSpPr>
      <xdr:spPr>
        <a:xfrm>
          <a:off x="3398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6" name="直線コネクタ 385">
          <a:extLst>
            <a:ext uri="{FF2B5EF4-FFF2-40B4-BE49-F238E27FC236}">
              <a16:creationId xmlns:a16="http://schemas.microsoft.com/office/drawing/2014/main" id="{7F1213D8-FA78-4AAE-A72A-7E5B855AA434}"/>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7" name="テキスト ボックス 386">
          <a:extLst>
            <a:ext uri="{FF2B5EF4-FFF2-40B4-BE49-F238E27FC236}">
              <a16:creationId xmlns:a16="http://schemas.microsoft.com/office/drawing/2014/main" id="{2356F501-C00C-4767-AA77-4ADD3C4D6893}"/>
            </a:ext>
          </a:extLst>
        </xdr:cNvPr>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8" name="直線コネクタ 387">
          <a:extLst>
            <a:ext uri="{FF2B5EF4-FFF2-40B4-BE49-F238E27FC236}">
              <a16:creationId xmlns:a16="http://schemas.microsoft.com/office/drawing/2014/main" id="{F9F4507B-5027-4ABC-BEF7-BA9F290D30D8}"/>
            </a:ext>
          </a:extLst>
        </xdr:cNvPr>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9" name="テキスト ボックス 388">
          <a:extLst>
            <a:ext uri="{FF2B5EF4-FFF2-40B4-BE49-F238E27FC236}">
              <a16:creationId xmlns:a16="http://schemas.microsoft.com/office/drawing/2014/main" id="{74D5B284-C8A8-4E75-835C-FD793FAF1C7A}"/>
            </a:ext>
          </a:extLst>
        </xdr:cNvPr>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0" name="直線コネクタ 389">
          <a:extLst>
            <a:ext uri="{FF2B5EF4-FFF2-40B4-BE49-F238E27FC236}">
              <a16:creationId xmlns:a16="http://schemas.microsoft.com/office/drawing/2014/main" id="{810EE31C-A6D1-4C9D-AFB0-1E8A8527A26F}"/>
            </a:ext>
          </a:extLst>
        </xdr:cNvPr>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1" name="テキスト ボックス 390">
          <a:extLst>
            <a:ext uri="{FF2B5EF4-FFF2-40B4-BE49-F238E27FC236}">
              <a16:creationId xmlns:a16="http://schemas.microsoft.com/office/drawing/2014/main" id="{5A03DC0D-7199-493D-9903-218EAE307A30}"/>
            </a:ext>
          </a:extLst>
        </xdr:cNvPr>
        <xdr:cNvSpPr txBox="1"/>
      </xdr:nvSpPr>
      <xdr:spPr>
        <a:xfrm>
          <a:off x="3398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D357F6A8-6D9B-4676-AA6B-7F48CB34AE97}"/>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3" name="テキスト ボックス 392">
          <a:extLst>
            <a:ext uri="{FF2B5EF4-FFF2-40B4-BE49-F238E27FC236}">
              <a16:creationId xmlns:a16="http://schemas.microsoft.com/office/drawing/2014/main" id="{13545DC6-99E0-4860-B245-AD010251CD5D}"/>
            </a:ext>
          </a:extLst>
        </xdr:cNvPr>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ADD6E8FE-3BE9-42D2-B667-8E2F68BFF822}"/>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51054</xdr:rowOff>
    </xdr:from>
    <xdr:to>
      <xdr:col>24</xdr:col>
      <xdr:colOff>62865</xdr:colOff>
      <xdr:row>106</xdr:row>
      <xdr:rowOff>126492</xdr:rowOff>
    </xdr:to>
    <xdr:cxnSp macro="">
      <xdr:nvCxnSpPr>
        <xdr:cNvPr id="395" name="直線コネクタ 394">
          <a:extLst>
            <a:ext uri="{FF2B5EF4-FFF2-40B4-BE49-F238E27FC236}">
              <a16:creationId xmlns:a16="http://schemas.microsoft.com/office/drawing/2014/main" id="{BBB88762-6C36-4551-BBD1-AB89D3843B6C}"/>
            </a:ext>
          </a:extLst>
        </xdr:cNvPr>
        <xdr:cNvCxnSpPr/>
      </xdr:nvCxnSpPr>
      <xdr:spPr>
        <a:xfrm flipV="1">
          <a:off x="4177665" y="1679600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130319</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3A9DC01E-D893-4618-B11B-7923438F233D}"/>
            </a:ext>
          </a:extLst>
        </xdr:cNvPr>
        <xdr:cNvSpPr txBox="1"/>
      </xdr:nvSpPr>
      <xdr:spPr>
        <a:xfrm>
          <a:off x="4216400" y="17732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126492</xdr:rowOff>
    </xdr:from>
    <xdr:to>
      <xdr:col>24</xdr:col>
      <xdr:colOff>152400</xdr:colOff>
      <xdr:row>106</xdr:row>
      <xdr:rowOff>126492</xdr:rowOff>
    </xdr:to>
    <xdr:cxnSp macro="">
      <xdr:nvCxnSpPr>
        <xdr:cNvPr id="397" name="直線コネクタ 396">
          <a:extLst>
            <a:ext uri="{FF2B5EF4-FFF2-40B4-BE49-F238E27FC236}">
              <a16:creationId xmlns:a16="http://schemas.microsoft.com/office/drawing/2014/main" id="{7C67294E-C460-4ADE-BEA2-3A5C8DCD4962}"/>
            </a:ext>
          </a:extLst>
        </xdr:cNvPr>
        <xdr:cNvCxnSpPr/>
      </xdr:nvCxnSpPr>
      <xdr:spPr>
        <a:xfrm>
          <a:off x="4108450" y="177286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169181</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DC61F2BE-CFA5-4B9C-8563-D8C748529099}"/>
            </a:ext>
          </a:extLst>
        </xdr:cNvPr>
        <xdr:cNvSpPr txBox="1"/>
      </xdr:nvSpPr>
      <xdr:spPr>
        <a:xfrm>
          <a:off x="4216400" y="16571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51054</xdr:rowOff>
    </xdr:from>
    <xdr:to>
      <xdr:col>24</xdr:col>
      <xdr:colOff>152400</xdr:colOff>
      <xdr:row>101</xdr:row>
      <xdr:rowOff>51054</xdr:rowOff>
    </xdr:to>
    <xdr:cxnSp macro="">
      <xdr:nvCxnSpPr>
        <xdr:cNvPr id="399" name="直線コネクタ 398">
          <a:extLst>
            <a:ext uri="{FF2B5EF4-FFF2-40B4-BE49-F238E27FC236}">
              <a16:creationId xmlns:a16="http://schemas.microsoft.com/office/drawing/2014/main" id="{E19683F3-2D82-4860-8004-BA912DD4DD28}"/>
            </a:ext>
          </a:extLst>
        </xdr:cNvPr>
        <xdr:cNvCxnSpPr/>
      </xdr:nvCxnSpPr>
      <xdr:spPr>
        <a:xfrm>
          <a:off x="4108450" y="167960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52849</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F65F6819-F584-48CE-A3D0-7B5154C70038}"/>
            </a:ext>
          </a:extLst>
        </xdr:cNvPr>
        <xdr:cNvSpPr txBox="1"/>
      </xdr:nvSpPr>
      <xdr:spPr>
        <a:xfrm>
          <a:off x="4216400" y="171406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29972</xdr:rowOff>
    </xdr:from>
    <xdr:to>
      <xdr:col>24</xdr:col>
      <xdr:colOff>114300</xdr:colOff>
      <xdr:row>104</xdr:row>
      <xdr:rowOff>131572</xdr:rowOff>
    </xdr:to>
    <xdr:sp macro="" textlink="">
      <xdr:nvSpPr>
        <xdr:cNvPr id="401" name="フローチャート: 判断 400">
          <a:extLst>
            <a:ext uri="{FF2B5EF4-FFF2-40B4-BE49-F238E27FC236}">
              <a16:creationId xmlns:a16="http://schemas.microsoft.com/office/drawing/2014/main" id="{67282D62-5B5E-4A12-BE7C-5F31E5FCBFD3}"/>
            </a:ext>
          </a:extLst>
        </xdr:cNvPr>
        <xdr:cNvSpPr/>
      </xdr:nvSpPr>
      <xdr:spPr>
        <a:xfrm>
          <a:off x="4127500" y="172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160274</xdr:rowOff>
    </xdr:from>
    <xdr:to>
      <xdr:col>20</xdr:col>
      <xdr:colOff>38100</xdr:colOff>
      <xdr:row>104</xdr:row>
      <xdr:rowOff>90424</xdr:rowOff>
    </xdr:to>
    <xdr:sp macro="" textlink="">
      <xdr:nvSpPr>
        <xdr:cNvPr id="402" name="フローチャート: 判断 401">
          <a:extLst>
            <a:ext uri="{FF2B5EF4-FFF2-40B4-BE49-F238E27FC236}">
              <a16:creationId xmlns:a16="http://schemas.microsoft.com/office/drawing/2014/main" id="{339770D6-3CC9-4BAE-97FC-25A1CC968E4E}"/>
            </a:ext>
          </a:extLst>
        </xdr:cNvPr>
        <xdr:cNvSpPr/>
      </xdr:nvSpPr>
      <xdr:spPr>
        <a:xfrm>
          <a:off x="3384550" y="172481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87122</xdr:rowOff>
    </xdr:from>
    <xdr:to>
      <xdr:col>15</xdr:col>
      <xdr:colOff>101600</xdr:colOff>
      <xdr:row>104</xdr:row>
      <xdr:rowOff>17272</xdr:rowOff>
    </xdr:to>
    <xdr:sp macro="" textlink="">
      <xdr:nvSpPr>
        <xdr:cNvPr id="403" name="フローチャート: 判断 402">
          <a:extLst>
            <a:ext uri="{FF2B5EF4-FFF2-40B4-BE49-F238E27FC236}">
              <a16:creationId xmlns:a16="http://schemas.microsoft.com/office/drawing/2014/main" id="{3EFF000C-E418-4D35-B493-FFD43B0243FA}"/>
            </a:ext>
          </a:extLst>
        </xdr:cNvPr>
        <xdr:cNvSpPr/>
      </xdr:nvSpPr>
      <xdr:spPr>
        <a:xfrm>
          <a:off x="2571750" y="171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50546</xdr:rowOff>
    </xdr:from>
    <xdr:to>
      <xdr:col>10</xdr:col>
      <xdr:colOff>165100</xdr:colOff>
      <xdr:row>105</xdr:row>
      <xdr:rowOff>152146</xdr:rowOff>
    </xdr:to>
    <xdr:sp macro="" textlink="">
      <xdr:nvSpPr>
        <xdr:cNvPr id="404" name="フローチャート: 判断 403">
          <a:extLst>
            <a:ext uri="{FF2B5EF4-FFF2-40B4-BE49-F238E27FC236}">
              <a16:creationId xmlns:a16="http://schemas.microsoft.com/office/drawing/2014/main" id="{87BA4830-1E36-405B-9D9C-D6CAB71FCC07}"/>
            </a:ext>
          </a:extLst>
        </xdr:cNvPr>
        <xdr:cNvSpPr/>
      </xdr:nvSpPr>
      <xdr:spPr>
        <a:xfrm>
          <a:off x="1778000" y="1748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23113</xdr:rowOff>
    </xdr:from>
    <xdr:to>
      <xdr:col>6</xdr:col>
      <xdr:colOff>38100</xdr:colOff>
      <xdr:row>105</xdr:row>
      <xdr:rowOff>124713</xdr:rowOff>
    </xdr:to>
    <xdr:sp macro="" textlink="">
      <xdr:nvSpPr>
        <xdr:cNvPr id="405" name="フローチャート: 判断 404">
          <a:extLst>
            <a:ext uri="{FF2B5EF4-FFF2-40B4-BE49-F238E27FC236}">
              <a16:creationId xmlns:a16="http://schemas.microsoft.com/office/drawing/2014/main" id="{5B9A64E6-7C63-443E-ABDB-507ED66FDB58}"/>
            </a:ext>
          </a:extLst>
        </xdr:cNvPr>
        <xdr:cNvSpPr/>
      </xdr:nvSpPr>
      <xdr:spPr>
        <a:xfrm>
          <a:off x="984250" y="174538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239434A2-519A-49C5-9FF2-1773564C703C}"/>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E6ACF03E-5F0B-48B1-9902-169B01BC725B}"/>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F919E15E-DD51-48A6-9B49-CB81ED5FDD84}"/>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D1D75DCD-04C5-4B09-A208-7FCCC5F7FBAB}"/>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1E2E9D5-8F9E-448E-BA1C-CB4657DBDD5E}"/>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75692</xdr:rowOff>
    </xdr:from>
    <xdr:to>
      <xdr:col>24</xdr:col>
      <xdr:colOff>114300</xdr:colOff>
      <xdr:row>107</xdr:row>
      <xdr:rowOff>5842</xdr:rowOff>
    </xdr:to>
    <xdr:sp macro="" textlink="">
      <xdr:nvSpPr>
        <xdr:cNvPr id="411" name="楕円 410">
          <a:extLst>
            <a:ext uri="{FF2B5EF4-FFF2-40B4-BE49-F238E27FC236}">
              <a16:creationId xmlns:a16="http://schemas.microsoft.com/office/drawing/2014/main" id="{D114F57C-3D17-4FC8-B207-86B8F4907645}"/>
            </a:ext>
          </a:extLst>
        </xdr:cNvPr>
        <xdr:cNvSpPr/>
      </xdr:nvSpPr>
      <xdr:spPr>
        <a:xfrm>
          <a:off x="41275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162069</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2DD016DE-F100-4F28-8FDE-E84421041F13}"/>
            </a:ext>
          </a:extLst>
        </xdr:cNvPr>
        <xdr:cNvSpPr txBox="1"/>
      </xdr:nvSpPr>
      <xdr:spPr>
        <a:xfrm>
          <a:off x="4216400" y="1759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151130</xdr:rowOff>
    </xdr:from>
    <xdr:to>
      <xdr:col>20</xdr:col>
      <xdr:colOff>38100</xdr:colOff>
      <xdr:row>106</xdr:row>
      <xdr:rowOff>81280</xdr:rowOff>
    </xdr:to>
    <xdr:sp macro="" textlink="">
      <xdr:nvSpPr>
        <xdr:cNvPr id="413" name="楕円 412">
          <a:extLst>
            <a:ext uri="{FF2B5EF4-FFF2-40B4-BE49-F238E27FC236}">
              <a16:creationId xmlns:a16="http://schemas.microsoft.com/office/drawing/2014/main" id="{95647383-AC58-4B2C-B428-A5CA821E7FBC}"/>
            </a:ext>
          </a:extLst>
        </xdr:cNvPr>
        <xdr:cNvSpPr/>
      </xdr:nvSpPr>
      <xdr:spPr>
        <a:xfrm>
          <a:off x="3384550" y="17581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30480</xdr:rowOff>
    </xdr:from>
    <xdr:to>
      <xdr:col>24</xdr:col>
      <xdr:colOff>63500</xdr:colOff>
      <xdr:row>106</xdr:row>
      <xdr:rowOff>126492</xdr:rowOff>
    </xdr:to>
    <xdr:cxnSp macro="">
      <xdr:nvCxnSpPr>
        <xdr:cNvPr id="414" name="直線コネクタ 413">
          <a:extLst>
            <a:ext uri="{FF2B5EF4-FFF2-40B4-BE49-F238E27FC236}">
              <a16:creationId xmlns:a16="http://schemas.microsoft.com/office/drawing/2014/main" id="{175EA338-61A3-49BA-A3C8-2F5874693D31}"/>
            </a:ext>
          </a:extLst>
        </xdr:cNvPr>
        <xdr:cNvCxnSpPr/>
      </xdr:nvCxnSpPr>
      <xdr:spPr>
        <a:xfrm>
          <a:off x="3429000" y="17632680"/>
          <a:ext cx="7493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137413</xdr:rowOff>
    </xdr:from>
    <xdr:to>
      <xdr:col>15</xdr:col>
      <xdr:colOff>101600</xdr:colOff>
      <xdr:row>106</xdr:row>
      <xdr:rowOff>67563</xdr:rowOff>
    </xdr:to>
    <xdr:sp macro="" textlink="">
      <xdr:nvSpPr>
        <xdr:cNvPr id="415" name="楕円 414">
          <a:extLst>
            <a:ext uri="{FF2B5EF4-FFF2-40B4-BE49-F238E27FC236}">
              <a16:creationId xmlns:a16="http://schemas.microsoft.com/office/drawing/2014/main" id="{5E5C984F-F323-4D3C-850D-0D24F096F5AE}"/>
            </a:ext>
          </a:extLst>
        </xdr:cNvPr>
        <xdr:cNvSpPr/>
      </xdr:nvSpPr>
      <xdr:spPr>
        <a:xfrm>
          <a:off x="2571750" y="1756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16763</xdr:rowOff>
    </xdr:from>
    <xdr:to>
      <xdr:col>19</xdr:col>
      <xdr:colOff>177800</xdr:colOff>
      <xdr:row>106</xdr:row>
      <xdr:rowOff>30480</xdr:rowOff>
    </xdr:to>
    <xdr:cxnSp macro="">
      <xdr:nvCxnSpPr>
        <xdr:cNvPr id="416" name="直線コネクタ 415">
          <a:extLst>
            <a:ext uri="{FF2B5EF4-FFF2-40B4-BE49-F238E27FC236}">
              <a16:creationId xmlns:a16="http://schemas.microsoft.com/office/drawing/2014/main" id="{1E9CEBA2-090A-46A3-A55F-7780222E9FFB}"/>
            </a:ext>
          </a:extLst>
        </xdr:cNvPr>
        <xdr:cNvCxnSpPr/>
      </xdr:nvCxnSpPr>
      <xdr:spPr>
        <a:xfrm>
          <a:off x="2622550" y="17618963"/>
          <a:ext cx="80645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121413</xdr:rowOff>
    </xdr:from>
    <xdr:to>
      <xdr:col>10</xdr:col>
      <xdr:colOff>165100</xdr:colOff>
      <xdr:row>105</xdr:row>
      <xdr:rowOff>51563</xdr:rowOff>
    </xdr:to>
    <xdr:sp macro="" textlink="">
      <xdr:nvSpPr>
        <xdr:cNvPr id="417" name="楕円 416">
          <a:extLst>
            <a:ext uri="{FF2B5EF4-FFF2-40B4-BE49-F238E27FC236}">
              <a16:creationId xmlns:a16="http://schemas.microsoft.com/office/drawing/2014/main" id="{2081F27D-C466-4F9C-8D7B-E4FDAEF23A05}"/>
            </a:ext>
          </a:extLst>
        </xdr:cNvPr>
        <xdr:cNvSpPr/>
      </xdr:nvSpPr>
      <xdr:spPr>
        <a:xfrm>
          <a:off x="1778000" y="173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763</xdr:rowOff>
    </xdr:from>
    <xdr:to>
      <xdr:col>15</xdr:col>
      <xdr:colOff>50800</xdr:colOff>
      <xdr:row>106</xdr:row>
      <xdr:rowOff>16763</xdr:rowOff>
    </xdr:to>
    <xdr:cxnSp macro="">
      <xdr:nvCxnSpPr>
        <xdr:cNvPr id="418" name="直線コネクタ 417">
          <a:extLst>
            <a:ext uri="{FF2B5EF4-FFF2-40B4-BE49-F238E27FC236}">
              <a16:creationId xmlns:a16="http://schemas.microsoft.com/office/drawing/2014/main" id="{C52FEA17-E3F0-4B9A-B338-6951CE22D3F7}"/>
            </a:ext>
          </a:extLst>
        </xdr:cNvPr>
        <xdr:cNvCxnSpPr/>
      </xdr:nvCxnSpPr>
      <xdr:spPr>
        <a:xfrm>
          <a:off x="1828800" y="17431513"/>
          <a:ext cx="793750" cy="18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52832</xdr:rowOff>
    </xdr:from>
    <xdr:to>
      <xdr:col>6</xdr:col>
      <xdr:colOff>38100</xdr:colOff>
      <xdr:row>104</xdr:row>
      <xdr:rowOff>154432</xdr:rowOff>
    </xdr:to>
    <xdr:sp macro="" textlink="">
      <xdr:nvSpPr>
        <xdr:cNvPr id="419" name="楕円 418">
          <a:extLst>
            <a:ext uri="{FF2B5EF4-FFF2-40B4-BE49-F238E27FC236}">
              <a16:creationId xmlns:a16="http://schemas.microsoft.com/office/drawing/2014/main" id="{94094D15-A8E5-4F04-97CD-820E4AEB1257}"/>
            </a:ext>
          </a:extLst>
        </xdr:cNvPr>
        <xdr:cNvSpPr/>
      </xdr:nvSpPr>
      <xdr:spPr>
        <a:xfrm>
          <a:off x="984250" y="173121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103632</xdr:rowOff>
    </xdr:from>
    <xdr:to>
      <xdr:col>10</xdr:col>
      <xdr:colOff>114300</xdr:colOff>
      <xdr:row>105</xdr:row>
      <xdr:rowOff>763</xdr:rowOff>
    </xdr:to>
    <xdr:cxnSp macro="">
      <xdr:nvCxnSpPr>
        <xdr:cNvPr id="420" name="直線コネクタ 419">
          <a:extLst>
            <a:ext uri="{FF2B5EF4-FFF2-40B4-BE49-F238E27FC236}">
              <a16:creationId xmlns:a16="http://schemas.microsoft.com/office/drawing/2014/main" id="{B91219E1-B2FF-4CFE-AE19-BBB29EDB1517}"/>
            </a:ext>
          </a:extLst>
        </xdr:cNvPr>
        <xdr:cNvCxnSpPr/>
      </xdr:nvCxnSpPr>
      <xdr:spPr>
        <a:xfrm>
          <a:off x="1028700" y="17362932"/>
          <a:ext cx="8001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106951</xdr:rowOff>
    </xdr:from>
    <xdr:ext cx="405111" cy="259045"/>
    <xdr:sp macro="" textlink="">
      <xdr:nvSpPr>
        <xdr:cNvPr id="421" name="n_1aveValue【港湾・漁港】&#10;有形固定資産減価償却率">
          <a:extLst>
            <a:ext uri="{FF2B5EF4-FFF2-40B4-BE49-F238E27FC236}">
              <a16:creationId xmlns:a16="http://schemas.microsoft.com/office/drawing/2014/main" id="{78C98B3A-CBAC-4304-BB37-BD6A9923A217}"/>
            </a:ext>
          </a:extLst>
        </xdr:cNvPr>
        <xdr:cNvSpPr txBox="1"/>
      </xdr:nvSpPr>
      <xdr:spPr>
        <a:xfrm>
          <a:off x="3239144" y="1702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33799</xdr:rowOff>
    </xdr:from>
    <xdr:ext cx="405111" cy="259045"/>
    <xdr:sp macro="" textlink="">
      <xdr:nvSpPr>
        <xdr:cNvPr id="422" name="n_2aveValue【港湾・漁港】&#10;有形固定資産減価償却率">
          <a:extLst>
            <a:ext uri="{FF2B5EF4-FFF2-40B4-BE49-F238E27FC236}">
              <a16:creationId xmlns:a16="http://schemas.microsoft.com/office/drawing/2014/main" id="{E51C4A81-A330-4AA5-8311-479774C3AEDE}"/>
            </a:ext>
          </a:extLst>
        </xdr:cNvPr>
        <xdr:cNvSpPr txBox="1"/>
      </xdr:nvSpPr>
      <xdr:spPr>
        <a:xfrm>
          <a:off x="2439044" y="1695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143273</xdr:rowOff>
    </xdr:from>
    <xdr:ext cx="405111" cy="259045"/>
    <xdr:sp macro="" textlink="">
      <xdr:nvSpPr>
        <xdr:cNvPr id="423" name="n_3aveValue【港湾・漁港】&#10;有形固定資産減価償却率">
          <a:extLst>
            <a:ext uri="{FF2B5EF4-FFF2-40B4-BE49-F238E27FC236}">
              <a16:creationId xmlns:a16="http://schemas.microsoft.com/office/drawing/2014/main" id="{E5C88AD1-9098-491E-8547-1141825A6FA6}"/>
            </a:ext>
          </a:extLst>
        </xdr:cNvPr>
        <xdr:cNvSpPr txBox="1"/>
      </xdr:nvSpPr>
      <xdr:spPr>
        <a:xfrm>
          <a:off x="1645294" y="17574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115840</xdr:rowOff>
    </xdr:from>
    <xdr:ext cx="405111" cy="259045"/>
    <xdr:sp macro="" textlink="">
      <xdr:nvSpPr>
        <xdr:cNvPr id="424" name="n_4aveValue【港湾・漁港】&#10;有形固定資産減価償却率">
          <a:extLst>
            <a:ext uri="{FF2B5EF4-FFF2-40B4-BE49-F238E27FC236}">
              <a16:creationId xmlns:a16="http://schemas.microsoft.com/office/drawing/2014/main" id="{8926A7EB-F1B1-44F0-A50F-10EF45B69E31}"/>
            </a:ext>
          </a:extLst>
        </xdr:cNvPr>
        <xdr:cNvSpPr txBox="1"/>
      </xdr:nvSpPr>
      <xdr:spPr>
        <a:xfrm>
          <a:off x="851544" y="17546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72407</xdr:rowOff>
    </xdr:from>
    <xdr:ext cx="405111" cy="259045"/>
    <xdr:sp macro="" textlink="">
      <xdr:nvSpPr>
        <xdr:cNvPr id="425" name="n_1mainValue【港湾・漁港】&#10;有形固定資産減価償却率">
          <a:extLst>
            <a:ext uri="{FF2B5EF4-FFF2-40B4-BE49-F238E27FC236}">
              <a16:creationId xmlns:a16="http://schemas.microsoft.com/office/drawing/2014/main" id="{3DC7A520-5C5F-4DCF-9C05-3EE527549717}"/>
            </a:ext>
          </a:extLst>
        </xdr:cNvPr>
        <xdr:cNvSpPr txBox="1"/>
      </xdr:nvSpPr>
      <xdr:spPr>
        <a:xfrm>
          <a:off x="323914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58690</xdr:rowOff>
    </xdr:from>
    <xdr:ext cx="405111" cy="259045"/>
    <xdr:sp macro="" textlink="">
      <xdr:nvSpPr>
        <xdr:cNvPr id="426" name="n_2mainValue【港湾・漁港】&#10;有形固定資産減価償却率">
          <a:extLst>
            <a:ext uri="{FF2B5EF4-FFF2-40B4-BE49-F238E27FC236}">
              <a16:creationId xmlns:a16="http://schemas.microsoft.com/office/drawing/2014/main" id="{E25567F6-A763-44CF-80FE-31F6490A3FB0}"/>
            </a:ext>
          </a:extLst>
        </xdr:cNvPr>
        <xdr:cNvSpPr txBox="1"/>
      </xdr:nvSpPr>
      <xdr:spPr>
        <a:xfrm>
          <a:off x="2439044" y="1766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68090</xdr:rowOff>
    </xdr:from>
    <xdr:ext cx="405111" cy="259045"/>
    <xdr:sp macro="" textlink="">
      <xdr:nvSpPr>
        <xdr:cNvPr id="427" name="n_3mainValue【港湾・漁港】&#10;有形固定資産減価償却率">
          <a:extLst>
            <a:ext uri="{FF2B5EF4-FFF2-40B4-BE49-F238E27FC236}">
              <a16:creationId xmlns:a16="http://schemas.microsoft.com/office/drawing/2014/main" id="{F9027BE8-20DE-41F1-B36C-3206B04A38C7}"/>
            </a:ext>
          </a:extLst>
        </xdr:cNvPr>
        <xdr:cNvSpPr txBox="1"/>
      </xdr:nvSpPr>
      <xdr:spPr>
        <a:xfrm>
          <a:off x="1645294" y="1715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170959</xdr:rowOff>
    </xdr:from>
    <xdr:ext cx="405111" cy="259045"/>
    <xdr:sp macro="" textlink="">
      <xdr:nvSpPr>
        <xdr:cNvPr id="428" name="n_4mainValue【港湾・漁港】&#10;有形固定資産減価償却率">
          <a:extLst>
            <a:ext uri="{FF2B5EF4-FFF2-40B4-BE49-F238E27FC236}">
              <a16:creationId xmlns:a16="http://schemas.microsoft.com/office/drawing/2014/main" id="{A194C62E-9EB5-4C3D-8164-6542BB38ACDF}"/>
            </a:ext>
          </a:extLst>
        </xdr:cNvPr>
        <xdr:cNvSpPr txBox="1"/>
      </xdr:nvSpPr>
      <xdr:spPr>
        <a:xfrm>
          <a:off x="851544" y="1708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ABC2BDD2-44E7-45D2-B6AC-7D382E7D8387}"/>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FAF34273-5B2B-437A-8457-6337BF78E3E2}"/>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29DB2FDB-9BB0-44B2-A7A3-581B07B5EBF6}"/>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DC3645DC-CCCF-40DF-AF35-4F00A10DB573}"/>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31014E2B-E7EA-4C1E-84F3-13F945D71B77}"/>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F9B4FCF5-34C2-407F-9909-6B5CA6AF731B}"/>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8FDCE908-0274-4218-BEE3-C18EFFA6AC4F}"/>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D28AF47B-D104-48A5-997E-885D0B9EEA6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58AD15D4-6B17-4C34-A16E-1F75B3A3E898}"/>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9C7420A3-B0B5-458A-AC1E-395DC3CF5D31}"/>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39" name="テキスト ボックス 438">
          <a:extLst>
            <a:ext uri="{FF2B5EF4-FFF2-40B4-BE49-F238E27FC236}">
              <a16:creationId xmlns:a16="http://schemas.microsoft.com/office/drawing/2014/main" id="{0ED00BC5-142B-4628-86A5-972D214F6517}"/>
            </a:ext>
          </a:extLst>
        </xdr:cNvPr>
        <xdr:cNvSpPr txBox="1"/>
      </xdr:nvSpPr>
      <xdr:spPr>
        <a:xfrm>
          <a:off x="55272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3D401B27-7899-4C62-A6FE-3CE67BCC7388}"/>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108</xdr:row>
      <xdr:rowOff>10177</xdr:rowOff>
    </xdr:from>
    <xdr:ext cx="531299" cy="259045"/>
    <xdr:sp macro="" textlink="">
      <xdr:nvSpPr>
        <xdr:cNvPr id="441" name="テキスト ボックス 440">
          <a:extLst>
            <a:ext uri="{FF2B5EF4-FFF2-40B4-BE49-F238E27FC236}">
              <a16:creationId xmlns:a16="http://schemas.microsoft.com/office/drawing/2014/main" id="{7B4A75B4-DF5C-445A-93C2-0279C54004C2}"/>
            </a:ext>
          </a:extLst>
        </xdr:cNvPr>
        <xdr:cNvSpPr txBox="1"/>
      </xdr:nvSpPr>
      <xdr:spPr>
        <a:xfrm>
          <a:off x="5482151" y="179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890477B7-9D6C-438F-B511-911C7A097E90}"/>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3" name="テキスト ボックス 442">
          <a:extLst>
            <a:ext uri="{FF2B5EF4-FFF2-40B4-BE49-F238E27FC236}">
              <a16:creationId xmlns:a16="http://schemas.microsoft.com/office/drawing/2014/main" id="{E2AD7036-466F-4B2D-801A-97BE8627D30C}"/>
            </a:ext>
          </a:extLst>
        </xdr:cNvPr>
        <xdr:cNvSpPr txBox="1"/>
      </xdr:nvSpPr>
      <xdr:spPr>
        <a:xfrm>
          <a:off x="5482151" y="1757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F93716F-E23F-4561-A8C2-5183E858A18D}"/>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5" name="テキスト ボックス 444">
          <a:extLst>
            <a:ext uri="{FF2B5EF4-FFF2-40B4-BE49-F238E27FC236}">
              <a16:creationId xmlns:a16="http://schemas.microsoft.com/office/drawing/2014/main" id="{DEEC15DC-B88A-4EB9-812A-0AD3A9548BF3}"/>
            </a:ext>
          </a:extLst>
        </xdr:cNvPr>
        <xdr:cNvSpPr txBox="1"/>
      </xdr:nvSpPr>
      <xdr:spPr>
        <a:xfrm>
          <a:off x="5482151" y="1719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97BEA4F9-EEDB-4F8D-BDDC-364D431FB723}"/>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7" name="テキスト ボックス 446">
          <a:extLst>
            <a:ext uri="{FF2B5EF4-FFF2-40B4-BE49-F238E27FC236}">
              <a16:creationId xmlns:a16="http://schemas.microsoft.com/office/drawing/2014/main" id="{E1E8D353-643D-4649-ACDD-2BD9907D604A}"/>
            </a:ext>
          </a:extLst>
        </xdr:cNvPr>
        <xdr:cNvSpPr txBox="1"/>
      </xdr:nvSpPr>
      <xdr:spPr>
        <a:xfrm>
          <a:off x="5482151" y="1681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F04C1E62-D265-4976-A38A-E8519A8C401F}"/>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49" name="テキスト ボックス 448">
          <a:extLst>
            <a:ext uri="{FF2B5EF4-FFF2-40B4-BE49-F238E27FC236}">
              <a16:creationId xmlns:a16="http://schemas.microsoft.com/office/drawing/2014/main" id="{91C34FBA-DBA9-46FB-A5A9-E827663A962A}"/>
            </a:ext>
          </a:extLst>
        </xdr:cNvPr>
        <xdr:cNvSpPr txBox="1"/>
      </xdr:nvSpPr>
      <xdr:spPr>
        <a:xfrm>
          <a:off x="5482151" y="1643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4A399F5B-93E9-4DB7-B139-C251BB23EDAB}"/>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162577</xdr:rowOff>
    </xdr:from>
    <xdr:ext cx="531299" cy="259045"/>
    <xdr:sp macro="" textlink="">
      <xdr:nvSpPr>
        <xdr:cNvPr id="451" name="テキスト ボックス 450">
          <a:extLst>
            <a:ext uri="{FF2B5EF4-FFF2-40B4-BE49-F238E27FC236}">
              <a16:creationId xmlns:a16="http://schemas.microsoft.com/office/drawing/2014/main" id="{6A30A484-59DF-4DF5-AF73-CD6697ED4322}"/>
            </a:ext>
          </a:extLst>
        </xdr:cNvPr>
        <xdr:cNvSpPr txBox="1"/>
      </xdr:nvSpPr>
      <xdr:spPr>
        <a:xfrm>
          <a:off x="5482151" y="1605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46C05A00-7D03-4044-8EEE-8F4FCABC2BC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105</xdr:row>
      <xdr:rowOff>73152</xdr:rowOff>
    </xdr:from>
    <xdr:to>
      <xdr:col>54</xdr:col>
      <xdr:colOff>189865</xdr:colOff>
      <xdr:row>107</xdr:row>
      <xdr:rowOff>79756</xdr:rowOff>
    </xdr:to>
    <xdr:cxnSp macro="">
      <xdr:nvCxnSpPr>
        <xdr:cNvPr id="453" name="直線コネクタ 452">
          <a:extLst>
            <a:ext uri="{FF2B5EF4-FFF2-40B4-BE49-F238E27FC236}">
              <a16:creationId xmlns:a16="http://schemas.microsoft.com/office/drawing/2014/main" id="{9D4E2751-B80F-4270-AE3C-30295DE5D70F}"/>
            </a:ext>
          </a:extLst>
        </xdr:cNvPr>
        <xdr:cNvCxnSpPr/>
      </xdr:nvCxnSpPr>
      <xdr:spPr>
        <a:xfrm flipV="1">
          <a:off x="9429115" y="17503902"/>
          <a:ext cx="0" cy="349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83583</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D0D01A1E-32EA-43D8-9856-E3812AA7DF12}"/>
            </a:ext>
          </a:extLst>
        </xdr:cNvPr>
        <xdr:cNvSpPr txBox="1"/>
      </xdr:nvSpPr>
      <xdr:spPr>
        <a:xfrm>
          <a:off x="9467850" y="1785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79756</xdr:rowOff>
    </xdr:from>
    <xdr:to>
      <xdr:col>55</xdr:col>
      <xdr:colOff>88900</xdr:colOff>
      <xdr:row>107</xdr:row>
      <xdr:rowOff>79756</xdr:rowOff>
    </xdr:to>
    <xdr:cxnSp macro="">
      <xdr:nvCxnSpPr>
        <xdr:cNvPr id="455" name="直線コネクタ 454">
          <a:extLst>
            <a:ext uri="{FF2B5EF4-FFF2-40B4-BE49-F238E27FC236}">
              <a16:creationId xmlns:a16="http://schemas.microsoft.com/office/drawing/2014/main" id="{5918709D-7B5A-49F1-BC1D-ECF334253C4B}"/>
            </a:ext>
          </a:extLst>
        </xdr:cNvPr>
        <xdr:cNvCxnSpPr/>
      </xdr:nvCxnSpPr>
      <xdr:spPr>
        <a:xfrm>
          <a:off x="9359900" y="178534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19829</xdr:rowOff>
    </xdr:from>
    <xdr:ext cx="534377" cy="259045"/>
    <xdr:sp macro="" textlink="">
      <xdr:nvSpPr>
        <xdr:cNvPr id="456" name="【港湾・漁港】&#10;一人当たり有形固定資産（償却資産）額最大値テキスト">
          <a:extLst>
            <a:ext uri="{FF2B5EF4-FFF2-40B4-BE49-F238E27FC236}">
              <a16:creationId xmlns:a16="http://schemas.microsoft.com/office/drawing/2014/main" id="{8E4AB7ED-F5DE-4CC9-89DC-BDD335BCA404}"/>
            </a:ext>
          </a:extLst>
        </xdr:cNvPr>
        <xdr:cNvSpPr txBox="1"/>
      </xdr:nvSpPr>
      <xdr:spPr>
        <a:xfrm>
          <a:off x="9467850" y="1727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105</xdr:row>
      <xdr:rowOff>73152</xdr:rowOff>
    </xdr:from>
    <xdr:to>
      <xdr:col>55</xdr:col>
      <xdr:colOff>88900</xdr:colOff>
      <xdr:row>105</xdr:row>
      <xdr:rowOff>73152</xdr:rowOff>
    </xdr:to>
    <xdr:cxnSp macro="">
      <xdr:nvCxnSpPr>
        <xdr:cNvPr id="457" name="直線コネクタ 456">
          <a:extLst>
            <a:ext uri="{FF2B5EF4-FFF2-40B4-BE49-F238E27FC236}">
              <a16:creationId xmlns:a16="http://schemas.microsoft.com/office/drawing/2014/main" id="{CCB7C953-16D5-4D31-9ECB-736FBD803CA1}"/>
            </a:ext>
          </a:extLst>
        </xdr:cNvPr>
        <xdr:cNvCxnSpPr/>
      </xdr:nvCxnSpPr>
      <xdr:spPr>
        <a:xfrm>
          <a:off x="9359900" y="175039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92727</xdr:rowOff>
    </xdr:from>
    <xdr:ext cx="534377" cy="259045"/>
    <xdr:sp macro="" textlink="">
      <xdr:nvSpPr>
        <xdr:cNvPr id="458" name="【港湾・漁港】&#10;一人当たり有形固定資産（償却資産）額平均値テキスト">
          <a:extLst>
            <a:ext uri="{FF2B5EF4-FFF2-40B4-BE49-F238E27FC236}">
              <a16:creationId xmlns:a16="http://schemas.microsoft.com/office/drawing/2014/main" id="{A60A06D5-15FC-49C6-A3D5-E6AFB26EF96E}"/>
            </a:ext>
          </a:extLst>
        </xdr:cNvPr>
        <xdr:cNvSpPr txBox="1"/>
      </xdr:nvSpPr>
      <xdr:spPr>
        <a:xfrm>
          <a:off x="9467850" y="17523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69850</xdr:rowOff>
    </xdr:from>
    <xdr:to>
      <xdr:col>55</xdr:col>
      <xdr:colOff>50800</xdr:colOff>
      <xdr:row>107</xdr:row>
      <xdr:rowOff>0</xdr:rowOff>
    </xdr:to>
    <xdr:sp macro="" textlink="">
      <xdr:nvSpPr>
        <xdr:cNvPr id="459" name="フローチャート: 判断 458">
          <a:extLst>
            <a:ext uri="{FF2B5EF4-FFF2-40B4-BE49-F238E27FC236}">
              <a16:creationId xmlns:a16="http://schemas.microsoft.com/office/drawing/2014/main" id="{C3A05CA9-DF77-4B59-BCA9-316BD1F0B866}"/>
            </a:ext>
          </a:extLst>
        </xdr:cNvPr>
        <xdr:cNvSpPr/>
      </xdr:nvSpPr>
      <xdr:spPr>
        <a:xfrm>
          <a:off x="9398000" y="17672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152146</xdr:rowOff>
    </xdr:from>
    <xdr:to>
      <xdr:col>50</xdr:col>
      <xdr:colOff>165100</xdr:colOff>
      <xdr:row>107</xdr:row>
      <xdr:rowOff>82296</xdr:rowOff>
    </xdr:to>
    <xdr:sp macro="" textlink="">
      <xdr:nvSpPr>
        <xdr:cNvPr id="460" name="フローチャート: 判断 459">
          <a:extLst>
            <a:ext uri="{FF2B5EF4-FFF2-40B4-BE49-F238E27FC236}">
              <a16:creationId xmlns:a16="http://schemas.microsoft.com/office/drawing/2014/main" id="{5C36328A-0ABD-4823-A7C9-AEFE5A236EF8}"/>
            </a:ext>
          </a:extLst>
        </xdr:cNvPr>
        <xdr:cNvSpPr/>
      </xdr:nvSpPr>
      <xdr:spPr>
        <a:xfrm>
          <a:off x="8636000" y="177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27812</xdr:rowOff>
    </xdr:from>
    <xdr:to>
      <xdr:col>46</xdr:col>
      <xdr:colOff>38100</xdr:colOff>
      <xdr:row>107</xdr:row>
      <xdr:rowOff>129412</xdr:rowOff>
    </xdr:to>
    <xdr:sp macro="" textlink="">
      <xdr:nvSpPr>
        <xdr:cNvPr id="461" name="フローチャート: 判断 460">
          <a:extLst>
            <a:ext uri="{FF2B5EF4-FFF2-40B4-BE49-F238E27FC236}">
              <a16:creationId xmlns:a16="http://schemas.microsoft.com/office/drawing/2014/main" id="{377607F9-5899-4F8A-A215-ECED4D9A9697}"/>
            </a:ext>
          </a:extLst>
        </xdr:cNvPr>
        <xdr:cNvSpPr/>
      </xdr:nvSpPr>
      <xdr:spPr>
        <a:xfrm>
          <a:off x="7842250" y="178014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99</xdr:row>
      <xdr:rowOff>61976</xdr:rowOff>
    </xdr:from>
    <xdr:to>
      <xdr:col>41</xdr:col>
      <xdr:colOff>101600</xdr:colOff>
      <xdr:row>99</xdr:row>
      <xdr:rowOff>163576</xdr:rowOff>
    </xdr:to>
    <xdr:sp macro="" textlink="">
      <xdr:nvSpPr>
        <xdr:cNvPr id="462" name="フローチャート: 判断 461">
          <a:extLst>
            <a:ext uri="{FF2B5EF4-FFF2-40B4-BE49-F238E27FC236}">
              <a16:creationId xmlns:a16="http://schemas.microsoft.com/office/drawing/2014/main" id="{A4EC272F-3154-4030-9C12-D7B19FE0829A}"/>
            </a:ext>
          </a:extLst>
        </xdr:cNvPr>
        <xdr:cNvSpPr/>
      </xdr:nvSpPr>
      <xdr:spPr>
        <a:xfrm>
          <a:off x="7029450" y="164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51181</xdr:rowOff>
    </xdr:from>
    <xdr:to>
      <xdr:col>36</xdr:col>
      <xdr:colOff>165100</xdr:colOff>
      <xdr:row>100</xdr:row>
      <xdr:rowOff>152781</xdr:rowOff>
    </xdr:to>
    <xdr:sp macro="" textlink="">
      <xdr:nvSpPr>
        <xdr:cNvPr id="463" name="フローチャート: 判断 462">
          <a:extLst>
            <a:ext uri="{FF2B5EF4-FFF2-40B4-BE49-F238E27FC236}">
              <a16:creationId xmlns:a16="http://schemas.microsoft.com/office/drawing/2014/main" id="{5F475473-AF23-4602-96E1-36533F3FA527}"/>
            </a:ext>
          </a:extLst>
        </xdr:cNvPr>
        <xdr:cNvSpPr/>
      </xdr:nvSpPr>
      <xdr:spPr>
        <a:xfrm>
          <a:off x="6235700" y="166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BEBF4BB-DBBA-4E63-9984-67375E6B3BEA}"/>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DF6BB3B7-246F-4426-B978-50D048E45884}"/>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1888E4F-D803-4BD0-B33F-156CBD9EC45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36EA0B1-DA69-4DD0-86C2-F0273A7821F9}"/>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68E90BC-E1A1-4FD3-AB38-FB50A01B969C}"/>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28956</xdr:rowOff>
    </xdr:from>
    <xdr:to>
      <xdr:col>55</xdr:col>
      <xdr:colOff>50800</xdr:colOff>
      <xdr:row>107</xdr:row>
      <xdr:rowOff>130556</xdr:rowOff>
    </xdr:to>
    <xdr:sp macro="" textlink="">
      <xdr:nvSpPr>
        <xdr:cNvPr id="469" name="楕円 468">
          <a:extLst>
            <a:ext uri="{FF2B5EF4-FFF2-40B4-BE49-F238E27FC236}">
              <a16:creationId xmlns:a16="http://schemas.microsoft.com/office/drawing/2014/main" id="{D9CBBC67-B9A3-4625-977F-DD5973563CAC}"/>
            </a:ext>
          </a:extLst>
        </xdr:cNvPr>
        <xdr:cNvSpPr/>
      </xdr:nvSpPr>
      <xdr:spPr>
        <a:xfrm>
          <a:off x="9398000" y="178026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115333</xdr:rowOff>
    </xdr:from>
    <xdr:ext cx="534377" cy="259045"/>
    <xdr:sp macro="" textlink="">
      <xdr:nvSpPr>
        <xdr:cNvPr id="470" name="【港湾・漁港】&#10;一人当たり有形固定資産（償却資産）額該当値テキスト">
          <a:extLst>
            <a:ext uri="{FF2B5EF4-FFF2-40B4-BE49-F238E27FC236}">
              <a16:creationId xmlns:a16="http://schemas.microsoft.com/office/drawing/2014/main" id="{44E10E63-9095-4DEB-AA0A-22018078FC77}"/>
            </a:ext>
          </a:extLst>
        </xdr:cNvPr>
        <xdr:cNvSpPr txBox="1"/>
      </xdr:nvSpPr>
      <xdr:spPr>
        <a:xfrm>
          <a:off x="9467850" y="1771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45338</xdr:rowOff>
    </xdr:from>
    <xdr:to>
      <xdr:col>50</xdr:col>
      <xdr:colOff>165100</xdr:colOff>
      <xdr:row>107</xdr:row>
      <xdr:rowOff>146938</xdr:rowOff>
    </xdr:to>
    <xdr:sp macro="" textlink="">
      <xdr:nvSpPr>
        <xdr:cNvPr id="471" name="楕円 470">
          <a:extLst>
            <a:ext uri="{FF2B5EF4-FFF2-40B4-BE49-F238E27FC236}">
              <a16:creationId xmlns:a16="http://schemas.microsoft.com/office/drawing/2014/main" id="{19741515-4D25-4263-AE21-3FECD85588EA}"/>
            </a:ext>
          </a:extLst>
        </xdr:cNvPr>
        <xdr:cNvSpPr/>
      </xdr:nvSpPr>
      <xdr:spPr>
        <a:xfrm>
          <a:off x="8636000" y="178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79756</xdr:rowOff>
    </xdr:from>
    <xdr:to>
      <xdr:col>55</xdr:col>
      <xdr:colOff>0</xdr:colOff>
      <xdr:row>107</xdr:row>
      <xdr:rowOff>96138</xdr:rowOff>
    </xdr:to>
    <xdr:cxnSp macro="">
      <xdr:nvCxnSpPr>
        <xdr:cNvPr id="472" name="直線コネクタ 471">
          <a:extLst>
            <a:ext uri="{FF2B5EF4-FFF2-40B4-BE49-F238E27FC236}">
              <a16:creationId xmlns:a16="http://schemas.microsoft.com/office/drawing/2014/main" id="{8A874979-90E2-4A4D-BB45-DC183C59015B}"/>
            </a:ext>
          </a:extLst>
        </xdr:cNvPr>
        <xdr:cNvCxnSpPr/>
      </xdr:nvCxnSpPr>
      <xdr:spPr>
        <a:xfrm flipV="1">
          <a:off x="8686800" y="17853406"/>
          <a:ext cx="74295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135762</xdr:rowOff>
    </xdr:from>
    <xdr:to>
      <xdr:col>46</xdr:col>
      <xdr:colOff>38100</xdr:colOff>
      <xdr:row>108</xdr:row>
      <xdr:rowOff>65912</xdr:rowOff>
    </xdr:to>
    <xdr:sp macro="" textlink="">
      <xdr:nvSpPr>
        <xdr:cNvPr id="473" name="楕円 472">
          <a:extLst>
            <a:ext uri="{FF2B5EF4-FFF2-40B4-BE49-F238E27FC236}">
              <a16:creationId xmlns:a16="http://schemas.microsoft.com/office/drawing/2014/main" id="{5E2BA6B7-4642-4B5D-9A5C-9621CC47782B}"/>
            </a:ext>
          </a:extLst>
        </xdr:cNvPr>
        <xdr:cNvSpPr/>
      </xdr:nvSpPr>
      <xdr:spPr>
        <a:xfrm>
          <a:off x="7842250" y="179094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96138</xdr:rowOff>
    </xdr:from>
    <xdr:to>
      <xdr:col>50</xdr:col>
      <xdr:colOff>114300</xdr:colOff>
      <xdr:row>108</xdr:row>
      <xdr:rowOff>15112</xdr:rowOff>
    </xdr:to>
    <xdr:cxnSp macro="">
      <xdr:nvCxnSpPr>
        <xdr:cNvPr id="474" name="直線コネクタ 473">
          <a:extLst>
            <a:ext uri="{FF2B5EF4-FFF2-40B4-BE49-F238E27FC236}">
              <a16:creationId xmlns:a16="http://schemas.microsoft.com/office/drawing/2014/main" id="{2646D507-0942-4217-8436-7E9276D882DE}"/>
            </a:ext>
          </a:extLst>
        </xdr:cNvPr>
        <xdr:cNvCxnSpPr/>
      </xdr:nvCxnSpPr>
      <xdr:spPr>
        <a:xfrm flipV="1">
          <a:off x="7886700" y="17869788"/>
          <a:ext cx="800100" cy="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150876</xdr:rowOff>
    </xdr:from>
    <xdr:to>
      <xdr:col>41</xdr:col>
      <xdr:colOff>101600</xdr:colOff>
      <xdr:row>108</xdr:row>
      <xdr:rowOff>81026</xdr:rowOff>
    </xdr:to>
    <xdr:sp macro="" textlink="">
      <xdr:nvSpPr>
        <xdr:cNvPr id="475" name="楕円 474">
          <a:extLst>
            <a:ext uri="{FF2B5EF4-FFF2-40B4-BE49-F238E27FC236}">
              <a16:creationId xmlns:a16="http://schemas.microsoft.com/office/drawing/2014/main" id="{E0AC7A32-0FD3-4EC9-9897-65D0668F430D}"/>
            </a:ext>
          </a:extLst>
        </xdr:cNvPr>
        <xdr:cNvSpPr/>
      </xdr:nvSpPr>
      <xdr:spPr>
        <a:xfrm>
          <a:off x="7029450" y="1792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15112</xdr:rowOff>
    </xdr:from>
    <xdr:to>
      <xdr:col>45</xdr:col>
      <xdr:colOff>177800</xdr:colOff>
      <xdr:row>108</xdr:row>
      <xdr:rowOff>30226</xdr:rowOff>
    </xdr:to>
    <xdr:cxnSp macro="">
      <xdr:nvCxnSpPr>
        <xdr:cNvPr id="476" name="直線コネクタ 475">
          <a:extLst>
            <a:ext uri="{FF2B5EF4-FFF2-40B4-BE49-F238E27FC236}">
              <a16:creationId xmlns:a16="http://schemas.microsoft.com/office/drawing/2014/main" id="{AB41D9C9-2593-4F3A-86D9-36EF2369F5A7}"/>
            </a:ext>
          </a:extLst>
        </xdr:cNvPr>
        <xdr:cNvCxnSpPr/>
      </xdr:nvCxnSpPr>
      <xdr:spPr>
        <a:xfrm flipV="1">
          <a:off x="7080250" y="17960212"/>
          <a:ext cx="80645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22352</xdr:rowOff>
    </xdr:from>
    <xdr:to>
      <xdr:col>36</xdr:col>
      <xdr:colOff>165100</xdr:colOff>
      <xdr:row>108</xdr:row>
      <xdr:rowOff>123952</xdr:rowOff>
    </xdr:to>
    <xdr:sp macro="" textlink="">
      <xdr:nvSpPr>
        <xdr:cNvPr id="477" name="楕円 476">
          <a:extLst>
            <a:ext uri="{FF2B5EF4-FFF2-40B4-BE49-F238E27FC236}">
              <a16:creationId xmlns:a16="http://schemas.microsoft.com/office/drawing/2014/main" id="{56CF1A36-17C5-4B61-BCBD-C3724B8EBC3A}"/>
            </a:ext>
          </a:extLst>
        </xdr:cNvPr>
        <xdr:cNvSpPr/>
      </xdr:nvSpPr>
      <xdr:spPr>
        <a:xfrm>
          <a:off x="6235700" y="1796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30226</xdr:rowOff>
    </xdr:from>
    <xdr:to>
      <xdr:col>41</xdr:col>
      <xdr:colOff>50800</xdr:colOff>
      <xdr:row>108</xdr:row>
      <xdr:rowOff>73152</xdr:rowOff>
    </xdr:to>
    <xdr:cxnSp macro="">
      <xdr:nvCxnSpPr>
        <xdr:cNvPr id="478" name="直線コネクタ 477">
          <a:extLst>
            <a:ext uri="{FF2B5EF4-FFF2-40B4-BE49-F238E27FC236}">
              <a16:creationId xmlns:a16="http://schemas.microsoft.com/office/drawing/2014/main" id="{F73D2701-6DB6-46CF-9B5D-69B67BF8E5DF}"/>
            </a:ext>
          </a:extLst>
        </xdr:cNvPr>
        <xdr:cNvCxnSpPr/>
      </xdr:nvCxnSpPr>
      <xdr:spPr>
        <a:xfrm flipV="1">
          <a:off x="6286500" y="17975326"/>
          <a:ext cx="79375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98823</xdr:rowOff>
    </xdr:from>
    <xdr:ext cx="534377" cy="259045"/>
    <xdr:sp macro="" textlink="">
      <xdr:nvSpPr>
        <xdr:cNvPr id="479" name="n_1aveValue【港湾・漁港】&#10;一人当たり有形固定資産（償却資産）額">
          <a:extLst>
            <a:ext uri="{FF2B5EF4-FFF2-40B4-BE49-F238E27FC236}">
              <a16:creationId xmlns:a16="http://schemas.microsoft.com/office/drawing/2014/main" id="{40133BC4-C1A1-4945-AAA1-65DE03F2E840}"/>
            </a:ext>
          </a:extLst>
        </xdr:cNvPr>
        <xdr:cNvSpPr txBox="1"/>
      </xdr:nvSpPr>
      <xdr:spPr>
        <a:xfrm>
          <a:off x="8425961" y="1752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145939</xdr:rowOff>
    </xdr:from>
    <xdr:ext cx="534377" cy="259045"/>
    <xdr:sp macro="" textlink="">
      <xdr:nvSpPr>
        <xdr:cNvPr id="480" name="n_2aveValue【港湾・漁港】&#10;一人当たり有形固定資産（償却資産）額">
          <a:extLst>
            <a:ext uri="{FF2B5EF4-FFF2-40B4-BE49-F238E27FC236}">
              <a16:creationId xmlns:a16="http://schemas.microsoft.com/office/drawing/2014/main" id="{EB657E6A-FBA1-4EF4-96B6-AAB74C29D758}"/>
            </a:ext>
          </a:extLst>
        </xdr:cNvPr>
        <xdr:cNvSpPr txBox="1"/>
      </xdr:nvSpPr>
      <xdr:spPr>
        <a:xfrm>
          <a:off x="7644911" y="1757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98</xdr:row>
      <xdr:rowOff>8653</xdr:rowOff>
    </xdr:from>
    <xdr:ext cx="534377" cy="259045"/>
    <xdr:sp macro="" textlink="">
      <xdr:nvSpPr>
        <xdr:cNvPr id="481" name="n_3aveValue【港湾・漁港】&#10;一人当たり有形固定資産（償却資産）額">
          <a:extLst>
            <a:ext uri="{FF2B5EF4-FFF2-40B4-BE49-F238E27FC236}">
              <a16:creationId xmlns:a16="http://schemas.microsoft.com/office/drawing/2014/main" id="{E51739B8-AE98-4F7D-AFB4-78F048EEE82D}"/>
            </a:ext>
          </a:extLst>
        </xdr:cNvPr>
        <xdr:cNvSpPr txBox="1"/>
      </xdr:nvSpPr>
      <xdr:spPr>
        <a:xfrm>
          <a:off x="6851161" y="162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98</xdr:row>
      <xdr:rowOff>169308</xdr:rowOff>
    </xdr:from>
    <xdr:ext cx="534377" cy="259045"/>
    <xdr:sp macro="" textlink="">
      <xdr:nvSpPr>
        <xdr:cNvPr id="482" name="n_4aveValue【港湾・漁港】&#10;一人当たり有形固定資産（償却資産）額">
          <a:extLst>
            <a:ext uri="{FF2B5EF4-FFF2-40B4-BE49-F238E27FC236}">
              <a16:creationId xmlns:a16="http://schemas.microsoft.com/office/drawing/2014/main" id="{EC65675E-A9F9-4582-8921-F04396C86B39}"/>
            </a:ext>
          </a:extLst>
        </xdr:cNvPr>
        <xdr:cNvSpPr txBox="1"/>
      </xdr:nvSpPr>
      <xdr:spPr>
        <a:xfrm>
          <a:off x="6038361" y="163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138065</xdr:rowOff>
    </xdr:from>
    <xdr:ext cx="534377" cy="259045"/>
    <xdr:sp macro="" textlink="">
      <xdr:nvSpPr>
        <xdr:cNvPr id="483" name="n_1mainValue【港湾・漁港】&#10;一人当たり有形固定資産（償却資産）額">
          <a:extLst>
            <a:ext uri="{FF2B5EF4-FFF2-40B4-BE49-F238E27FC236}">
              <a16:creationId xmlns:a16="http://schemas.microsoft.com/office/drawing/2014/main" id="{A3C5DE0E-DE7A-4898-87D3-695683BFFC0B}"/>
            </a:ext>
          </a:extLst>
        </xdr:cNvPr>
        <xdr:cNvSpPr txBox="1"/>
      </xdr:nvSpPr>
      <xdr:spPr>
        <a:xfrm>
          <a:off x="8425961" y="1791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57039</xdr:rowOff>
    </xdr:from>
    <xdr:ext cx="534377" cy="259045"/>
    <xdr:sp macro="" textlink="">
      <xdr:nvSpPr>
        <xdr:cNvPr id="484" name="n_2mainValue【港湾・漁港】&#10;一人当たり有形固定資産（償却資産）額">
          <a:extLst>
            <a:ext uri="{FF2B5EF4-FFF2-40B4-BE49-F238E27FC236}">
              <a16:creationId xmlns:a16="http://schemas.microsoft.com/office/drawing/2014/main" id="{407274A0-3745-4BB8-ADE0-B032491CE343}"/>
            </a:ext>
          </a:extLst>
        </xdr:cNvPr>
        <xdr:cNvSpPr txBox="1"/>
      </xdr:nvSpPr>
      <xdr:spPr>
        <a:xfrm>
          <a:off x="7644911" y="1800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72153</xdr:rowOff>
    </xdr:from>
    <xdr:ext cx="534377" cy="259045"/>
    <xdr:sp macro="" textlink="">
      <xdr:nvSpPr>
        <xdr:cNvPr id="485" name="n_3mainValue【港湾・漁港】&#10;一人当たり有形固定資産（償却資産）額">
          <a:extLst>
            <a:ext uri="{FF2B5EF4-FFF2-40B4-BE49-F238E27FC236}">
              <a16:creationId xmlns:a16="http://schemas.microsoft.com/office/drawing/2014/main" id="{16568DEF-1EC0-4060-8642-3EF71B27C8DB}"/>
            </a:ext>
          </a:extLst>
        </xdr:cNvPr>
        <xdr:cNvSpPr txBox="1"/>
      </xdr:nvSpPr>
      <xdr:spPr>
        <a:xfrm>
          <a:off x="6851161" y="1801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115079</xdr:rowOff>
    </xdr:from>
    <xdr:ext cx="534377" cy="259045"/>
    <xdr:sp macro="" textlink="">
      <xdr:nvSpPr>
        <xdr:cNvPr id="486" name="n_4mainValue【港湾・漁港】&#10;一人当たり有形固定資産（償却資産）額">
          <a:extLst>
            <a:ext uri="{FF2B5EF4-FFF2-40B4-BE49-F238E27FC236}">
              <a16:creationId xmlns:a16="http://schemas.microsoft.com/office/drawing/2014/main" id="{1DF65DEB-D42D-4D0D-A861-3434348411B1}"/>
            </a:ext>
          </a:extLst>
        </xdr:cNvPr>
        <xdr:cNvSpPr txBox="1"/>
      </xdr:nvSpPr>
      <xdr:spPr>
        <a:xfrm>
          <a:off x="6038361" y="1806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C85DF92D-1C90-4A6F-95FE-A13873DD0DCF}"/>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65178817-E984-4427-B920-39DD74C0DEC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D85DF2D6-B148-4210-A316-542F7DD95A7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8DFAA3E7-3DBE-44FB-BBB3-A538EABDEE12}"/>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9CDB74E9-020E-4CF4-A363-382333C9B648}"/>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7DFCEF33-8992-42C9-B749-545D82F4391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8C615EF8-6A2F-4636-956B-3279A7209C08}"/>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87D05764-3320-4EC3-AB14-DF2C8DB01701}"/>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B6DD6000-F8EE-40CB-98D5-E353C1625EBC}"/>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F6CCC070-08D5-4E88-8165-BDDC417A6CDF}"/>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E424138F-7BC7-49B7-A092-5B3E6F6E487D}"/>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8" name="直線コネクタ 497">
          <a:extLst>
            <a:ext uri="{FF2B5EF4-FFF2-40B4-BE49-F238E27FC236}">
              <a16:creationId xmlns:a16="http://schemas.microsoft.com/office/drawing/2014/main" id="{55565140-D8DB-42CA-887F-73B5C904029B}"/>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9" name="テキスト ボックス 498">
          <a:extLst>
            <a:ext uri="{FF2B5EF4-FFF2-40B4-BE49-F238E27FC236}">
              <a16:creationId xmlns:a16="http://schemas.microsoft.com/office/drawing/2014/main" id="{CC805785-0564-4194-955B-DE46291E20D8}"/>
            </a:ext>
          </a:extLst>
        </xdr:cNvPr>
        <xdr:cNvSpPr txBox="1"/>
      </xdr:nvSpPr>
      <xdr:spPr>
        <a:xfrm>
          <a:off x="107977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0" name="直線コネクタ 499">
          <a:extLst>
            <a:ext uri="{FF2B5EF4-FFF2-40B4-BE49-F238E27FC236}">
              <a16:creationId xmlns:a16="http://schemas.microsoft.com/office/drawing/2014/main" id="{8F7B537F-1059-4556-A9BF-17683E84DE7C}"/>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1" name="テキスト ボックス 500">
          <a:extLst>
            <a:ext uri="{FF2B5EF4-FFF2-40B4-BE49-F238E27FC236}">
              <a16:creationId xmlns:a16="http://schemas.microsoft.com/office/drawing/2014/main" id="{12D09CBE-CBED-4728-BFFE-EBDFFA78086C}"/>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2" name="直線コネクタ 501">
          <a:extLst>
            <a:ext uri="{FF2B5EF4-FFF2-40B4-BE49-F238E27FC236}">
              <a16:creationId xmlns:a16="http://schemas.microsoft.com/office/drawing/2014/main" id="{35AD99FF-3896-48C5-801F-99498C992F59}"/>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3" name="テキスト ボックス 502">
          <a:extLst>
            <a:ext uri="{FF2B5EF4-FFF2-40B4-BE49-F238E27FC236}">
              <a16:creationId xmlns:a16="http://schemas.microsoft.com/office/drawing/2014/main" id="{82843592-5E42-47F7-9728-3AA667F098CB}"/>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4" name="直線コネクタ 503">
          <a:extLst>
            <a:ext uri="{FF2B5EF4-FFF2-40B4-BE49-F238E27FC236}">
              <a16:creationId xmlns:a16="http://schemas.microsoft.com/office/drawing/2014/main" id="{76FCD113-9BD5-4233-BDA7-FDAFB29F86C1}"/>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5" name="テキスト ボックス 504">
          <a:extLst>
            <a:ext uri="{FF2B5EF4-FFF2-40B4-BE49-F238E27FC236}">
              <a16:creationId xmlns:a16="http://schemas.microsoft.com/office/drawing/2014/main" id="{E9CCA7DE-53A0-46CD-B0A4-F8CA9A677AF4}"/>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BD496D77-07F7-4B18-B3CA-B785A3D77C8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id="{5BEEFC2E-9630-43B2-8D52-349A1F641128}"/>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id="{1095ABD6-2EB8-41F3-9AAE-6DCBF4B4B7EC}"/>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94488</xdr:rowOff>
    </xdr:from>
    <xdr:to>
      <xdr:col>85</xdr:col>
      <xdr:colOff>126364</xdr:colOff>
      <xdr:row>41</xdr:row>
      <xdr:rowOff>110490</xdr:rowOff>
    </xdr:to>
    <xdr:cxnSp macro="">
      <xdr:nvCxnSpPr>
        <xdr:cNvPr id="509" name="直線コネクタ 508">
          <a:extLst>
            <a:ext uri="{FF2B5EF4-FFF2-40B4-BE49-F238E27FC236}">
              <a16:creationId xmlns:a16="http://schemas.microsoft.com/office/drawing/2014/main" id="{F3E64618-4A3E-42A6-A07B-7135B926B2D5}"/>
            </a:ext>
          </a:extLst>
        </xdr:cNvPr>
        <xdr:cNvCxnSpPr/>
      </xdr:nvCxnSpPr>
      <xdr:spPr>
        <a:xfrm flipV="1">
          <a:off x="14699614" y="5714238"/>
          <a:ext cx="0" cy="1171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0" name="【認定こども園・幼稚園・保育所】&#10;有形固定資産減価償却率最小値テキスト">
          <a:extLst>
            <a:ext uri="{FF2B5EF4-FFF2-40B4-BE49-F238E27FC236}">
              <a16:creationId xmlns:a16="http://schemas.microsoft.com/office/drawing/2014/main" id="{949DF901-D78F-48ED-ADF6-841311D6BB98}"/>
            </a:ext>
          </a:extLst>
        </xdr:cNvPr>
        <xdr:cNvSpPr txBox="1"/>
      </xdr:nvSpPr>
      <xdr:spPr>
        <a:xfrm>
          <a:off x="14738350"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1" name="直線コネクタ 510">
          <a:extLst>
            <a:ext uri="{FF2B5EF4-FFF2-40B4-BE49-F238E27FC236}">
              <a16:creationId xmlns:a16="http://schemas.microsoft.com/office/drawing/2014/main" id="{98543B0D-B5FB-4838-A4E8-1D3BE7E606D7}"/>
            </a:ext>
          </a:extLst>
        </xdr:cNvPr>
        <xdr:cNvCxnSpPr/>
      </xdr:nvCxnSpPr>
      <xdr:spPr>
        <a:xfrm>
          <a:off x="14611350" y="6885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41165</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id="{C04AE502-965B-4391-A8C2-3EFB8A26CE0A}"/>
            </a:ext>
          </a:extLst>
        </xdr:cNvPr>
        <xdr:cNvSpPr txBox="1"/>
      </xdr:nvSpPr>
      <xdr:spPr>
        <a:xfrm>
          <a:off x="14738350" y="549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94488</xdr:rowOff>
    </xdr:from>
    <xdr:to>
      <xdr:col>86</xdr:col>
      <xdr:colOff>25400</xdr:colOff>
      <xdr:row>34</xdr:row>
      <xdr:rowOff>94488</xdr:rowOff>
    </xdr:to>
    <xdr:cxnSp macro="">
      <xdr:nvCxnSpPr>
        <xdr:cNvPr id="513" name="直線コネクタ 512">
          <a:extLst>
            <a:ext uri="{FF2B5EF4-FFF2-40B4-BE49-F238E27FC236}">
              <a16:creationId xmlns:a16="http://schemas.microsoft.com/office/drawing/2014/main" id="{7DB606DE-24B4-4E43-AF6F-1451F4A5A29B}"/>
            </a:ext>
          </a:extLst>
        </xdr:cNvPr>
        <xdr:cNvCxnSpPr/>
      </xdr:nvCxnSpPr>
      <xdr:spPr>
        <a:xfrm>
          <a:off x="14611350" y="57142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88409</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id="{5465A46F-C36B-4E60-9A64-9A9B5A5F161D}"/>
            </a:ext>
          </a:extLst>
        </xdr:cNvPr>
        <xdr:cNvSpPr txBox="1"/>
      </xdr:nvSpPr>
      <xdr:spPr>
        <a:xfrm>
          <a:off x="14738350" y="6038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109982</xdr:rowOff>
    </xdr:from>
    <xdr:to>
      <xdr:col>85</xdr:col>
      <xdr:colOff>177800</xdr:colOff>
      <xdr:row>37</xdr:row>
      <xdr:rowOff>40132</xdr:rowOff>
    </xdr:to>
    <xdr:sp macro="" textlink="">
      <xdr:nvSpPr>
        <xdr:cNvPr id="515" name="フローチャート: 判断 514">
          <a:extLst>
            <a:ext uri="{FF2B5EF4-FFF2-40B4-BE49-F238E27FC236}">
              <a16:creationId xmlns:a16="http://schemas.microsoft.com/office/drawing/2014/main" id="{E06034B1-E96E-4627-91C1-E3D2724A05AB}"/>
            </a:ext>
          </a:extLst>
        </xdr:cNvPr>
        <xdr:cNvSpPr/>
      </xdr:nvSpPr>
      <xdr:spPr>
        <a:xfrm>
          <a:off x="14649450" y="60599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50546</xdr:rowOff>
    </xdr:from>
    <xdr:to>
      <xdr:col>81</xdr:col>
      <xdr:colOff>101600</xdr:colOff>
      <xdr:row>36</xdr:row>
      <xdr:rowOff>152146</xdr:rowOff>
    </xdr:to>
    <xdr:sp macro="" textlink="">
      <xdr:nvSpPr>
        <xdr:cNvPr id="516" name="フローチャート: 判断 515">
          <a:extLst>
            <a:ext uri="{FF2B5EF4-FFF2-40B4-BE49-F238E27FC236}">
              <a16:creationId xmlns:a16="http://schemas.microsoft.com/office/drawing/2014/main" id="{EFC5F5AB-8916-4CB5-B05F-B7861A2A2CE5}"/>
            </a:ext>
          </a:extLst>
        </xdr:cNvPr>
        <xdr:cNvSpPr/>
      </xdr:nvSpPr>
      <xdr:spPr>
        <a:xfrm>
          <a:off x="13887450" y="600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151130</xdr:rowOff>
    </xdr:from>
    <xdr:to>
      <xdr:col>76</xdr:col>
      <xdr:colOff>165100</xdr:colOff>
      <xdr:row>36</xdr:row>
      <xdr:rowOff>81280</xdr:rowOff>
    </xdr:to>
    <xdr:sp macro="" textlink="">
      <xdr:nvSpPr>
        <xdr:cNvPr id="517" name="フローチャート: 判断 516">
          <a:extLst>
            <a:ext uri="{FF2B5EF4-FFF2-40B4-BE49-F238E27FC236}">
              <a16:creationId xmlns:a16="http://schemas.microsoft.com/office/drawing/2014/main" id="{CE1860F2-5AC6-4332-B48C-3D0E501546D0}"/>
            </a:ext>
          </a:extLst>
        </xdr:cNvPr>
        <xdr:cNvSpPr/>
      </xdr:nvSpPr>
      <xdr:spPr>
        <a:xfrm>
          <a:off x="13093700" y="5935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254</xdr:rowOff>
    </xdr:from>
    <xdr:to>
      <xdr:col>72</xdr:col>
      <xdr:colOff>38100</xdr:colOff>
      <xdr:row>35</xdr:row>
      <xdr:rowOff>101854</xdr:rowOff>
    </xdr:to>
    <xdr:sp macro="" textlink="">
      <xdr:nvSpPr>
        <xdr:cNvPr id="518" name="フローチャート: 判断 517">
          <a:extLst>
            <a:ext uri="{FF2B5EF4-FFF2-40B4-BE49-F238E27FC236}">
              <a16:creationId xmlns:a16="http://schemas.microsoft.com/office/drawing/2014/main" id="{20E0EA71-0DB3-4E8A-8007-4076E173C73B}"/>
            </a:ext>
          </a:extLst>
        </xdr:cNvPr>
        <xdr:cNvSpPr/>
      </xdr:nvSpPr>
      <xdr:spPr>
        <a:xfrm>
          <a:off x="12299950" y="5785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11684</xdr:rowOff>
    </xdr:from>
    <xdr:to>
      <xdr:col>67</xdr:col>
      <xdr:colOff>101600</xdr:colOff>
      <xdr:row>35</xdr:row>
      <xdr:rowOff>113284</xdr:rowOff>
    </xdr:to>
    <xdr:sp macro="" textlink="">
      <xdr:nvSpPr>
        <xdr:cNvPr id="519" name="フローチャート: 判断 518">
          <a:extLst>
            <a:ext uri="{FF2B5EF4-FFF2-40B4-BE49-F238E27FC236}">
              <a16:creationId xmlns:a16="http://schemas.microsoft.com/office/drawing/2014/main" id="{9950769A-AB5F-47AF-AB03-D01EE2247DD0}"/>
            </a:ext>
          </a:extLst>
        </xdr:cNvPr>
        <xdr:cNvSpPr/>
      </xdr:nvSpPr>
      <xdr:spPr>
        <a:xfrm>
          <a:off x="11487150" y="57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BBBC8B2B-7AA4-494D-87A0-5DC6C288C9D1}"/>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E72FC1B7-4B48-4D3B-9A09-9F548599F17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D0C363F8-B75D-4D0D-8983-CE8022A37D8C}"/>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AA7046ED-92E8-441F-A8C2-95F091B4627A}"/>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923F1238-34C7-41AC-A897-8688DD33CDAF}"/>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525" name="楕円 524">
          <a:extLst>
            <a:ext uri="{FF2B5EF4-FFF2-40B4-BE49-F238E27FC236}">
              <a16:creationId xmlns:a16="http://schemas.microsoft.com/office/drawing/2014/main" id="{C09596FB-64A5-4BE2-8F71-9E8DA2676F21}"/>
            </a:ext>
          </a:extLst>
        </xdr:cNvPr>
        <xdr:cNvSpPr/>
      </xdr:nvSpPr>
      <xdr:spPr>
        <a:xfrm>
          <a:off x="14649450" y="60233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96283</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id="{3428DBD9-AC03-46FC-A264-4840BF0B852D}"/>
            </a:ext>
          </a:extLst>
        </xdr:cNvPr>
        <xdr:cNvSpPr txBox="1"/>
      </xdr:nvSpPr>
      <xdr:spPr>
        <a:xfrm>
          <a:off x="14738350" y="588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20828</xdr:rowOff>
    </xdr:from>
    <xdr:to>
      <xdr:col>81</xdr:col>
      <xdr:colOff>101600</xdr:colOff>
      <xdr:row>36</xdr:row>
      <xdr:rowOff>122428</xdr:rowOff>
    </xdr:to>
    <xdr:sp macro="" textlink="">
      <xdr:nvSpPr>
        <xdr:cNvPr id="527" name="楕円 526">
          <a:extLst>
            <a:ext uri="{FF2B5EF4-FFF2-40B4-BE49-F238E27FC236}">
              <a16:creationId xmlns:a16="http://schemas.microsoft.com/office/drawing/2014/main" id="{756ABCF9-CEE5-4B64-8D81-3E1CD4E2F1C9}"/>
            </a:ext>
          </a:extLst>
        </xdr:cNvPr>
        <xdr:cNvSpPr/>
      </xdr:nvSpPr>
      <xdr:spPr>
        <a:xfrm>
          <a:off x="13887450" y="59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71628</xdr:rowOff>
    </xdr:from>
    <xdr:to>
      <xdr:col>85</xdr:col>
      <xdr:colOff>127000</xdr:colOff>
      <xdr:row>36</xdr:row>
      <xdr:rowOff>124206</xdr:rowOff>
    </xdr:to>
    <xdr:cxnSp macro="">
      <xdr:nvCxnSpPr>
        <xdr:cNvPr id="528" name="直線コネクタ 527">
          <a:extLst>
            <a:ext uri="{FF2B5EF4-FFF2-40B4-BE49-F238E27FC236}">
              <a16:creationId xmlns:a16="http://schemas.microsoft.com/office/drawing/2014/main" id="{822A461A-C2A2-4D7C-8A33-16706020D259}"/>
            </a:ext>
          </a:extLst>
        </xdr:cNvPr>
        <xdr:cNvCxnSpPr/>
      </xdr:nvCxnSpPr>
      <xdr:spPr>
        <a:xfrm>
          <a:off x="13938250" y="6021578"/>
          <a:ext cx="762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123698</xdr:rowOff>
    </xdr:from>
    <xdr:to>
      <xdr:col>76</xdr:col>
      <xdr:colOff>165100</xdr:colOff>
      <xdr:row>36</xdr:row>
      <xdr:rowOff>53848</xdr:rowOff>
    </xdr:to>
    <xdr:sp macro="" textlink="">
      <xdr:nvSpPr>
        <xdr:cNvPr id="529" name="楕円 528">
          <a:extLst>
            <a:ext uri="{FF2B5EF4-FFF2-40B4-BE49-F238E27FC236}">
              <a16:creationId xmlns:a16="http://schemas.microsoft.com/office/drawing/2014/main" id="{86AF7AD5-E2D5-4628-8090-E02E3476C134}"/>
            </a:ext>
          </a:extLst>
        </xdr:cNvPr>
        <xdr:cNvSpPr/>
      </xdr:nvSpPr>
      <xdr:spPr>
        <a:xfrm>
          <a:off x="13093700" y="59085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3048</xdr:rowOff>
    </xdr:from>
    <xdr:to>
      <xdr:col>81</xdr:col>
      <xdr:colOff>50800</xdr:colOff>
      <xdr:row>36</xdr:row>
      <xdr:rowOff>71628</xdr:rowOff>
    </xdr:to>
    <xdr:cxnSp macro="">
      <xdr:nvCxnSpPr>
        <xdr:cNvPr id="530" name="直線コネクタ 529">
          <a:extLst>
            <a:ext uri="{FF2B5EF4-FFF2-40B4-BE49-F238E27FC236}">
              <a16:creationId xmlns:a16="http://schemas.microsoft.com/office/drawing/2014/main" id="{0BB63E95-8DFB-4613-BCA7-616F118688C3}"/>
            </a:ext>
          </a:extLst>
        </xdr:cNvPr>
        <xdr:cNvCxnSpPr/>
      </xdr:nvCxnSpPr>
      <xdr:spPr>
        <a:xfrm>
          <a:off x="13144500" y="5952998"/>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50546</xdr:rowOff>
    </xdr:from>
    <xdr:to>
      <xdr:col>72</xdr:col>
      <xdr:colOff>38100</xdr:colOff>
      <xdr:row>35</xdr:row>
      <xdr:rowOff>152146</xdr:rowOff>
    </xdr:to>
    <xdr:sp macro="" textlink="">
      <xdr:nvSpPr>
        <xdr:cNvPr id="531" name="楕円 530">
          <a:extLst>
            <a:ext uri="{FF2B5EF4-FFF2-40B4-BE49-F238E27FC236}">
              <a16:creationId xmlns:a16="http://schemas.microsoft.com/office/drawing/2014/main" id="{411FCBDE-9784-4045-80EF-49AA21E4FC93}"/>
            </a:ext>
          </a:extLst>
        </xdr:cNvPr>
        <xdr:cNvSpPr/>
      </xdr:nvSpPr>
      <xdr:spPr>
        <a:xfrm>
          <a:off x="12299950" y="58353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101346</xdr:rowOff>
    </xdr:from>
    <xdr:to>
      <xdr:col>76</xdr:col>
      <xdr:colOff>114300</xdr:colOff>
      <xdr:row>36</xdr:row>
      <xdr:rowOff>3048</xdr:rowOff>
    </xdr:to>
    <xdr:cxnSp macro="">
      <xdr:nvCxnSpPr>
        <xdr:cNvPr id="532" name="直線コネクタ 531">
          <a:extLst>
            <a:ext uri="{FF2B5EF4-FFF2-40B4-BE49-F238E27FC236}">
              <a16:creationId xmlns:a16="http://schemas.microsoft.com/office/drawing/2014/main" id="{947E6EAE-41A7-4E5F-BC14-B9A28F1C2927}"/>
            </a:ext>
          </a:extLst>
        </xdr:cNvPr>
        <xdr:cNvCxnSpPr/>
      </xdr:nvCxnSpPr>
      <xdr:spPr>
        <a:xfrm>
          <a:off x="12344400" y="5886196"/>
          <a:ext cx="800100"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7112</xdr:rowOff>
    </xdr:from>
    <xdr:to>
      <xdr:col>67</xdr:col>
      <xdr:colOff>101600</xdr:colOff>
      <xdr:row>35</xdr:row>
      <xdr:rowOff>108712</xdr:rowOff>
    </xdr:to>
    <xdr:sp macro="" textlink="">
      <xdr:nvSpPr>
        <xdr:cNvPr id="533" name="楕円 532">
          <a:extLst>
            <a:ext uri="{FF2B5EF4-FFF2-40B4-BE49-F238E27FC236}">
              <a16:creationId xmlns:a16="http://schemas.microsoft.com/office/drawing/2014/main" id="{D7DB26E7-CC6F-4A19-A3AA-B88FD45235E4}"/>
            </a:ext>
          </a:extLst>
        </xdr:cNvPr>
        <xdr:cNvSpPr/>
      </xdr:nvSpPr>
      <xdr:spPr>
        <a:xfrm>
          <a:off x="11487150" y="579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57912</xdr:rowOff>
    </xdr:from>
    <xdr:to>
      <xdr:col>71</xdr:col>
      <xdr:colOff>177800</xdr:colOff>
      <xdr:row>35</xdr:row>
      <xdr:rowOff>101346</xdr:rowOff>
    </xdr:to>
    <xdr:cxnSp macro="">
      <xdr:nvCxnSpPr>
        <xdr:cNvPr id="534" name="直線コネクタ 533">
          <a:extLst>
            <a:ext uri="{FF2B5EF4-FFF2-40B4-BE49-F238E27FC236}">
              <a16:creationId xmlns:a16="http://schemas.microsoft.com/office/drawing/2014/main" id="{470E0DDD-7149-42F6-8FC6-2853B1A29F16}"/>
            </a:ext>
          </a:extLst>
        </xdr:cNvPr>
        <xdr:cNvCxnSpPr/>
      </xdr:nvCxnSpPr>
      <xdr:spPr>
        <a:xfrm>
          <a:off x="11537950" y="5842762"/>
          <a:ext cx="8064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143273</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4241D56D-4D68-4E7C-9BC4-80F9FDDED6E1}"/>
            </a:ext>
          </a:extLst>
        </xdr:cNvPr>
        <xdr:cNvSpPr txBox="1"/>
      </xdr:nvSpPr>
      <xdr:spPr>
        <a:xfrm>
          <a:off x="13742044" y="609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72407</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868904F9-E225-4C31-8CD6-19D3AC8A8B44}"/>
            </a:ext>
          </a:extLst>
        </xdr:cNvPr>
        <xdr:cNvSpPr txBox="1"/>
      </xdr:nvSpPr>
      <xdr:spPr>
        <a:xfrm>
          <a:off x="1296099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118381</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0F090825-9542-4A72-A3E7-522A018DF244}"/>
            </a:ext>
          </a:extLst>
        </xdr:cNvPr>
        <xdr:cNvSpPr txBox="1"/>
      </xdr:nvSpPr>
      <xdr:spPr>
        <a:xfrm>
          <a:off x="12167244" y="5573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104411</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442FAAE1-FEEF-4D8F-8692-0328B7E013BB}"/>
            </a:ext>
          </a:extLst>
        </xdr:cNvPr>
        <xdr:cNvSpPr txBox="1"/>
      </xdr:nvSpPr>
      <xdr:spPr>
        <a:xfrm>
          <a:off x="11354444" y="5889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138955</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id="{8C64AD7D-AAEF-41CC-B391-7F6D61B32A89}"/>
            </a:ext>
          </a:extLst>
        </xdr:cNvPr>
        <xdr:cNvSpPr txBox="1"/>
      </xdr:nvSpPr>
      <xdr:spPr>
        <a:xfrm>
          <a:off x="13742044" y="575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70375</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id="{8499E7A2-1640-4FB5-ACCE-85EEC9551824}"/>
            </a:ext>
          </a:extLst>
        </xdr:cNvPr>
        <xdr:cNvSpPr txBox="1"/>
      </xdr:nvSpPr>
      <xdr:spPr>
        <a:xfrm>
          <a:off x="12960994" y="569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143273</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id="{C0D2D8D6-4D4C-4192-A5CD-77B68ED2964A}"/>
            </a:ext>
          </a:extLst>
        </xdr:cNvPr>
        <xdr:cNvSpPr txBox="1"/>
      </xdr:nvSpPr>
      <xdr:spPr>
        <a:xfrm>
          <a:off x="12167244" y="592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125239</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id="{22E8A1EE-FE70-45DE-9547-4ACC0B6E1DA3}"/>
            </a:ext>
          </a:extLst>
        </xdr:cNvPr>
        <xdr:cNvSpPr txBox="1"/>
      </xdr:nvSpPr>
      <xdr:spPr>
        <a:xfrm>
          <a:off x="113544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C65763FA-3118-4139-B9CF-DF4E66CB99FE}"/>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9F37683B-4A06-4F33-A4EF-14873CCBDA7B}"/>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76B04010-E921-4D68-8EAD-F1C198EE04C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E2224FA-2B02-42D7-A43A-D4D561239648}"/>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4350EBFD-126E-434B-A406-DF3AA8C25BB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6A948AB5-BA30-4965-AF15-473B2DD026A9}"/>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DB63B41-D443-488A-80DB-12A6B7A66FE2}"/>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1CBFBC6A-C5CB-4E37-8CFC-4C7CAD236E0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4CA7689F-13ED-496F-B39B-3A103CFA1D3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BF662602-567C-4FF7-86EF-4E0EEBD082A3}"/>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A22684-A20C-4158-AA44-94F444ADC253}"/>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4" name="テキスト ボックス 553">
          <a:extLst>
            <a:ext uri="{FF2B5EF4-FFF2-40B4-BE49-F238E27FC236}">
              <a16:creationId xmlns:a16="http://schemas.microsoft.com/office/drawing/2014/main" id="{088908FB-DD28-416E-A086-4F7186352C6C}"/>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F04829D5-9045-46D3-9B6C-AA3211EEB521}"/>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6" name="テキスト ボックス 555">
          <a:extLst>
            <a:ext uri="{FF2B5EF4-FFF2-40B4-BE49-F238E27FC236}">
              <a16:creationId xmlns:a16="http://schemas.microsoft.com/office/drawing/2014/main" id="{3B7D81B5-9646-4F89-9A26-7919DEED8626}"/>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71E2BFE7-694F-4D64-819A-93E9022CD589}"/>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8" name="テキスト ボックス 557">
          <a:extLst>
            <a:ext uri="{FF2B5EF4-FFF2-40B4-BE49-F238E27FC236}">
              <a16:creationId xmlns:a16="http://schemas.microsoft.com/office/drawing/2014/main" id="{61937D05-3F09-40EF-9C21-43698D03345D}"/>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84212AB5-BA3B-48DC-8A70-A5DD962DE269}"/>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0" name="テキスト ボックス 559">
          <a:extLst>
            <a:ext uri="{FF2B5EF4-FFF2-40B4-BE49-F238E27FC236}">
              <a16:creationId xmlns:a16="http://schemas.microsoft.com/office/drawing/2014/main" id="{996A6A4B-0C21-4D5B-8E46-E495F2172374}"/>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3D5576C7-F29A-4CAE-BC65-2B5A8B3F9AE2}"/>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2" name="テキスト ボックス 561">
          <a:extLst>
            <a:ext uri="{FF2B5EF4-FFF2-40B4-BE49-F238E27FC236}">
              <a16:creationId xmlns:a16="http://schemas.microsoft.com/office/drawing/2014/main" id="{573A8BEA-8CD2-4D77-987F-5B76C8F0E2C6}"/>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4EDCA302-0794-4B12-A67D-D6B0D325EA29}"/>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a:extLst>
            <a:ext uri="{FF2B5EF4-FFF2-40B4-BE49-F238E27FC236}">
              <a16:creationId xmlns:a16="http://schemas.microsoft.com/office/drawing/2014/main" id="{7D9F9083-CA05-4E07-B207-A7D07578DE6D}"/>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a:extLst>
            <a:ext uri="{FF2B5EF4-FFF2-40B4-BE49-F238E27FC236}">
              <a16:creationId xmlns:a16="http://schemas.microsoft.com/office/drawing/2014/main" id="{342F79C8-C0B8-467D-89DF-31A02D88B129}"/>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156210</xdr:rowOff>
    </xdr:from>
    <xdr:to>
      <xdr:col>116</xdr:col>
      <xdr:colOff>62864</xdr:colOff>
      <xdr:row>41</xdr:row>
      <xdr:rowOff>87630</xdr:rowOff>
    </xdr:to>
    <xdr:cxnSp macro="">
      <xdr:nvCxnSpPr>
        <xdr:cNvPr id="566" name="直線コネクタ 565">
          <a:extLst>
            <a:ext uri="{FF2B5EF4-FFF2-40B4-BE49-F238E27FC236}">
              <a16:creationId xmlns:a16="http://schemas.microsoft.com/office/drawing/2014/main" id="{EC101842-7FF2-454E-8AC1-B597CDF29C2F}"/>
            </a:ext>
          </a:extLst>
        </xdr:cNvPr>
        <xdr:cNvCxnSpPr/>
      </xdr:nvCxnSpPr>
      <xdr:spPr>
        <a:xfrm flipV="1">
          <a:off x="19951064" y="5610860"/>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567" name="【認定こども園・幼稚園・保育所】&#10;一人当たり面積最小値テキスト">
          <a:extLst>
            <a:ext uri="{FF2B5EF4-FFF2-40B4-BE49-F238E27FC236}">
              <a16:creationId xmlns:a16="http://schemas.microsoft.com/office/drawing/2014/main" id="{4F986B3C-AC8A-4261-B85C-B97E9C93EAB6}"/>
            </a:ext>
          </a:extLst>
        </xdr:cNvPr>
        <xdr:cNvSpPr txBox="1"/>
      </xdr:nvSpPr>
      <xdr:spPr>
        <a:xfrm>
          <a:off x="1998980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568" name="直線コネクタ 567">
          <a:extLst>
            <a:ext uri="{FF2B5EF4-FFF2-40B4-BE49-F238E27FC236}">
              <a16:creationId xmlns:a16="http://schemas.microsoft.com/office/drawing/2014/main" id="{017A6468-1E2A-4AF6-9AEB-841EBD31E69D}"/>
            </a:ext>
          </a:extLst>
        </xdr:cNvPr>
        <xdr:cNvCxnSpPr/>
      </xdr:nvCxnSpPr>
      <xdr:spPr>
        <a:xfrm>
          <a:off x="19881850" y="6863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102887</xdr:rowOff>
    </xdr:from>
    <xdr:ext cx="469744" cy="259045"/>
    <xdr:sp macro="" textlink="">
      <xdr:nvSpPr>
        <xdr:cNvPr id="569" name="【認定こども園・幼稚園・保育所】&#10;一人当たり面積最大値テキスト">
          <a:extLst>
            <a:ext uri="{FF2B5EF4-FFF2-40B4-BE49-F238E27FC236}">
              <a16:creationId xmlns:a16="http://schemas.microsoft.com/office/drawing/2014/main" id="{1CA68EC9-847A-4896-9547-20B2F90F94CF}"/>
            </a:ext>
          </a:extLst>
        </xdr:cNvPr>
        <xdr:cNvSpPr txBox="1"/>
      </xdr:nvSpPr>
      <xdr:spPr>
        <a:xfrm>
          <a:off x="19989800" y="53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156210</xdr:rowOff>
    </xdr:from>
    <xdr:to>
      <xdr:col>116</xdr:col>
      <xdr:colOff>152400</xdr:colOff>
      <xdr:row>33</xdr:row>
      <xdr:rowOff>156210</xdr:rowOff>
    </xdr:to>
    <xdr:cxnSp macro="">
      <xdr:nvCxnSpPr>
        <xdr:cNvPr id="570" name="直線コネクタ 569">
          <a:extLst>
            <a:ext uri="{FF2B5EF4-FFF2-40B4-BE49-F238E27FC236}">
              <a16:creationId xmlns:a16="http://schemas.microsoft.com/office/drawing/2014/main" id="{F9D6E2A1-D190-4AA5-947F-90F98205718F}"/>
            </a:ext>
          </a:extLst>
        </xdr:cNvPr>
        <xdr:cNvCxnSpPr/>
      </xdr:nvCxnSpPr>
      <xdr:spPr>
        <a:xfrm>
          <a:off x="19881850" y="561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68597</xdr:rowOff>
    </xdr:from>
    <xdr:ext cx="469744" cy="259045"/>
    <xdr:sp macro="" textlink="">
      <xdr:nvSpPr>
        <xdr:cNvPr id="571" name="【認定こども園・幼稚園・保育所】&#10;一人当たり面積平均値テキスト">
          <a:extLst>
            <a:ext uri="{FF2B5EF4-FFF2-40B4-BE49-F238E27FC236}">
              <a16:creationId xmlns:a16="http://schemas.microsoft.com/office/drawing/2014/main" id="{4925A599-EA65-4220-BEE2-D1C5EFBE2FF8}"/>
            </a:ext>
          </a:extLst>
        </xdr:cNvPr>
        <xdr:cNvSpPr txBox="1"/>
      </xdr:nvSpPr>
      <xdr:spPr>
        <a:xfrm>
          <a:off x="19989800" y="6183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90170</xdr:rowOff>
    </xdr:from>
    <xdr:to>
      <xdr:col>116</xdr:col>
      <xdr:colOff>114300</xdr:colOff>
      <xdr:row>38</xdr:row>
      <xdr:rowOff>20320</xdr:rowOff>
    </xdr:to>
    <xdr:sp macro="" textlink="">
      <xdr:nvSpPr>
        <xdr:cNvPr id="572" name="フローチャート: 判断 571">
          <a:extLst>
            <a:ext uri="{FF2B5EF4-FFF2-40B4-BE49-F238E27FC236}">
              <a16:creationId xmlns:a16="http://schemas.microsoft.com/office/drawing/2014/main" id="{A799D38C-7A68-4CDD-AE2D-EA886F25D6B8}"/>
            </a:ext>
          </a:extLst>
        </xdr:cNvPr>
        <xdr:cNvSpPr/>
      </xdr:nvSpPr>
      <xdr:spPr>
        <a:xfrm>
          <a:off x="19900900" y="6205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36830</xdr:rowOff>
    </xdr:from>
    <xdr:to>
      <xdr:col>112</xdr:col>
      <xdr:colOff>38100</xdr:colOff>
      <xdr:row>37</xdr:row>
      <xdr:rowOff>138430</xdr:rowOff>
    </xdr:to>
    <xdr:sp macro="" textlink="">
      <xdr:nvSpPr>
        <xdr:cNvPr id="573" name="フローチャート: 判断 572">
          <a:extLst>
            <a:ext uri="{FF2B5EF4-FFF2-40B4-BE49-F238E27FC236}">
              <a16:creationId xmlns:a16="http://schemas.microsoft.com/office/drawing/2014/main" id="{DCB6D26F-3234-457B-88B2-6C547F395CA1}"/>
            </a:ext>
          </a:extLst>
        </xdr:cNvPr>
        <xdr:cNvSpPr/>
      </xdr:nvSpPr>
      <xdr:spPr>
        <a:xfrm>
          <a:off x="19157950" y="6151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52070</xdr:rowOff>
    </xdr:from>
    <xdr:to>
      <xdr:col>107</xdr:col>
      <xdr:colOff>101600</xdr:colOff>
      <xdr:row>37</xdr:row>
      <xdr:rowOff>153670</xdr:rowOff>
    </xdr:to>
    <xdr:sp macro="" textlink="">
      <xdr:nvSpPr>
        <xdr:cNvPr id="574" name="フローチャート: 判断 573">
          <a:extLst>
            <a:ext uri="{FF2B5EF4-FFF2-40B4-BE49-F238E27FC236}">
              <a16:creationId xmlns:a16="http://schemas.microsoft.com/office/drawing/2014/main" id="{5D2BC416-1D40-4F74-AE63-C5863497F47C}"/>
            </a:ext>
          </a:extLst>
        </xdr:cNvPr>
        <xdr:cNvSpPr/>
      </xdr:nvSpPr>
      <xdr:spPr>
        <a:xfrm>
          <a:off x="1834515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575" name="フローチャート: 判断 574">
          <a:extLst>
            <a:ext uri="{FF2B5EF4-FFF2-40B4-BE49-F238E27FC236}">
              <a16:creationId xmlns:a16="http://schemas.microsoft.com/office/drawing/2014/main" id="{D2D84045-F11D-4D4B-A287-25C9EFD79B8E}"/>
            </a:ext>
          </a:extLst>
        </xdr:cNvPr>
        <xdr:cNvSpPr/>
      </xdr:nvSpPr>
      <xdr:spPr>
        <a:xfrm>
          <a:off x="17551400" y="6228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135890</xdr:rowOff>
    </xdr:from>
    <xdr:to>
      <xdr:col>98</xdr:col>
      <xdr:colOff>38100</xdr:colOff>
      <xdr:row>38</xdr:row>
      <xdr:rowOff>66040</xdr:rowOff>
    </xdr:to>
    <xdr:sp macro="" textlink="">
      <xdr:nvSpPr>
        <xdr:cNvPr id="576" name="フローチャート: 判断 575">
          <a:extLst>
            <a:ext uri="{FF2B5EF4-FFF2-40B4-BE49-F238E27FC236}">
              <a16:creationId xmlns:a16="http://schemas.microsoft.com/office/drawing/2014/main" id="{590166FB-F686-42D2-9400-6025C2F6DAE0}"/>
            </a:ext>
          </a:extLst>
        </xdr:cNvPr>
        <xdr:cNvSpPr/>
      </xdr:nvSpPr>
      <xdr:spPr>
        <a:xfrm>
          <a:off x="16757650" y="62509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100B6CDF-0082-4071-9F4D-7A7E32BC3438}"/>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63DF23EC-CBE3-482A-9F8A-884BC2560B4A}"/>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39F22C6D-1BAA-4630-ABD6-B562A1527DE2}"/>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1DDBCE46-7653-4038-AAFE-280BB2A5875C}"/>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C876D68F-01FA-42B0-BB32-946E3C7BF99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36830</xdr:rowOff>
    </xdr:from>
    <xdr:to>
      <xdr:col>116</xdr:col>
      <xdr:colOff>114300</xdr:colOff>
      <xdr:row>37</xdr:row>
      <xdr:rowOff>138430</xdr:rowOff>
    </xdr:to>
    <xdr:sp macro="" textlink="">
      <xdr:nvSpPr>
        <xdr:cNvPr id="582" name="楕円 581">
          <a:extLst>
            <a:ext uri="{FF2B5EF4-FFF2-40B4-BE49-F238E27FC236}">
              <a16:creationId xmlns:a16="http://schemas.microsoft.com/office/drawing/2014/main" id="{AB00D826-9807-4E0F-A703-93DE74875C7B}"/>
            </a:ext>
          </a:extLst>
        </xdr:cNvPr>
        <xdr:cNvSpPr/>
      </xdr:nvSpPr>
      <xdr:spPr>
        <a:xfrm>
          <a:off x="199009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59707</xdr:rowOff>
    </xdr:from>
    <xdr:ext cx="469744" cy="259045"/>
    <xdr:sp macro="" textlink="">
      <xdr:nvSpPr>
        <xdr:cNvPr id="583" name="【認定こども園・幼稚園・保育所】&#10;一人当たり面積該当値テキスト">
          <a:extLst>
            <a:ext uri="{FF2B5EF4-FFF2-40B4-BE49-F238E27FC236}">
              <a16:creationId xmlns:a16="http://schemas.microsoft.com/office/drawing/2014/main" id="{8FF1F29A-2B52-4255-A09C-2BB5E0A2A64D}"/>
            </a:ext>
          </a:extLst>
        </xdr:cNvPr>
        <xdr:cNvSpPr txBox="1"/>
      </xdr:nvSpPr>
      <xdr:spPr>
        <a:xfrm>
          <a:off x="19989800" y="60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52070</xdr:rowOff>
    </xdr:from>
    <xdr:to>
      <xdr:col>112</xdr:col>
      <xdr:colOff>38100</xdr:colOff>
      <xdr:row>37</xdr:row>
      <xdr:rowOff>153670</xdr:rowOff>
    </xdr:to>
    <xdr:sp macro="" textlink="">
      <xdr:nvSpPr>
        <xdr:cNvPr id="584" name="楕円 583">
          <a:extLst>
            <a:ext uri="{FF2B5EF4-FFF2-40B4-BE49-F238E27FC236}">
              <a16:creationId xmlns:a16="http://schemas.microsoft.com/office/drawing/2014/main" id="{3C5959A8-767D-4CFA-8131-7CE6ABFE6F3D}"/>
            </a:ext>
          </a:extLst>
        </xdr:cNvPr>
        <xdr:cNvSpPr/>
      </xdr:nvSpPr>
      <xdr:spPr>
        <a:xfrm>
          <a:off x="19157950" y="6167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87630</xdr:rowOff>
    </xdr:from>
    <xdr:to>
      <xdr:col>116</xdr:col>
      <xdr:colOff>63500</xdr:colOff>
      <xdr:row>37</xdr:row>
      <xdr:rowOff>102870</xdr:rowOff>
    </xdr:to>
    <xdr:cxnSp macro="">
      <xdr:nvCxnSpPr>
        <xdr:cNvPr id="585" name="直線コネクタ 584">
          <a:extLst>
            <a:ext uri="{FF2B5EF4-FFF2-40B4-BE49-F238E27FC236}">
              <a16:creationId xmlns:a16="http://schemas.microsoft.com/office/drawing/2014/main" id="{54EA9839-89E4-46BC-BF06-FB1EA8CF986B}"/>
            </a:ext>
          </a:extLst>
        </xdr:cNvPr>
        <xdr:cNvCxnSpPr/>
      </xdr:nvCxnSpPr>
      <xdr:spPr>
        <a:xfrm flipV="1">
          <a:off x="19202400" y="6202680"/>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113030</xdr:rowOff>
    </xdr:from>
    <xdr:to>
      <xdr:col>107</xdr:col>
      <xdr:colOff>101600</xdr:colOff>
      <xdr:row>38</xdr:row>
      <xdr:rowOff>43180</xdr:rowOff>
    </xdr:to>
    <xdr:sp macro="" textlink="">
      <xdr:nvSpPr>
        <xdr:cNvPr id="586" name="楕円 585">
          <a:extLst>
            <a:ext uri="{FF2B5EF4-FFF2-40B4-BE49-F238E27FC236}">
              <a16:creationId xmlns:a16="http://schemas.microsoft.com/office/drawing/2014/main" id="{97A8FCE1-D79D-49D2-B8D0-060E3B8CC7CB}"/>
            </a:ext>
          </a:extLst>
        </xdr:cNvPr>
        <xdr:cNvSpPr/>
      </xdr:nvSpPr>
      <xdr:spPr>
        <a:xfrm>
          <a:off x="18345150" y="6228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102870</xdr:rowOff>
    </xdr:from>
    <xdr:to>
      <xdr:col>111</xdr:col>
      <xdr:colOff>177800</xdr:colOff>
      <xdr:row>37</xdr:row>
      <xdr:rowOff>163830</xdr:rowOff>
    </xdr:to>
    <xdr:cxnSp macro="">
      <xdr:nvCxnSpPr>
        <xdr:cNvPr id="587" name="直線コネクタ 586">
          <a:extLst>
            <a:ext uri="{FF2B5EF4-FFF2-40B4-BE49-F238E27FC236}">
              <a16:creationId xmlns:a16="http://schemas.microsoft.com/office/drawing/2014/main" id="{A2508D85-0E52-434C-863E-701B5F4F8F7D}"/>
            </a:ext>
          </a:extLst>
        </xdr:cNvPr>
        <xdr:cNvCxnSpPr/>
      </xdr:nvCxnSpPr>
      <xdr:spPr>
        <a:xfrm flipV="1">
          <a:off x="18395950" y="6217920"/>
          <a:ext cx="8064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59690</xdr:rowOff>
    </xdr:from>
    <xdr:to>
      <xdr:col>102</xdr:col>
      <xdr:colOff>165100</xdr:colOff>
      <xdr:row>37</xdr:row>
      <xdr:rowOff>161290</xdr:rowOff>
    </xdr:to>
    <xdr:sp macro="" textlink="">
      <xdr:nvSpPr>
        <xdr:cNvPr id="588" name="楕円 587">
          <a:extLst>
            <a:ext uri="{FF2B5EF4-FFF2-40B4-BE49-F238E27FC236}">
              <a16:creationId xmlns:a16="http://schemas.microsoft.com/office/drawing/2014/main" id="{A2510165-522A-4DA7-AAD3-3EE5F48B6980}"/>
            </a:ext>
          </a:extLst>
        </xdr:cNvPr>
        <xdr:cNvSpPr/>
      </xdr:nvSpPr>
      <xdr:spPr>
        <a:xfrm>
          <a:off x="175514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110490</xdr:rowOff>
    </xdr:from>
    <xdr:to>
      <xdr:col>107</xdr:col>
      <xdr:colOff>50800</xdr:colOff>
      <xdr:row>37</xdr:row>
      <xdr:rowOff>163830</xdr:rowOff>
    </xdr:to>
    <xdr:cxnSp macro="">
      <xdr:nvCxnSpPr>
        <xdr:cNvPr id="589" name="直線コネクタ 588">
          <a:extLst>
            <a:ext uri="{FF2B5EF4-FFF2-40B4-BE49-F238E27FC236}">
              <a16:creationId xmlns:a16="http://schemas.microsoft.com/office/drawing/2014/main" id="{7D11AC60-EAC2-4D1B-91E7-DDC60DD551EF}"/>
            </a:ext>
          </a:extLst>
        </xdr:cNvPr>
        <xdr:cNvCxnSpPr/>
      </xdr:nvCxnSpPr>
      <xdr:spPr>
        <a:xfrm>
          <a:off x="17602200" y="6225540"/>
          <a:ext cx="7937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67310</xdr:rowOff>
    </xdr:from>
    <xdr:to>
      <xdr:col>98</xdr:col>
      <xdr:colOff>38100</xdr:colOff>
      <xdr:row>37</xdr:row>
      <xdr:rowOff>168910</xdr:rowOff>
    </xdr:to>
    <xdr:sp macro="" textlink="">
      <xdr:nvSpPr>
        <xdr:cNvPr id="590" name="楕円 589">
          <a:extLst>
            <a:ext uri="{FF2B5EF4-FFF2-40B4-BE49-F238E27FC236}">
              <a16:creationId xmlns:a16="http://schemas.microsoft.com/office/drawing/2014/main" id="{DB5E5B91-1003-4F14-82A0-C6411F90164F}"/>
            </a:ext>
          </a:extLst>
        </xdr:cNvPr>
        <xdr:cNvSpPr/>
      </xdr:nvSpPr>
      <xdr:spPr>
        <a:xfrm>
          <a:off x="16757650" y="61823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110490</xdr:rowOff>
    </xdr:from>
    <xdr:to>
      <xdr:col>102</xdr:col>
      <xdr:colOff>114300</xdr:colOff>
      <xdr:row>37</xdr:row>
      <xdr:rowOff>118110</xdr:rowOff>
    </xdr:to>
    <xdr:cxnSp macro="">
      <xdr:nvCxnSpPr>
        <xdr:cNvPr id="591" name="直線コネクタ 590">
          <a:extLst>
            <a:ext uri="{FF2B5EF4-FFF2-40B4-BE49-F238E27FC236}">
              <a16:creationId xmlns:a16="http://schemas.microsoft.com/office/drawing/2014/main" id="{F6B63760-5CAB-4118-80A8-809758FE6E2D}"/>
            </a:ext>
          </a:extLst>
        </xdr:cNvPr>
        <xdr:cNvCxnSpPr/>
      </xdr:nvCxnSpPr>
      <xdr:spPr>
        <a:xfrm flipV="1">
          <a:off x="16802100" y="622554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154957</xdr:rowOff>
    </xdr:from>
    <xdr:ext cx="469744" cy="259045"/>
    <xdr:sp macro="" textlink="">
      <xdr:nvSpPr>
        <xdr:cNvPr id="592" name="n_1aveValue【認定こども園・幼稚園・保育所】&#10;一人当たり面積">
          <a:extLst>
            <a:ext uri="{FF2B5EF4-FFF2-40B4-BE49-F238E27FC236}">
              <a16:creationId xmlns:a16="http://schemas.microsoft.com/office/drawing/2014/main" id="{CE91E300-2E8C-47F9-AE91-DA24A6D249FC}"/>
            </a:ext>
          </a:extLst>
        </xdr:cNvPr>
        <xdr:cNvSpPr txBox="1"/>
      </xdr:nvSpPr>
      <xdr:spPr>
        <a:xfrm>
          <a:off x="18980227" y="593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170197</xdr:rowOff>
    </xdr:from>
    <xdr:ext cx="469744" cy="259045"/>
    <xdr:sp macro="" textlink="">
      <xdr:nvSpPr>
        <xdr:cNvPr id="593" name="n_2aveValue【認定こども園・幼稚園・保育所】&#10;一人当たり面積">
          <a:extLst>
            <a:ext uri="{FF2B5EF4-FFF2-40B4-BE49-F238E27FC236}">
              <a16:creationId xmlns:a16="http://schemas.microsoft.com/office/drawing/2014/main" id="{C084CB09-6906-4D1B-B9F0-F18BA54B3F26}"/>
            </a:ext>
          </a:extLst>
        </xdr:cNvPr>
        <xdr:cNvSpPr txBox="1"/>
      </xdr:nvSpPr>
      <xdr:spPr>
        <a:xfrm>
          <a:off x="18180127" y="594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34307</xdr:rowOff>
    </xdr:from>
    <xdr:ext cx="469744" cy="259045"/>
    <xdr:sp macro="" textlink="">
      <xdr:nvSpPr>
        <xdr:cNvPr id="594" name="n_3aveValue【認定こども園・幼稚園・保育所】&#10;一人当たり面積">
          <a:extLst>
            <a:ext uri="{FF2B5EF4-FFF2-40B4-BE49-F238E27FC236}">
              <a16:creationId xmlns:a16="http://schemas.microsoft.com/office/drawing/2014/main" id="{45DABCB1-3D74-4C0A-A85A-9B9293FDA977}"/>
            </a:ext>
          </a:extLst>
        </xdr:cNvPr>
        <xdr:cNvSpPr txBox="1"/>
      </xdr:nvSpPr>
      <xdr:spPr>
        <a:xfrm>
          <a:off x="1738637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57167</xdr:rowOff>
    </xdr:from>
    <xdr:ext cx="469744" cy="259045"/>
    <xdr:sp macro="" textlink="">
      <xdr:nvSpPr>
        <xdr:cNvPr id="595" name="n_4aveValue【認定こども園・幼稚園・保育所】&#10;一人当たり面積">
          <a:extLst>
            <a:ext uri="{FF2B5EF4-FFF2-40B4-BE49-F238E27FC236}">
              <a16:creationId xmlns:a16="http://schemas.microsoft.com/office/drawing/2014/main" id="{8BCEAE6B-9436-4E62-B16A-69B5F5453C81}"/>
            </a:ext>
          </a:extLst>
        </xdr:cNvPr>
        <xdr:cNvSpPr txBox="1"/>
      </xdr:nvSpPr>
      <xdr:spPr>
        <a:xfrm>
          <a:off x="16592627" y="633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144797</xdr:rowOff>
    </xdr:from>
    <xdr:ext cx="469744" cy="259045"/>
    <xdr:sp macro="" textlink="">
      <xdr:nvSpPr>
        <xdr:cNvPr id="596" name="n_1mainValue【認定こども園・幼稚園・保育所】&#10;一人当たり面積">
          <a:extLst>
            <a:ext uri="{FF2B5EF4-FFF2-40B4-BE49-F238E27FC236}">
              <a16:creationId xmlns:a16="http://schemas.microsoft.com/office/drawing/2014/main" id="{232D6DE9-3CEE-45A5-BD83-F2052821DABB}"/>
            </a:ext>
          </a:extLst>
        </xdr:cNvPr>
        <xdr:cNvSpPr txBox="1"/>
      </xdr:nvSpPr>
      <xdr:spPr>
        <a:xfrm>
          <a:off x="18980227" y="625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34307</xdr:rowOff>
    </xdr:from>
    <xdr:ext cx="469744" cy="259045"/>
    <xdr:sp macro="" textlink="">
      <xdr:nvSpPr>
        <xdr:cNvPr id="597" name="n_2mainValue【認定こども園・幼稚園・保育所】&#10;一人当たり面積">
          <a:extLst>
            <a:ext uri="{FF2B5EF4-FFF2-40B4-BE49-F238E27FC236}">
              <a16:creationId xmlns:a16="http://schemas.microsoft.com/office/drawing/2014/main" id="{6B35653B-1A92-4E3F-9CB8-72CB6DE581EC}"/>
            </a:ext>
          </a:extLst>
        </xdr:cNvPr>
        <xdr:cNvSpPr txBox="1"/>
      </xdr:nvSpPr>
      <xdr:spPr>
        <a:xfrm>
          <a:off x="181801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6367</xdr:rowOff>
    </xdr:from>
    <xdr:ext cx="469744" cy="259045"/>
    <xdr:sp macro="" textlink="">
      <xdr:nvSpPr>
        <xdr:cNvPr id="598" name="n_3mainValue【認定こども園・幼稚園・保育所】&#10;一人当たり面積">
          <a:extLst>
            <a:ext uri="{FF2B5EF4-FFF2-40B4-BE49-F238E27FC236}">
              <a16:creationId xmlns:a16="http://schemas.microsoft.com/office/drawing/2014/main" id="{B6418042-FEAD-4C86-AE4F-D8216543C87E}"/>
            </a:ext>
          </a:extLst>
        </xdr:cNvPr>
        <xdr:cNvSpPr txBox="1"/>
      </xdr:nvSpPr>
      <xdr:spPr>
        <a:xfrm>
          <a:off x="17386377"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13987</xdr:rowOff>
    </xdr:from>
    <xdr:ext cx="469744" cy="259045"/>
    <xdr:sp macro="" textlink="">
      <xdr:nvSpPr>
        <xdr:cNvPr id="599" name="n_4mainValue【認定こども園・幼稚園・保育所】&#10;一人当たり面積">
          <a:extLst>
            <a:ext uri="{FF2B5EF4-FFF2-40B4-BE49-F238E27FC236}">
              <a16:creationId xmlns:a16="http://schemas.microsoft.com/office/drawing/2014/main" id="{B6BA92B9-8F28-4D44-A448-3C681570F203}"/>
            </a:ext>
          </a:extLst>
        </xdr:cNvPr>
        <xdr:cNvSpPr txBox="1"/>
      </xdr:nvSpPr>
      <xdr:spPr>
        <a:xfrm>
          <a:off x="16592627" y="596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13B2FD6D-7D83-4B23-8053-CD550EA4BA22}"/>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D69C0A1E-72FD-4C2B-BD1C-4FC9E36086E9}"/>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FD8BFC26-3592-4AF4-B200-D5968ED175A6}"/>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C2CB1D3B-0259-4FF2-BC53-7E8EB42A479E}"/>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9BE39210-5DDD-40A5-B27F-CB20A8FAA4C1}"/>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5772B7FE-AF0E-4807-9CEC-324434FFBF2E}"/>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A237C1D8-9688-4AB9-9C1E-1AC82CD7BC5D}"/>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4E3A55F1-91DC-40D4-A615-59F3471F5B83}"/>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99E36C62-BD67-44A3-9E06-582EAA4A36D4}"/>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41CCE714-23E3-4570-9D03-2E905EE4CF37}"/>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0" name="テキスト ボックス 609">
          <a:extLst>
            <a:ext uri="{FF2B5EF4-FFF2-40B4-BE49-F238E27FC236}">
              <a16:creationId xmlns:a16="http://schemas.microsoft.com/office/drawing/2014/main" id="{8E806073-6B33-4BC6-8526-F2EC963D3819}"/>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839857A9-535E-449B-89F1-09C8FFCF98C8}"/>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0F372F10-B92E-4473-AA59-09388E90C36C}"/>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B2F540D0-629E-4652-B25F-FF1B8955F2C9}"/>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A678C29A-129C-41EF-83FD-A6A5727F3C3E}"/>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306919AC-8BF6-4D8E-A497-9B12B00CD2CE}"/>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F608F811-8CAE-4A1B-879F-4F4011009303}"/>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BDEEAEBF-EDA5-414D-A444-086A727B334B}"/>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97F24253-CB91-4B2D-AB2A-58B82EF39F40}"/>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F69AD176-7AAC-4528-9A3E-AA6AFAF3C1ED}"/>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a:extLst>
            <a:ext uri="{FF2B5EF4-FFF2-40B4-BE49-F238E27FC236}">
              <a16:creationId xmlns:a16="http://schemas.microsoft.com/office/drawing/2014/main" id="{2ABB4CF8-2168-4EE8-8AC2-5CBF567EE128}"/>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2729FC35-C835-4DC9-AE88-17F4E2D08593}"/>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a:extLst>
            <a:ext uri="{FF2B5EF4-FFF2-40B4-BE49-F238E27FC236}">
              <a16:creationId xmlns:a16="http://schemas.microsoft.com/office/drawing/2014/main" id="{DD86E519-ED08-45FC-AF84-94FC4CE38934}"/>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a:extLst>
            <a:ext uri="{FF2B5EF4-FFF2-40B4-BE49-F238E27FC236}">
              <a16:creationId xmlns:a16="http://schemas.microsoft.com/office/drawing/2014/main" id="{9C4FF201-0375-4C02-87A5-346C7F6EFBFA}"/>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129540</xdr:rowOff>
    </xdr:from>
    <xdr:to>
      <xdr:col>85</xdr:col>
      <xdr:colOff>126364</xdr:colOff>
      <xdr:row>64</xdr:row>
      <xdr:rowOff>144780</xdr:rowOff>
    </xdr:to>
    <xdr:cxnSp macro="">
      <xdr:nvCxnSpPr>
        <xdr:cNvPr id="624" name="直線コネクタ 623">
          <a:extLst>
            <a:ext uri="{FF2B5EF4-FFF2-40B4-BE49-F238E27FC236}">
              <a16:creationId xmlns:a16="http://schemas.microsoft.com/office/drawing/2014/main" id="{10FD66FE-6EB9-4EFC-B1C1-DD4881E8D406}"/>
            </a:ext>
          </a:extLst>
        </xdr:cNvPr>
        <xdr:cNvCxnSpPr/>
      </xdr:nvCxnSpPr>
      <xdr:spPr>
        <a:xfrm flipV="1">
          <a:off x="14699614" y="9381490"/>
          <a:ext cx="0" cy="1336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148607</xdr:rowOff>
    </xdr:from>
    <xdr:ext cx="405111" cy="259045"/>
    <xdr:sp macro="" textlink="">
      <xdr:nvSpPr>
        <xdr:cNvPr id="625" name="【学校施設】&#10;有形固定資産減価償却率最小値テキスト">
          <a:extLst>
            <a:ext uri="{FF2B5EF4-FFF2-40B4-BE49-F238E27FC236}">
              <a16:creationId xmlns:a16="http://schemas.microsoft.com/office/drawing/2014/main" id="{306CD8EC-0E29-4FCA-9764-B973CC04C93A}"/>
            </a:ext>
          </a:extLst>
        </xdr:cNvPr>
        <xdr:cNvSpPr txBox="1"/>
      </xdr:nvSpPr>
      <xdr:spPr>
        <a:xfrm>
          <a:off x="14738350"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144780</xdr:rowOff>
    </xdr:from>
    <xdr:to>
      <xdr:col>86</xdr:col>
      <xdr:colOff>25400</xdr:colOff>
      <xdr:row>64</xdr:row>
      <xdr:rowOff>144780</xdr:rowOff>
    </xdr:to>
    <xdr:cxnSp macro="">
      <xdr:nvCxnSpPr>
        <xdr:cNvPr id="626" name="直線コネクタ 625">
          <a:extLst>
            <a:ext uri="{FF2B5EF4-FFF2-40B4-BE49-F238E27FC236}">
              <a16:creationId xmlns:a16="http://schemas.microsoft.com/office/drawing/2014/main" id="{1D166F04-6388-4034-B5B1-E05E632BFDF2}"/>
            </a:ext>
          </a:extLst>
        </xdr:cNvPr>
        <xdr:cNvCxnSpPr/>
      </xdr:nvCxnSpPr>
      <xdr:spPr>
        <a:xfrm>
          <a:off x="14611350" y="10717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76217</xdr:rowOff>
    </xdr:from>
    <xdr:ext cx="405111" cy="259045"/>
    <xdr:sp macro="" textlink="">
      <xdr:nvSpPr>
        <xdr:cNvPr id="627" name="【学校施設】&#10;有形固定資産減価償却率最大値テキスト">
          <a:extLst>
            <a:ext uri="{FF2B5EF4-FFF2-40B4-BE49-F238E27FC236}">
              <a16:creationId xmlns:a16="http://schemas.microsoft.com/office/drawing/2014/main" id="{FE3A1199-1E46-429F-BF08-FF54B3D61232}"/>
            </a:ext>
          </a:extLst>
        </xdr:cNvPr>
        <xdr:cNvSpPr txBox="1"/>
      </xdr:nvSpPr>
      <xdr:spPr>
        <a:xfrm>
          <a:off x="14738350" y="916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129540</xdr:rowOff>
    </xdr:from>
    <xdr:to>
      <xdr:col>86</xdr:col>
      <xdr:colOff>25400</xdr:colOff>
      <xdr:row>56</xdr:row>
      <xdr:rowOff>129540</xdr:rowOff>
    </xdr:to>
    <xdr:cxnSp macro="">
      <xdr:nvCxnSpPr>
        <xdr:cNvPr id="628" name="直線コネクタ 627">
          <a:extLst>
            <a:ext uri="{FF2B5EF4-FFF2-40B4-BE49-F238E27FC236}">
              <a16:creationId xmlns:a16="http://schemas.microsoft.com/office/drawing/2014/main" id="{253285C9-F433-4BB4-84C6-DA3AAC18A023}"/>
            </a:ext>
          </a:extLst>
        </xdr:cNvPr>
        <xdr:cNvCxnSpPr/>
      </xdr:nvCxnSpPr>
      <xdr:spPr>
        <a:xfrm>
          <a:off x="14611350" y="9381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162577</xdr:rowOff>
    </xdr:from>
    <xdr:ext cx="405111" cy="259045"/>
    <xdr:sp macro="" textlink="">
      <xdr:nvSpPr>
        <xdr:cNvPr id="629" name="【学校施設】&#10;有形固定資産減価償却率平均値テキスト">
          <a:extLst>
            <a:ext uri="{FF2B5EF4-FFF2-40B4-BE49-F238E27FC236}">
              <a16:creationId xmlns:a16="http://schemas.microsoft.com/office/drawing/2014/main" id="{D4BDC5C9-E406-4FA6-8ECD-DF6AB45E1676}"/>
            </a:ext>
          </a:extLst>
        </xdr:cNvPr>
        <xdr:cNvSpPr txBox="1"/>
      </xdr:nvSpPr>
      <xdr:spPr>
        <a:xfrm>
          <a:off x="14738350" y="9909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630" name="フローチャート: 判断 629">
          <a:extLst>
            <a:ext uri="{FF2B5EF4-FFF2-40B4-BE49-F238E27FC236}">
              <a16:creationId xmlns:a16="http://schemas.microsoft.com/office/drawing/2014/main" id="{AA41E71C-D8B0-42FA-AD72-B4AEAB440181}"/>
            </a:ext>
          </a:extLst>
        </xdr:cNvPr>
        <xdr:cNvSpPr/>
      </xdr:nvSpPr>
      <xdr:spPr>
        <a:xfrm>
          <a:off x="14649450" y="10052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631" name="フローチャート: 判断 630">
          <a:extLst>
            <a:ext uri="{FF2B5EF4-FFF2-40B4-BE49-F238E27FC236}">
              <a16:creationId xmlns:a16="http://schemas.microsoft.com/office/drawing/2014/main" id="{A8C0E6D2-1C58-4103-BFD7-440248514E96}"/>
            </a:ext>
          </a:extLst>
        </xdr:cNvPr>
        <xdr:cNvSpPr/>
      </xdr:nvSpPr>
      <xdr:spPr>
        <a:xfrm>
          <a:off x="1388745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113030</xdr:rowOff>
    </xdr:from>
    <xdr:to>
      <xdr:col>76</xdr:col>
      <xdr:colOff>165100</xdr:colOff>
      <xdr:row>60</xdr:row>
      <xdr:rowOff>43180</xdr:rowOff>
    </xdr:to>
    <xdr:sp macro="" textlink="">
      <xdr:nvSpPr>
        <xdr:cNvPr id="632" name="フローチャート: 判断 631">
          <a:extLst>
            <a:ext uri="{FF2B5EF4-FFF2-40B4-BE49-F238E27FC236}">
              <a16:creationId xmlns:a16="http://schemas.microsoft.com/office/drawing/2014/main" id="{9F1EB66C-62DB-4EDE-B5D3-39D35FCBBF2A}"/>
            </a:ext>
          </a:extLst>
        </xdr:cNvPr>
        <xdr:cNvSpPr/>
      </xdr:nvSpPr>
      <xdr:spPr>
        <a:xfrm>
          <a:off x="13093700" y="9860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33" name="フローチャート: 判断 632">
          <a:extLst>
            <a:ext uri="{FF2B5EF4-FFF2-40B4-BE49-F238E27FC236}">
              <a16:creationId xmlns:a16="http://schemas.microsoft.com/office/drawing/2014/main" id="{A9872D76-66DB-44BB-A2CF-CDA5EEFEE64E}"/>
            </a:ext>
          </a:extLst>
        </xdr:cNvPr>
        <xdr:cNvSpPr/>
      </xdr:nvSpPr>
      <xdr:spPr>
        <a:xfrm>
          <a:off x="12299950" y="9638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634" name="フローチャート: 判断 633">
          <a:extLst>
            <a:ext uri="{FF2B5EF4-FFF2-40B4-BE49-F238E27FC236}">
              <a16:creationId xmlns:a16="http://schemas.microsoft.com/office/drawing/2014/main" id="{3C30D6EF-25D4-4DE5-9CB4-D7FB7457E3C7}"/>
            </a:ext>
          </a:extLst>
        </xdr:cNvPr>
        <xdr:cNvSpPr/>
      </xdr:nvSpPr>
      <xdr:spPr>
        <a:xfrm>
          <a:off x="11487150" y="9653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3A577307-65FB-49C9-8246-9EA9EA790A97}"/>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9EEA6B6-CABF-45E1-9014-0F233C1B6725}"/>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88528D6-93E6-446C-B11D-3768E99290CF}"/>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D909D995-8229-4B61-9461-3C3105EF45E1}"/>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DA67DEA3-504B-4E27-B861-92598AB07E58}"/>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97790</xdr:rowOff>
    </xdr:from>
    <xdr:to>
      <xdr:col>85</xdr:col>
      <xdr:colOff>177800</xdr:colOff>
      <xdr:row>64</xdr:row>
      <xdr:rowOff>27940</xdr:rowOff>
    </xdr:to>
    <xdr:sp macro="" textlink="">
      <xdr:nvSpPr>
        <xdr:cNvPr id="640" name="楕円 639">
          <a:extLst>
            <a:ext uri="{FF2B5EF4-FFF2-40B4-BE49-F238E27FC236}">
              <a16:creationId xmlns:a16="http://schemas.microsoft.com/office/drawing/2014/main" id="{A793A43C-F17F-44A0-B535-D2728A190F5D}"/>
            </a:ext>
          </a:extLst>
        </xdr:cNvPr>
        <xdr:cNvSpPr/>
      </xdr:nvSpPr>
      <xdr:spPr>
        <a:xfrm>
          <a:off x="14649450" y="105054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76217</xdr:rowOff>
    </xdr:from>
    <xdr:ext cx="405111" cy="259045"/>
    <xdr:sp macro="" textlink="">
      <xdr:nvSpPr>
        <xdr:cNvPr id="641" name="【学校施設】&#10;有形固定資産減価償却率該当値テキスト">
          <a:extLst>
            <a:ext uri="{FF2B5EF4-FFF2-40B4-BE49-F238E27FC236}">
              <a16:creationId xmlns:a16="http://schemas.microsoft.com/office/drawing/2014/main" id="{B24D5117-FC2B-4B12-9E9B-812217F5E78D}"/>
            </a:ext>
          </a:extLst>
        </xdr:cNvPr>
        <xdr:cNvSpPr txBox="1"/>
      </xdr:nvSpPr>
      <xdr:spPr>
        <a:xfrm>
          <a:off x="14738350"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101600</xdr:rowOff>
    </xdr:from>
    <xdr:to>
      <xdr:col>81</xdr:col>
      <xdr:colOff>101600</xdr:colOff>
      <xdr:row>63</xdr:row>
      <xdr:rowOff>31750</xdr:rowOff>
    </xdr:to>
    <xdr:sp macro="" textlink="">
      <xdr:nvSpPr>
        <xdr:cNvPr id="642" name="楕円 641">
          <a:extLst>
            <a:ext uri="{FF2B5EF4-FFF2-40B4-BE49-F238E27FC236}">
              <a16:creationId xmlns:a16="http://schemas.microsoft.com/office/drawing/2014/main" id="{47D41021-77DD-4A24-B556-8C96FCB3361D}"/>
            </a:ext>
          </a:extLst>
        </xdr:cNvPr>
        <xdr:cNvSpPr/>
      </xdr:nvSpPr>
      <xdr:spPr>
        <a:xfrm>
          <a:off x="13887450" y="10344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152400</xdr:rowOff>
    </xdr:from>
    <xdr:to>
      <xdr:col>85</xdr:col>
      <xdr:colOff>127000</xdr:colOff>
      <xdr:row>63</xdr:row>
      <xdr:rowOff>148590</xdr:rowOff>
    </xdr:to>
    <xdr:cxnSp macro="">
      <xdr:nvCxnSpPr>
        <xdr:cNvPr id="643" name="直線コネクタ 642">
          <a:extLst>
            <a:ext uri="{FF2B5EF4-FFF2-40B4-BE49-F238E27FC236}">
              <a16:creationId xmlns:a16="http://schemas.microsoft.com/office/drawing/2014/main" id="{685C68B5-5075-48C3-A404-204713BB2E47}"/>
            </a:ext>
          </a:extLst>
        </xdr:cNvPr>
        <xdr:cNvCxnSpPr/>
      </xdr:nvCxnSpPr>
      <xdr:spPr>
        <a:xfrm>
          <a:off x="13938250" y="10394950"/>
          <a:ext cx="7620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120650</xdr:rowOff>
    </xdr:from>
    <xdr:to>
      <xdr:col>76</xdr:col>
      <xdr:colOff>165100</xdr:colOff>
      <xdr:row>62</xdr:row>
      <xdr:rowOff>50800</xdr:rowOff>
    </xdr:to>
    <xdr:sp macro="" textlink="">
      <xdr:nvSpPr>
        <xdr:cNvPr id="644" name="楕円 643">
          <a:extLst>
            <a:ext uri="{FF2B5EF4-FFF2-40B4-BE49-F238E27FC236}">
              <a16:creationId xmlns:a16="http://schemas.microsoft.com/office/drawing/2014/main" id="{BBEEB7E1-A111-4F17-9ADA-56C975F48010}"/>
            </a:ext>
          </a:extLst>
        </xdr:cNvPr>
        <xdr:cNvSpPr/>
      </xdr:nvSpPr>
      <xdr:spPr>
        <a:xfrm>
          <a:off x="13093700" y="10198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0</xdr:rowOff>
    </xdr:from>
    <xdr:to>
      <xdr:col>81</xdr:col>
      <xdr:colOff>50800</xdr:colOff>
      <xdr:row>62</xdr:row>
      <xdr:rowOff>152400</xdr:rowOff>
    </xdr:to>
    <xdr:cxnSp macro="">
      <xdr:nvCxnSpPr>
        <xdr:cNvPr id="645" name="直線コネクタ 644">
          <a:extLst>
            <a:ext uri="{FF2B5EF4-FFF2-40B4-BE49-F238E27FC236}">
              <a16:creationId xmlns:a16="http://schemas.microsoft.com/office/drawing/2014/main" id="{E4F1C195-F053-4AF6-99B0-B7C6EAAB0392}"/>
            </a:ext>
          </a:extLst>
        </xdr:cNvPr>
        <xdr:cNvCxnSpPr/>
      </xdr:nvCxnSpPr>
      <xdr:spPr>
        <a:xfrm>
          <a:off x="13144500" y="10242550"/>
          <a:ext cx="79375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135890</xdr:rowOff>
    </xdr:from>
    <xdr:to>
      <xdr:col>72</xdr:col>
      <xdr:colOff>38100</xdr:colOff>
      <xdr:row>60</xdr:row>
      <xdr:rowOff>66040</xdr:rowOff>
    </xdr:to>
    <xdr:sp macro="" textlink="">
      <xdr:nvSpPr>
        <xdr:cNvPr id="646" name="楕円 645">
          <a:extLst>
            <a:ext uri="{FF2B5EF4-FFF2-40B4-BE49-F238E27FC236}">
              <a16:creationId xmlns:a16="http://schemas.microsoft.com/office/drawing/2014/main" id="{18ED5951-6EF6-44B5-88DB-F8E8BE117EF5}"/>
            </a:ext>
          </a:extLst>
        </xdr:cNvPr>
        <xdr:cNvSpPr/>
      </xdr:nvSpPr>
      <xdr:spPr>
        <a:xfrm>
          <a:off x="12299950" y="98831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xdr:rowOff>
    </xdr:from>
    <xdr:to>
      <xdr:col>76</xdr:col>
      <xdr:colOff>114300</xdr:colOff>
      <xdr:row>62</xdr:row>
      <xdr:rowOff>0</xdr:rowOff>
    </xdr:to>
    <xdr:cxnSp macro="">
      <xdr:nvCxnSpPr>
        <xdr:cNvPr id="647" name="直線コネクタ 646">
          <a:extLst>
            <a:ext uri="{FF2B5EF4-FFF2-40B4-BE49-F238E27FC236}">
              <a16:creationId xmlns:a16="http://schemas.microsoft.com/office/drawing/2014/main" id="{4F81461D-F767-4EBA-9C2F-BFAC799E9E1A}"/>
            </a:ext>
          </a:extLst>
        </xdr:cNvPr>
        <xdr:cNvCxnSpPr/>
      </xdr:nvCxnSpPr>
      <xdr:spPr>
        <a:xfrm>
          <a:off x="12344400" y="9927590"/>
          <a:ext cx="800100" cy="3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162560</xdr:rowOff>
    </xdr:from>
    <xdr:to>
      <xdr:col>67</xdr:col>
      <xdr:colOff>101600</xdr:colOff>
      <xdr:row>59</xdr:row>
      <xdr:rowOff>92710</xdr:rowOff>
    </xdr:to>
    <xdr:sp macro="" textlink="">
      <xdr:nvSpPr>
        <xdr:cNvPr id="648" name="楕円 647">
          <a:extLst>
            <a:ext uri="{FF2B5EF4-FFF2-40B4-BE49-F238E27FC236}">
              <a16:creationId xmlns:a16="http://schemas.microsoft.com/office/drawing/2014/main" id="{2DFEBFCB-ED13-40DF-AE8D-86CB6236FAEA}"/>
            </a:ext>
          </a:extLst>
        </xdr:cNvPr>
        <xdr:cNvSpPr/>
      </xdr:nvSpPr>
      <xdr:spPr>
        <a:xfrm>
          <a:off x="11487150" y="9744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41910</xdr:rowOff>
    </xdr:from>
    <xdr:to>
      <xdr:col>71</xdr:col>
      <xdr:colOff>177800</xdr:colOff>
      <xdr:row>60</xdr:row>
      <xdr:rowOff>15240</xdr:rowOff>
    </xdr:to>
    <xdr:cxnSp macro="">
      <xdr:nvCxnSpPr>
        <xdr:cNvPr id="649" name="直線コネクタ 648">
          <a:extLst>
            <a:ext uri="{FF2B5EF4-FFF2-40B4-BE49-F238E27FC236}">
              <a16:creationId xmlns:a16="http://schemas.microsoft.com/office/drawing/2014/main" id="{2301A323-7018-47D6-A7A6-3464B5C21589}"/>
            </a:ext>
          </a:extLst>
        </xdr:cNvPr>
        <xdr:cNvCxnSpPr/>
      </xdr:nvCxnSpPr>
      <xdr:spPr>
        <a:xfrm>
          <a:off x="11537950" y="9789160"/>
          <a:ext cx="80645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2557</xdr:rowOff>
    </xdr:from>
    <xdr:ext cx="405111" cy="259045"/>
    <xdr:sp macro="" textlink="">
      <xdr:nvSpPr>
        <xdr:cNvPr id="650" name="n_1aveValue【学校施設】&#10;有形固定資産減価償却率">
          <a:extLst>
            <a:ext uri="{FF2B5EF4-FFF2-40B4-BE49-F238E27FC236}">
              <a16:creationId xmlns:a16="http://schemas.microsoft.com/office/drawing/2014/main" id="{05694146-C3D6-4D03-87BE-B2B3FFFE6769}"/>
            </a:ext>
          </a:extLst>
        </xdr:cNvPr>
        <xdr:cNvSpPr txBox="1"/>
      </xdr:nvSpPr>
      <xdr:spPr>
        <a:xfrm>
          <a:off x="13742044" y="974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59707</xdr:rowOff>
    </xdr:from>
    <xdr:ext cx="405111" cy="259045"/>
    <xdr:sp macro="" textlink="">
      <xdr:nvSpPr>
        <xdr:cNvPr id="651" name="n_2aveValue【学校施設】&#10;有形固定資産減価償却率">
          <a:extLst>
            <a:ext uri="{FF2B5EF4-FFF2-40B4-BE49-F238E27FC236}">
              <a16:creationId xmlns:a16="http://schemas.microsoft.com/office/drawing/2014/main" id="{B04E2737-A189-4D58-8219-9DA5A2B49642}"/>
            </a:ext>
          </a:extLst>
        </xdr:cNvPr>
        <xdr:cNvSpPr txBox="1"/>
      </xdr:nvSpPr>
      <xdr:spPr>
        <a:xfrm>
          <a:off x="1296099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652" name="n_3aveValue【学校施設】&#10;有形固定資産減価償却率">
          <a:extLst>
            <a:ext uri="{FF2B5EF4-FFF2-40B4-BE49-F238E27FC236}">
              <a16:creationId xmlns:a16="http://schemas.microsoft.com/office/drawing/2014/main" id="{63B49A5D-4C9E-4DFD-B2A2-B38D34BEC968}"/>
            </a:ext>
          </a:extLst>
        </xdr:cNvPr>
        <xdr:cNvSpPr txBox="1"/>
      </xdr:nvSpPr>
      <xdr:spPr>
        <a:xfrm>
          <a:off x="12167244" y="941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653" name="n_4aveValue【学校施設】&#10;有形固定資産減価償却率">
          <a:extLst>
            <a:ext uri="{FF2B5EF4-FFF2-40B4-BE49-F238E27FC236}">
              <a16:creationId xmlns:a16="http://schemas.microsoft.com/office/drawing/2014/main" id="{650EF01E-27D9-432A-BF22-00F2897A3E60}"/>
            </a:ext>
          </a:extLst>
        </xdr:cNvPr>
        <xdr:cNvSpPr txBox="1"/>
      </xdr:nvSpPr>
      <xdr:spPr>
        <a:xfrm>
          <a:off x="11354444" y="943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22877</xdr:rowOff>
    </xdr:from>
    <xdr:ext cx="405111" cy="259045"/>
    <xdr:sp macro="" textlink="">
      <xdr:nvSpPr>
        <xdr:cNvPr id="654" name="n_1mainValue【学校施設】&#10;有形固定資産減価償却率">
          <a:extLst>
            <a:ext uri="{FF2B5EF4-FFF2-40B4-BE49-F238E27FC236}">
              <a16:creationId xmlns:a16="http://schemas.microsoft.com/office/drawing/2014/main" id="{A214BCD8-8DB0-45F7-9851-830EBF06410D}"/>
            </a:ext>
          </a:extLst>
        </xdr:cNvPr>
        <xdr:cNvSpPr txBox="1"/>
      </xdr:nvSpPr>
      <xdr:spPr>
        <a:xfrm>
          <a:off x="13742044"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41927</xdr:rowOff>
    </xdr:from>
    <xdr:ext cx="405111" cy="259045"/>
    <xdr:sp macro="" textlink="">
      <xdr:nvSpPr>
        <xdr:cNvPr id="655" name="n_2mainValue【学校施設】&#10;有形固定資産減価償却率">
          <a:extLst>
            <a:ext uri="{FF2B5EF4-FFF2-40B4-BE49-F238E27FC236}">
              <a16:creationId xmlns:a16="http://schemas.microsoft.com/office/drawing/2014/main" id="{BDCDCACB-6B9C-4607-8247-70E9748B3825}"/>
            </a:ext>
          </a:extLst>
        </xdr:cNvPr>
        <xdr:cNvSpPr txBox="1"/>
      </xdr:nvSpPr>
      <xdr:spPr>
        <a:xfrm>
          <a:off x="12960994" y="1028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57167</xdr:rowOff>
    </xdr:from>
    <xdr:ext cx="405111" cy="259045"/>
    <xdr:sp macro="" textlink="">
      <xdr:nvSpPr>
        <xdr:cNvPr id="656" name="n_3mainValue【学校施設】&#10;有形固定資産減価償却率">
          <a:extLst>
            <a:ext uri="{FF2B5EF4-FFF2-40B4-BE49-F238E27FC236}">
              <a16:creationId xmlns:a16="http://schemas.microsoft.com/office/drawing/2014/main" id="{8D100F2B-5B61-4849-83D0-4617BD6FD399}"/>
            </a:ext>
          </a:extLst>
        </xdr:cNvPr>
        <xdr:cNvSpPr txBox="1"/>
      </xdr:nvSpPr>
      <xdr:spPr>
        <a:xfrm>
          <a:off x="121672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83837</xdr:rowOff>
    </xdr:from>
    <xdr:ext cx="405111" cy="259045"/>
    <xdr:sp macro="" textlink="">
      <xdr:nvSpPr>
        <xdr:cNvPr id="657" name="n_4mainValue【学校施設】&#10;有形固定資産減価償却率">
          <a:extLst>
            <a:ext uri="{FF2B5EF4-FFF2-40B4-BE49-F238E27FC236}">
              <a16:creationId xmlns:a16="http://schemas.microsoft.com/office/drawing/2014/main" id="{1D4B4E05-D7B0-4CCF-90C4-EA23579DFB0C}"/>
            </a:ext>
          </a:extLst>
        </xdr:cNvPr>
        <xdr:cNvSpPr txBox="1"/>
      </xdr:nvSpPr>
      <xdr:spPr>
        <a:xfrm>
          <a:off x="11354444" y="9831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CD90274C-50CF-4420-8154-78740F254B4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173B041E-6C31-4679-BD59-A946B852EA2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13704C7F-CD4E-46A7-B733-18047FCA9F03}"/>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FB000B43-BFC2-4EA5-877F-F778073EE92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D95E83B3-0D86-4065-B1C0-A4B7B3D90559}"/>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6B2A13AF-124C-4934-A7A6-64A1315F3722}"/>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73008274-7225-4BF2-9A81-F93346DDFC1F}"/>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97FBE2CF-745D-405C-8669-4D3501A58E46}"/>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65F603B6-D97C-42FB-B0C4-FAFD136CFF24}"/>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A28EDD01-A5FD-4B15-859C-C964BBDDE7E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8" name="テキスト ボックス 667">
          <a:extLst>
            <a:ext uri="{FF2B5EF4-FFF2-40B4-BE49-F238E27FC236}">
              <a16:creationId xmlns:a16="http://schemas.microsoft.com/office/drawing/2014/main" id="{B5BA2C9E-CE01-4646-B966-611953D29AC5}"/>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9" name="直線コネクタ 668">
          <a:extLst>
            <a:ext uri="{FF2B5EF4-FFF2-40B4-BE49-F238E27FC236}">
              <a16:creationId xmlns:a16="http://schemas.microsoft.com/office/drawing/2014/main" id="{E102E289-8DD9-4A5F-BBD1-B7683D662208}"/>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0" name="テキスト ボックス 669">
          <a:extLst>
            <a:ext uri="{FF2B5EF4-FFF2-40B4-BE49-F238E27FC236}">
              <a16:creationId xmlns:a16="http://schemas.microsoft.com/office/drawing/2014/main" id="{9047813D-A41A-48FE-9DF5-74130457F62A}"/>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1" name="直線コネクタ 670">
          <a:extLst>
            <a:ext uri="{FF2B5EF4-FFF2-40B4-BE49-F238E27FC236}">
              <a16:creationId xmlns:a16="http://schemas.microsoft.com/office/drawing/2014/main" id="{9569566C-5350-4FC6-816C-B30BFDCB7D1B}"/>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2" name="テキスト ボックス 671">
          <a:extLst>
            <a:ext uri="{FF2B5EF4-FFF2-40B4-BE49-F238E27FC236}">
              <a16:creationId xmlns:a16="http://schemas.microsoft.com/office/drawing/2014/main" id="{11A46EFA-A4AE-4939-A70D-6C6EC06D3C72}"/>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3" name="直線コネクタ 672">
          <a:extLst>
            <a:ext uri="{FF2B5EF4-FFF2-40B4-BE49-F238E27FC236}">
              <a16:creationId xmlns:a16="http://schemas.microsoft.com/office/drawing/2014/main" id="{A98166F0-B144-4B46-9AC5-A86B95FE3EFB}"/>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4" name="テキスト ボックス 673">
          <a:extLst>
            <a:ext uri="{FF2B5EF4-FFF2-40B4-BE49-F238E27FC236}">
              <a16:creationId xmlns:a16="http://schemas.microsoft.com/office/drawing/2014/main" id="{AD1DBF9A-1AE0-42CA-B2E5-7A3647107160}"/>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5" name="直線コネクタ 674">
          <a:extLst>
            <a:ext uri="{FF2B5EF4-FFF2-40B4-BE49-F238E27FC236}">
              <a16:creationId xmlns:a16="http://schemas.microsoft.com/office/drawing/2014/main" id="{F16D8886-EAC7-4BFF-B82E-E7F3908A3040}"/>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6" name="テキスト ボックス 675">
          <a:extLst>
            <a:ext uri="{FF2B5EF4-FFF2-40B4-BE49-F238E27FC236}">
              <a16:creationId xmlns:a16="http://schemas.microsoft.com/office/drawing/2014/main" id="{A705CD81-893D-4ABA-9935-7156DB1BE70E}"/>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7" name="直線コネクタ 676">
          <a:extLst>
            <a:ext uri="{FF2B5EF4-FFF2-40B4-BE49-F238E27FC236}">
              <a16:creationId xmlns:a16="http://schemas.microsoft.com/office/drawing/2014/main" id="{AF81FBF2-D301-472B-856B-445656221AF4}"/>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8" name="テキスト ボックス 677">
          <a:extLst>
            <a:ext uri="{FF2B5EF4-FFF2-40B4-BE49-F238E27FC236}">
              <a16:creationId xmlns:a16="http://schemas.microsoft.com/office/drawing/2014/main" id="{1DF5F0DC-9FAA-46C3-9A1A-9C06E6CA9893}"/>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9" name="直線コネクタ 678">
          <a:extLst>
            <a:ext uri="{FF2B5EF4-FFF2-40B4-BE49-F238E27FC236}">
              <a16:creationId xmlns:a16="http://schemas.microsoft.com/office/drawing/2014/main" id="{A305B704-1543-4B37-BCD3-A5619ACAF8D1}"/>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0" name="テキスト ボックス 679">
          <a:extLst>
            <a:ext uri="{FF2B5EF4-FFF2-40B4-BE49-F238E27FC236}">
              <a16:creationId xmlns:a16="http://schemas.microsoft.com/office/drawing/2014/main" id="{A7C6A44D-259B-490D-B82B-BC7331B50F19}"/>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C26F36D3-04D1-4E19-B7F0-44920E89DED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1374950B-E3E0-4DDE-A2A8-39764EE8371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9F3E82CF-6B0A-4563-AD63-1D2A2D226D8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166551</xdr:rowOff>
    </xdr:from>
    <xdr:to>
      <xdr:col>116</xdr:col>
      <xdr:colOff>62864</xdr:colOff>
      <xdr:row>64</xdr:row>
      <xdr:rowOff>124097</xdr:rowOff>
    </xdr:to>
    <xdr:cxnSp macro="">
      <xdr:nvCxnSpPr>
        <xdr:cNvPr id="684" name="直線コネクタ 683">
          <a:extLst>
            <a:ext uri="{FF2B5EF4-FFF2-40B4-BE49-F238E27FC236}">
              <a16:creationId xmlns:a16="http://schemas.microsoft.com/office/drawing/2014/main" id="{25F75003-6D03-4746-AF58-8D46AF5D9E2B}"/>
            </a:ext>
          </a:extLst>
        </xdr:cNvPr>
        <xdr:cNvCxnSpPr/>
      </xdr:nvCxnSpPr>
      <xdr:spPr>
        <a:xfrm flipV="1">
          <a:off x="19951064" y="9253401"/>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685" name="【学校施設】&#10;一人当たり面積最小値テキスト">
          <a:extLst>
            <a:ext uri="{FF2B5EF4-FFF2-40B4-BE49-F238E27FC236}">
              <a16:creationId xmlns:a16="http://schemas.microsoft.com/office/drawing/2014/main" id="{205549CF-F322-4AE1-9212-EF4177674DEC}"/>
            </a:ext>
          </a:extLst>
        </xdr:cNvPr>
        <xdr:cNvSpPr txBox="1"/>
      </xdr:nvSpPr>
      <xdr:spPr>
        <a:xfrm>
          <a:off x="19989800" y="1070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686" name="直線コネクタ 685">
          <a:extLst>
            <a:ext uri="{FF2B5EF4-FFF2-40B4-BE49-F238E27FC236}">
              <a16:creationId xmlns:a16="http://schemas.microsoft.com/office/drawing/2014/main" id="{74ABB172-A5E4-4F30-BF56-3B838146828B}"/>
            </a:ext>
          </a:extLst>
        </xdr:cNvPr>
        <xdr:cNvCxnSpPr/>
      </xdr:nvCxnSpPr>
      <xdr:spPr>
        <a:xfrm>
          <a:off x="19881850" y="10696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113228</xdr:rowOff>
    </xdr:from>
    <xdr:ext cx="469744" cy="259045"/>
    <xdr:sp macro="" textlink="">
      <xdr:nvSpPr>
        <xdr:cNvPr id="687" name="【学校施設】&#10;一人当たり面積最大値テキスト">
          <a:extLst>
            <a:ext uri="{FF2B5EF4-FFF2-40B4-BE49-F238E27FC236}">
              <a16:creationId xmlns:a16="http://schemas.microsoft.com/office/drawing/2014/main" id="{10785EE4-8DDB-4A16-9FF6-1300A5F013B0}"/>
            </a:ext>
          </a:extLst>
        </xdr:cNvPr>
        <xdr:cNvSpPr txBox="1"/>
      </xdr:nvSpPr>
      <xdr:spPr>
        <a:xfrm>
          <a:off x="19989800" y="903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166551</xdr:rowOff>
    </xdr:from>
    <xdr:to>
      <xdr:col>116</xdr:col>
      <xdr:colOff>152400</xdr:colOff>
      <xdr:row>55</xdr:row>
      <xdr:rowOff>166551</xdr:rowOff>
    </xdr:to>
    <xdr:cxnSp macro="">
      <xdr:nvCxnSpPr>
        <xdr:cNvPr id="688" name="直線コネクタ 687">
          <a:extLst>
            <a:ext uri="{FF2B5EF4-FFF2-40B4-BE49-F238E27FC236}">
              <a16:creationId xmlns:a16="http://schemas.microsoft.com/office/drawing/2014/main" id="{6F6A5DAF-36A7-4606-95DC-0A6F80549CF2}"/>
            </a:ext>
          </a:extLst>
        </xdr:cNvPr>
        <xdr:cNvCxnSpPr/>
      </xdr:nvCxnSpPr>
      <xdr:spPr>
        <a:xfrm>
          <a:off x="19881850" y="92534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48821</xdr:rowOff>
    </xdr:from>
    <xdr:ext cx="469744" cy="259045"/>
    <xdr:sp macro="" textlink="">
      <xdr:nvSpPr>
        <xdr:cNvPr id="689" name="【学校施設】&#10;一人当たり面積平均値テキスト">
          <a:extLst>
            <a:ext uri="{FF2B5EF4-FFF2-40B4-BE49-F238E27FC236}">
              <a16:creationId xmlns:a16="http://schemas.microsoft.com/office/drawing/2014/main" id="{6D5BF79B-33B9-4BE1-998E-D403D1F2C786}"/>
            </a:ext>
          </a:extLst>
        </xdr:cNvPr>
        <xdr:cNvSpPr txBox="1"/>
      </xdr:nvSpPr>
      <xdr:spPr>
        <a:xfrm>
          <a:off x="19989800" y="9796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25944</xdr:rowOff>
    </xdr:from>
    <xdr:to>
      <xdr:col>116</xdr:col>
      <xdr:colOff>114300</xdr:colOff>
      <xdr:row>60</xdr:row>
      <xdr:rowOff>127544</xdr:rowOff>
    </xdr:to>
    <xdr:sp macro="" textlink="">
      <xdr:nvSpPr>
        <xdr:cNvPr id="690" name="フローチャート: 判断 689">
          <a:extLst>
            <a:ext uri="{FF2B5EF4-FFF2-40B4-BE49-F238E27FC236}">
              <a16:creationId xmlns:a16="http://schemas.microsoft.com/office/drawing/2014/main" id="{14BFCFC2-5DCF-441D-BAB7-670A688D4CAC}"/>
            </a:ext>
          </a:extLst>
        </xdr:cNvPr>
        <xdr:cNvSpPr/>
      </xdr:nvSpPr>
      <xdr:spPr>
        <a:xfrm>
          <a:off x="19900900" y="993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92891</xdr:rowOff>
    </xdr:from>
    <xdr:to>
      <xdr:col>112</xdr:col>
      <xdr:colOff>38100</xdr:colOff>
      <xdr:row>61</xdr:row>
      <xdr:rowOff>23041</xdr:rowOff>
    </xdr:to>
    <xdr:sp macro="" textlink="">
      <xdr:nvSpPr>
        <xdr:cNvPr id="691" name="フローチャート: 判断 690">
          <a:extLst>
            <a:ext uri="{FF2B5EF4-FFF2-40B4-BE49-F238E27FC236}">
              <a16:creationId xmlns:a16="http://schemas.microsoft.com/office/drawing/2014/main" id="{F44FFD7C-0C04-41C9-ADFC-8CCBC8CA1D58}"/>
            </a:ext>
          </a:extLst>
        </xdr:cNvPr>
        <xdr:cNvSpPr/>
      </xdr:nvSpPr>
      <xdr:spPr>
        <a:xfrm>
          <a:off x="19157950" y="100052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159838</xdr:rowOff>
    </xdr:from>
    <xdr:to>
      <xdr:col>107</xdr:col>
      <xdr:colOff>101600</xdr:colOff>
      <xdr:row>61</xdr:row>
      <xdr:rowOff>89988</xdr:rowOff>
    </xdr:to>
    <xdr:sp macro="" textlink="">
      <xdr:nvSpPr>
        <xdr:cNvPr id="692" name="フローチャート: 判断 691">
          <a:extLst>
            <a:ext uri="{FF2B5EF4-FFF2-40B4-BE49-F238E27FC236}">
              <a16:creationId xmlns:a16="http://schemas.microsoft.com/office/drawing/2014/main" id="{FE220B7E-1F26-487B-9311-0E3AC446765C}"/>
            </a:ext>
          </a:extLst>
        </xdr:cNvPr>
        <xdr:cNvSpPr/>
      </xdr:nvSpPr>
      <xdr:spPr>
        <a:xfrm>
          <a:off x="18345150" y="100721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93" name="フローチャート: 判断 692">
          <a:extLst>
            <a:ext uri="{FF2B5EF4-FFF2-40B4-BE49-F238E27FC236}">
              <a16:creationId xmlns:a16="http://schemas.microsoft.com/office/drawing/2014/main" id="{A1A07DF9-99A1-4D2F-A1AA-3210A7FA2DD1}"/>
            </a:ext>
          </a:extLst>
        </xdr:cNvPr>
        <xdr:cNvSpPr/>
      </xdr:nvSpPr>
      <xdr:spPr>
        <a:xfrm>
          <a:off x="175514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99423</xdr:rowOff>
    </xdr:from>
    <xdr:to>
      <xdr:col>98</xdr:col>
      <xdr:colOff>38100</xdr:colOff>
      <xdr:row>63</xdr:row>
      <xdr:rowOff>29573</xdr:rowOff>
    </xdr:to>
    <xdr:sp macro="" textlink="">
      <xdr:nvSpPr>
        <xdr:cNvPr id="694" name="フローチャート: 判断 693">
          <a:extLst>
            <a:ext uri="{FF2B5EF4-FFF2-40B4-BE49-F238E27FC236}">
              <a16:creationId xmlns:a16="http://schemas.microsoft.com/office/drawing/2014/main" id="{389B9609-15BD-425A-9394-A51C5CA2FF20}"/>
            </a:ext>
          </a:extLst>
        </xdr:cNvPr>
        <xdr:cNvSpPr/>
      </xdr:nvSpPr>
      <xdr:spPr>
        <a:xfrm>
          <a:off x="16757650" y="103419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CCAC2014-30BF-4DAC-8EDF-021E6620B671}"/>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727D6C90-5409-43C7-AF61-44B0CF4DA67D}"/>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AF0DF7B-6EE2-44B1-84AE-126592CC1BB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94531C68-3829-4F16-A122-AA16A476AC8E}"/>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6C2E4E07-8A0B-460B-BD11-96B047E30946}"/>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81462</xdr:rowOff>
    </xdr:from>
    <xdr:to>
      <xdr:col>116</xdr:col>
      <xdr:colOff>114300</xdr:colOff>
      <xdr:row>62</xdr:row>
      <xdr:rowOff>11612</xdr:rowOff>
    </xdr:to>
    <xdr:sp macro="" textlink="">
      <xdr:nvSpPr>
        <xdr:cNvPr id="700" name="楕円 699">
          <a:extLst>
            <a:ext uri="{FF2B5EF4-FFF2-40B4-BE49-F238E27FC236}">
              <a16:creationId xmlns:a16="http://schemas.microsoft.com/office/drawing/2014/main" id="{35122188-2B4F-4390-981F-9B2F306B5B22}"/>
            </a:ext>
          </a:extLst>
        </xdr:cNvPr>
        <xdr:cNvSpPr/>
      </xdr:nvSpPr>
      <xdr:spPr>
        <a:xfrm>
          <a:off x="19900900" y="101589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59889</xdr:rowOff>
    </xdr:from>
    <xdr:ext cx="469744" cy="259045"/>
    <xdr:sp macro="" textlink="">
      <xdr:nvSpPr>
        <xdr:cNvPr id="701" name="【学校施設】&#10;一人当たり面積該当値テキスト">
          <a:extLst>
            <a:ext uri="{FF2B5EF4-FFF2-40B4-BE49-F238E27FC236}">
              <a16:creationId xmlns:a16="http://schemas.microsoft.com/office/drawing/2014/main" id="{BDCA0BB9-A3BD-47AD-89E1-9EB9029519BA}"/>
            </a:ext>
          </a:extLst>
        </xdr:cNvPr>
        <xdr:cNvSpPr txBox="1"/>
      </xdr:nvSpPr>
      <xdr:spPr>
        <a:xfrm>
          <a:off x="19989800" y="1013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1451</xdr:rowOff>
    </xdr:from>
    <xdr:to>
      <xdr:col>112</xdr:col>
      <xdr:colOff>38100</xdr:colOff>
      <xdr:row>62</xdr:row>
      <xdr:rowOff>103051</xdr:rowOff>
    </xdr:to>
    <xdr:sp macro="" textlink="">
      <xdr:nvSpPr>
        <xdr:cNvPr id="702" name="楕円 701">
          <a:extLst>
            <a:ext uri="{FF2B5EF4-FFF2-40B4-BE49-F238E27FC236}">
              <a16:creationId xmlns:a16="http://schemas.microsoft.com/office/drawing/2014/main" id="{932A9D83-51C5-4803-AAEC-E2A54BCFD610}"/>
            </a:ext>
          </a:extLst>
        </xdr:cNvPr>
        <xdr:cNvSpPr/>
      </xdr:nvSpPr>
      <xdr:spPr>
        <a:xfrm>
          <a:off x="19157950" y="102440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132262</xdr:rowOff>
    </xdr:from>
    <xdr:to>
      <xdr:col>116</xdr:col>
      <xdr:colOff>63500</xdr:colOff>
      <xdr:row>62</xdr:row>
      <xdr:rowOff>52251</xdr:rowOff>
    </xdr:to>
    <xdr:cxnSp macro="">
      <xdr:nvCxnSpPr>
        <xdr:cNvPr id="703" name="直線コネクタ 702">
          <a:extLst>
            <a:ext uri="{FF2B5EF4-FFF2-40B4-BE49-F238E27FC236}">
              <a16:creationId xmlns:a16="http://schemas.microsoft.com/office/drawing/2014/main" id="{A6AAEA15-630C-400B-A2DE-CBA280A32BB0}"/>
            </a:ext>
          </a:extLst>
        </xdr:cNvPr>
        <xdr:cNvCxnSpPr/>
      </xdr:nvCxnSpPr>
      <xdr:spPr>
        <a:xfrm flipV="1">
          <a:off x="19202400" y="10209712"/>
          <a:ext cx="749300" cy="8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169635</xdr:rowOff>
    </xdr:from>
    <xdr:to>
      <xdr:col>107</xdr:col>
      <xdr:colOff>101600</xdr:colOff>
      <xdr:row>62</xdr:row>
      <xdr:rowOff>99785</xdr:rowOff>
    </xdr:to>
    <xdr:sp macro="" textlink="">
      <xdr:nvSpPr>
        <xdr:cNvPr id="704" name="楕円 703">
          <a:extLst>
            <a:ext uri="{FF2B5EF4-FFF2-40B4-BE49-F238E27FC236}">
              <a16:creationId xmlns:a16="http://schemas.microsoft.com/office/drawing/2014/main" id="{9FDF4AE8-D2FB-4D9D-BD24-E06FFADD327B}"/>
            </a:ext>
          </a:extLst>
        </xdr:cNvPr>
        <xdr:cNvSpPr/>
      </xdr:nvSpPr>
      <xdr:spPr>
        <a:xfrm>
          <a:off x="18345150" y="102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48985</xdr:rowOff>
    </xdr:from>
    <xdr:to>
      <xdr:col>111</xdr:col>
      <xdr:colOff>177800</xdr:colOff>
      <xdr:row>62</xdr:row>
      <xdr:rowOff>52251</xdr:rowOff>
    </xdr:to>
    <xdr:cxnSp macro="">
      <xdr:nvCxnSpPr>
        <xdr:cNvPr id="705" name="直線コネクタ 704">
          <a:extLst>
            <a:ext uri="{FF2B5EF4-FFF2-40B4-BE49-F238E27FC236}">
              <a16:creationId xmlns:a16="http://schemas.microsoft.com/office/drawing/2014/main" id="{DC02E0E3-2CA0-4F07-89F6-BBB9D112D59A}"/>
            </a:ext>
          </a:extLst>
        </xdr:cNvPr>
        <xdr:cNvCxnSpPr/>
      </xdr:nvCxnSpPr>
      <xdr:spPr>
        <a:xfrm>
          <a:off x="18395950" y="10291535"/>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25944</xdr:rowOff>
    </xdr:from>
    <xdr:to>
      <xdr:col>102</xdr:col>
      <xdr:colOff>165100</xdr:colOff>
      <xdr:row>62</xdr:row>
      <xdr:rowOff>127544</xdr:rowOff>
    </xdr:to>
    <xdr:sp macro="" textlink="">
      <xdr:nvSpPr>
        <xdr:cNvPr id="706" name="楕円 705">
          <a:extLst>
            <a:ext uri="{FF2B5EF4-FFF2-40B4-BE49-F238E27FC236}">
              <a16:creationId xmlns:a16="http://schemas.microsoft.com/office/drawing/2014/main" id="{7549EE90-C346-44AC-8317-219CB2A68066}"/>
            </a:ext>
          </a:extLst>
        </xdr:cNvPr>
        <xdr:cNvSpPr/>
      </xdr:nvSpPr>
      <xdr:spPr>
        <a:xfrm>
          <a:off x="175514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48985</xdr:rowOff>
    </xdr:from>
    <xdr:to>
      <xdr:col>107</xdr:col>
      <xdr:colOff>50800</xdr:colOff>
      <xdr:row>62</xdr:row>
      <xdr:rowOff>76744</xdr:rowOff>
    </xdr:to>
    <xdr:cxnSp macro="">
      <xdr:nvCxnSpPr>
        <xdr:cNvPr id="707" name="直線コネクタ 706">
          <a:extLst>
            <a:ext uri="{FF2B5EF4-FFF2-40B4-BE49-F238E27FC236}">
              <a16:creationId xmlns:a16="http://schemas.microsoft.com/office/drawing/2014/main" id="{F865FEB3-1F50-4620-B9D5-298E5BC8614B}"/>
            </a:ext>
          </a:extLst>
        </xdr:cNvPr>
        <xdr:cNvCxnSpPr/>
      </xdr:nvCxnSpPr>
      <xdr:spPr>
        <a:xfrm flipV="1">
          <a:off x="17602200" y="10291535"/>
          <a:ext cx="7937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99423</xdr:rowOff>
    </xdr:from>
    <xdr:to>
      <xdr:col>98</xdr:col>
      <xdr:colOff>38100</xdr:colOff>
      <xdr:row>63</xdr:row>
      <xdr:rowOff>29573</xdr:rowOff>
    </xdr:to>
    <xdr:sp macro="" textlink="">
      <xdr:nvSpPr>
        <xdr:cNvPr id="708" name="楕円 707">
          <a:extLst>
            <a:ext uri="{FF2B5EF4-FFF2-40B4-BE49-F238E27FC236}">
              <a16:creationId xmlns:a16="http://schemas.microsoft.com/office/drawing/2014/main" id="{1117D3C9-211E-440E-952B-0AF6A42C0823}"/>
            </a:ext>
          </a:extLst>
        </xdr:cNvPr>
        <xdr:cNvSpPr/>
      </xdr:nvSpPr>
      <xdr:spPr>
        <a:xfrm>
          <a:off x="16757650" y="103419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76744</xdr:rowOff>
    </xdr:from>
    <xdr:to>
      <xdr:col>102</xdr:col>
      <xdr:colOff>114300</xdr:colOff>
      <xdr:row>62</xdr:row>
      <xdr:rowOff>150223</xdr:rowOff>
    </xdr:to>
    <xdr:cxnSp macro="">
      <xdr:nvCxnSpPr>
        <xdr:cNvPr id="709" name="直線コネクタ 708">
          <a:extLst>
            <a:ext uri="{FF2B5EF4-FFF2-40B4-BE49-F238E27FC236}">
              <a16:creationId xmlns:a16="http://schemas.microsoft.com/office/drawing/2014/main" id="{CABF2A2A-71FE-468C-889A-726AFC667D19}"/>
            </a:ext>
          </a:extLst>
        </xdr:cNvPr>
        <xdr:cNvCxnSpPr/>
      </xdr:nvCxnSpPr>
      <xdr:spPr>
        <a:xfrm flipV="1">
          <a:off x="16802100" y="10319294"/>
          <a:ext cx="8001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39568</xdr:rowOff>
    </xdr:from>
    <xdr:ext cx="469744" cy="259045"/>
    <xdr:sp macro="" textlink="">
      <xdr:nvSpPr>
        <xdr:cNvPr id="710" name="n_1aveValue【学校施設】&#10;一人当たり面積">
          <a:extLst>
            <a:ext uri="{FF2B5EF4-FFF2-40B4-BE49-F238E27FC236}">
              <a16:creationId xmlns:a16="http://schemas.microsoft.com/office/drawing/2014/main" id="{94EB4BBF-6B22-4B9D-90D7-803E76266198}"/>
            </a:ext>
          </a:extLst>
        </xdr:cNvPr>
        <xdr:cNvSpPr txBox="1"/>
      </xdr:nvSpPr>
      <xdr:spPr>
        <a:xfrm>
          <a:off x="18980227" y="978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106515</xdr:rowOff>
    </xdr:from>
    <xdr:ext cx="469744" cy="259045"/>
    <xdr:sp macro="" textlink="">
      <xdr:nvSpPr>
        <xdr:cNvPr id="711" name="n_2aveValue【学校施設】&#10;一人当たり面積">
          <a:extLst>
            <a:ext uri="{FF2B5EF4-FFF2-40B4-BE49-F238E27FC236}">
              <a16:creationId xmlns:a16="http://schemas.microsoft.com/office/drawing/2014/main" id="{C34E003F-975A-40DF-B8D9-35ADCD61CEE3}"/>
            </a:ext>
          </a:extLst>
        </xdr:cNvPr>
        <xdr:cNvSpPr txBox="1"/>
      </xdr:nvSpPr>
      <xdr:spPr>
        <a:xfrm>
          <a:off x="18180127" y="985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12" name="n_3aveValue【学校施設】&#10;一人当たり面積">
          <a:extLst>
            <a:ext uri="{FF2B5EF4-FFF2-40B4-BE49-F238E27FC236}">
              <a16:creationId xmlns:a16="http://schemas.microsoft.com/office/drawing/2014/main" id="{E0229206-AB6D-4751-8A69-8CCF89FCD21D}"/>
            </a:ext>
          </a:extLst>
        </xdr:cNvPr>
        <xdr:cNvSpPr txBox="1"/>
      </xdr:nvSpPr>
      <xdr:spPr>
        <a:xfrm>
          <a:off x="1738637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20700</xdr:rowOff>
    </xdr:from>
    <xdr:ext cx="469744" cy="259045"/>
    <xdr:sp macro="" textlink="">
      <xdr:nvSpPr>
        <xdr:cNvPr id="713" name="n_4aveValue【学校施設】&#10;一人当たり面積">
          <a:extLst>
            <a:ext uri="{FF2B5EF4-FFF2-40B4-BE49-F238E27FC236}">
              <a16:creationId xmlns:a16="http://schemas.microsoft.com/office/drawing/2014/main" id="{95CAF660-0038-497F-9953-389ED0922C16}"/>
            </a:ext>
          </a:extLst>
        </xdr:cNvPr>
        <xdr:cNvSpPr txBox="1"/>
      </xdr:nvSpPr>
      <xdr:spPr>
        <a:xfrm>
          <a:off x="16592627" y="1042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94178</xdr:rowOff>
    </xdr:from>
    <xdr:ext cx="469744" cy="259045"/>
    <xdr:sp macro="" textlink="">
      <xdr:nvSpPr>
        <xdr:cNvPr id="714" name="n_1mainValue【学校施設】&#10;一人当たり面積">
          <a:extLst>
            <a:ext uri="{FF2B5EF4-FFF2-40B4-BE49-F238E27FC236}">
              <a16:creationId xmlns:a16="http://schemas.microsoft.com/office/drawing/2014/main" id="{35E0F242-31F6-433C-9E11-64060E137670}"/>
            </a:ext>
          </a:extLst>
        </xdr:cNvPr>
        <xdr:cNvSpPr txBox="1"/>
      </xdr:nvSpPr>
      <xdr:spPr>
        <a:xfrm>
          <a:off x="18980227" y="1033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90912</xdr:rowOff>
    </xdr:from>
    <xdr:ext cx="469744" cy="259045"/>
    <xdr:sp macro="" textlink="">
      <xdr:nvSpPr>
        <xdr:cNvPr id="715" name="n_2mainValue【学校施設】&#10;一人当たり面積">
          <a:extLst>
            <a:ext uri="{FF2B5EF4-FFF2-40B4-BE49-F238E27FC236}">
              <a16:creationId xmlns:a16="http://schemas.microsoft.com/office/drawing/2014/main" id="{2B3BB6E7-1791-45CB-BEAD-A0825C48F1E8}"/>
            </a:ext>
          </a:extLst>
        </xdr:cNvPr>
        <xdr:cNvSpPr txBox="1"/>
      </xdr:nvSpPr>
      <xdr:spPr>
        <a:xfrm>
          <a:off x="18180127" y="1033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144071</xdr:rowOff>
    </xdr:from>
    <xdr:ext cx="469744" cy="259045"/>
    <xdr:sp macro="" textlink="">
      <xdr:nvSpPr>
        <xdr:cNvPr id="716" name="n_3mainValue【学校施設】&#10;一人当たり面積">
          <a:extLst>
            <a:ext uri="{FF2B5EF4-FFF2-40B4-BE49-F238E27FC236}">
              <a16:creationId xmlns:a16="http://schemas.microsoft.com/office/drawing/2014/main" id="{533D7345-CCC2-44E1-BCC5-B9365AC9BA5C}"/>
            </a:ext>
          </a:extLst>
        </xdr:cNvPr>
        <xdr:cNvSpPr txBox="1"/>
      </xdr:nvSpPr>
      <xdr:spPr>
        <a:xfrm>
          <a:off x="17386377" y="1005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46100</xdr:rowOff>
    </xdr:from>
    <xdr:ext cx="469744" cy="259045"/>
    <xdr:sp macro="" textlink="">
      <xdr:nvSpPr>
        <xdr:cNvPr id="717" name="n_4mainValue【学校施設】&#10;一人当たり面積">
          <a:extLst>
            <a:ext uri="{FF2B5EF4-FFF2-40B4-BE49-F238E27FC236}">
              <a16:creationId xmlns:a16="http://schemas.microsoft.com/office/drawing/2014/main" id="{B6F0C88C-BA3D-44A1-8707-939C09DE4D7F}"/>
            </a:ext>
          </a:extLst>
        </xdr:cNvPr>
        <xdr:cNvSpPr txBox="1"/>
      </xdr:nvSpPr>
      <xdr:spPr>
        <a:xfrm>
          <a:off x="16592627" y="1012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243F452F-EB3E-4F54-9ED8-41E26578E92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D8B56C38-8AA0-4BB4-8E5C-913F56C62551}"/>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600B8C34-BA05-4466-88C6-AFAC5DEB97C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37D30BB-8C65-403C-8A62-F94F07DB67D2}"/>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C8E5F168-3311-4C2B-848A-FA9806038F1A}"/>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AACC5FAF-3D86-4572-90A1-D7C8A62C8B03}"/>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1E957AF1-C372-43B4-BB8B-5E12E2A4A6E7}"/>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CD12E46A-685C-4E35-BC44-85692E55EFD7}"/>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6" name="正方形/長方形 725">
          <a:extLst>
            <a:ext uri="{FF2B5EF4-FFF2-40B4-BE49-F238E27FC236}">
              <a16:creationId xmlns:a16="http://schemas.microsoft.com/office/drawing/2014/main" id="{61E74DB7-9FCA-44B1-B5EE-BC7AAD8B0356}"/>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7" name="正方形/長方形 726">
          <a:extLst>
            <a:ext uri="{FF2B5EF4-FFF2-40B4-BE49-F238E27FC236}">
              <a16:creationId xmlns:a16="http://schemas.microsoft.com/office/drawing/2014/main" id="{66E8A1A3-A784-4579-8867-5CA466E6D06E}"/>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8" name="正方形/長方形 727">
          <a:extLst>
            <a:ext uri="{FF2B5EF4-FFF2-40B4-BE49-F238E27FC236}">
              <a16:creationId xmlns:a16="http://schemas.microsoft.com/office/drawing/2014/main" id="{D8663DA6-BA3C-441F-A173-85443C0D188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9" name="正方形/長方形 728">
          <a:extLst>
            <a:ext uri="{FF2B5EF4-FFF2-40B4-BE49-F238E27FC236}">
              <a16:creationId xmlns:a16="http://schemas.microsoft.com/office/drawing/2014/main" id="{F1581A05-4A40-4CB4-AB85-9122EDE0EF8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0" name="正方形/長方形 729">
          <a:extLst>
            <a:ext uri="{FF2B5EF4-FFF2-40B4-BE49-F238E27FC236}">
              <a16:creationId xmlns:a16="http://schemas.microsoft.com/office/drawing/2014/main" id="{9C8FCB1C-7FB1-41C6-A063-CB265999C203}"/>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1" name="正方形/長方形 730">
          <a:extLst>
            <a:ext uri="{FF2B5EF4-FFF2-40B4-BE49-F238E27FC236}">
              <a16:creationId xmlns:a16="http://schemas.microsoft.com/office/drawing/2014/main" id="{05115979-0D16-4CFD-9902-D94945889D1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2" name="正方形/長方形 731">
          <a:extLst>
            <a:ext uri="{FF2B5EF4-FFF2-40B4-BE49-F238E27FC236}">
              <a16:creationId xmlns:a16="http://schemas.microsoft.com/office/drawing/2014/main" id="{FC5D877E-9368-4BA3-BEFE-D1E4AEB53476}"/>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3" name="正方形/長方形 732">
          <a:extLst>
            <a:ext uri="{FF2B5EF4-FFF2-40B4-BE49-F238E27FC236}">
              <a16:creationId xmlns:a16="http://schemas.microsoft.com/office/drawing/2014/main" id="{ABEFCBE6-CEE2-4B6A-8583-887BC29193E1}"/>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D135B61C-21E5-4D6F-B4D4-F8E8512B0D3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EA6BA6B0-EBAC-44DE-B930-434F5CC6EA5D}"/>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C7174836-8A9C-4D30-8D5C-9F73D1DF79BB}"/>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4D123CD8-49A9-4A61-A17A-B1E7247BB3D5}"/>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EF2223B3-F167-4F4E-926C-E648C944F09C}"/>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36A5017C-2F21-4C6C-B02A-AE0A7579B43F}"/>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172860F9-1691-40CF-81F1-72A9BD0495DB}"/>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19D2703E-9688-4A68-A06F-A5D96D7E6A1B}"/>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F079EA39-0F35-472E-AEBE-310B925339B7}"/>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F7A5C636-1B38-463B-9648-936DBE390A8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FD432639-A8D7-47CF-A359-B2C04F20F88E}"/>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a:extLst>
            <a:ext uri="{FF2B5EF4-FFF2-40B4-BE49-F238E27FC236}">
              <a16:creationId xmlns:a16="http://schemas.microsoft.com/office/drawing/2014/main" id="{71C65A87-8C0D-43B4-B3E6-EA931CC2FCC6}"/>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6" name="テキスト ボックス 745">
          <a:extLst>
            <a:ext uri="{FF2B5EF4-FFF2-40B4-BE49-F238E27FC236}">
              <a16:creationId xmlns:a16="http://schemas.microsoft.com/office/drawing/2014/main" id="{5879673C-0E7C-4CFC-A29D-3A61F4D4E7B8}"/>
            </a:ext>
          </a:extLst>
        </xdr:cNvPr>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a:extLst>
            <a:ext uri="{FF2B5EF4-FFF2-40B4-BE49-F238E27FC236}">
              <a16:creationId xmlns:a16="http://schemas.microsoft.com/office/drawing/2014/main" id="{6F5F30D4-75C8-4EBC-B409-EC9B961BC882}"/>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8" name="テキスト ボックス 747">
          <a:extLst>
            <a:ext uri="{FF2B5EF4-FFF2-40B4-BE49-F238E27FC236}">
              <a16:creationId xmlns:a16="http://schemas.microsoft.com/office/drawing/2014/main" id="{DADC94E6-F334-41EC-9602-4ABABEA3A88B}"/>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a:extLst>
            <a:ext uri="{FF2B5EF4-FFF2-40B4-BE49-F238E27FC236}">
              <a16:creationId xmlns:a16="http://schemas.microsoft.com/office/drawing/2014/main" id="{660D1BB6-024F-4196-829A-1487F3D9A2D0}"/>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0" name="テキスト ボックス 749">
          <a:extLst>
            <a:ext uri="{FF2B5EF4-FFF2-40B4-BE49-F238E27FC236}">
              <a16:creationId xmlns:a16="http://schemas.microsoft.com/office/drawing/2014/main" id="{D70A2D08-B499-4B4D-A690-39549F2944B6}"/>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a:extLst>
            <a:ext uri="{FF2B5EF4-FFF2-40B4-BE49-F238E27FC236}">
              <a16:creationId xmlns:a16="http://schemas.microsoft.com/office/drawing/2014/main" id="{E0C00387-DB17-4EEA-AFEF-CAA7172494EE}"/>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2" name="テキスト ボックス 751">
          <a:extLst>
            <a:ext uri="{FF2B5EF4-FFF2-40B4-BE49-F238E27FC236}">
              <a16:creationId xmlns:a16="http://schemas.microsoft.com/office/drawing/2014/main" id="{C0D38919-746C-4C6F-9DAC-31DC7C425B41}"/>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885DA4C2-5187-493A-9D32-1F4F3B07617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4" name="テキスト ボックス 753">
          <a:extLst>
            <a:ext uri="{FF2B5EF4-FFF2-40B4-BE49-F238E27FC236}">
              <a16:creationId xmlns:a16="http://schemas.microsoft.com/office/drawing/2014/main" id="{60015746-7F82-4B96-B848-CAA2ED50D366}"/>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C80DCE5D-57FA-44C3-BF26-0AFAB682A5B4}"/>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165354</xdr:rowOff>
    </xdr:from>
    <xdr:to>
      <xdr:col>85</xdr:col>
      <xdr:colOff>126364</xdr:colOff>
      <xdr:row>108</xdr:row>
      <xdr:rowOff>64770</xdr:rowOff>
    </xdr:to>
    <xdr:cxnSp macro="">
      <xdr:nvCxnSpPr>
        <xdr:cNvPr id="756" name="直線コネクタ 755">
          <a:extLst>
            <a:ext uri="{FF2B5EF4-FFF2-40B4-BE49-F238E27FC236}">
              <a16:creationId xmlns:a16="http://schemas.microsoft.com/office/drawing/2014/main" id="{8C121ED3-696B-4888-8DC0-BE97AAA50674}"/>
            </a:ext>
          </a:extLst>
        </xdr:cNvPr>
        <xdr:cNvCxnSpPr/>
      </xdr:nvCxnSpPr>
      <xdr:spPr>
        <a:xfrm flipV="1">
          <a:off x="14699614" y="16567404"/>
          <a:ext cx="0" cy="1442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757" name="【公民館】&#10;有形固定資産減価償却率最小値テキスト">
          <a:extLst>
            <a:ext uri="{FF2B5EF4-FFF2-40B4-BE49-F238E27FC236}">
              <a16:creationId xmlns:a16="http://schemas.microsoft.com/office/drawing/2014/main" id="{A9B07585-4EF1-455D-B0CE-BE9F0B4E268D}"/>
            </a:ext>
          </a:extLst>
        </xdr:cNvPr>
        <xdr:cNvSpPr txBox="1"/>
      </xdr:nvSpPr>
      <xdr:spPr>
        <a:xfrm>
          <a:off x="14738350"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758" name="直線コネクタ 757">
          <a:extLst>
            <a:ext uri="{FF2B5EF4-FFF2-40B4-BE49-F238E27FC236}">
              <a16:creationId xmlns:a16="http://schemas.microsoft.com/office/drawing/2014/main" id="{2A992343-C448-4710-94BC-7687B0832C97}"/>
            </a:ext>
          </a:extLst>
        </xdr:cNvPr>
        <xdr:cNvCxnSpPr/>
      </xdr:nvCxnSpPr>
      <xdr:spPr>
        <a:xfrm>
          <a:off x="14611350" y="18009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112031</xdr:rowOff>
    </xdr:from>
    <xdr:ext cx="405111" cy="259045"/>
    <xdr:sp macro="" textlink="">
      <xdr:nvSpPr>
        <xdr:cNvPr id="759" name="【公民館】&#10;有形固定資産減価償却率最大値テキスト">
          <a:extLst>
            <a:ext uri="{FF2B5EF4-FFF2-40B4-BE49-F238E27FC236}">
              <a16:creationId xmlns:a16="http://schemas.microsoft.com/office/drawing/2014/main" id="{148F7042-C941-4261-8E3C-CF2A2B010952}"/>
            </a:ext>
          </a:extLst>
        </xdr:cNvPr>
        <xdr:cNvSpPr txBox="1"/>
      </xdr:nvSpPr>
      <xdr:spPr>
        <a:xfrm>
          <a:off x="14738350" y="16342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165354</xdr:rowOff>
    </xdr:from>
    <xdr:to>
      <xdr:col>86</xdr:col>
      <xdr:colOff>25400</xdr:colOff>
      <xdr:row>99</xdr:row>
      <xdr:rowOff>165354</xdr:rowOff>
    </xdr:to>
    <xdr:cxnSp macro="">
      <xdr:nvCxnSpPr>
        <xdr:cNvPr id="760" name="直線コネクタ 759">
          <a:extLst>
            <a:ext uri="{FF2B5EF4-FFF2-40B4-BE49-F238E27FC236}">
              <a16:creationId xmlns:a16="http://schemas.microsoft.com/office/drawing/2014/main" id="{4D736682-3C38-4A48-A8C0-7A6725B63B24}"/>
            </a:ext>
          </a:extLst>
        </xdr:cNvPr>
        <xdr:cNvCxnSpPr/>
      </xdr:nvCxnSpPr>
      <xdr:spPr>
        <a:xfrm>
          <a:off x="14611350" y="16567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116857</xdr:rowOff>
    </xdr:from>
    <xdr:ext cx="405111" cy="259045"/>
    <xdr:sp macro="" textlink="">
      <xdr:nvSpPr>
        <xdr:cNvPr id="761" name="【公民館】&#10;有形固定資産減価償却率平均値テキスト">
          <a:extLst>
            <a:ext uri="{FF2B5EF4-FFF2-40B4-BE49-F238E27FC236}">
              <a16:creationId xmlns:a16="http://schemas.microsoft.com/office/drawing/2014/main" id="{2DD4417F-A233-4EA8-ABB0-7AEAD3489561}"/>
            </a:ext>
          </a:extLst>
        </xdr:cNvPr>
        <xdr:cNvSpPr txBox="1"/>
      </xdr:nvSpPr>
      <xdr:spPr>
        <a:xfrm>
          <a:off x="14738350" y="1669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93980</xdr:rowOff>
    </xdr:from>
    <xdr:to>
      <xdr:col>85</xdr:col>
      <xdr:colOff>177800</xdr:colOff>
      <xdr:row>102</xdr:row>
      <xdr:rowOff>24130</xdr:rowOff>
    </xdr:to>
    <xdr:sp macro="" textlink="">
      <xdr:nvSpPr>
        <xdr:cNvPr id="762" name="フローチャート: 判断 761">
          <a:extLst>
            <a:ext uri="{FF2B5EF4-FFF2-40B4-BE49-F238E27FC236}">
              <a16:creationId xmlns:a16="http://schemas.microsoft.com/office/drawing/2014/main" id="{956BFF97-286A-4C5A-9447-6DC3682574A7}"/>
            </a:ext>
          </a:extLst>
        </xdr:cNvPr>
        <xdr:cNvSpPr/>
      </xdr:nvSpPr>
      <xdr:spPr>
        <a:xfrm>
          <a:off x="14649450" y="168389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130556</xdr:rowOff>
    </xdr:from>
    <xdr:to>
      <xdr:col>81</xdr:col>
      <xdr:colOff>101600</xdr:colOff>
      <xdr:row>102</xdr:row>
      <xdr:rowOff>60706</xdr:rowOff>
    </xdr:to>
    <xdr:sp macro="" textlink="">
      <xdr:nvSpPr>
        <xdr:cNvPr id="763" name="フローチャート: 判断 762">
          <a:extLst>
            <a:ext uri="{FF2B5EF4-FFF2-40B4-BE49-F238E27FC236}">
              <a16:creationId xmlns:a16="http://schemas.microsoft.com/office/drawing/2014/main" id="{5D1ED146-2992-4678-91EA-ABD71A254698}"/>
            </a:ext>
          </a:extLst>
        </xdr:cNvPr>
        <xdr:cNvSpPr/>
      </xdr:nvSpPr>
      <xdr:spPr>
        <a:xfrm>
          <a:off x="13887450" y="1687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128270</xdr:rowOff>
    </xdr:from>
    <xdr:to>
      <xdr:col>76</xdr:col>
      <xdr:colOff>165100</xdr:colOff>
      <xdr:row>102</xdr:row>
      <xdr:rowOff>58420</xdr:rowOff>
    </xdr:to>
    <xdr:sp macro="" textlink="">
      <xdr:nvSpPr>
        <xdr:cNvPr id="764" name="フローチャート: 判断 763">
          <a:extLst>
            <a:ext uri="{FF2B5EF4-FFF2-40B4-BE49-F238E27FC236}">
              <a16:creationId xmlns:a16="http://schemas.microsoft.com/office/drawing/2014/main" id="{313373BC-F665-4119-AE4E-6311D8E1A3FE}"/>
            </a:ext>
          </a:extLst>
        </xdr:cNvPr>
        <xdr:cNvSpPr/>
      </xdr:nvSpPr>
      <xdr:spPr>
        <a:xfrm>
          <a:off x="13093700" y="1687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114554</xdr:rowOff>
    </xdr:from>
    <xdr:to>
      <xdr:col>72</xdr:col>
      <xdr:colOff>38100</xdr:colOff>
      <xdr:row>103</xdr:row>
      <xdr:rowOff>44704</xdr:rowOff>
    </xdr:to>
    <xdr:sp macro="" textlink="">
      <xdr:nvSpPr>
        <xdr:cNvPr id="765" name="フローチャート: 判断 764">
          <a:extLst>
            <a:ext uri="{FF2B5EF4-FFF2-40B4-BE49-F238E27FC236}">
              <a16:creationId xmlns:a16="http://schemas.microsoft.com/office/drawing/2014/main" id="{01976DDF-54DE-4EDD-A6D1-5F9531AE194A}"/>
            </a:ext>
          </a:extLst>
        </xdr:cNvPr>
        <xdr:cNvSpPr/>
      </xdr:nvSpPr>
      <xdr:spPr>
        <a:xfrm>
          <a:off x="12299950" y="170309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36830</xdr:rowOff>
    </xdr:from>
    <xdr:to>
      <xdr:col>67</xdr:col>
      <xdr:colOff>101600</xdr:colOff>
      <xdr:row>102</xdr:row>
      <xdr:rowOff>138430</xdr:rowOff>
    </xdr:to>
    <xdr:sp macro="" textlink="">
      <xdr:nvSpPr>
        <xdr:cNvPr id="766" name="フローチャート: 判断 765">
          <a:extLst>
            <a:ext uri="{FF2B5EF4-FFF2-40B4-BE49-F238E27FC236}">
              <a16:creationId xmlns:a16="http://schemas.microsoft.com/office/drawing/2014/main" id="{02B24257-55D7-4B13-980C-2AC72BAA60EF}"/>
            </a:ext>
          </a:extLst>
        </xdr:cNvPr>
        <xdr:cNvSpPr/>
      </xdr:nvSpPr>
      <xdr:spPr>
        <a:xfrm>
          <a:off x="11487150" y="1695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5C7A48D1-0163-4E06-B9DA-427BCA8B66A2}"/>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8EE462C1-58A2-4B3C-9C87-7298C146CFC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D33DBFCA-50E5-4BBC-B8F4-C7576AD20F07}"/>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5D2F1FC-25B9-43AD-A34F-977DB2990963}"/>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5BEDAA7C-8FDA-4B43-B455-73CA27A97647}"/>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162561</xdr:rowOff>
    </xdr:from>
    <xdr:to>
      <xdr:col>85</xdr:col>
      <xdr:colOff>177800</xdr:colOff>
      <xdr:row>103</xdr:row>
      <xdr:rowOff>92711</xdr:rowOff>
    </xdr:to>
    <xdr:sp macro="" textlink="">
      <xdr:nvSpPr>
        <xdr:cNvPr id="772" name="楕円 771">
          <a:extLst>
            <a:ext uri="{FF2B5EF4-FFF2-40B4-BE49-F238E27FC236}">
              <a16:creationId xmlns:a16="http://schemas.microsoft.com/office/drawing/2014/main" id="{DA43C415-D6B5-439C-9753-353560ADD74B}"/>
            </a:ext>
          </a:extLst>
        </xdr:cNvPr>
        <xdr:cNvSpPr/>
      </xdr:nvSpPr>
      <xdr:spPr>
        <a:xfrm>
          <a:off x="14649450" y="170789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140988</xdr:rowOff>
    </xdr:from>
    <xdr:ext cx="405111" cy="259045"/>
    <xdr:sp macro="" textlink="">
      <xdr:nvSpPr>
        <xdr:cNvPr id="773" name="【公民館】&#10;有形固定資産減価償却率該当値テキスト">
          <a:extLst>
            <a:ext uri="{FF2B5EF4-FFF2-40B4-BE49-F238E27FC236}">
              <a16:creationId xmlns:a16="http://schemas.microsoft.com/office/drawing/2014/main" id="{AEED07FC-4D4C-48D3-BB14-CC2B6665C0F4}"/>
            </a:ext>
          </a:extLst>
        </xdr:cNvPr>
        <xdr:cNvSpPr txBox="1"/>
      </xdr:nvSpPr>
      <xdr:spPr>
        <a:xfrm>
          <a:off x="14738350" y="1705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109982</xdr:rowOff>
    </xdr:from>
    <xdr:to>
      <xdr:col>81</xdr:col>
      <xdr:colOff>101600</xdr:colOff>
      <xdr:row>103</xdr:row>
      <xdr:rowOff>40132</xdr:rowOff>
    </xdr:to>
    <xdr:sp macro="" textlink="">
      <xdr:nvSpPr>
        <xdr:cNvPr id="774" name="楕円 773">
          <a:extLst>
            <a:ext uri="{FF2B5EF4-FFF2-40B4-BE49-F238E27FC236}">
              <a16:creationId xmlns:a16="http://schemas.microsoft.com/office/drawing/2014/main" id="{6420E9EB-D555-48E7-AB23-A148604983D2}"/>
            </a:ext>
          </a:extLst>
        </xdr:cNvPr>
        <xdr:cNvSpPr/>
      </xdr:nvSpPr>
      <xdr:spPr>
        <a:xfrm>
          <a:off x="13887450" y="170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160782</xdr:rowOff>
    </xdr:from>
    <xdr:to>
      <xdr:col>85</xdr:col>
      <xdr:colOff>127000</xdr:colOff>
      <xdr:row>103</xdr:row>
      <xdr:rowOff>41911</xdr:rowOff>
    </xdr:to>
    <xdr:cxnSp macro="">
      <xdr:nvCxnSpPr>
        <xdr:cNvPr id="775" name="直線コネクタ 774">
          <a:extLst>
            <a:ext uri="{FF2B5EF4-FFF2-40B4-BE49-F238E27FC236}">
              <a16:creationId xmlns:a16="http://schemas.microsoft.com/office/drawing/2014/main" id="{1D4C91B6-2610-4C59-B473-FBCA712A7054}"/>
            </a:ext>
          </a:extLst>
        </xdr:cNvPr>
        <xdr:cNvCxnSpPr/>
      </xdr:nvCxnSpPr>
      <xdr:spPr>
        <a:xfrm>
          <a:off x="13938250" y="17077182"/>
          <a:ext cx="762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55118</xdr:rowOff>
    </xdr:from>
    <xdr:to>
      <xdr:col>76</xdr:col>
      <xdr:colOff>165100</xdr:colOff>
      <xdr:row>102</xdr:row>
      <xdr:rowOff>156718</xdr:rowOff>
    </xdr:to>
    <xdr:sp macro="" textlink="">
      <xdr:nvSpPr>
        <xdr:cNvPr id="776" name="楕円 775">
          <a:extLst>
            <a:ext uri="{FF2B5EF4-FFF2-40B4-BE49-F238E27FC236}">
              <a16:creationId xmlns:a16="http://schemas.microsoft.com/office/drawing/2014/main" id="{2667F945-E50E-40FD-B30C-E8A88BC30217}"/>
            </a:ext>
          </a:extLst>
        </xdr:cNvPr>
        <xdr:cNvSpPr/>
      </xdr:nvSpPr>
      <xdr:spPr>
        <a:xfrm>
          <a:off x="13093700" y="1697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105918</xdr:rowOff>
    </xdr:from>
    <xdr:to>
      <xdr:col>81</xdr:col>
      <xdr:colOff>50800</xdr:colOff>
      <xdr:row>102</xdr:row>
      <xdr:rowOff>160782</xdr:rowOff>
    </xdr:to>
    <xdr:cxnSp macro="">
      <xdr:nvCxnSpPr>
        <xdr:cNvPr id="777" name="直線コネクタ 776">
          <a:extLst>
            <a:ext uri="{FF2B5EF4-FFF2-40B4-BE49-F238E27FC236}">
              <a16:creationId xmlns:a16="http://schemas.microsoft.com/office/drawing/2014/main" id="{C5ABD5E6-DE61-411F-A50E-97DCE41C1AEE}"/>
            </a:ext>
          </a:extLst>
        </xdr:cNvPr>
        <xdr:cNvCxnSpPr/>
      </xdr:nvCxnSpPr>
      <xdr:spPr>
        <a:xfrm>
          <a:off x="13144500" y="17022318"/>
          <a:ext cx="79375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121413</xdr:rowOff>
    </xdr:from>
    <xdr:to>
      <xdr:col>72</xdr:col>
      <xdr:colOff>38100</xdr:colOff>
      <xdr:row>102</xdr:row>
      <xdr:rowOff>51563</xdr:rowOff>
    </xdr:to>
    <xdr:sp macro="" textlink="">
      <xdr:nvSpPr>
        <xdr:cNvPr id="778" name="楕円 777">
          <a:extLst>
            <a:ext uri="{FF2B5EF4-FFF2-40B4-BE49-F238E27FC236}">
              <a16:creationId xmlns:a16="http://schemas.microsoft.com/office/drawing/2014/main" id="{BCF590CB-4ECD-418F-9FEB-AF1D4775670A}"/>
            </a:ext>
          </a:extLst>
        </xdr:cNvPr>
        <xdr:cNvSpPr/>
      </xdr:nvSpPr>
      <xdr:spPr>
        <a:xfrm>
          <a:off x="12299950" y="168663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763</xdr:rowOff>
    </xdr:from>
    <xdr:to>
      <xdr:col>76</xdr:col>
      <xdr:colOff>114300</xdr:colOff>
      <xdr:row>102</xdr:row>
      <xdr:rowOff>105918</xdr:rowOff>
    </xdr:to>
    <xdr:cxnSp macro="">
      <xdr:nvCxnSpPr>
        <xdr:cNvPr id="779" name="直線コネクタ 778">
          <a:extLst>
            <a:ext uri="{FF2B5EF4-FFF2-40B4-BE49-F238E27FC236}">
              <a16:creationId xmlns:a16="http://schemas.microsoft.com/office/drawing/2014/main" id="{DD2DF3B9-2B03-46B0-B555-5438F83393E5}"/>
            </a:ext>
          </a:extLst>
        </xdr:cNvPr>
        <xdr:cNvCxnSpPr/>
      </xdr:nvCxnSpPr>
      <xdr:spPr>
        <a:xfrm>
          <a:off x="12344400" y="16917163"/>
          <a:ext cx="8001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68835</xdr:rowOff>
    </xdr:from>
    <xdr:to>
      <xdr:col>67</xdr:col>
      <xdr:colOff>101600</xdr:colOff>
      <xdr:row>101</xdr:row>
      <xdr:rowOff>170435</xdr:rowOff>
    </xdr:to>
    <xdr:sp macro="" textlink="">
      <xdr:nvSpPr>
        <xdr:cNvPr id="780" name="楕円 779">
          <a:extLst>
            <a:ext uri="{FF2B5EF4-FFF2-40B4-BE49-F238E27FC236}">
              <a16:creationId xmlns:a16="http://schemas.microsoft.com/office/drawing/2014/main" id="{99F0D3DF-F47F-4436-8991-1C9FE289E351}"/>
            </a:ext>
          </a:extLst>
        </xdr:cNvPr>
        <xdr:cNvSpPr/>
      </xdr:nvSpPr>
      <xdr:spPr>
        <a:xfrm>
          <a:off x="11487150" y="168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119635</xdr:rowOff>
    </xdr:from>
    <xdr:to>
      <xdr:col>71</xdr:col>
      <xdr:colOff>177800</xdr:colOff>
      <xdr:row>102</xdr:row>
      <xdr:rowOff>763</xdr:rowOff>
    </xdr:to>
    <xdr:cxnSp macro="">
      <xdr:nvCxnSpPr>
        <xdr:cNvPr id="781" name="直線コネクタ 780">
          <a:extLst>
            <a:ext uri="{FF2B5EF4-FFF2-40B4-BE49-F238E27FC236}">
              <a16:creationId xmlns:a16="http://schemas.microsoft.com/office/drawing/2014/main" id="{AC73A650-D064-468A-8694-254C2A8BC87B}"/>
            </a:ext>
          </a:extLst>
        </xdr:cNvPr>
        <xdr:cNvCxnSpPr/>
      </xdr:nvCxnSpPr>
      <xdr:spPr>
        <a:xfrm>
          <a:off x="11537950" y="16864585"/>
          <a:ext cx="8064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77233</xdr:rowOff>
    </xdr:from>
    <xdr:ext cx="405111" cy="259045"/>
    <xdr:sp macro="" textlink="">
      <xdr:nvSpPr>
        <xdr:cNvPr id="782" name="n_1aveValue【公民館】&#10;有形固定資産減価償却率">
          <a:extLst>
            <a:ext uri="{FF2B5EF4-FFF2-40B4-BE49-F238E27FC236}">
              <a16:creationId xmlns:a16="http://schemas.microsoft.com/office/drawing/2014/main" id="{B5080428-48F9-430A-B231-9DD0DAB9F554}"/>
            </a:ext>
          </a:extLst>
        </xdr:cNvPr>
        <xdr:cNvSpPr txBox="1"/>
      </xdr:nvSpPr>
      <xdr:spPr>
        <a:xfrm>
          <a:off x="13742044" y="1665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74947</xdr:rowOff>
    </xdr:from>
    <xdr:ext cx="405111" cy="259045"/>
    <xdr:sp macro="" textlink="">
      <xdr:nvSpPr>
        <xdr:cNvPr id="783" name="n_2aveValue【公民館】&#10;有形固定資産減価償却率">
          <a:extLst>
            <a:ext uri="{FF2B5EF4-FFF2-40B4-BE49-F238E27FC236}">
              <a16:creationId xmlns:a16="http://schemas.microsoft.com/office/drawing/2014/main" id="{01028C47-C7D4-40B5-9FA8-7BEC0BF63945}"/>
            </a:ext>
          </a:extLst>
        </xdr:cNvPr>
        <xdr:cNvSpPr txBox="1"/>
      </xdr:nvSpPr>
      <xdr:spPr>
        <a:xfrm>
          <a:off x="12960994" y="1664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35831</xdr:rowOff>
    </xdr:from>
    <xdr:ext cx="405111" cy="259045"/>
    <xdr:sp macro="" textlink="">
      <xdr:nvSpPr>
        <xdr:cNvPr id="784" name="n_3aveValue【公民館】&#10;有形固定資産減価償却率">
          <a:extLst>
            <a:ext uri="{FF2B5EF4-FFF2-40B4-BE49-F238E27FC236}">
              <a16:creationId xmlns:a16="http://schemas.microsoft.com/office/drawing/2014/main" id="{279964C1-ECE9-40BE-906D-B97E49DE96E4}"/>
            </a:ext>
          </a:extLst>
        </xdr:cNvPr>
        <xdr:cNvSpPr txBox="1"/>
      </xdr:nvSpPr>
      <xdr:spPr>
        <a:xfrm>
          <a:off x="12167244" y="1712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129557</xdr:rowOff>
    </xdr:from>
    <xdr:ext cx="405111" cy="259045"/>
    <xdr:sp macro="" textlink="">
      <xdr:nvSpPr>
        <xdr:cNvPr id="785" name="n_4aveValue【公民館】&#10;有形固定資産減価償却率">
          <a:extLst>
            <a:ext uri="{FF2B5EF4-FFF2-40B4-BE49-F238E27FC236}">
              <a16:creationId xmlns:a16="http://schemas.microsoft.com/office/drawing/2014/main" id="{28252BB5-83D5-4793-8D16-029CF5ED835A}"/>
            </a:ext>
          </a:extLst>
        </xdr:cNvPr>
        <xdr:cNvSpPr txBox="1"/>
      </xdr:nvSpPr>
      <xdr:spPr>
        <a:xfrm>
          <a:off x="11354444" y="1704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31259</xdr:rowOff>
    </xdr:from>
    <xdr:ext cx="405111" cy="259045"/>
    <xdr:sp macro="" textlink="">
      <xdr:nvSpPr>
        <xdr:cNvPr id="786" name="n_1mainValue【公民館】&#10;有形固定資産減価償却率">
          <a:extLst>
            <a:ext uri="{FF2B5EF4-FFF2-40B4-BE49-F238E27FC236}">
              <a16:creationId xmlns:a16="http://schemas.microsoft.com/office/drawing/2014/main" id="{B4E9BE1F-C5DD-4A03-86DA-A5B7F1942119}"/>
            </a:ext>
          </a:extLst>
        </xdr:cNvPr>
        <xdr:cNvSpPr txBox="1"/>
      </xdr:nvSpPr>
      <xdr:spPr>
        <a:xfrm>
          <a:off x="13742044" y="17119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147845</xdr:rowOff>
    </xdr:from>
    <xdr:ext cx="405111" cy="259045"/>
    <xdr:sp macro="" textlink="">
      <xdr:nvSpPr>
        <xdr:cNvPr id="787" name="n_2mainValue【公民館】&#10;有形固定資産減価償却率">
          <a:extLst>
            <a:ext uri="{FF2B5EF4-FFF2-40B4-BE49-F238E27FC236}">
              <a16:creationId xmlns:a16="http://schemas.microsoft.com/office/drawing/2014/main" id="{E7687E66-0CC9-4B9E-BCB5-59CA34B05709}"/>
            </a:ext>
          </a:extLst>
        </xdr:cNvPr>
        <xdr:cNvSpPr txBox="1"/>
      </xdr:nvSpPr>
      <xdr:spPr>
        <a:xfrm>
          <a:off x="12960994" y="17064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68090</xdr:rowOff>
    </xdr:from>
    <xdr:ext cx="405111" cy="259045"/>
    <xdr:sp macro="" textlink="">
      <xdr:nvSpPr>
        <xdr:cNvPr id="788" name="n_3mainValue【公民館】&#10;有形固定資産減価償却率">
          <a:extLst>
            <a:ext uri="{FF2B5EF4-FFF2-40B4-BE49-F238E27FC236}">
              <a16:creationId xmlns:a16="http://schemas.microsoft.com/office/drawing/2014/main" id="{CC49EC5B-1658-4348-87AB-77404E9A495F}"/>
            </a:ext>
          </a:extLst>
        </xdr:cNvPr>
        <xdr:cNvSpPr txBox="1"/>
      </xdr:nvSpPr>
      <xdr:spPr>
        <a:xfrm>
          <a:off x="12167244" y="1664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15512</xdr:rowOff>
    </xdr:from>
    <xdr:ext cx="405111" cy="259045"/>
    <xdr:sp macro="" textlink="">
      <xdr:nvSpPr>
        <xdr:cNvPr id="789" name="n_4mainValue【公民館】&#10;有形固定資産減価償却率">
          <a:extLst>
            <a:ext uri="{FF2B5EF4-FFF2-40B4-BE49-F238E27FC236}">
              <a16:creationId xmlns:a16="http://schemas.microsoft.com/office/drawing/2014/main" id="{A857B482-E1EE-4AC4-9FD7-29207558C4A8}"/>
            </a:ext>
          </a:extLst>
        </xdr:cNvPr>
        <xdr:cNvSpPr txBox="1"/>
      </xdr:nvSpPr>
      <xdr:spPr>
        <a:xfrm>
          <a:off x="11354444" y="165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2BB65F41-3189-4890-8500-F88EE7E36CE5}"/>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21117D88-5E29-4559-8760-F00C3582441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787E2F50-92D9-4E36-9887-396683F29815}"/>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E81ED79A-9765-448A-8CD7-5F68A564976B}"/>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4CC71883-EE63-46E2-9381-DF01A196DE8D}"/>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8793B1EF-AD3F-4EFA-A13A-A50FEE5FECF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B2E93F57-BBD9-4804-8488-1940FD36A45F}"/>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5BBD50A0-527C-4618-8CE5-1C85FBB92E77}"/>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78C758B1-092C-4ABB-9DC7-411C6F9ED5D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29748432-8E75-48A4-8A9D-22BD86FABAFA}"/>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701DDED8-15BC-4F6E-8E35-0DFBC500BFE1}"/>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id="{E1D40156-8590-46A8-90DE-9FB32C2ECAA2}"/>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05BC59E2-C122-4ABD-A758-8A3065CF68AC}"/>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id="{A01DF8D5-7C3C-4206-A808-8AF3EB67EF1F}"/>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E1927CE6-BDB1-44C9-98B8-F1D2111B046D}"/>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id="{1898CADF-985E-4815-96F4-49544BEE5AB6}"/>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689515B0-79C9-47EF-98B7-2D45F2413060}"/>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id="{E2FABC9A-2ECA-4C73-BED2-6F32656944BD}"/>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AF90B235-085C-4580-9262-67AD7D184078}"/>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9A345141-E321-4F13-BE54-149A8E64D053}"/>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EAB7E455-07C7-419D-9642-996838AE1EDB}"/>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108</xdr:row>
      <xdr:rowOff>25908</xdr:rowOff>
    </xdr:to>
    <xdr:cxnSp macro="">
      <xdr:nvCxnSpPr>
        <xdr:cNvPr id="811" name="直線コネクタ 810">
          <a:extLst>
            <a:ext uri="{FF2B5EF4-FFF2-40B4-BE49-F238E27FC236}">
              <a16:creationId xmlns:a16="http://schemas.microsoft.com/office/drawing/2014/main" id="{65A44F93-4CCC-4D27-A13E-02E9156E370A}"/>
            </a:ext>
          </a:extLst>
        </xdr:cNvPr>
        <xdr:cNvCxnSpPr/>
      </xdr:nvCxnSpPr>
      <xdr:spPr>
        <a:xfrm flipV="1">
          <a:off x="19951064" y="16626839"/>
          <a:ext cx="0" cy="134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2" name="【公民館】&#10;一人当たり面積最小値テキスト">
          <a:extLst>
            <a:ext uri="{FF2B5EF4-FFF2-40B4-BE49-F238E27FC236}">
              <a16:creationId xmlns:a16="http://schemas.microsoft.com/office/drawing/2014/main" id="{8D1A147D-A961-4020-B5A9-A8EBB0A8720A}"/>
            </a:ext>
          </a:extLst>
        </xdr:cNvPr>
        <xdr:cNvSpPr txBox="1"/>
      </xdr:nvSpPr>
      <xdr:spPr>
        <a:xfrm>
          <a:off x="19989800" y="1797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3" name="直線コネクタ 812">
          <a:extLst>
            <a:ext uri="{FF2B5EF4-FFF2-40B4-BE49-F238E27FC236}">
              <a16:creationId xmlns:a16="http://schemas.microsoft.com/office/drawing/2014/main" id="{E9C6C34D-38CA-4924-B604-2E90463C83DB}"/>
            </a:ext>
          </a:extLst>
        </xdr:cNvPr>
        <xdr:cNvCxnSpPr/>
      </xdr:nvCxnSpPr>
      <xdr:spPr>
        <a:xfrm>
          <a:off x="19881850" y="17971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14" name="【公民館】&#10;一人当たり面積最大値テキスト">
          <a:extLst>
            <a:ext uri="{FF2B5EF4-FFF2-40B4-BE49-F238E27FC236}">
              <a16:creationId xmlns:a16="http://schemas.microsoft.com/office/drawing/2014/main" id="{07178000-337B-4AD4-8320-09E697EA778B}"/>
            </a:ext>
          </a:extLst>
        </xdr:cNvPr>
        <xdr:cNvSpPr txBox="1"/>
      </xdr:nvSpPr>
      <xdr:spPr>
        <a:xfrm>
          <a:off x="19989800" y="1640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15" name="直線コネクタ 814">
          <a:extLst>
            <a:ext uri="{FF2B5EF4-FFF2-40B4-BE49-F238E27FC236}">
              <a16:creationId xmlns:a16="http://schemas.microsoft.com/office/drawing/2014/main" id="{C7E99CFA-C938-47DA-8C9F-1A8A29D77505}"/>
            </a:ext>
          </a:extLst>
        </xdr:cNvPr>
        <xdr:cNvCxnSpPr/>
      </xdr:nvCxnSpPr>
      <xdr:spPr>
        <a:xfrm>
          <a:off x="19881850" y="16626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135145</xdr:rowOff>
    </xdr:from>
    <xdr:ext cx="469744" cy="259045"/>
    <xdr:sp macro="" textlink="">
      <xdr:nvSpPr>
        <xdr:cNvPr id="816" name="【公民館】&#10;一人当たり面積平均値テキスト">
          <a:extLst>
            <a:ext uri="{FF2B5EF4-FFF2-40B4-BE49-F238E27FC236}">
              <a16:creationId xmlns:a16="http://schemas.microsoft.com/office/drawing/2014/main" id="{454DD7CC-16C6-48AC-8CA2-11395DB1AA84}"/>
            </a:ext>
          </a:extLst>
        </xdr:cNvPr>
        <xdr:cNvSpPr txBox="1"/>
      </xdr:nvSpPr>
      <xdr:spPr>
        <a:xfrm>
          <a:off x="19989800" y="17222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112268</xdr:rowOff>
    </xdr:from>
    <xdr:to>
      <xdr:col>116</xdr:col>
      <xdr:colOff>114300</xdr:colOff>
      <xdr:row>105</xdr:row>
      <xdr:rowOff>42418</xdr:rowOff>
    </xdr:to>
    <xdr:sp macro="" textlink="">
      <xdr:nvSpPr>
        <xdr:cNvPr id="817" name="フローチャート: 判断 816">
          <a:extLst>
            <a:ext uri="{FF2B5EF4-FFF2-40B4-BE49-F238E27FC236}">
              <a16:creationId xmlns:a16="http://schemas.microsoft.com/office/drawing/2014/main" id="{25EF9C11-E485-4A8A-8AC9-ADB4208F7CAD}"/>
            </a:ext>
          </a:extLst>
        </xdr:cNvPr>
        <xdr:cNvSpPr/>
      </xdr:nvSpPr>
      <xdr:spPr>
        <a:xfrm>
          <a:off x="19900900" y="1737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121413</xdr:rowOff>
    </xdr:from>
    <xdr:to>
      <xdr:col>112</xdr:col>
      <xdr:colOff>38100</xdr:colOff>
      <xdr:row>105</xdr:row>
      <xdr:rowOff>51563</xdr:rowOff>
    </xdr:to>
    <xdr:sp macro="" textlink="">
      <xdr:nvSpPr>
        <xdr:cNvPr id="818" name="フローチャート: 判断 817">
          <a:extLst>
            <a:ext uri="{FF2B5EF4-FFF2-40B4-BE49-F238E27FC236}">
              <a16:creationId xmlns:a16="http://schemas.microsoft.com/office/drawing/2014/main" id="{048E0399-F239-4368-8FE6-B4B6F6343CF7}"/>
            </a:ext>
          </a:extLst>
        </xdr:cNvPr>
        <xdr:cNvSpPr/>
      </xdr:nvSpPr>
      <xdr:spPr>
        <a:xfrm>
          <a:off x="19157950" y="173807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144272</xdr:rowOff>
    </xdr:from>
    <xdr:to>
      <xdr:col>107</xdr:col>
      <xdr:colOff>101600</xdr:colOff>
      <xdr:row>105</xdr:row>
      <xdr:rowOff>74422</xdr:rowOff>
    </xdr:to>
    <xdr:sp macro="" textlink="">
      <xdr:nvSpPr>
        <xdr:cNvPr id="819" name="フローチャート: 判断 818">
          <a:extLst>
            <a:ext uri="{FF2B5EF4-FFF2-40B4-BE49-F238E27FC236}">
              <a16:creationId xmlns:a16="http://schemas.microsoft.com/office/drawing/2014/main" id="{95B79E12-357F-490F-A5FF-22A6D02329B6}"/>
            </a:ext>
          </a:extLst>
        </xdr:cNvPr>
        <xdr:cNvSpPr/>
      </xdr:nvSpPr>
      <xdr:spPr>
        <a:xfrm>
          <a:off x="18345150" y="174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820" name="フローチャート: 判断 819">
          <a:extLst>
            <a:ext uri="{FF2B5EF4-FFF2-40B4-BE49-F238E27FC236}">
              <a16:creationId xmlns:a16="http://schemas.microsoft.com/office/drawing/2014/main" id="{EACEBFE4-58C0-4FBF-96AF-56EBD31CABBC}"/>
            </a:ext>
          </a:extLst>
        </xdr:cNvPr>
        <xdr:cNvSpPr/>
      </xdr:nvSpPr>
      <xdr:spPr>
        <a:xfrm>
          <a:off x="17551400" y="175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21" name="フローチャート: 判断 820">
          <a:extLst>
            <a:ext uri="{FF2B5EF4-FFF2-40B4-BE49-F238E27FC236}">
              <a16:creationId xmlns:a16="http://schemas.microsoft.com/office/drawing/2014/main" id="{A25BD4BA-9C51-47A4-BB4E-F5DFB0DBDFBC}"/>
            </a:ext>
          </a:extLst>
        </xdr:cNvPr>
        <xdr:cNvSpPr/>
      </xdr:nvSpPr>
      <xdr:spPr>
        <a:xfrm>
          <a:off x="1675765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B761E292-A388-4A66-94C2-F9999E02FAFF}"/>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AFD9D9D3-12A3-4AB3-A1E1-24691AAC4AF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E284EF8C-5BF6-43CE-8367-1A07371A598D}"/>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72BBD453-3335-4D70-996B-B9359C28A76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1AA2796-CF9B-4ED1-96DE-9866F1B344C5}"/>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68835</xdr:rowOff>
    </xdr:from>
    <xdr:to>
      <xdr:col>116</xdr:col>
      <xdr:colOff>114300</xdr:colOff>
      <xdr:row>107</xdr:row>
      <xdr:rowOff>170435</xdr:rowOff>
    </xdr:to>
    <xdr:sp macro="" textlink="">
      <xdr:nvSpPr>
        <xdr:cNvPr id="827" name="楕円 826">
          <a:extLst>
            <a:ext uri="{FF2B5EF4-FFF2-40B4-BE49-F238E27FC236}">
              <a16:creationId xmlns:a16="http://schemas.microsoft.com/office/drawing/2014/main" id="{A4B6ECB1-BAC1-4FC4-9BDC-E574441B906C}"/>
            </a:ext>
          </a:extLst>
        </xdr:cNvPr>
        <xdr:cNvSpPr/>
      </xdr:nvSpPr>
      <xdr:spPr>
        <a:xfrm>
          <a:off x="199009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155212</xdr:rowOff>
    </xdr:from>
    <xdr:ext cx="469744" cy="259045"/>
    <xdr:sp macro="" textlink="">
      <xdr:nvSpPr>
        <xdr:cNvPr id="828" name="【公民館】&#10;一人当たり面積該当値テキスト">
          <a:extLst>
            <a:ext uri="{FF2B5EF4-FFF2-40B4-BE49-F238E27FC236}">
              <a16:creationId xmlns:a16="http://schemas.microsoft.com/office/drawing/2014/main" id="{F146A7DC-ACF4-40DA-85FB-00AA166B0597}"/>
            </a:ext>
          </a:extLst>
        </xdr:cNvPr>
        <xdr:cNvSpPr txBox="1"/>
      </xdr:nvSpPr>
      <xdr:spPr>
        <a:xfrm>
          <a:off x="19989800" y="1775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68835</xdr:rowOff>
    </xdr:from>
    <xdr:to>
      <xdr:col>112</xdr:col>
      <xdr:colOff>38100</xdr:colOff>
      <xdr:row>107</xdr:row>
      <xdr:rowOff>170435</xdr:rowOff>
    </xdr:to>
    <xdr:sp macro="" textlink="">
      <xdr:nvSpPr>
        <xdr:cNvPr id="829" name="楕円 828">
          <a:extLst>
            <a:ext uri="{FF2B5EF4-FFF2-40B4-BE49-F238E27FC236}">
              <a16:creationId xmlns:a16="http://schemas.microsoft.com/office/drawing/2014/main" id="{FFECA71B-B1FA-48B7-BC55-634B6E5249B5}"/>
            </a:ext>
          </a:extLst>
        </xdr:cNvPr>
        <xdr:cNvSpPr/>
      </xdr:nvSpPr>
      <xdr:spPr>
        <a:xfrm>
          <a:off x="19157950" y="17842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119635</xdr:rowOff>
    </xdr:from>
    <xdr:to>
      <xdr:col>116</xdr:col>
      <xdr:colOff>63500</xdr:colOff>
      <xdr:row>107</xdr:row>
      <xdr:rowOff>119635</xdr:rowOff>
    </xdr:to>
    <xdr:cxnSp macro="">
      <xdr:nvCxnSpPr>
        <xdr:cNvPr id="830" name="直線コネクタ 829">
          <a:extLst>
            <a:ext uri="{FF2B5EF4-FFF2-40B4-BE49-F238E27FC236}">
              <a16:creationId xmlns:a16="http://schemas.microsoft.com/office/drawing/2014/main" id="{F4D9CF63-3E6D-47E9-8665-A26F6E540086}"/>
            </a:ext>
          </a:extLst>
        </xdr:cNvPr>
        <xdr:cNvCxnSpPr/>
      </xdr:nvCxnSpPr>
      <xdr:spPr>
        <a:xfrm>
          <a:off x="19202400" y="1789328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73406</xdr:rowOff>
    </xdr:from>
    <xdr:to>
      <xdr:col>107</xdr:col>
      <xdr:colOff>101600</xdr:colOff>
      <xdr:row>108</xdr:row>
      <xdr:rowOff>3556</xdr:rowOff>
    </xdr:to>
    <xdr:sp macro="" textlink="">
      <xdr:nvSpPr>
        <xdr:cNvPr id="831" name="楕円 830">
          <a:extLst>
            <a:ext uri="{FF2B5EF4-FFF2-40B4-BE49-F238E27FC236}">
              <a16:creationId xmlns:a16="http://schemas.microsoft.com/office/drawing/2014/main" id="{706443FE-9B9F-42AC-8FA9-46EACB2698BE}"/>
            </a:ext>
          </a:extLst>
        </xdr:cNvPr>
        <xdr:cNvSpPr/>
      </xdr:nvSpPr>
      <xdr:spPr>
        <a:xfrm>
          <a:off x="1834515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119635</xdr:rowOff>
    </xdr:from>
    <xdr:to>
      <xdr:col>111</xdr:col>
      <xdr:colOff>177800</xdr:colOff>
      <xdr:row>107</xdr:row>
      <xdr:rowOff>124206</xdr:rowOff>
    </xdr:to>
    <xdr:cxnSp macro="">
      <xdr:nvCxnSpPr>
        <xdr:cNvPr id="832" name="直線コネクタ 831">
          <a:extLst>
            <a:ext uri="{FF2B5EF4-FFF2-40B4-BE49-F238E27FC236}">
              <a16:creationId xmlns:a16="http://schemas.microsoft.com/office/drawing/2014/main" id="{3DD0B5CD-EFF6-4D4D-8DB0-9D3A26B4B449}"/>
            </a:ext>
          </a:extLst>
        </xdr:cNvPr>
        <xdr:cNvCxnSpPr/>
      </xdr:nvCxnSpPr>
      <xdr:spPr>
        <a:xfrm flipV="1">
          <a:off x="18395950" y="17893285"/>
          <a:ext cx="8064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73406</xdr:rowOff>
    </xdr:from>
    <xdr:to>
      <xdr:col>102</xdr:col>
      <xdr:colOff>165100</xdr:colOff>
      <xdr:row>108</xdr:row>
      <xdr:rowOff>3556</xdr:rowOff>
    </xdr:to>
    <xdr:sp macro="" textlink="">
      <xdr:nvSpPr>
        <xdr:cNvPr id="833" name="楕円 832">
          <a:extLst>
            <a:ext uri="{FF2B5EF4-FFF2-40B4-BE49-F238E27FC236}">
              <a16:creationId xmlns:a16="http://schemas.microsoft.com/office/drawing/2014/main" id="{4B493CED-354A-4C83-B9E6-7D947320925D}"/>
            </a:ext>
          </a:extLst>
        </xdr:cNvPr>
        <xdr:cNvSpPr/>
      </xdr:nvSpPr>
      <xdr:spPr>
        <a:xfrm>
          <a:off x="175514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124206</xdr:rowOff>
    </xdr:from>
    <xdr:to>
      <xdr:col>107</xdr:col>
      <xdr:colOff>50800</xdr:colOff>
      <xdr:row>107</xdr:row>
      <xdr:rowOff>124206</xdr:rowOff>
    </xdr:to>
    <xdr:cxnSp macro="">
      <xdr:nvCxnSpPr>
        <xdr:cNvPr id="834" name="直線コネクタ 833">
          <a:extLst>
            <a:ext uri="{FF2B5EF4-FFF2-40B4-BE49-F238E27FC236}">
              <a16:creationId xmlns:a16="http://schemas.microsoft.com/office/drawing/2014/main" id="{97003846-FE13-4C32-95F0-D17648F08AF2}"/>
            </a:ext>
          </a:extLst>
        </xdr:cNvPr>
        <xdr:cNvCxnSpPr/>
      </xdr:nvCxnSpPr>
      <xdr:spPr>
        <a:xfrm>
          <a:off x="17602200" y="1789785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73406</xdr:rowOff>
    </xdr:from>
    <xdr:to>
      <xdr:col>98</xdr:col>
      <xdr:colOff>38100</xdr:colOff>
      <xdr:row>108</xdr:row>
      <xdr:rowOff>3556</xdr:rowOff>
    </xdr:to>
    <xdr:sp macro="" textlink="">
      <xdr:nvSpPr>
        <xdr:cNvPr id="835" name="楕円 834">
          <a:extLst>
            <a:ext uri="{FF2B5EF4-FFF2-40B4-BE49-F238E27FC236}">
              <a16:creationId xmlns:a16="http://schemas.microsoft.com/office/drawing/2014/main" id="{AAF925B6-348C-4F94-BAC9-8B11E87F2481}"/>
            </a:ext>
          </a:extLst>
        </xdr:cNvPr>
        <xdr:cNvSpPr/>
      </xdr:nvSpPr>
      <xdr:spPr>
        <a:xfrm>
          <a:off x="16757650" y="178470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124206</xdr:rowOff>
    </xdr:from>
    <xdr:to>
      <xdr:col>102</xdr:col>
      <xdr:colOff>114300</xdr:colOff>
      <xdr:row>107</xdr:row>
      <xdr:rowOff>124206</xdr:rowOff>
    </xdr:to>
    <xdr:cxnSp macro="">
      <xdr:nvCxnSpPr>
        <xdr:cNvPr id="836" name="直線コネクタ 835">
          <a:extLst>
            <a:ext uri="{FF2B5EF4-FFF2-40B4-BE49-F238E27FC236}">
              <a16:creationId xmlns:a16="http://schemas.microsoft.com/office/drawing/2014/main" id="{E971254F-7579-42BF-A548-FFD7CBAD5E22}"/>
            </a:ext>
          </a:extLst>
        </xdr:cNvPr>
        <xdr:cNvCxnSpPr/>
      </xdr:nvCxnSpPr>
      <xdr:spPr>
        <a:xfrm>
          <a:off x="16802100" y="1789785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68090</xdr:rowOff>
    </xdr:from>
    <xdr:ext cx="469744" cy="259045"/>
    <xdr:sp macro="" textlink="">
      <xdr:nvSpPr>
        <xdr:cNvPr id="837" name="n_1aveValue【公民館】&#10;一人当たり面積">
          <a:extLst>
            <a:ext uri="{FF2B5EF4-FFF2-40B4-BE49-F238E27FC236}">
              <a16:creationId xmlns:a16="http://schemas.microsoft.com/office/drawing/2014/main" id="{4AC68F6C-1A2D-452A-9E74-E152A40FF511}"/>
            </a:ext>
          </a:extLst>
        </xdr:cNvPr>
        <xdr:cNvSpPr txBox="1"/>
      </xdr:nvSpPr>
      <xdr:spPr>
        <a:xfrm>
          <a:off x="18980227" y="1715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90949</xdr:rowOff>
    </xdr:from>
    <xdr:ext cx="469744" cy="259045"/>
    <xdr:sp macro="" textlink="">
      <xdr:nvSpPr>
        <xdr:cNvPr id="838" name="n_2aveValue【公民館】&#10;一人当たり面積">
          <a:extLst>
            <a:ext uri="{FF2B5EF4-FFF2-40B4-BE49-F238E27FC236}">
              <a16:creationId xmlns:a16="http://schemas.microsoft.com/office/drawing/2014/main" id="{729D4D47-A818-48F9-8131-95B672484108}"/>
            </a:ext>
          </a:extLst>
        </xdr:cNvPr>
        <xdr:cNvSpPr txBox="1"/>
      </xdr:nvSpPr>
      <xdr:spPr>
        <a:xfrm>
          <a:off x="181801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70375</xdr:rowOff>
    </xdr:from>
    <xdr:ext cx="469744" cy="259045"/>
    <xdr:sp macro="" textlink="">
      <xdr:nvSpPr>
        <xdr:cNvPr id="839" name="n_3aveValue【公民館】&#10;一人当たり面積">
          <a:extLst>
            <a:ext uri="{FF2B5EF4-FFF2-40B4-BE49-F238E27FC236}">
              <a16:creationId xmlns:a16="http://schemas.microsoft.com/office/drawing/2014/main" id="{162B3C8E-DE88-40E3-87D9-937913905511}"/>
            </a:ext>
          </a:extLst>
        </xdr:cNvPr>
        <xdr:cNvSpPr txBox="1"/>
      </xdr:nvSpPr>
      <xdr:spPr>
        <a:xfrm>
          <a:off x="17386377" y="1732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840" name="n_4aveValue【公民館】&#10;一人当たり面積">
          <a:extLst>
            <a:ext uri="{FF2B5EF4-FFF2-40B4-BE49-F238E27FC236}">
              <a16:creationId xmlns:a16="http://schemas.microsoft.com/office/drawing/2014/main" id="{CC481575-9EC3-4217-8A25-6F06522FD0B6}"/>
            </a:ext>
          </a:extLst>
        </xdr:cNvPr>
        <xdr:cNvSpPr txBox="1"/>
      </xdr:nvSpPr>
      <xdr:spPr>
        <a:xfrm>
          <a:off x="165926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161562</xdr:rowOff>
    </xdr:from>
    <xdr:ext cx="469744" cy="259045"/>
    <xdr:sp macro="" textlink="">
      <xdr:nvSpPr>
        <xdr:cNvPr id="841" name="n_1mainValue【公民館】&#10;一人当たり面積">
          <a:extLst>
            <a:ext uri="{FF2B5EF4-FFF2-40B4-BE49-F238E27FC236}">
              <a16:creationId xmlns:a16="http://schemas.microsoft.com/office/drawing/2014/main" id="{7960EF81-B460-4526-8A70-E36BF6C7A650}"/>
            </a:ext>
          </a:extLst>
        </xdr:cNvPr>
        <xdr:cNvSpPr txBox="1"/>
      </xdr:nvSpPr>
      <xdr:spPr>
        <a:xfrm>
          <a:off x="18980227" y="1793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166133</xdr:rowOff>
    </xdr:from>
    <xdr:ext cx="469744" cy="259045"/>
    <xdr:sp macro="" textlink="">
      <xdr:nvSpPr>
        <xdr:cNvPr id="842" name="n_2mainValue【公民館】&#10;一人当たり面積">
          <a:extLst>
            <a:ext uri="{FF2B5EF4-FFF2-40B4-BE49-F238E27FC236}">
              <a16:creationId xmlns:a16="http://schemas.microsoft.com/office/drawing/2014/main" id="{5D2865E2-ACB7-4AFC-B308-F605A1DA037D}"/>
            </a:ext>
          </a:extLst>
        </xdr:cNvPr>
        <xdr:cNvSpPr txBox="1"/>
      </xdr:nvSpPr>
      <xdr:spPr>
        <a:xfrm>
          <a:off x="18180127" y="1793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166133</xdr:rowOff>
    </xdr:from>
    <xdr:ext cx="469744" cy="259045"/>
    <xdr:sp macro="" textlink="">
      <xdr:nvSpPr>
        <xdr:cNvPr id="843" name="n_3mainValue【公民館】&#10;一人当たり面積">
          <a:extLst>
            <a:ext uri="{FF2B5EF4-FFF2-40B4-BE49-F238E27FC236}">
              <a16:creationId xmlns:a16="http://schemas.microsoft.com/office/drawing/2014/main" id="{D1E06E5E-D16E-40BC-B2EE-DBC3CC9C19A1}"/>
            </a:ext>
          </a:extLst>
        </xdr:cNvPr>
        <xdr:cNvSpPr txBox="1"/>
      </xdr:nvSpPr>
      <xdr:spPr>
        <a:xfrm>
          <a:off x="17386377" y="1793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166133</xdr:rowOff>
    </xdr:from>
    <xdr:ext cx="469744" cy="259045"/>
    <xdr:sp macro="" textlink="">
      <xdr:nvSpPr>
        <xdr:cNvPr id="844" name="n_4mainValue【公民館】&#10;一人当たり面積">
          <a:extLst>
            <a:ext uri="{FF2B5EF4-FFF2-40B4-BE49-F238E27FC236}">
              <a16:creationId xmlns:a16="http://schemas.microsoft.com/office/drawing/2014/main" id="{E4ACC2C1-C62C-4BC0-AEDE-246C4880D27E}"/>
            </a:ext>
          </a:extLst>
        </xdr:cNvPr>
        <xdr:cNvSpPr txBox="1"/>
      </xdr:nvSpPr>
      <xdr:spPr>
        <a:xfrm>
          <a:off x="16592627" y="1793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BF200E4C-FE3A-4498-8D81-95D58DDAD9BF}"/>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16BB9AD4-3A4C-4050-9FF6-CB13AB47D34D}"/>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951CCCD8-2C9E-4531-934C-DE8D5A5343C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「道路」については、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人当たり延長が熊本県平均より長いことから、老朽化が進む道路の維持管理費用の負担が懸念されます。維持管理の優先順位を定め、予防保全型管理を行い、維持管理コストの平準化を図っていきます。</a:t>
          </a:r>
          <a:endParaRPr lang="ja-JP" altLang="ja-JP" sz="1400">
            <a:effectLst/>
          </a:endParaRPr>
        </a:p>
        <a:p>
          <a:r>
            <a:rPr kumimoji="1" lang="ja-JP" altLang="ja-JP" sz="1100">
              <a:solidFill>
                <a:schemeClr val="dk1"/>
              </a:solidFill>
              <a:effectLst/>
              <a:latin typeface="+mn-lt"/>
              <a:ea typeface="+mn-ea"/>
              <a:cs typeface="+mn-cs"/>
            </a:rPr>
            <a:t>「認定こども園・幼稚園・保育所」の有形固定資産減価償却率は、全国平均及び県平均と同じ水準となっています。今後の園児数の推移等も注視しながら、園児が安全安心して過ごせる場を提供するため、必要な維持管理を行っていきます。</a:t>
          </a:r>
          <a:endParaRPr lang="ja-JP" altLang="ja-JP" sz="1400">
            <a:effectLst/>
          </a:endParaRPr>
        </a:p>
        <a:p>
          <a:r>
            <a:rPr kumimoji="1" lang="ja-JP" altLang="ja-JP" sz="1100">
              <a:solidFill>
                <a:schemeClr val="dk1"/>
              </a:solidFill>
              <a:effectLst/>
              <a:latin typeface="+mn-lt"/>
              <a:ea typeface="+mn-ea"/>
              <a:cs typeface="+mn-cs"/>
            </a:rPr>
            <a:t>「学校施設」の有形固定資産減価償却率は、熊本県平均</a:t>
          </a:r>
          <a:r>
            <a:rPr kumimoji="1" lang="ja-JP" altLang="en-US" sz="1100">
              <a:solidFill>
                <a:schemeClr val="dk1"/>
              </a:solidFill>
              <a:effectLst/>
              <a:latin typeface="+mn-lt"/>
              <a:ea typeface="+mn-ea"/>
              <a:cs typeface="+mn-cs"/>
            </a:rPr>
            <a:t>を上回っています</a:t>
          </a:r>
          <a:r>
            <a:rPr kumimoji="1" lang="ja-JP" altLang="ja-JP" sz="1100">
              <a:solidFill>
                <a:schemeClr val="dk1"/>
              </a:solidFill>
              <a:effectLst/>
              <a:latin typeface="+mn-lt"/>
              <a:ea typeface="+mn-ea"/>
              <a:cs typeface="+mn-cs"/>
            </a:rPr>
            <a:t>が、施設の多くが築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年以上を超えています。児童生徒が安心して学べる場を提供するため、「八代市学校施設等整備保全計画」に基づき、施設の長寿命化を図っていきます。</a:t>
          </a:r>
          <a:endParaRPr lang="ja-JP" altLang="ja-JP" sz="1400">
            <a:effectLst/>
          </a:endParaRPr>
        </a:p>
        <a:p>
          <a:r>
            <a:rPr kumimoji="1" lang="ja-JP" altLang="ja-JP" sz="1100">
              <a:solidFill>
                <a:schemeClr val="dk1"/>
              </a:solidFill>
              <a:effectLst/>
              <a:latin typeface="+mn-lt"/>
              <a:ea typeface="+mn-ea"/>
              <a:cs typeface="+mn-cs"/>
            </a:rPr>
            <a:t>「公民館」の有形固定資産減価償却率は、全国平均及び県平均を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回っていますが、築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年を超える施設が多いことから、計画的な施設の長寿命化の検討が必要となっています。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DE32C3-7E71-45FE-8A5D-6D77DE57C6CD}"/>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ABF8F10-2B6D-4A2B-9CEF-87ADBED55C63}"/>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E35ECF4-C51E-437A-A3BB-5C09CD38FFF6}"/>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770EF48-5B72-45DF-8AE9-34A32C7414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E83CE3-5784-4865-9534-417AC60CC836}"/>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7D81B2-4BAA-4E78-A1F0-4BFFC389A8CF}"/>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F7B5724-4F18-457C-8202-176EAF0D91CD}"/>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738DBD2-1128-42BB-AE7F-79756E43BB18}"/>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EB6FB0-5643-484D-9530-7531463A4A6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2C4DFDA-107B-4827-BC9A-0AAE1168765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121,657
118,021
681.30
69,510,999
67,397,176
1,961,878
34,184,174
82,119,119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0FB0BA-0E10-467F-81B0-0D27C53BBC95}"/>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E7455F5-A9AD-42AA-9AB4-63A78035D2BA}"/>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A021408-B666-454D-AF24-DB2C8F25F23A}"/>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10D128-6892-43E4-AD91-42CA83C196D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89206A-08DC-44AF-8654-78A13AC429AB}"/>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AAC9DDC-83AC-49F1-8839-17FA1225C043}"/>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E4B1CF-EB5E-4652-A5A8-11047A9FFBC4}"/>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18FE21-FFDD-4B21-A512-284277CF5CDA}"/>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9509065-C7EB-43E1-8B13-43A249FE046A}"/>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2E5F8CE-6744-4764-B9EA-D2C83A140FAE}"/>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315934-FF4F-4809-BCB5-2BDEF2CC4327}"/>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A916908-181A-4555-A39F-9E73BD19EDB2}"/>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F0809F-B722-4C51-8397-AA7642E23BB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85BF47-CA1F-4208-989F-CDF37BA326ED}"/>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9D6DDB3-9BF2-4831-9C1A-B71FC3BC320E}"/>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46DCB2-0F9F-4F54-922C-4E0810F18D2D}"/>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AEB097-930E-4455-9BE7-FE5CA538E83A}"/>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D36F0DF-9215-4DAA-9936-B01B2B58ACAC}"/>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3EBC26C-2518-47F3-BAA3-5D62D8042C3A}"/>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3F5375-63CB-4456-9D8F-A0869E3D8F37}"/>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CBB387-F2CF-4739-B36B-842723A9637B}"/>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EB2205-4E20-4277-8CC8-34CB87B0E7ED}"/>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DD7DCF2-6567-4EBD-9160-55549EAD2BA9}"/>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C54163B-7B39-45CC-B99A-562A49B7ABEA}"/>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FCE508-574B-4DDD-91AB-260F0306884E}"/>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A799C5-93DD-440A-986F-E04EBFE689E6}"/>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D6668A8-813C-47A0-A593-12AFAA1F1B7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76CA001-585F-4C62-8354-9248EF04B4DC}"/>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DFAB82E-A3AA-4582-9302-BDD5BE4D0ABE}"/>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D48BA7A-AD56-4CC2-9D65-EDC0A36C9DE4}"/>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18F407-6A8D-479E-92AA-D5C85F85B2DB}"/>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E3B1FD6-6814-4EAD-A1A7-D2371D32DA4D}"/>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FCE5792-3803-4FC9-A5BA-799CB1453BFC}"/>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084DF63-5B06-45F7-A49F-F215B264D3D6}"/>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C8DE28E-4956-4B51-A441-AE1E5BA36506}"/>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7770E62-19A3-4713-9487-61F2B35771BB}"/>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04B7316-FE59-4076-AEDC-98D96C771C65}"/>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F80F48F-55E2-45B1-B84A-05535366BF82}"/>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2F8D766-1CD1-4924-B7D7-71454271C83D}"/>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5A6E0D5-9498-4123-93A8-709694E0DCF6}"/>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D5A585F-694B-47F2-9A85-18095C823DFB}"/>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AE0D30A-6949-4317-9C33-0DC615C2F263}"/>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C991F55-3D0C-4D0A-9DF2-50778DE1094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5CE68E7-4A80-401D-B35C-DBFDC06F797C}"/>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8E8526B3-4A8F-40F9-B114-653540CD18AC}"/>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167640</xdr:rowOff>
    </xdr:from>
    <xdr:to>
      <xdr:col>24</xdr:col>
      <xdr:colOff>62865</xdr:colOff>
      <xdr:row>41</xdr:row>
      <xdr:rowOff>104775</xdr:rowOff>
    </xdr:to>
    <xdr:cxnSp macro="">
      <xdr:nvCxnSpPr>
        <xdr:cNvPr id="57" name="直線コネクタ 56">
          <a:extLst>
            <a:ext uri="{FF2B5EF4-FFF2-40B4-BE49-F238E27FC236}">
              <a16:creationId xmlns:a16="http://schemas.microsoft.com/office/drawing/2014/main" id="{94C67E1C-E5CD-4120-847C-C977D859174F}"/>
            </a:ext>
          </a:extLst>
        </xdr:cNvPr>
        <xdr:cNvCxnSpPr/>
      </xdr:nvCxnSpPr>
      <xdr:spPr>
        <a:xfrm flipV="1">
          <a:off x="4177665" y="54571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8" name="【図書館】&#10;有形固定資産減価償却率最小値テキスト">
          <a:extLst>
            <a:ext uri="{FF2B5EF4-FFF2-40B4-BE49-F238E27FC236}">
              <a16:creationId xmlns:a16="http://schemas.microsoft.com/office/drawing/2014/main" id="{83E18FA1-C175-44B4-B1B3-B1DFC780AE00}"/>
            </a:ext>
          </a:extLst>
        </xdr:cNvPr>
        <xdr:cNvSpPr txBox="1"/>
      </xdr:nvSpPr>
      <xdr:spPr>
        <a:xfrm>
          <a:off x="4216400" y="688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9" name="直線コネクタ 58">
          <a:extLst>
            <a:ext uri="{FF2B5EF4-FFF2-40B4-BE49-F238E27FC236}">
              <a16:creationId xmlns:a16="http://schemas.microsoft.com/office/drawing/2014/main" id="{DE6D97F0-32F1-4185-813D-C21F7F86B50B}"/>
            </a:ext>
          </a:extLst>
        </xdr:cNvPr>
        <xdr:cNvCxnSpPr/>
      </xdr:nvCxnSpPr>
      <xdr:spPr>
        <a:xfrm>
          <a:off x="4108450" y="6880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114317</xdr:rowOff>
    </xdr:from>
    <xdr:ext cx="405111" cy="259045"/>
    <xdr:sp macro="" textlink="">
      <xdr:nvSpPr>
        <xdr:cNvPr id="60" name="【図書館】&#10;有形固定資産減価償却率最大値テキスト">
          <a:extLst>
            <a:ext uri="{FF2B5EF4-FFF2-40B4-BE49-F238E27FC236}">
              <a16:creationId xmlns:a16="http://schemas.microsoft.com/office/drawing/2014/main" id="{8F5ADBD4-D74A-4F94-A4F5-B983C0C491B0}"/>
            </a:ext>
          </a:extLst>
        </xdr:cNvPr>
        <xdr:cNvSpPr txBox="1"/>
      </xdr:nvSpPr>
      <xdr:spPr>
        <a:xfrm>
          <a:off x="4216400" y="523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167640</xdr:rowOff>
    </xdr:from>
    <xdr:to>
      <xdr:col>24</xdr:col>
      <xdr:colOff>152400</xdr:colOff>
      <xdr:row>32</xdr:row>
      <xdr:rowOff>167640</xdr:rowOff>
    </xdr:to>
    <xdr:cxnSp macro="">
      <xdr:nvCxnSpPr>
        <xdr:cNvPr id="61" name="直線コネクタ 60">
          <a:extLst>
            <a:ext uri="{FF2B5EF4-FFF2-40B4-BE49-F238E27FC236}">
              <a16:creationId xmlns:a16="http://schemas.microsoft.com/office/drawing/2014/main" id="{B93AFCB8-ED49-4107-8433-7D0F590B1CE2}"/>
            </a:ext>
          </a:extLst>
        </xdr:cNvPr>
        <xdr:cNvCxnSpPr/>
      </xdr:nvCxnSpPr>
      <xdr:spPr>
        <a:xfrm>
          <a:off x="4108450" y="5457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46372</xdr:rowOff>
    </xdr:from>
    <xdr:ext cx="405111" cy="259045"/>
    <xdr:sp macro="" textlink="">
      <xdr:nvSpPr>
        <xdr:cNvPr id="62" name="【図書館】&#10;有形固定資産減価償却率平均値テキスト">
          <a:extLst>
            <a:ext uri="{FF2B5EF4-FFF2-40B4-BE49-F238E27FC236}">
              <a16:creationId xmlns:a16="http://schemas.microsoft.com/office/drawing/2014/main" id="{F39A8573-6C8E-4C38-90DC-A869335920B7}"/>
            </a:ext>
          </a:extLst>
        </xdr:cNvPr>
        <xdr:cNvSpPr txBox="1"/>
      </xdr:nvSpPr>
      <xdr:spPr>
        <a:xfrm>
          <a:off x="4216400" y="5666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23495</xdr:rowOff>
    </xdr:from>
    <xdr:to>
      <xdr:col>24</xdr:col>
      <xdr:colOff>114300</xdr:colOff>
      <xdr:row>35</xdr:row>
      <xdr:rowOff>125095</xdr:rowOff>
    </xdr:to>
    <xdr:sp macro="" textlink="">
      <xdr:nvSpPr>
        <xdr:cNvPr id="63" name="フローチャート: 判断 62">
          <a:extLst>
            <a:ext uri="{FF2B5EF4-FFF2-40B4-BE49-F238E27FC236}">
              <a16:creationId xmlns:a16="http://schemas.microsoft.com/office/drawing/2014/main" id="{EF9FB8B9-4ED3-4F8D-8AAF-BD83F92380F8}"/>
            </a:ext>
          </a:extLst>
        </xdr:cNvPr>
        <xdr:cNvSpPr/>
      </xdr:nvSpPr>
      <xdr:spPr>
        <a:xfrm>
          <a:off x="4127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34</xdr:row>
      <xdr:rowOff>151130</xdr:rowOff>
    </xdr:from>
    <xdr:to>
      <xdr:col>20</xdr:col>
      <xdr:colOff>38100</xdr:colOff>
      <xdr:row>35</xdr:row>
      <xdr:rowOff>81280</xdr:rowOff>
    </xdr:to>
    <xdr:sp macro="" textlink="">
      <xdr:nvSpPr>
        <xdr:cNvPr id="64" name="フローチャート: 判断 63">
          <a:extLst>
            <a:ext uri="{FF2B5EF4-FFF2-40B4-BE49-F238E27FC236}">
              <a16:creationId xmlns:a16="http://schemas.microsoft.com/office/drawing/2014/main" id="{BEAF1450-2030-41A8-A3D7-F865B8407094}"/>
            </a:ext>
          </a:extLst>
        </xdr:cNvPr>
        <xdr:cNvSpPr/>
      </xdr:nvSpPr>
      <xdr:spPr>
        <a:xfrm>
          <a:off x="3384550" y="57708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105410</xdr:rowOff>
    </xdr:from>
    <xdr:to>
      <xdr:col>15</xdr:col>
      <xdr:colOff>101600</xdr:colOff>
      <xdr:row>35</xdr:row>
      <xdr:rowOff>35560</xdr:rowOff>
    </xdr:to>
    <xdr:sp macro="" textlink="">
      <xdr:nvSpPr>
        <xdr:cNvPr id="65" name="フローチャート: 判断 64">
          <a:extLst>
            <a:ext uri="{FF2B5EF4-FFF2-40B4-BE49-F238E27FC236}">
              <a16:creationId xmlns:a16="http://schemas.microsoft.com/office/drawing/2014/main" id="{95B440C6-CD07-42A7-B121-41B5408E31FA}"/>
            </a:ext>
          </a:extLst>
        </xdr:cNvPr>
        <xdr:cNvSpPr/>
      </xdr:nvSpPr>
      <xdr:spPr>
        <a:xfrm>
          <a:off x="2571750" y="57251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90170</xdr:rowOff>
    </xdr:from>
    <xdr:to>
      <xdr:col>10</xdr:col>
      <xdr:colOff>165100</xdr:colOff>
      <xdr:row>36</xdr:row>
      <xdr:rowOff>20320</xdr:rowOff>
    </xdr:to>
    <xdr:sp macro="" textlink="">
      <xdr:nvSpPr>
        <xdr:cNvPr id="66" name="フローチャート: 判断 65">
          <a:extLst>
            <a:ext uri="{FF2B5EF4-FFF2-40B4-BE49-F238E27FC236}">
              <a16:creationId xmlns:a16="http://schemas.microsoft.com/office/drawing/2014/main" id="{B32DEE8F-3EC2-459D-9F55-98C58163B018}"/>
            </a:ext>
          </a:extLst>
        </xdr:cNvPr>
        <xdr:cNvSpPr/>
      </xdr:nvSpPr>
      <xdr:spPr>
        <a:xfrm>
          <a:off x="1778000" y="5875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109220</xdr:rowOff>
    </xdr:from>
    <xdr:to>
      <xdr:col>6</xdr:col>
      <xdr:colOff>38100</xdr:colOff>
      <xdr:row>36</xdr:row>
      <xdr:rowOff>39370</xdr:rowOff>
    </xdr:to>
    <xdr:sp macro="" textlink="">
      <xdr:nvSpPr>
        <xdr:cNvPr id="67" name="フローチャート: 判断 66">
          <a:extLst>
            <a:ext uri="{FF2B5EF4-FFF2-40B4-BE49-F238E27FC236}">
              <a16:creationId xmlns:a16="http://schemas.microsoft.com/office/drawing/2014/main" id="{801F466E-71F9-4A94-90B3-4297B661FAF1}"/>
            </a:ext>
          </a:extLst>
        </xdr:cNvPr>
        <xdr:cNvSpPr/>
      </xdr:nvSpPr>
      <xdr:spPr>
        <a:xfrm>
          <a:off x="984250" y="5894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CE0DD63-2B9F-4108-88DB-4C01A01B4D5E}"/>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23885B5-E68F-4D73-8E72-F683C2A51A7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B4D1AF3-8F04-43A2-B37D-89AA05BF24C9}"/>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769F91F-0C77-45A8-97A7-4CD3F22E2687}"/>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65C735F-038E-4DCC-934E-E3982042EB32}"/>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xdr:rowOff>
    </xdr:from>
    <xdr:to>
      <xdr:col>24</xdr:col>
      <xdr:colOff>114300</xdr:colOff>
      <xdr:row>39</xdr:row>
      <xdr:rowOff>102235</xdr:rowOff>
    </xdr:to>
    <xdr:sp macro="" textlink="">
      <xdr:nvSpPr>
        <xdr:cNvPr id="73" name="楕円 72">
          <a:extLst>
            <a:ext uri="{FF2B5EF4-FFF2-40B4-BE49-F238E27FC236}">
              <a16:creationId xmlns:a16="http://schemas.microsoft.com/office/drawing/2014/main" id="{9BDBC233-A018-4831-888E-59E20E8581F6}"/>
            </a:ext>
          </a:extLst>
        </xdr:cNvPr>
        <xdr:cNvSpPr/>
      </xdr:nvSpPr>
      <xdr:spPr>
        <a:xfrm>
          <a:off x="4127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150512</xdr:rowOff>
    </xdr:from>
    <xdr:ext cx="405111" cy="259045"/>
    <xdr:sp macro="" textlink="">
      <xdr:nvSpPr>
        <xdr:cNvPr id="74" name="【図書館】&#10;有形固定資産減価償却率該当値テキスト">
          <a:extLst>
            <a:ext uri="{FF2B5EF4-FFF2-40B4-BE49-F238E27FC236}">
              <a16:creationId xmlns:a16="http://schemas.microsoft.com/office/drawing/2014/main" id="{D5C0895E-B275-4A96-9FE0-9E3F2C84F9F8}"/>
            </a:ext>
          </a:extLst>
        </xdr:cNvPr>
        <xdr:cNvSpPr txBox="1"/>
      </xdr:nvSpPr>
      <xdr:spPr>
        <a:xfrm>
          <a:off x="4216400"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128270</xdr:rowOff>
    </xdr:from>
    <xdr:to>
      <xdr:col>20</xdr:col>
      <xdr:colOff>38100</xdr:colOff>
      <xdr:row>39</xdr:row>
      <xdr:rowOff>58420</xdr:rowOff>
    </xdr:to>
    <xdr:sp macro="" textlink="">
      <xdr:nvSpPr>
        <xdr:cNvPr id="75" name="楕円 74">
          <a:extLst>
            <a:ext uri="{FF2B5EF4-FFF2-40B4-BE49-F238E27FC236}">
              <a16:creationId xmlns:a16="http://schemas.microsoft.com/office/drawing/2014/main" id="{1EFE9B82-F705-49AD-BF8F-7247DB2E71A1}"/>
            </a:ext>
          </a:extLst>
        </xdr:cNvPr>
        <xdr:cNvSpPr/>
      </xdr:nvSpPr>
      <xdr:spPr>
        <a:xfrm>
          <a:off x="3384550" y="64084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xdr:rowOff>
    </xdr:from>
    <xdr:to>
      <xdr:col>24</xdr:col>
      <xdr:colOff>63500</xdr:colOff>
      <xdr:row>39</xdr:row>
      <xdr:rowOff>51435</xdr:rowOff>
    </xdr:to>
    <xdr:cxnSp macro="">
      <xdr:nvCxnSpPr>
        <xdr:cNvPr id="76" name="直線コネクタ 75">
          <a:extLst>
            <a:ext uri="{FF2B5EF4-FFF2-40B4-BE49-F238E27FC236}">
              <a16:creationId xmlns:a16="http://schemas.microsoft.com/office/drawing/2014/main" id="{7FE751A2-3FD3-4C9C-9954-D4868F73434E}"/>
            </a:ext>
          </a:extLst>
        </xdr:cNvPr>
        <xdr:cNvCxnSpPr/>
      </xdr:nvCxnSpPr>
      <xdr:spPr>
        <a:xfrm>
          <a:off x="3429000" y="6452870"/>
          <a:ext cx="7493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84455</xdr:rowOff>
    </xdr:from>
    <xdr:to>
      <xdr:col>15</xdr:col>
      <xdr:colOff>101600</xdr:colOff>
      <xdr:row>39</xdr:row>
      <xdr:rowOff>14605</xdr:rowOff>
    </xdr:to>
    <xdr:sp macro="" textlink="">
      <xdr:nvSpPr>
        <xdr:cNvPr id="77" name="楕円 76">
          <a:extLst>
            <a:ext uri="{FF2B5EF4-FFF2-40B4-BE49-F238E27FC236}">
              <a16:creationId xmlns:a16="http://schemas.microsoft.com/office/drawing/2014/main" id="{3B393D4F-C087-4C37-90BF-244AD6D81B42}"/>
            </a:ext>
          </a:extLst>
        </xdr:cNvPr>
        <xdr:cNvSpPr/>
      </xdr:nvSpPr>
      <xdr:spPr>
        <a:xfrm>
          <a:off x="2571750" y="636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135255</xdr:rowOff>
    </xdr:from>
    <xdr:to>
      <xdr:col>19</xdr:col>
      <xdr:colOff>177800</xdr:colOff>
      <xdr:row>39</xdr:row>
      <xdr:rowOff>7620</xdr:rowOff>
    </xdr:to>
    <xdr:cxnSp macro="">
      <xdr:nvCxnSpPr>
        <xdr:cNvPr id="78" name="直線コネクタ 77">
          <a:extLst>
            <a:ext uri="{FF2B5EF4-FFF2-40B4-BE49-F238E27FC236}">
              <a16:creationId xmlns:a16="http://schemas.microsoft.com/office/drawing/2014/main" id="{8CD5FE2E-F09F-48EA-B847-DFA9495900C7}"/>
            </a:ext>
          </a:extLst>
        </xdr:cNvPr>
        <xdr:cNvCxnSpPr/>
      </xdr:nvCxnSpPr>
      <xdr:spPr>
        <a:xfrm>
          <a:off x="2622550" y="6415405"/>
          <a:ext cx="80645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166370</xdr:rowOff>
    </xdr:from>
    <xdr:to>
      <xdr:col>10</xdr:col>
      <xdr:colOff>165100</xdr:colOff>
      <xdr:row>38</xdr:row>
      <xdr:rowOff>96520</xdr:rowOff>
    </xdr:to>
    <xdr:sp macro="" textlink="">
      <xdr:nvSpPr>
        <xdr:cNvPr id="79" name="楕円 78">
          <a:extLst>
            <a:ext uri="{FF2B5EF4-FFF2-40B4-BE49-F238E27FC236}">
              <a16:creationId xmlns:a16="http://schemas.microsoft.com/office/drawing/2014/main" id="{8C55A0E3-16E1-4F36-BFE0-802E30483EDF}"/>
            </a:ext>
          </a:extLst>
        </xdr:cNvPr>
        <xdr:cNvSpPr/>
      </xdr:nvSpPr>
      <xdr:spPr>
        <a:xfrm>
          <a:off x="1778000" y="6281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45720</xdr:rowOff>
    </xdr:from>
    <xdr:to>
      <xdr:col>15</xdr:col>
      <xdr:colOff>50800</xdr:colOff>
      <xdr:row>38</xdr:row>
      <xdr:rowOff>135255</xdr:rowOff>
    </xdr:to>
    <xdr:cxnSp macro="">
      <xdr:nvCxnSpPr>
        <xdr:cNvPr id="80" name="直線コネクタ 79">
          <a:extLst>
            <a:ext uri="{FF2B5EF4-FFF2-40B4-BE49-F238E27FC236}">
              <a16:creationId xmlns:a16="http://schemas.microsoft.com/office/drawing/2014/main" id="{B9B99D32-4B0F-4239-8208-DFCBCB0EB615}"/>
            </a:ext>
          </a:extLst>
        </xdr:cNvPr>
        <xdr:cNvCxnSpPr/>
      </xdr:nvCxnSpPr>
      <xdr:spPr>
        <a:xfrm>
          <a:off x="1828800" y="6325870"/>
          <a:ext cx="79375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126365</xdr:rowOff>
    </xdr:from>
    <xdr:to>
      <xdr:col>6</xdr:col>
      <xdr:colOff>38100</xdr:colOff>
      <xdr:row>38</xdr:row>
      <xdr:rowOff>56515</xdr:rowOff>
    </xdr:to>
    <xdr:sp macro="" textlink="">
      <xdr:nvSpPr>
        <xdr:cNvPr id="81" name="楕円 80">
          <a:extLst>
            <a:ext uri="{FF2B5EF4-FFF2-40B4-BE49-F238E27FC236}">
              <a16:creationId xmlns:a16="http://schemas.microsoft.com/office/drawing/2014/main" id="{130DB790-5BBA-4B81-98DE-73E63D159FD8}"/>
            </a:ext>
          </a:extLst>
        </xdr:cNvPr>
        <xdr:cNvSpPr/>
      </xdr:nvSpPr>
      <xdr:spPr>
        <a:xfrm>
          <a:off x="984250" y="62414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5715</xdr:rowOff>
    </xdr:from>
    <xdr:to>
      <xdr:col>10</xdr:col>
      <xdr:colOff>114300</xdr:colOff>
      <xdr:row>38</xdr:row>
      <xdr:rowOff>45720</xdr:rowOff>
    </xdr:to>
    <xdr:cxnSp macro="">
      <xdr:nvCxnSpPr>
        <xdr:cNvPr id="82" name="直線コネクタ 81">
          <a:extLst>
            <a:ext uri="{FF2B5EF4-FFF2-40B4-BE49-F238E27FC236}">
              <a16:creationId xmlns:a16="http://schemas.microsoft.com/office/drawing/2014/main" id="{4A98E377-D9FF-4CEE-8E01-FCD81EF78C52}"/>
            </a:ext>
          </a:extLst>
        </xdr:cNvPr>
        <xdr:cNvCxnSpPr/>
      </xdr:nvCxnSpPr>
      <xdr:spPr>
        <a:xfrm>
          <a:off x="1028700" y="628586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97807</xdr:rowOff>
    </xdr:from>
    <xdr:ext cx="405111" cy="259045"/>
    <xdr:sp macro="" textlink="">
      <xdr:nvSpPr>
        <xdr:cNvPr id="83" name="n_1aveValue【図書館】&#10;有形固定資産減価償却率">
          <a:extLst>
            <a:ext uri="{FF2B5EF4-FFF2-40B4-BE49-F238E27FC236}">
              <a16:creationId xmlns:a16="http://schemas.microsoft.com/office/drawing/2014/main" id="{0A35DA80-E067-4C0D-9CAF-2453EC6437EA}"/>
            </a:ext>
          </a:extLst>
        </xdr:cNvPr>
        <xdr:cNvSpPr txBox="1"/>
      </xdr:nvSpPr>
      <xdr:spPr>
        <a:xfrm>
          <a:off x="3239144" y="555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52087</xdr:rowOff>
    </xdr:from>
    <xdr:ext cx="405111" cy="259045"/>
    <xdr:sp macro="" textlink="">
      <xdr:nvSpPr>
        <xdr:cNvPr id="84" name="n_2aveValue【図書館】&#10;有形固定資産減価償却率">
          <a:extLst>
            <a:ext uri="{FF2B5EF4-FFF2-40B4-BE49-F238E27FC236}">
              <a16:creationId xmlns:a16="http://schemas.microsoft.com/office/drawing/2014/main" id="{043A4444-48F0-4614-8E00-5970206A179A}"/>
            </a:ext>
          </a:extLst>
        </xdr:cNvPr>
        <xdr:cNvSpPr txBox="1"/>
      </xdr:nvSpPr>
      <xdr:spPr>
        <a:xfrm>
          <a:off x="2439044" y="5506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36847</xdr:rowOff>
    </xdr:from>
    <xdr:ext cx="405111" cy="259045"/>
    <xdr:sp macro="" textlink="">
      <xdr:nvSpPr>
        <xdr:cNvPr id="85" name="n_3aveValue【図書館】&#10;有形固定資産減価償却率">
          <a:extLst>
            <a:ext uri="{FF2B5EF4-FFF2-40B4-BE49-F238E27FC236}">
              <a16:creationId xmlns:a16="http://schemas.microsoft.com/office/drawing/2014/main" id="{6FEEA6FC-9BAF-4915-9CB3-FFA62B6A2E48}"/>
            </a:ext>
          </a:extLst>
        </xdr:cNvPr>
        <xdr:cNvSpPr txBox="1"/>
      </xdr:nvSpPr>
      <xdr:spPr>
        <a:xfrm>
          <a:off x="164529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55897</xdr:rowOff>
    </xdr:from>
    <xdr:ext cx="405111" cy="259045"/>
    <xdr:sp macro="" textlink="">
      <xdr:nvSpPr>
        <xdr:cNvPr id="86" name="n_4aveValue【図書館】&#10;有形固定資産減価償却率">
          <a:extLst>
            <a:ext uri="{FF2B5EF4-FFF2-40B4-BE49-F238E27FC236}">
              <a16:creationId xmlns:a16="http://schemas.microsoft.com/office/drawing/2014/main" id="{BD6C6A26-3F98-47D0-839E-F88D99D780D3}"/>
            </a:ext>
          </a:extLst>
        </xdr:cNvPr>
        <xdr:cNvSpPr txBox="1"/>
      </xdr:nvSpPr>
      <xdr:spPr>
        <a:xfrm>
          <a:off x="8515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49547</xdr:rowOff>
    </xdr:from>
    <xdr:ext cx="405111" cy="259045"/>
    <xdr:sp macro="" textlink="">
      <xdr:nvSpPr>
        <xdr:cNvPr id="87" name="n_1mainValue【図書館】&#10;有形固定資産減価償却率">
          <a:extLst>
            <a:ext uri="{FF2B5EF4-FFF2-40B4-BE49-F238E27FC236}">
              <a16:creationId xmlns:a16="http://schemas.microsoft.com/office/drawing/2014/main" id="{D09C6EF2-4A92-49BC-A040-0C6DC5F5C64A}"/>
            </a:ext>
          </a:extLst>
        </xdr:cNvPr>
        <xdr:cNvSpPr txBox="1"/>
      </xdr:nvSpPr>
      <xdr:spPr>
        <a:xfrm>
          <a:off x="323914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5732</xdr:rowOff>
    </xdr:from>
    <xdr:ext cx="405111" cy="259045"/>
    <xdr:sp macro="" textlink="">
      <xdr:nvSpPr>
        <xdr:cNvPr id="88" name="n_2mainValue【図書館】&#10;有形固定資産減価償却率">
          <a:extLst>
            <a:ext uri="{FF2B5EF4-FFF2-40B4-BE49-F238E27FC236}">
              <a16:creationId xmlns:a16="http://schemas.microsoft.com/office/drawing/2014/main" id="{02D849E9-7D45-42CC-8731-874FF7FCA959}"/>
            </a:ext>
          </a:extLst>
        </xdr:cNvPr>
        <xdr:cNvSpPr txBox="1"/>
      </xdr:nvSpPr>
      <xdr:spPr>
        <a:xfrm>
          <a:off x="2439044" y="645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9" name="n_3mainValue【図書館】&#10;有形固定資産減価償却率">
          <a:extLst>
            <a:ext uri="{FF2B5EF4-FFF2-40B4-BE49-F238E27FC236}">
              <a16:creationId xmlns:a16="http://schemas.microsoft.com/office/drawing/2014/main" id="{AE3DB3C8-D994-4113-BD52-FECEE8A354AC}"/>
            </a:ext>
          </a:extLst>
        </xdr:cNvPr>
        <xdr:cNvSpPr txBox="1"/>
      </xdr:nvSpPr>
      <xdr:spPr>
        <a:xfrm>
          <a:off x="1645294" y="636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47642</xdr:rowOff>
    </xdr:from>
    <xdr:ext cx="405111" cy="259045"/>
    <xdr:sp macro="" textlink="">
      <xdr:nvSpPr>
        <xdr:cNvPr id="90" name="n_4mainValue【図書館】&#10;有形固定資産減価償却率">
          <a:extLst>
            <a:ext uri="{FF2B5EF4-FFF2-40B4-BE49-F238E27FC236}">
              <a16:creationId xmlns:a16="http://schemas.microsoft.com/office/drawing/2014/main" id="{DE9A3D8B-D489-4EAE-B7D6-4F4FE112FCD1}"/>
            </a:ext>
          </a:extLst>
        </xdr:cNvPr>
        <xdr:cNvSpPr txBox="1"/>
      </xdr:nvSpPr>
      <xdr:spPr>
        <a:xfrm>
          <a:off x="851544" y="6327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83F1936-E294-4B9B-BE1B-F20571CDF40F}"/>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040A358-C015-420C-BFE5-B59C7597B9D3}"/>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3802606-FF8C-472F-8B30-10B653F45797}"/>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8866336-DF5B-4C3B-A1DC-EABC277517C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C40075D-B371-48EB-ACE5-5C56E4698402}"/>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89EF28C-3341-4A41-AFCD-1DAAEA1E775B}"/>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FA4F10D-C518-4669-AD9B-3397A341F3F9}"/>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402E2FC-2CFE-40B2-BFF8-4C84DCF4C94D}"/>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19189428-673D-4086-B979-67F129FF9317}"/>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E6784F7-15FD-4C68-948C-EE0A2EAC182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F09CD3A2-0FCF-4F43-9731-1FED044E1B20}"/>
            </a:ext>
          </a:extLst>
        </xdr:cNvPr>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AD5E3B36-EF2A-45B8-BC1D-9239DB9DCC5A}"/>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56AC5685-90AD-4859-8488-0C85CA746593}"/>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C906E6F1-FA3B-4F56-813B-162C8BCD97F7}"/>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19E4537F-3E35-488A-9B55-5F35F301B62A}"/>
            </a:ext>
          </a:extLst>
        </xdr:cNvPr>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6DD908E9-D1F1-4DA9-BE69-DE9490CEE227}"/>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B6AB3412-034A-4F9F-9FA6-B2CE3C5A8FA2}"/>
            </a:ext>
          </a:extLst>
        </xdr:cNvPr>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FF42A174-002F-44D0-889A-FA6E1B4E17C0}"/>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B1AC8D0D-8C08-4804-A036-E909759DBFE4}"/>
            </a:ext>
          </a:extLst>
        </xdr:cNvPr>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2DC0FA5C-6C1D-41E2-84F2-FBCC8EB07982}"/>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A2ECAA4E-419C-45F4-AF25-E8A01E0BC331}"/>
            </a:ext>
          </a:extLst>
        </xdr:cNvPr>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5D2F8ED1-89EC-411F-A4A2-A86EACDE58E9}"/>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D11BCEE2-3381-424C-A6AB-1AF8E877EE93}"/>
            </a:ext>
          </a:extLst>
        </xdr:cNvPr>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5ABB588-0093-4702-A124-224F769F1A2B}"/>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EFC21D9D-B0BE-4FBD-B83C-6DCFE2627B18}"/>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BA120822-CFF1-470F-AD1C-76A2CF31717E}"/>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157843</xdr:rowOff>
    </xdr:from>
    <xdr:to>
      <xdr:col>54</xdr:col>
      <xdr:colOff>189865</xdr:colOff>
      <xdr:row>42</xdr:row>
      <xdr:rowOff>59872</xdr:rowOff>
    </xdr:to>
    <xdr:cxnSp macro="">
      <xdr:nvCxnSpPr>
        <xdr:cNvPr id="117" name="直線コネクタ 116">
          <a:extLst>
            <a:ext uri="{FF2B5EF4-FFF2-40B4-BE49-F238E27FC236}">
              <a16:creationId xmlns:a16="http://schemas.microsoft.com/office/drawing/2014/main" id="{0B2C97D0-5A61-43AC-8BB0-3C0D5E48DB4E}"/>
            </a:ext>
          </a:extLst>
        </xdr:cNvPr>
        <xdr:cNvCxnSpPr/>
      </xdr:nvCxnSpPr>
      <xdr:spPr>
        <a:xfrm flipV="1">
          <a:off x="9429115" y="5447393"/>
          <a:ext cx="0" cy="155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63699</xdr:rowOff>
    </xdr:from>
    <xdr:ext cx="469744" cy="259045"/>
    <xdr:sp macro="" textlink="">
      <xdr:nvSpPr>
        <xdr:cNvPr id="118" name="【図書館】&#10;一人当たり面積最小値テキスト">
          <a:extLst>
            <a:ext uri="{FF2B5EF4-FFF2-40B4-BE49-F238E27FC236}">
              <a16:creationId xmlns:a16="http://schemas.microsoft.com/office/drawing/2014/main" id="{1F0085BF-29CC-4D55-BE27-0F3D16BC306C}"/>
            </a:ext>
          </a:extLst>
        </xdr:cNvPr>
        <xdr:cNvSpPr txBox="1"/>
      </xdr:nvSpPr>
      <xdr:spPr>
        <a:xfrm>
          <a:off x="9467850" y="700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59872</xdr:rowOff>
    </xdr:from>
    <xdr:to>
      <xdr:col>55</xdr:col>
      <xdr:colOff>88900</xdr:colOff>
      <xdr:row>42</xdr:row>
      <xdr:rowOff>59872</xdr:rowOff>
    </xdr:to>
    <xdr:cxnSp macro="">
      <xdr:nvCxnSpPr>
        <xdr:cNvPr id="119" name="直線コネクタ 118">
          <a:extLst>
            <a:ext uri="{FF2B5EF4-FFF2-40B4-BE49-F238E27FC236}">
              <a16:creationId xmlns:a16="http://schemas.microsoft.com/office/drawing/2014/main" id="{44C35791-102B-464B-BA18-52CF657DEFEB}"/>
            </a:ext>
          </a:extLst>
        </xdr:cNvPr>
        <xdr:cNvCxnSpPr/>
      </xdr:nvCxnSpPr>
      <xdr:spPr>
        <a:xfrm>
          <a:off x="9359900" y="70004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104520</xdr:rowOff>
    </xdr:from>
    <xdr:ext cx="469744" cy="259045"/>
    <xdr:sp macro="" textlink="">
      <xdr:nvSpPr>
        <xdr:cNvPr id="120" name="【図書館】&#10;一人当たり面積最大値テキスト">
          <a:extLst>
            <a:ext uri="{FF2B5EF4-FFF2-40B4-BE49-F238E27FC236}">
              <a16:creationId xmlns:a16="http://schemas.microsoft.com/office/drawing/2014/main" id="{4279BDF0-4DC8-4C44-9832-0C30B5F07E16}"/>
            </a:ext>
          </a:extLst>
        </xdr:cNvPr>
        <xdr:cNvSpPr txBox="1"/>
      </xdr:nvSpPr>
      <xdr:spPr>
        <a:xfrm>
          <a:off x="9467850" y="522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157843</xdr:rowOff>
    </xdr:from>
    <xdr:to>
      <xdr:col>55</xdr:col>
      <xdr:colOff>88900</xdr:colOff>
      <xdr:row>32</xdr:row>
      <xdr:rowOff>157843</xdr:rowOff>
    </xdr:to>
    <xdr:cxnSp macro="">
      <xdr:nvCxnSpPr>
        <xdr:cNvPr id="121" name="直線コネクタ 120">
          <a:extLst>
            <a:ext uri="{FF2B5EF4-FFF2-40B4-BE49-F238E27FC236}">
              <a16:creationId xmlns:a16="http://schemas.microsoft.com/office/drawing/2014/main" id="{092BF81D-5670-40DE-B09E-0DA0C2659AEC}"/>
            </a:ext>
          </a:extLst>
        </xdr:cNvPr>
        <xdr:cNvCxnSpPr/>
      </xdr:nvCxnSpPr>
      <xdr:spPr>
        <a:xfrm>
          <a:off x="9359900" y="5447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40112</xdr:rowOff>
    </xdr:from>
    <xdr:ext cx="469744" cy="259045"/>
    <xdr:sp macro="" textlink="">
      <xdr:nvSpPr>
        <xdr:cNvPr id="122" name="【図書館】&#10;一人当たり面積平均値テキスト">
          <a:extLst>
            <a:ext uri="{FF2B5EF4-FFF2-40B4-BE49-F238E27FC236}">
              <a16:creationId xmlns:a16="http://schemas.microsoft.com/office/drawing/2014/main" id="{6F940DCE-D2BE-44AF-941B-A8D6BA9B0B35}"/>
            </a:ext>
          </a:extLst>
        </xdr:cNvPr>
        <xdr:cNvSpPr txBox="1"/>
      </xdr:nvSpPr>
      <xdr:spPr>
        <a:xfrm>
          <a:off x="9467850" y="6320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17235</xdr:rowOff>
    </xdr:from>
    <xdr:to>
      <xdr:col>55</xdr:col>
      <xdr:colOff>50800</xdr:colOff>
      <xdr:row>39</xdr:row>
      <xdr:rowOff>118835</xdr:rowOff>
    </xdr:to>
    <xdr:sp macro="" textlink="">
      <xdr:nvSpPr>
        <xdr:cNvPr id="123" name="フローチャート: 判断 122">
          <a:extLst>
            <a:ext uri="{FF2B5EF4-FFF2-40B4-BE49-F238E27FC236}">
              <a16:creationId xmlns:a16="http://schemas.microsoft.com/office/drawing/2014/main" id="{E32E6162-C03E-4DE2-9FE7-914AFBD00ACA}"/>
            </a:ext>
          </a:extLst>
        </xdr:cNvPr>
        <xdr:cNvSpPr/>
      </xdr:nvSpPr>
      <xdr:spPr>
        <a:xfrm>
          <a:off x="9398000" y="64624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17235</xdr:rowOff>
    </xdr:from>
    <xdr:to>
      <xdr:col>50</xdr:col>
      <xdr:colOff>165100</xdr:colOff>
      <xdr:row>39</xdr:row>
      <xdr:rowOff>118835</xdr:rowOff>
    </xdr:to>
    <xdr:sp macro="" textlink="">
      <xdr:nvSpPr>
        <xdr:cNvPr id="124" name="フローチャート: 判断 123">
          <a:extLst>
            <a:ext uri="{FF2B5EF4-FFF2-40B4-BE49-F238E27FC236}">
              <a16:creationId xmlns:a16="http://schemas.microsoft.com/office/drawing/2014/main" id="{FF878A65-28EB-4CF0-A8B3-FD7CB1F0CF23}"/>
            </a:ext>
          </a:extLst>
        </xdr:cNvPr>
        <xdr:cNvSpPr/>
      </xdr:nvSpPr>
      <xdr:spPr>
        <a:xfrm>
          <a:off x="8636000" y="64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17235</xdr:rowOff>
    </xdr:from>
    <xdr:to>
      <xdr:col>46</xdr:col>
      <xdr:colOff>38100</xdr:colOff>
      <xdr:row>39</xdr:row>
      <xdr:rowOff>118835</xdr:rowOff>
    </xdr:to>
    <xdr:sp macro="" textlink="">
      <xdr:nvSpPr>
        <xdr:cNvPr id="125" name="フローチャート: 判断 124">
          <a:extLst>
            <a:ext uri="{FF2B5EF4-FFF2-40B4-BE49-F238E27FC236}">
              <a16:creationId xmlns:a16="http://schemas.microsoft.com/office/drawing/2014/main" id="{D25EAA07-61F3-433D-A532-A003D886AD2F}"/>
            </a:ext>
          </a:extLst>
        </xdr:cNvPr>
        <xdr:cNvSpPr/>
      </xdr:nvSpPr>
      <xdr:spPr>
        <a:xfrm>
          <a:off x="7842250" y="64624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66222</xdr:rowOff>
    </xdr:from>
    <xdr:to>
      <xdr:col>41</xdr:col>
      <xdr:colOff>101600</xdr:colOff>
      <xdr:row>39</xdr:row>
      <xdr:rowOff>167822</xdr:rowOff>
    </xdr:to>
    <xdr:sp macro="" textlink="">
      <xdr:nvSpPr>
        <xdr:cNvPr id="126" name="フローチャート: 判断 125">
          <a:extLst>
            <a:ext uri="{FF2B5EF4-FFF2-40B4-BE49-F238E27FC236}">
              <a16:creationId xmlns:a16="http://schemas.microsoft.com/office/drawing/2014/main" id="{30AE6F11-7C07-489F-A7F9-BB138CEB94D7}"/>
            </a:ext>
          </a:extLst>
        </xdr:cNvPr>
        <xdr:cNvSpPr/>
      </xdr:nvSpPr>
      <xdr:spPr>
        <a:xfrm>
          <a:off x="7029450" y="651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115207</xdr:rowOff>
    </xdr:from>
    <xdr:to>
      <xdr:col>36</xdr:col>
      <xdr:colOff>165100</xdr:colOff>
      <xdr:row>40</xdr:row>
      <xdr:rowOff>45357</xdr:rowOff>
    </xdr:to>
    <xdr:sp macro="" textlink="">
      <xdr:nvSpPr>
        <xdr:cNvPr id="127" name="フローチャート: 判断 126">
          <a:extLst>
            <a:ext uri="{FF2B5EF4-FFF2-40B4-BE49-F238E27FC236}">
              <a16:creationId xmlns:a16="http://schemas.microsoft.com/office/drawing/2014/main" id="{42F60A56-E1DA-4A08-A34C-1EB71D8CB3F2}"/>
            </a:ext>
          </a:extLst>
        </xdr:cNvPr>
        <xdr:cNvSpPr/>
      </xdr:nvSpPr>
      <xdr:spPr>
        <a:xfrm>
          <a:off x="6235700" y="65604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33B4763-832D-4FD4-9693-3B1BE37C7DB4}"/>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715BA3E-D4A5-4ABA-A709-755BF6380889}"/>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07DC7A8-B3B5-48F1-A8C1-0FC42ED340D3}"/>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F0CEB57-9067-4536-BE40-02C8B3F327F2}"/>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CD7CBCD2-37EA-44C6-AAF9-A1312CFC2DFF}"/>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98878</xdr:rowOff>
    </xdr:from>
    <xdr:to>
      <xdr:col>55</xdr:col>
      <xdr:colOff>50800</xdr:colOff>
      <xdr:row>42</xdr:row>
      <xdr:rowOff>29028</xdr:rowOff>
    </xdr:to>
    <xdr:sp macro="" textlink="">
      <xdr:nvSpPr>
        <xdr:cNvPr id="133" name="楕円 132">
          <a:extLst>
            <a:ext uri="{FF2B5EF4-FFF2-40B4-BE49-F238E27FC236}">
              <a16:creationId xmlns:a16="http://schemas.microsoft.com/office/drawing/2014/main" id="{75979E08-6247-44DF-9011-6A7DA2A5EC94}"/>
            </a:ext>
          </a:extLst>
        </xdr:cNvPr>
        <xdr:cNvSpPr/>
      </xdr:nvSpPr>
      <xdr:spPr>
        <a:xfrm>
          <a:off x="9398000" y="68743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13805</xdr:rowOff>
    </xdr:from>
    <xdr:ext cx="469744" cy="259045"/>
    <xdr:sp macro="" textlink="">
      <xdr:nvSpPr>
        <xdr:cNvPr id="134" name="【図書館】&#10;一人当たり面積該当値テキスト">
          <a:extLst>
            <a:ext uri="{FF2B5EF4-FFF2-40B4-BE49-F238E27FC236}">
              <a16:creationId xmlns:a16="http://schemas.microsoft.com/office/drawing/2014/main" id="{DB82532B-BE3F-494A-8CF7-7A55C181A994}"/>
            </a:ext>
          </a:extLst>
        </xdr:cNvPr>
        <xdr:cNvSpPr txBox="1"/>
      </xdr:nvSpPr>
      <xdr:spPr>
        <a:xfrm>
          <a:off x="9467850" y="678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115207</xdr:rowOff>
    </xdr:from>
    <xdr:to>
      <xdr:col>50</xdr:col>
      <xdr:colOff>165100</xdr:colOff>
      <xdr:row>42</xdr:row>
      <xdr:rowOff>45357</xdr:rowOff>
    </xdr:to>
    <xdr:sp macro="" textlink="">
      <xdr:nvSpPr>
        <xdr:cNvPr id="135" name="楕円 134">
          <a:extLst>
            <a:ext uri="{FF2B5EF4-FFF2-40B4-BE49-F238E27FC236}">
              <a16:creationId xmlns:a16="http://schemas.microsoft.com/office/drawing/2014/main" id="{5296F452-AD6C-48F9-9DCD-757F90832F69}"/>
            </a:ext>
          </a:extLst>
        </xdr:cNvPr>
        <xdr:cNvSpPr/>
      </xdr:nvSpPr>
      <xdr:spPr>
        <a:xfrm>
          <a:off x="8636000" y="68906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149678</xdr:rowOff>
    </xdr:from>
    <xdr:to>
      <xdr:col>55</xdr:col>
      <xdr:colOff>0</xdr:colOff>
      <xdr:row>41</xdr:row>
      <xdr:rowOff>166007</xdr:rowOff>
    </xdr:to>
    <xdr:cxnSp macro="">
      <xdr:nvCxnSpPr>
        <xdr:cNvPr id="136" name="直線コネクタ 135">
          <a:extLst>
            <a:ext uri="{FF2B5EF4-FFF2-40B4-BE49-F238E27FC236}">
              <a16:creationId xmlns:a16="http://schemas.microsoft.com/office/drawing/2014/main" id="{59BAAD45-28CC-4750-8CD0-808483ACF314}"/>
            </a:ext>
          </a:extLst>
        </xdr:cNvPr>
        <xdr:cNvCxnSpPr/>
      </xdr:nvCxnSpPr>
      <xdr:spPr>
        <a:xfrm flipV="1">
          <a:off x="8686800" y="6925128"/>
          <a:ext cx="7429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115207</xdr:rowOff>
    </xdr:from>
    <xdr:to>
      <xdr:col>46</xdr:col>
      <xdr:colOff>38100</xdr:colOff>
      <xdr:row>42</xdr:row>
      <xdr:rowOff>45357</xdr:rowOff>
    </xdr:to>
    <xdr:sp macro="" textlink="">
      <xdr:nvSpPr>
        <xdr:cNvPr id="137" name="楕円 136">
          <a:extLst>
            <a:ext uri="{FF2B5EF4-FFF2-40B4-BE49-F238E27FC236}">
              <a16:creationId xmlns:a16="http://schemas.microsoft.com/office/drawing/2014/main" id="{9B3DFCAE-533E-4EED-B584-F9C89D2FD0B3}"/>
            </a:ext>
          </a:extLst>
        </xdr:cNvPr>
        <xdr:cNvSpPr/>
      </xdr:nvSpPr>
      <xdr:spPr>
        <a:xfrm>
          <a:off x="7842250" y="68906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166007</xdr:rowOff>
    </xdr:from>
    <xdr:to>
      <xdr:col>50</xdr:col>
      <xdr:colOff>114300</xdr:colOff>
      <xdr:row>41</xdr:row>
      <xdr:rowOff>166007</xdr:rowOff>
    </xdr:to>
    <xdr:cxnSp macro="">
      <xdr:nvCxnSpPr>
        <xdr:cNvPr id="138" name="直線コネクタ 137">
          <a:extLst>
            <a:ext uri="{FF2B5EF4-FFF2-40B4-BE49-F238E27FC236}">
              <a16:creationId xmlns:a16="http://schemas.microsoft.com/office/drawing/2014/main" id="{97771DAA-2A8A-44F2-BC97-D2A867F569CD}"/>
            </a:ext>
          </a:extLst>
        </xdr:cNvPr>
        <xdr:cNvCxnSpPr/>
      </xdr:nvCxnSpPr>
      <xdr:spPr>
        <a:xfrm>
          <a:off x="7886700" y="694145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115207</xdr:rowOff>
    </xdr:from>
    <xdr:to>
      <xdr:col>41</xdr:col>
      <xdr:colOff>101600</xdr:colOff>
      <xdr:row>42</xdr:row>
      <xdr:rowOff>45357</xdr:rowOff>
    </xdr:to>
    <xdr:sp macro="" textlink="">
      <xdr:nvSpPr>
        <xdr:cNvPr id="139" name="楕円 138">
          <a:extLst>
            <a:ext uri="{FF2B5EF4-FFF2-40B4-BE49-F238E27FC236}">
              <a16:creationId xmlns:a16="http://schemas.microsoft.com/office/drawing/2014/main" id="{F869AAB7-60C3-4944-9B8A-0B2B70AD64A6}"/>
            </a:ext>
          </a:extLst>
        </xdr:cNvPr>
        <xdr:cNvSpPr/>
      </xdr:nvSpPr>
      <xdr:spPr>
        <a:xfrm>
          <a:off x="7029450" y="68906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166007</xdr:rowOff>
    </xdr:from>
    <xdr:to>
      <xdr:col>45</xdr:col>
      <xdr:colOff>177800</xdr:colOff>
      <xdr:row>41</xdr:row>
      <xdr:rowOff>166007</xdr:rowOff>
    </xdr:to>
    <xdr:cxnSp macro="">
      <xdr:nvCxnSpPr>
        <xdr:cNvPr id="140" name="直線コネクタ 139">
          <a:extLst>
            <a:ext uri="{FF2B5EF4-FFF2-40B4-BE49-F238E27FC236}">
              <a16:creationId xmlns:a16="http://schemas.microsoft.com/office/drawing/2014/main" id="{E9237481-10C8-4776-BB3B-FE71EAA0786F}"/>
            </a:ext>
          </a:extLst>
        </xdr:cNvPr>
        <xdr:cNvCxnSpPr/>
      </xdr:nvCxnSpPr>
      <xdr:spPr>
        <a:xfrm>
          <a:off x="7080250" y="694145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115207</xdr:rowOff>
    </xdr:from>
    <xdr:to>
      <xdr:col>36</xdr:col>
      <xdr:colOff>165100</xdr:colOff>
      <xdr:row>42</xdr:row>
      <xdr:rowOff>45357</xdr:rowOff>
    </xdr:to>
    <xdr:sp macro="" textlink="">
      <xdr:nvSpPr>
        <xdr:cNvPr id="141" name="楕円 140">
          <a:extLst>
            <a:ext uri="{FF2B5EF4-FFF2-40B4-BE49-F238E27FC236}">
              <a16:creationId xmlns:a16="http://schemas.microsoft.com/office/drawing/2014/main" id="{0C9139B3-FB79-4F23-8770-2BECF5E7BB6D}"/>
            </a:ext>
          </a:extLst>
        </xdr:cNvPr>
        <xdr:cNvSpPr/>
      </xdr:nvSpPr>
      <xdr:spPr>
        <a:xfrm>
          <a:off x="6235700" y="68906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166007</xdr:rowOff>
    </xdr:from>
    <xdr:to>
      <xdr:col>41</xdr:col>
      <xdr:colOff>50800</xdr:colOff>
      <xdr:row>41</xdr:row>
      <xdr:rowOff>166007</xdr:rowOff>
    </xdr:to>
    <xdr:cxnSp macro="">
      <xdr:nvCxnSpPr>
        <xdr:cNvPr id="142" name="直線コネクタ 141">
          <a:extLst>
            <a:ext uri="{FF2B5EF4-FFF2-40B4-BE49-F238E27FC236}">
              <a16:creationId xmlns:a16="http://schemas.microsoft.com/office/drawing/2014/main" id="{1A94380F-3F03-4725-BE81-EF5FC8A00F54}"/>
            </a:ext>
          </a:extLst>
        </xdr:cNvPr>
        <xdr:cNvCxnSpPr/>
      </xdr:nvCxnSpPr>
      <xdr:spPr>
        <a:xfrm>
          <a:off x="6286500" y="694145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135362</xdr:rowOff>
    </xdr:from>
    <xdr:ext cx="469744" cy="259045"/>
    <xdr:sp macro="" textlink="">
      <xdr:nvSpPr>
        <xdr:cNvPr id="143" name="n_1aveValue【図書館】&#10;一人当たり面積">
          <a:extLst>
            <a:ext uri="{FF2B5EF4-FFF2-40B4-BE49-F238E27FC236}">
              <a16:creationId xmlns:a16="http://schemas.microsoft.com/office/drawing/2014/main" id="{102E7B9D-1691-43AD-8B5D-F9AEF4436BA1}"/>
            </a:ext>
          </a:extLst>
        </xdr:cNvPr>
        <xdr:cNvSpPr txBox="1"/>
      </xdr:nvSpPr>
      <xdr:spPr>
        <a:xfrm>
          <a:off x="8458277" y="625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135362</xdr:rowOff>
    </xdr:from>
    <xdr:ext cx="469744" cy="259045"/>
    <xdr:sp macro="" textlink="">
      <xdr:nvSpPr>
        <xdr:cNvPr id="144" name="n_2aveValue【図書館】&#10;一人当たり面積">
          <a:extLst>
            <a:ext uri="{FF2B5EF4-FFF2-40B4-BE49-F238E27FC236}">
              <a16:creationId xmlns:a16="http://schemas.microsoft.com/office/drawing/2014/main" id="{84B68853-2084-43E5-8272-3347109503E6}"/>
            </a:ext>
          </a:extLst>
        </xdr:cNvPr>
        <xdr:cNvSpPr txBox="1"/>
      </xdr:nvSpPr>
      <xdr:spPr>
        <a:xfrm>
          <a:off x="7677227" y="625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12899</xdr:rowOff>
    </xdr:from>
    <xdr:ext cx="469744" cy="259045"/>
    <xdr:sp macro="" textlink="">
      <xdr:nvSpPr>
        <xdr:cNvPr id="145" name="n_3aveValue【図書館】&#10;一人当たり面積">
          <a:extLst>
            <a:ext uri="{FF2B5EF4-FFF2-40B4-BE49-F238E27FC236}">
              <a16:creationId xmlns:a16="http://schemas.microsoft.com/office/drawing/2014/main" id="{14229EA5-D9B7-43F0-9313-CD7A97596346}"/>
            </a:ext>
          </a:extLst>
        </xdr:cNvPr>
        <xdr:cNvSpPr txBox="1"/>
      </xdr:nvSpPr>
      <xdr:spPr>
        <a:xfrm>
          <a:off x="6864427" y="629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61884</xdr:rowOff>
    </xdr:from>
    <xdr:ext cx="469744" cy="259045"/>
    <xdr:sp macro="" textlink="">
      <xdr:nvSpPr>
        <xdr:cNvPr id="146" name="n_4aveValue【図書館】&#10;一人当たり面積">
          <a:extLst>
            <a:ext uri="{FF2B5EF4-FFF2-40B4-BE49-F238E27FC236}">
              <a16:creationId xmlns:a16="http://schemas.microsoft.com/office/drawing/2014/main" id="{C24282E4-08F0-4107-9CEE-3C14F7EF647E}"/>
            </a:ext>
          </a:extLst>
        </xdr:cNvPr>
        <xdr:cNvSpPr txBox="1"/>
      </xdr:nvSpPr>
      <xdr:spPr>
        <a:xfrm>
          <a:off x="6070677" y="634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36484</xdr:rowOff>
    </xdr:from>
    <xdr:ext cx="469744" cy="259045"/>
    <xdr:sp macro="" textlink="">
      <xdr:nvSpPr>
        <xdr:cNvPr id="147" name="n_1mainValue【図書館】&#10;一人当たり面積">
          <a:extLst>
            <a:ext uri="{FF2B5EF4-FFF2-40B4-BE49-F238E27FC236}">
              <a16:creationId xmlns:a16="http://schemas.microsoft.com/office/drawing/2014/main" id="{4DF0EBE9-4BF0-4B9D-9E0D-92C770BF261F}"/>
            </a:ext>
          </a:extLst>
        </xdr:cNvPr>
        <xdr:cNvSpPr txBox="1"/>
      </xdr:nvSpPr>
      <xdr:spPr>
        <a:xfrm>
          <a:off x="8458277" y="697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36484</xdr:rowOff>
    </xdr:from>
    <xdr:ext cx="469744" cy="259045"/>
    <xdr:sp macro="" textlink="">
      <xdr:nvSpPr>
        <xdr:cNvPr id="148" name="n_2mainValue【図書館】&#10;一人当たり面積">
          <a:extLst>
            <a:ext uri="{FF2B5EF4-FFF2-40B4-BE49-F238E27FC236}">
              <a16:creationId xmlns:a16="http://schemas.microsoft.com/office/drawing/2014/main" id="{FC1F894A-9C35-4DB1-B4AD-BA8C2F4D96DB}"/>
            </a:ext>
          </a:extLst>
        </xdr:cNvPr>
        <xdr:cNvSpPr txBox="1"/>
      </xdr:nvSpPr>
      <xdr:spPr>
        <a:xfrm>
          <a:off x="7677227" y="697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36484</xdr:rowOff>
    </xdr:from>
    <xdr:ext cx="469744" cy="259045"/>
    <xdr:sp macro="" textlink="">
      <xdr:nvSpPr>
        <xdr:cNvPr id="149" name="n_3mainValue【図書館】&#10;一人当たり面積">
          <a:extLst>
            <a:ext uri="{FF2B5EF4-FFF2-40B4-BE49-F238E27FC236}">
              <a16:creationId xmlns:a16="http://schemas.microsoft.com/office/drawing/2014/main" id="{BCFEFCA1-EB6B-4F5D-9A84-7013230110AF}"/>
            </a:ext>
          </a:extLst>
        </xdr:cNvPr>
        <xdr:cNvSpPr txBox="1"/>
      </xdr:nvSpPr>
      <xdr:spPr>
        <a:xfrm>
          <a:off x="6864427" y="697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36484</xdr:rowOff>
    </xdr:from>
    <xdr:ext cx="469744" cy="259045"/>
    <xdr:sp macro="" textlink="">
      <xdr:nvSpPr>
        <xdr:cNvPr id="150" name="n_4mainValue【図書館】&#10;一人当たり面積">
          <a:extLst>
            <a:ext uri="{FF2B5EF4-FFF2-40B4-BE49-F238E27FC236}">
              <a16:creationId xmlns:a16="http://schemas.microsoft.com/office/drawing/2014/main" id="{DC65CCD8-0C21-47A6-B32E-7EBE54E4395A}"/>
            </a:ext>
          </a:extLst>
        </xdr:cNvPr>
        <xdr:cNvSpPr txBox="1"/>
      </xdr:nvSpPr>
      <xdr:spPr>
        <a:xfrm>
          <a:off x="6070677" y="697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D19C7B8-D807-46F1-BFA5-6C353CE95131}"/>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4C06C773-CF62-40DD-ADFF-8CB613762D2E}"/>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77295674-891C-451C-AB56-5C2875CBBB28}"/>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4DBC39F7-D462-4894-A4C6-AB382E490C51}"/>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F08D75C-5666-4251-95A9-6681CA247164}"/>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3EE7599E-B999-43C2-9C68-841C33EDFFEB}"/>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32031234-9971-4B29-9E71-071E4BA0F9C3}"/>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B265B8E0-0A50-463F-A11E-B8AA3096672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805FD92D-5D6B-48E4-97C6-0CC4412BE271}"/>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5CB3530-C5F9-4ABE-AEBF-9E8AA4CA5A49}"/>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B2828651-7CA6-49EB-8B18-F78E8D5F8BB2}"/>
            </a:ext>
          </a:extLst>
        </xdr:cNvPr>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B71D1F82-4597-4EAC-8DDE-EBC24FBDF693}"/>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3" name="テキスト ボックス 162">
          <a:extLst>
            <a:ext uri="{FF2B5EF4-FFF2-40B4-BE49-F238E27FC236}">
              <a16:creationId xmlns:a16="http://schemas.microsoft.com/office/drawing/2014/main" id="{B4D5C491-D2CA-44A2-9DF2-EA04430C971E}"/>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B154912D-2F31-4DEE-BF31-B833F168C57C}"/>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BD4252FD-8731-4EC2-999D-2376BAB9C30E}"/>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7E5F9C01-25BB-42A3-AEC5-DA5C09B70129}"/>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CE9CA0BC-82CD-47F9-A58E-1FE99C75D4E1}"/>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4C00F1E9-02AC-4263-9158-7BEF15CC478D}"/>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9D737506-A7F9-4C45-BE9F-F8E1B400E257}"/>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B9002768-534D-42A7-A06C-C458391AE2C8}"/>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67B1127F-E593-4069-9074-9260A92AF64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53DC68-8800-4032-A037-94011251FD37}"/>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0CBC624F-F1A6-4AB6-817F-4D79C43C3DA4}"/>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DC95B7EC-227E-4526-B7A5-1D088F0A02BC}"/>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38100</xdr:rowOff>
    </xdr:from>
    <xdr:to>
      <xdr:col>24</xdr:col>
      <xdr:colOff>62865</xdr:colOff>
      <xdr:row>63</xdr:row>
      <xdr:rowOff>64770</xdr:rowOff>
    </xdr:to>
    <xdr:cxnSp macro="">
      <xdr:nvCxnSpPr>
        <xdr:cNvPr id="175" name="直線コネクタ 174">
          <a:extLst>
            <a:ext uri="{FF2B5EF4-FFF2-40B4-BE49-F238E27FC236}">
              <a16:creationId xmlns:a16="http://schemas.microsoft.com/office/drawing/2014/main" id="{9EE737EF-BFC9-45AF-A56A-158775F86500}"/>
            </a:ext>
          </a:extLst>
        </xdr:cNvPr>
        <xdr:cNvCxnSpPr/>
      </xdr:nvCxnSpPr>
      <xdr:spPr>
        <a:xfrm flipV="1">
          <a:off x="4177665" y="9290050"/>
          <a:ext cx="0" cy="118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68597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33CCE118-CF1E-4DAC-95AC-D03D4FD01E38}"/>
            </a:ext>
          </a:extLst>
        </xdr:cNvPr>
        <xdr:cNvSpPr txBox="1"/>
      </xdr:nvSpPr>
      <xdr:spPr>
        <a:xfrm>
          <a:off x="4216400" y="1047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64770</xdr:rowOff>
    </xdr:from>
    <xdr:to>
      <xdr:col>24</xdr:col>
      <xdr:colOff>152400</xdr:colOff>
      <xdr:row>63</xdr:row>
      <xdr:rowOff>64770</xdr:rowOff>
    </xdr:to>
    <xdr:cxnSp macro="">
      <xdr:nvCxnSpPr>
        <xdr:cNvPr id="177" name="直線コネクタ 176">
          <a:extLst>
            <a:ext uri="{FF2B5EF4-FFF2-40B4-BE49-F238E27FC236}">
              <a16:creationId xmlns:a16="http://schemas.microsoft.com/office/drawing/2014/main" id="{EFFA4E7B-207C-4B5A-A7BE-66F75FA14B78}"/>
            </a:ext>
          </a:extLst>
        </xdr:cNvPr>
        <xdr:cNvCxnSpPr/>
      </xdr:nvCxnSpPr>
      <xdr:spPr>
        <a:xfrm>
          <a:off x="4108450" y="10472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156227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6C21ECCF-A155-45E9-B725-A8388FC931FD}"/>
            </a:ext>
          </a:extLst>
        </xdr:cNvPr>
        <xdr:cNvSpPr txBox="1"/>
      </xdr:nvSpPr>
      <xdr:spPr>
        <a:xfrm>
          <a:off x="4216400" y="907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38100</xdr:rowOff>
    </xdr:from>
    <xdr:to>
      <xdr:col>24</xdr:col>
      <xdr:colOff>152400</xdr:colOff>
      <xdr:row>56</xdr:row>
      <xdr:rowOff>38100</xdr:rowOff>
    </xdr:to>
    <xdr:cxnSp macro="">
      <xdr:nvCxnSpPr>
        <xdr:cNvPr id="179" name="直線コネクタ 178">
          <a:extLst>
            <a:ext uri="{FF2B5EF4-FFF2-40B4-BE49-F238E27FC236}">
              <a16:creationId xmlns:a16="http://schemas.microsoft.com/office/drawing/2014/main" id="{FA49A91E-5857-4EE3-AFE3-096E173C1DB9}"/>
            </a:ext>
          </a:extLst>
        </xdr:cNvPr>
        <xdr:cNvCxnSpPr/>
      </xdr:nvCxnSpPr>
      <xdr:spPr>
        <a:xfrm>
          <a:off x="410845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59707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7D516511-9376-42AB-B2D4-2495ADD77FAF}"/>
            </a:ext>
          </a:extLst>
        </xdr:cNvPr>
        <xdr:cNvSpPr txBox="1"/>
      </xdr:nvSpPr>
      <xdr:spPr>
        <a:xfrm>
          <a:off x="4216400" y="9641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81" name="フローチャート: 判断 180">
          <a:extLst>
            <a:ext uri="{FF2B5EF4-FFF2-40B4-BE49-F238E27FC236}">
              <a16:creationId xmlns:a16="http://schemas.microsoft.com/office/drawing/2014/main" id="{4A770BAE-BCE6-412F-9132-D112EB5FBFB1}"/>
            </a:ext>
          </a:extLst>
        </xdr:cNvPr>
        <xdr:cNvSpPr/>
      </xdr:nvSpPr>
      <xdr:spPr>
        <a:xfrm>
          <a:off x="4127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93980</xdr:rowOff>
    </xdr:from>
    <xdr:to>
      <xdr:col>20</xdr:col>
      <xdr:colOff>38100</xdr:colOff>
      <xdr:row>59</xdr:row>
      <xdr:rowOff>24130</xdr:rowOff>
    </xdr:to>
    <xdr:sp macro="" textlink="">
      <xdr:nvSpPr>
        <xdr:cNvPr id="182" name="フローチャート: 判断 181">
          <a:extLst>
            <a:ext uri="{FF2B5EF4-FFF2-40B4-BE49-F238E27FC236}">
              <a16:creationId xmlns:a16="http://schemas.microsoft.com/office/drawing/2014/main" id="{CF745DA3-F516-4FFE-B83F-80C0D1E57CFD}"/>
            </a:ext>
          </a:extLst>
        </xdr:cNvPr>
        <xdr:cNvSpPr/>
      </xdr:nvSpPr>
      <xdr:spPr>
        <a:xfrm>
          <a:off x="3384550" y="9676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105410</xdr:rowOff>
    </xdr:from>
    <xdr:to>
      <xdr:col>15</xdr:col>
      <xdr:colOff>101600</xdr:colOff>
      <xdr:row>58</xdr:row>
      <xdr:rowOff>35560</xdr:rowOff>
    </xdr:to>
    <xdr:sp macro="" textlink="">
      <xdr:nvSpPr>
        <xdr:cNvPr id="183" name="フローチャート: 判断 182">
          <a:extLst>
            <a:ext uri="{FF2B5EF4-FFF2-40B4-BE49-F238E27FC236}">
              <a16:creationId xmlns:a16="http://schemas.microsoft.com/office/drawing/2014/main" id="{E8245C96-1E68-48D5-9694-70F4858C22D6}"/>
            </a:ext>
          </a:extLst>
        </xdr:cNvPr>
        <xdr:cNvSpPr/>
      </xdr:nvSpPr>
      <xdr:spPr>
        <a:xfrm>
          <a:off x="2571750" y="9522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139700</xdr:rowOff>
    </xdr:from>
    <xdr:to>
      <xdr:col>10</xdr:col>
      <xdr:colOff>165100</xdr:colOff>
      <xdr:row>57</xdr:row>
      <xdr:rowOff>69850</xdr:rowOff>
    </xdr:to>
    <xdr:sp macro="" textlink="">
      <xdr:nvSpPr>
        <xdr:cNvPr id="184" name="フローチャート: 判断 183">
          <a:extLst>
            <a:ext uri="{FF2B5EF4-FFF2-40B4-BE49-F238E27FC236}">
              <a16:creationId xmlns:a16="http://schemas.microsoft.com/office/drawing/2014/main" id="{76FB9AA3-FF3E-45C6-827D-2712D0FE83BB}"/>
            </a:ext>
          </a:extLst>
        </xdr:cNvPr>
        <xdr:cNvSpPr/>
      </xdr:nvSpPr>
      <xdr:spPr>
        <a:xfrm>
          <a:off x="1778000" y="9391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86360</xdr:rowOff>
    </xdr:from>
    <xdr:to>
      <xdr:col>6</xdr:col>
      <xdr:colOff>38100</xdr:colOff>
      <xdr:row>57</xdr:row>
      <xdr:rowOff>16510</xdr:rowOff>
    </xdr:to>
    <xdr:sp macro="" textlink="">
      <xdr:nvSpPr>
        <xdr:cNvPr id="185" name="フローチャート: 判断 184">
          <a:extLst>
            <a:ext uri="{FF2B5EF4-FFF2-40B4-BE49-F238E27FC236}">
              <a16:creationId xmlns:a16="http://schemas.microsoft.com/office/drawing/2014/main" id="{17C392DB-B022-4001-8C12-936E3F78F0E2}"/>
            </a:ext>
          </a:extLst>
        </xdr:cNvPr>
        <xdr:cNvSpPr/>
      </xdr:nvSpPr>
      <xdr:spPr>
        <a:xfrm>
          <a:off x="984250" y="9338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CE09B5F-ADE4-4A80-B291-B9517DD553E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0119D85-165E-418C-B5B5-DB94EF08C027}"/>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0CD3C82-B3C1-4785-A164-22A041A86C8F}"/>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72944AD-74A7-405B-B4F2-E2191DA31DE3}"/>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27A69B5-8041-4EE9-9FD8-D276012C32EF}"/>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91" name="楕円 190">
          <a:extLst>
            <a:ext uri="{FF2B5EF4-FFF2-40B4-BE49-F238E27FC236}">
              <a16:creationId xmlns:a16="http://schemas.microsoft.com/office/drawing/2014/main" id="{435F84EA-023C-4963-A68A-57AC217D9B82}"/>
            </a:ext>
          </a:extLst>
        </xdr:cNvPr>
        <xdr:cNvSpPr/>
      </xdr:nvSpPr>
      <xdr:spPr>
        <a:xfrm>
          <a:off x="4127500" y="9837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68597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9504AA3B-BD23-4665-8573-35F396ACA6F2}"/>
            </a:ext>
          </a:extLst>
        </xdr:cNvPr>
        <xdr:cNvSpPr txBox="1"/>
      </xdr:nvSpPr>
      <xdr:spPr>
        <a:xfrm>
          <a:off x="4216400" y="981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101600</xdr:rowOff>
    </xdr:from>
    <xdr:to>
      <xdr:col>20</xdr:col>
      <xdr:colOff>38100</xdr:colOff>
      <xdr:row>59</xdr:row>
      <xdr:rowOff>31750</xdr:rowOff>
    </xdr:to>
    <xdr:sp macro="" textlink="">
      <xdr:nvSpPr>
        <xdr:cNvPr id="193" name="楕円 192">
          <a:extLst>
            <a:ext uri="{FF2B5EF4-FFF2-40B4-BE49-F238E27FC236}">
              <a16:creationId xmlns:a16="http://schemas.microsoft.com/office/drawing/2014/main" id="{2E39C592-9C4D-41FB-BB65-325513C40597}"/>
            </a:ext>
          </a:extLst>
        </xdr:cNvPr>
        <xdr:cNvSpPr/>
      </xdr:nvSpPr>
      <xdr:spPr>
        <a:xfrm>
          <a:off x="3384550" y="9683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152400</xdr:rowOff>
    </xdr:from>
    <xdr:to>
      <xdr:col>24</xdr:col>
      <xdr:colOff>63500</xdr:colOff>
      <xdr:row>59</xdr:row>
      <xdr:rowOff>140970</xdr:rowOff>
    </xdr:to>
    <xdr:cxnSp macro="">
      <xdr:nvCxnSpPr>
        <xdr:cNvPr id="194" name="直線コネクタ 193">
          <a:extLst>
            <a:ext uri="{FF2B5EF4-FFF2-40B4-BE49-F238E27FC236}">
              <a16:creationId xmlns:a16="http://schemas.microsoft.com/office/drawing/2014/main" id="{DF8551BD-3CB6-4222-905B-F3657514B451}"/>
            </a:ext>
          </a:extLst>
        </xdr:cNvPr>
        <xdr:cNvCxnSpPr/>
      </xdr:nvCxnSpPr>
      <xdr:spPr>
        <a:xfrm>
          <a:off x="3429000" y="9734550"/>
          <a:ext cx="749300"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93980</xdr:rowOff>
    </xdr:from>
    <xdr:to>
      <xdr:col>15</xdr:col>
      <xdr:colOff>101600</xdr:colOff>
      <xdr:row>59</xdr:row>
      <xdr:rowOff>24130</xdr:rowOff>
    </xdr:to>
    <xdr:sp macro="" textlink="">
      <xdr:nvSpPr>
        <xdr:cNvPr id="195" name="楕円 194">
          <a:extLst>
            <a:ext uri="{FF2B5EF4-FFF2-40B4-BE49-F238E27FC236}">
              <a16:creationId xmlns:a16="http://schemas.microsoft.com/office/drawing/2014/main" id="{5BA4894A-84CA-46C5-8955-9FD59E835E3D}"/>
            </a:ext>
          </a:extLst>
        </xdr:cNvPr>
        <xdr:cNvSpPr/>
      </xdr:nvSpPr>
      <xdr:spPr>
        <a:xfrm>
          <a:off x="2571750" y="9676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144780</xdr:rowOff>
    </xdr:from>
    <xdr:to>
      <xdr:col>19</xdr:col>
      <xdr:colOff>177800</xdr:colOff>
      <xdr:row>58</xdr:row>
      <xdr:rowOff>152400</xdr:rowOff>
    </xdr:to>
    <xdr:cxnSp macro="">
      <xdr:nvCxnSpPr>
        <xdr:cNvPr id="196" name="直線コネクタ 195">
          <a:extLst>
            <a:ext uri="{FF2B5EF4-FFF2-40B4-BE49-F238E27FC236}">
              <a16:creationId xmlns:a16="http://schemas.microsoft.com/office/drawing/2014/main" id="{D88D87AB-CFBF-4F7C-8FB2-D8A7BFA3107B}"/>
            </a:ext>
          </a:extLst>
        </xdr:cNvPr>
        <xdr:cNvCxnSpPr/>
      </xdr:nvCxnSpPr>
      <xdr:spPr>
        <a:xfrm>
          <a:off x="2622550" y="972693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105410</xdr:rowOff>
    </xdr:from>
    <xdr:to>
      <xdr:col>10</xdr:col>
      <xdr:colOff>165100</xdr:colOff>
      <xdr:row>56</xdr:row>
      <xdr:rowOff>35560</xdr:rowOff>
    </xdr:to>
    <xdr:sp macro="" textlink="">
      <xdr:nvSpPr>
        <xdr:cNvPr id="197" name="楕円 196">
          <a:extLst>
            <a:ext uri="{FF2B5EF4-FFF2-40B4-BE49-F238E27FC236}">
              <a16:creationId xmlns:a16="http://schemas.microsoft.com/office/drawing/2014/main" id="{7BA23D38-A39B-448E-B209-372CABC9DD6E}"/>
            </a:ext>
          </a:extLst>
        </xdr:cNvPr>
        <xdr:cNvSpPr/>
      </xdr:nvSpPr>
      <xdr:spPr>
        <a:xfrm>
          <a:off x="1778000" y="9192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156210</xdr:rowOff>
    </xdr:from>
    <xdr:to>
      <xdr:col>15</xdr:col>
      <xdr:colOff>50800</xdr:colOff>
      <xdr:row>58</xdr:row>
      <xdr:rowOff>144780</xdr:rowOff>
    </xdr:to>
    <xdr:cxnSp macro="">
      <xdr:nvCxnSpPr>
        <xdr:cNvPr id="198" name="直線コネクタ 197">
          <a:extLst>
            <a:ext uri="{FF2B5EF4-FFF2-40B4-BE49-F238E27FC236}">
              <a16:creationId xmlns:a16="http://schemas.microsoft.com/office/drawing/2014/main" id="{DBFFCE3A-EB1C-49D8-98B3-3949355984A1}"/>
            </a:ext>
          </a:extLst>
        </xdr:cNvPr>
        <xdr:cNvCxnSpPr/>
      </xdr:nvCxnSpPr>
      <xdr:spPr>
        <a:xfrm>
          <a:off x="1828800" y="9243060"/>
          <a:ext cx="79375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109220</xdr:rowOff>
    </xdr:from>
    <xdr:to>
      <xdr:col>6</xdr:col>
      <xdr:colOff>38100</xdr:colOff>
      <xdr:row>55</xdr:row>
      <xdr:rowOff>39370</xdr:rowOff>
    </xdr:to>
    <xdr:sp macro="" textlink="">
      <xdr:nvSpPr>
        <xdr:cNvPr id="199" name="楕円 198">
          <a:extLst>
            <a:ext uri="{FF2B5EF4-FFF2-40B4-BE49-F238E27FC236}">
              <a16:creationId xmlns:a16="http://schemas.microsoft.com/office/drawing/2014/main" id="{9AF4E567-6096-4545-BB95-6554906B39C4}"/>
            </a:ext>
          </a:extLst>
        </xdr:cNvPr>
        <xdr:cNvSpPr/>
      </xdr:nvSpPr>
      <xdr:spPr>
        <a:xfrm>
          <a:off x="984250" y="90309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54</xdr:row>
      <xdr:rowOff>160020</xdr:rowOff>
    </xdr:from>
    <xdr:to>
      <xdr:col>10</xdr:col>
      <xdr:colOff>114300</xdr:colOff>
      <xdr:row>55</xdr:row>
      <xdr:rowOff>156210</xdr:rowOff>
    </xdr:to>
    <xdr:cxnSp macro="">
      <xdr:nvCxnSpPr>
        <xdr:cNvPr id="200" name="直線コネクタ 199">
          <a:extLst>
            <a:ext uri="{FF2B5EF4-FFF2-40B4-BE49-F238E27FC236}">
              <a16:creationId xmlns:a16="http://schemas.microsoft.com/office/drawing/2014/main" id="{0DCC7D9D-1A24-4231-9C12-E7F01A9B5607}"/>
            </a:ext>
          </a:extLst>
        </xdr:cNvPr>
        <xdr:cNvCxnSpPr/>
      </xdr:nvCxnSpPr>
      <xdr:spPr>
        <a:xfrm>
          <a:off x="1028700" y="9081770"/>
          <a:ext cx="8001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40657</xdr:rowOff>
    </xdr:from>
    <xdr:ext cx="405111" cy="259045"/>
    <xdr:sp macro="" textlink="">
      <xdr:nvSpPr>
        <xdr:cNvPr id="201" name="n_1aveValue【体育館・プール】&#10;有形固定資産減価償却率">
          <a:extLst>
            <a:ext uri="{FF2B5EF4-FFF2-40B4-BE49-F238E27FC236}">
              <a16:creationId xmlns:a16="http://schemas.microsoft.com/office/drawing/2014/main" id="{75318526-F456-407A-A9CE-87BDB6C823F0}"/>
            </a:ext>
          </a:extLst>
        </xdr:cNvPr>
        <xdr:cNvSpPr txBox="1"/>
      </xdr:nvSpPr>
      <xdr:spPr>
        <a:xfrm>
          <a:off x="3239144" y="945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52087</xdr:rowOff>
    </xdr:from>
    <xdr:ext cx="405111" cy="259045"/>
    <xdr:sp macro="" textlink="">
      <xdr:nvSpPr>
        <xdr:cNvPr id="202" name="n_2aveValue【体育館・プール】&#10;有形固定資産減価償却率">
          <a:extLst>
            <a:ext uri="{FF2B5EF4-FFF2-40B4-BE49-F238E27FC236}">
              <a16:creationId xmlns:a16="http://schemas.microsoft.com/office/drawing/2014/main" id="{0ACBC4B7-A52E-470E-9A3C-587355850819}"/>
            </a:ext>
          </a:extLst>
        </xdr:cNvPr>
        <xdr:cNvSpPr txBox="1"/>
      </xdr:nvSpPr>
      <xdr:spPr>
        <a:xfrm>
          <a:off x="2439044" y="930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60977</xdr:rowOff>
    </xdr:from>
    <xdr:ext cx="405111" cy="259045"/>
    <xdr:sp macro="" textlink="">
      <xdr:nvSpPr>
        <xdr:cNvPr id="203" name="n_3aveValue【体育館・プール】&#10;有形固定資産減価償却率">
          <a:extLst>
            <a:ext uri="{FF2B5EF4-FFF2-40B4-BE49-F238E27FC236}">
              <a16:creationId xmlns:a16="http://schemas.microsoft.com/office/drawing/2014/main" id="{E497C2B4-592B-4AA6-8F95-FB379FA40AB3}"/>
            </a:ext>
          </a:extLst>
        </xdr:cNvPr>
        <xdr:cNvSpPr txBox="1"/>
      </xdr:nvSpPr>
      <xdr:spPr>
        <a:xfrm>
          <a:off x="164529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7637</xdr:rowOff>
    </xdr:from>
    <xdr:ext cx="405111" cy="259045"/>
    <xdr:sp macro="" textlink="">
      <xdr:nvSpPr>
        <xdr:cNvPr id="204" name="n_4aveValue【体育館・プール】&#10;有形固定資産減価償却率">
          <a:extLst>
            <a:ext uri="{FF2B5EF4-FFF2-40B4-BE49-F238E27FC236}">
              <a16:creationId xmlns:a16="http://schemas.microsoft.com/office/drawing/2014/main" id="{93B17424-1157-4569-8A0D-9A72A492C253}"/>
            </a:ext>
          </a:extLst>
        </xdr:cNvPr>
        <xdr:cNvSpPr txBox="1"/>
      </xdr:nvSpPr>
      <xdr:spPr>
        <a:xfrm>
          <a:off x="851544" y="942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22877</xdr:rowOff>
    </xdr:from>
    <xdr:ext cx="405111" cy="259045"/>
    <xdr:sp macro="" textlink="">
      <xdr:nvSpPr>
        <xdr:cNvPr id="205" name="n_1mainValue【体育館・プール】&#10;有形固定資産減価償却率">
          <a:extLst>
            <a:ext uri="{FF2B5EF4-FFF2-40B4-BE49-F238E27FC236}">
              <a16:creationId xmlns:a16="http://schemas.microsoft.com/office/drawing/2014/main" id="{58397A25-3180-47BF-A239-3E00FCFC5883}"/>
            </a:ext>
          </a:extLst>
        </xdr:cNvPr>
        <xdr:cNvSpPr txBox="1"/>
      </xdr:nvSpPr>
      <xdr:spPr>
        <a:xfrm>
          <a:off x="3239144"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15257</xdr:rowOff>
    </xdr:from>
    <xdr:ext cx="405111" cy="259045"/>
    <xdr:sp macro="" textlink="">
      <xdr:nvSpPr>
        <xdr:cNvPr id="206" name="n_2mainValue【体育館・プール】&#10;有形固定資産減価償却率">
          <a:extLst>
            <a:ext uri="{FF2B5EF4-FFF2-40B4-BE49-F238E27FC236}">
              <a16:creationId xmlns:a16="http://schemas.microsoft.com/office/drawing/2014/main" id="{1D1A6635-99EC-41AD-837F-25D9097F09F1}"/>
            </a:ext>
          </a:extLst>
        </xdr:cNvPr>
        <xdr:cNvSpPr txBox="1"/>
      </xdr:nvSpPr>
      <xdr:spPr>
        <a:xfrm>
          <a:off x="2439044" y="976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52087</xdr:rowOff>
    </xdr:from>
    <xdr:ext cx="405111" cy="259045"/>
    <xdr:sp macro="" textlink="">
      <xdr:nvSpPr>
        <xdr:cNvPr id="207" name="n_3mainValue【体育館・プール】&#10;有形固定資産減価償却率">
          <a:extLst>
            <a:ext uri="{FF2B5EF4-FFF2-40B4-BE49-F238E27FC236}">
              <a16:creationId xmlns:a16="http://schemas.microsoft.com/office/drawing/2014/main" id="{D906A33C-18F3-4235-BFFA-E0A90214C2C3}"/>
            </a:ext>
          </a:extLst>
        </xdr:cNvPr>
        <xdr:cNvSpPr txBox="1"/>
      </xdr:nvSpPr>
      <xdr:spPr>
        <a:xfrm>
          <a:off x="1645294" y="897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55897</xdr:rowOff>
    </xdr:from>
    <xdr:ext cx="405111" cy="259045"/>
    <xdr:sp macro="" textlink="">
      <xdr:nvSpPr>
        <xdr:cNvPr id="208" name="n_4mainValue【体育館・プール】&#10;有形固定資産減価償却率">
          <a:extLst>
            <a:ext uri="{FF2B5EF4-FFF2-40B4-BE49-F238E27FC236}">
              <a16:creationId xmlns:a16="http://schemas.microsoft.com/office/drawing/2014/main" id="{F434CBF6-CC48-44FB-926B-743E49593BB3}"/>
            </a:ext>
          </a:extLst>
        </xdr:cNvPr>
        <xdr:cNvSpPr txBox="1"/>
      </xdr:nvSpPr>
      <xdr:spPr>
        <a:xfrm>
          <a:off x="851544" y="8812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3A69763-12C1-4759-AB70-BF12A0A873D2}"/>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8CC3C047-A05F-4D97-AB5C-B8CAD785C03D}"/>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E622D5B-9A13-493B-AD37-7A1B536FADB4}"/>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BF13DB4-E5C7-40CF-98EB-18F2710B8EE1}"/>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17FFC887-C63C-4F8A-A36C-E539FD798F95}"/>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CDA7DE5-B070-435E-82EB-BA8155DFECB5}"/>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47D443CD-3D12-4D09-968F-D5B8A92A717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68ACF70-5F0B-445F-A3FA-66385D209AA7}"/>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408FF762-DB1B-4180-BE33-94B2EF945D21}"/>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3C38EB73-DCBA-4FA2-8B48-4782257EE752}"/>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DC3412F6-D829-4897-8CF9-C9649E9DC34E}"/>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0" name="テキスト ボックス 219">
          <a:extLst>
            <a:ext uri="{FF2B5EF4-FFF2-40B4-BE49-F238E27FC236}">
              <a16:creationId xmlns:a16="http://schemas.microsoft.com/office/drawing/2014/main" id="{C0BE7CD9-E55A-4EBE-8864-6D47CA3CD25A}"/>
            </a:ext>
          </a:extLst>
        </xdr:cNvPr>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F8AD42E3-F885-416C-BABA-E9FB0303A057}"/>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2" name="テキスト ボックス 221">
          <a:extLst>
            <a:ext uri="{FF2B5EF4-FFF2-40B4-BE49-F238E27FC236}">
              <a16:creationId xmlns:a16="http://schemas.microsoft.com/office/drawing/2014/main" id="{47684861-9F5A-4896-B205-47EB827780FD}"/>
            </a:ext>
          </a:extLst>
        </xdr:cNvPr>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D5150A8C-3704-400E-BA8C-FD4A0325D730}"/>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4" name="テキスト ボックス 223">
          <a:extLst>
            <a:ext uri="{FF2B5EF4-FFF2-40B4-BE49-F238E27FC236}">
              <a16:creationId xmlns:a16="http://schemas.microsoft.com/office/drawing/2014/main" id="{7F34EC6F-805D-4B07-A7BC-1D7D757F9C30}"/>
            </a:ext>
          </a:extLst>
        </xdr:cNvPr>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43471373-C13B-4F8E-B79E-0888C8CB5EC4}"/>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6" name="テキスト ボックス 225">
          <a:extLst>
            <a:ext uri="{FF2B5EF4-FFF2-40B4-BE49-F238E27FC236}">
              <a16:creationId xmlns:a16="http://schemas.microsoft.com/office/drawing/2014/main" id="{02FBDF43-1196-47FD-A88D-28EF9942CCC0}"/>
            </a:ext>
          </a:extLst>
        </xdr:cNvPr>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73401DC-EF7F-49D7-B157-26E781EAAA95}"/>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E9BC1A21-80E2-4329-9123-DCB548BFC5CE}"/>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3F05A56C-CDD3-4EE8-B859-03D12CB898CA}"/>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75438</xdr:rowOff>
    </xdr:from>
    <xdr:to>
      <xdr:col>54</xdr:col>
      <xdr:colOff>189865</xdr:colOff>
      <xdr:row>62</xdr:row>
      <xdr:rowOff>73152</xdr:rowOff>
    </xdr:to>
    <xdr:cxnSp macro="">
      <xdr:nvCxnSpPr>
        <xdr:cNvPr id="230" name="直線コネクタ 229">
          <a:extLst>
            <a:ext uri="{FF2B5EF4-FFF2-40B4-BE49-F238E27FC236}">
              <a16:creationId xmlns:a16="http://schemas.microsoft.com/office/drawing/2014/main" id="{1257DEB9-9BB6-4025-8643-BEAC093AD759}"/>
            </a:ext>
          </a:extLst>
        </xdr:cNvPr>
        <xdr:cNvCxnSpPr/>
      </xdr:nvCxnSpPr>
      <xdr:spPr>
        <a:xfrm flipV="1">
          <a:off x="9429115" y="9162288"/>
          <a:ext cx="0" cy="115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76979</xdr:rowOff>
    </xdr:from>
    <xdr:ext cx="469744" cy="259045"/>
    <xdr:sp macro="" textlink="">
      <xdr:nvSpPr>
        <xdr:cNvPr id="231" name="【体育館・プール】&#10;一人当たり面積最小値テキスト">
          <a:extLst>
            <a:ext uri="{FF2B5EF4-FFF2-40B4-BE49-F238E27FC236}">
              <a16:creationId xmlns:a16="http://schemas.microsoft.com/office/drawing/2014/main" id="{0A8BCF6A-AE45-4007-851A-0665ED1F360B}"/>
            </a:ext>
          </a:extLst>
        </xdr:cNvPr>
        <xdr:cNvSpPr txBox="1"/>
      </xdr:nvSpPr>
      <xdr:spPr>
        <a:xfrm>
          <a:off x="9467850" y="103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73152</xdr:rowOff>
    </xdr:from>
    <xdr:to>
      <xdr:col>55</xdr:col>
      <xdr:colOff>88900</xdr:colOff>
      <xdr:row>62</xdr:row>
      <xdr:rowOff>73152</xdr:rowOff>
    </xdr:to>
    <xdr:cxnSp macro="">
      <xdr:nvCxnSpPr>
        <xdr:cNvPr id="232" name="直線コネクタ 231">
          <a:extLst>
            <a:ext uri="{FF2B5EF4-FFF2-40B4-BE49-F238E27FC236}">
              <a16:creationId xmlns:a16="http://schemas.microsoft.com/office/drawing/2014/main" id="{89DADDCF-1A01-4A0F-A568-307A37F34962}"/>
            </a:ext>
          </a:extLst>
        </xdr:cNvPr>
        <xdr:cNvCxnSpPr/>
      </xdr:nvCxnSpPr>
      <xdr:spPr>
        <a:xfrm>
          <a:off x="9359900" y="103157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22115</xdr:rowOff>
    </xdr:from>
    <xdr:ext cx="469744" cy="259045"/>
    <xdr:sp macro="" textlink="">
      <xdr:nvSpPr>
        <xdr:cNvPr id="233" name="【体育館・プール】&#10;一人当たり面積最大値テキスト">
          <a:extLst>
            <a:ext uri="{FF2B5EF4-FFF2-40B4-BE49-F238E27FC236}">
              <a16:creationId xmlns:a16="http://schemas.microsoft.com/office/drawing/2014/main" id="{113F30D6-9A36-4F09-9E05-D3613700CEF8}"/>
            </a:ext>
          </a:extLst>
        </xdr:cNvPr>
        <xdr:cNvSpPr txBox="1"/>
      </xdr:nvSpPr>
      <xdr:spPr>
        <a:xfrm>
          <a:off x="9467850" y="894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75438</xdr:rowOff>
    </xdr:from>
    <xdr:to>
      <xdr:col>55</xdr:col>
      <xdr:colOff>88900</xdr:colOff>
      <xdr:row>55</xdr:row>
      <xdr:rowOff>75438</xdr:rowOff>
    </xdr:to>
    <xdr:cxnSp macro="">
      <xdr:nvCxnSpPr>
        <xdr:cNvPr id="234" name="直線コネクタ 233">
          <a:extLst>
            <a:ext uri="{FF2B5EF4-FFF2-40B4-BE49-F238E27FC236}">
              <a16:creationId xmlns:a16="http://schemas.microsoft.com/office/drawing/2014/main" id="{5EDC3F44-0C3B-41AA-AAE0-EEC361E7F062}"/>
            </a:ext>
          </a:extLst>
        </xdr:cNvPr>
        <xdr:cNvCxnSpPr/>
      </xdr:nvCxnSpPr>
      <xdr:spPr>
        <a:xfrm>
          <a:off x="9359900" y="9162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38371</xdr:rowOff>
    </xdr:from>
    <xdr:ext cx="469744" cy="259045"/>
    <xdr:sp macro="" textlink="">
      <xdr:nvSpPr>
        <xdr:cNvPr id="235" name="【体育館・プール】&#10;一人当たり面積平均値テキスト">
          <a:extLst>
            <a:ext uri="{FF2B5EF4-FFF2-40B4-BE49-F238E27FC236}">
              <a16:creationId xmlns:a16="http://schemas.microsoft.com/office/drawing/2014/main" id="{B596C1FC-95DB-4D84-8EFA-1F94779AD444}"/>
            </a:ext>
          </a:extLst>
        </xdr:cNvPr>
        <xdr:cNvSpPr txBox="1"/>
      </xdr:nvSpPr>
      <xdr:spPr>
        <a:xfrm>
          <a:off x="9467850" y="9785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xdr:rowOff>
    </xdr:from>
    <xdr:to>
      <xdr:col>55</xdr:col>
      <xdr:colOff>50800</xdr:colOff>
      <xdr:row>60</xdr:row>
      <xdr:rowOff>117094</xdr:rowOff>
    </xdr:to>
    <xdr:sp macro="" textlink="">
      <xdr:nvSpPr>
        <xdr:cNvPr id="236" name="フローチャート: 判断 235">
          <a:extLst>
            <a:ext uri="{FF2B5EF4-FFF2-40B4-BE49-F238E27FC236}">
              <a16:creationId xmlns:a16="http://schemas.microsoft.com/office/drawing/2014/main" id="{5D916353-C0E8-403C-9E10-24526489893A}"/>
            </a:ext>
          </a:extLst>
        </xdr:cNvPr>
        <xdr:cNvSpPr/>
      </xdr:nvSpPr>
      <xdr:spPr>
        <a:xfrm>
          <a:off x="9398000" y="99278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31496</xdr:rowOff>
    </xdr:from>
    <xdr:to>
      <xdr:col>50</xdr:col>
      <xdr:colOff>165100</xdr:colOff>
      <xdr:row>60</xdr:row>
      <xdr:rowOff>133096</xdr:rowOff>
    </xdr:to>
    <xdr:sp macro="" textlink="">
      <xdr:nvSpPr>
        <xdr:cNvPr id="237" name="フローチャート: 判断 236">
          <a:extLst>
            <a:ext uri="{FF2B5EF4-FFF2-40B4-BE49-F238E27FC236}">
              <a16:creationId xmlns:a16="http://schemas.microsoft.com/office/drawing/2014/main" id="{48EF6737-92AD-495E-9232-8C0EACB6075F}"/>
            </a:ext>
          </a:extLst>
        </xdr:cNvPr>
        <xdr:cNvSpPr/>
      </xdr:nvSpPr>
      <xdr:spPr>
        <a:xfrm>
          <a:off x="8636000" y="99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38354</xdr:rowOff>
    </xdr:from>
    <xdr:to>
      <xdr:col>46</xdr:col>
      <xdr:colOff>38100</xdr:colOff>
      <xdr:row>60</xdr:row>
      <xdr:rowOff>139954</xdr:rowOff>
    </xdr:to>
    <xdr:sp macro="" textlink="">
      <xdr:nvSpPr>
        <xdr:cNvPr id="238" name="フローチャート: 判断 237">
          <a:extLst>
            <a:ext uri="{FF2B5EF4-FFF2-40B4-BE49-F238E27FC236}">
              <a16:creationId xmlns:a16="http://schemas.microsoft.com/office/drawing/2014/main" id="{8A6115BB-F7D1-4BC7-A777-908E280D2B5A}"/>
            </a:ext>
          </a:extLst>
        </xdr:cNvPr>
        <xdr:cNvSpPr/>
      </xdr:nvSpPr>
      <xdr:spPr>
        <a:xfrm>
          <a:off x="7842250" y="99507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39" name="フローチャート: 判断 238">
          <a:extLst>
            <a:ext uri="{FF2B5EF4-FFF2-40B4-BE49-F238E27FC236}">
              <a16:creationId xmlns:a16="http://schemas.microsoft.com/office/drawing/2014/main" id="{D2E621D4-9DF2-4280-867E-9F933FCA6DDA}"/>
            </a:ext>
          </a:extLst>
        </xdr:cNvPr>
        <xdr:cNvSpPr/>
      </xdr:nvSpPr>
      <xdr:spPr>
        <a:xfrm>
          <a:off x="7029450" y="1010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6350</xdr:rowOff>
    </xdr:from>
    <xdr:to>
      <xdr:col>36</xdr:col>
      <xdr:colOff>165100</xdr:colOff>
      <xdr:row>61</xdr:row>
      <xdr:rowOff>107950</xdr:rowOff>
    </xdr:to>
    <xdr:sp macro="" textlink="">
      <xdr:nvSpPr>
        <xdr:cNvPr id="240" name="フローチャート: 判断 239">
          <a:extLst>
            <a:ext uri="{FF2B5EF4-FFF2-40B4-BE49-F238E27FC236}">
              <a16:creationId xmlns:a16="http://schemas.microsoft.com/office/drawing/2014/main" id="{DFD2D655-05DA-4C00-8944-F2681BD37685}"/>
            </a:ext>
          </a:extLst>
        </xdr:cNvPr>
        <xdr:cNvSpPr/>
      </xdr:nvSpPr>
      <xdr:spPr>
        <a:xfrm>
          <a:off x="6235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2E56841-BCEB-4FF7-8DDF-4F1E94F89709}"/>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B2D1D50-6234-4644-8047-33FA7718D08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EB754F1-3C93-4416-B551-6267F55AA983}"/>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84A6858-7809-4B09-9881-57DFD02574A4}"/>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D5A708B-FC57-4EAD-9676-F1CFA88C63FF}"/>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22352</xdr:rowOff>
    </xdr:from>
    <xdr:to>
      <xdr:col>55</xdr:col>
      <xdr:colOff>50800</xdr:colOff>
      <xdr:row>62</xdr:row>
      <xdr:rowOff>123952</xdr:rowOff>
    </xdr:to>
    <xdr:sp macro="" textlink="">
      <xdr:nvSpPr>
        <xdr:cNvPr id="246" name="楕円 245">
          <a:extLst>
            <a:ext uri="{FF2B5EF4-FFF2-40B4-BE49-F238E27FC236}">
              <a16:creationId xmlns:a16="http://schemas.microsoft.com/office/drawing/2014/main" id="{F6451F38-D4E8-42FF-A300-B0172BBE5974}"/>
            </a:ext>
          </a:extLst>
        </xdr:cNvPr>
        <xdr:cNvSpPr/>
      </xdr:nvSpPr>
      <xdr:spPr>
        <a:xfrm>
          <a:off x="9398000" y="102649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108729</xdr:rowOff>
    </xdr:from>
    <xdr:ext cx="469744" cy="259045"/>
    <xdr:sp macro="" textlink="">
      <xdr:nvSpPr>
        <xdr:cNvPr id="247" name="【体育館・プール】&#10;一人当たり面積該当値テキスト">
          <a:extLst>
            <a:ext uri="{FF2B5EF4-FFF2-40B4-BE49-F238E27FC236}">
              <a16:creationId xmlns:a16="http://schemas.microsoft.com/office/drawing/2014/main" id="{D385055B-49E3-48CC-A897-2D0D6E518512}"/>
            </a:ext>
          </a:extLst>
        </xdr:cNvPr>
        <xdr:cNvSpPr txBox="1"/>
      </xdr:nvSpPr>
      <xdr:spPr>
        <a:xfrm>
          <a:off x="9467850" y="1018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8" name="楕円 247">
          <a:extLst>
            <a:ext uri="{FF2B5EF4-FFF2-40B4-BE49-F238E27FC236}">
              <a16:creationId xmlns:a16="http://schemas.microsoft.com/office/drawing/2014/main" id="{943505C7-CB98-4D67-AFF2-B96888661808}"/>
            </a:ext>
          </a:extLst>
        </xdr:cNvPr>
        <xdr:cNvSpPr/>
      </xdr:nvSpPr>
      <xdr:spPr>
        <a:xfrm>
          <a:off x="8636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73152</xdr:rowOff>
    </xdr:from>
    <xdr:to>
      <xdr:col>55</xdr:col>
      <xdr:colOff>0</xdr:colOff>
      <xdr:row>62</xdr:row>
      <xdr:rowOff>80010</xdr:rowOff>
    </xdr:to>
    <xdr:cxnSp macro="">
      <xdr:nvCxnSpPr>
        <xdr:cNvPr id="249" name="直線コネクタ 248">
          <a:extLst>
            <a:ext uri="{FF2B5EF4-FFF2-40B4-BE49-F238E27FC236}">
              <a16:creationId xmlns:a16="http://schemas.microsoft.com/office/drawing/2014/main" id="{0FA1188B-3343-4B3D-81A0-FE6E28E7F231}"/>
            </a:ext>
          </a:extLst>
        </xdr:cNvPr>
        <xdr:cNvCxnSpPr/>
      </xdr:nvCxnSpPr>
      <xdr:spPr>
        <a:xfrm flipV="1">
          <a:off x="8686800" y="10315702"/>
          <a:ext cx="7429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31496</xdr:rowOff>
    </xdr:from>
    <xdr:to>
      <xdr:col>46</xdr:col>
      <xdr:colOff>38100</xdr:colOff>
      <xdr:row>62</xdr:row>
      <xdr:rowOff>133096</xdr:rowOff>
    </xdr:to>
    <xdr:sp macro="" textlink="">
      <xdr:nvSpPr>
        <xdr:cNvPr id="250" name="楕円 249">
          <a:extLst>
            <a:ext uri="{FF2B5EF4-FFF2-40B4-BE49-F238E27FC236}">
              <a16:creationId xmlns:a16="http://schemas.microsoft.com/office/drawing/2014/main" id="{7176BF71-6A1E-452E-B3DC-1BEB6FF91B84}"/>
            </a:ext>
          </a:extLst>
        </xdr:cNvPr>
        <xdr:cNvSpPr/>
      </xdr:nvSpPr>
      <xdr:spPr>
        <a:xfrm>
          <a:off x="7842250" y="102740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82296</xdr:rowOff>
    </xdr:to>
    <xdr:cxnSp macro="">
      <xdr:nvCxnSpPr>
        <xdr:cNvPr id="251" name="直線コネクタ 250">
          <a:extLst>
            <a:ext uri="{FF2B5EF4-FFF2-40B4-BE49-F238E27FC236}">
              <a16:creationId xmlns:a16="http://schemas.microsoft.com/office/drawing/2014/main" id="{4815AB75-353E-4131-87E4-DF03687F193B}"/>
            </a:ext>
          </a:extLst>
        </xdr:cNvPr>
        <xdr:cNvCxnSpPr/>
      </xdr:nvCxnSpPr>
      <xdr:spPr>
        <a:xfrm flipV="1">
          <a:off x="7886700" y="10322560"/>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33782</xdr:rowOff>
    </xdr:from>
    <xdr:to>
      <xdr:col>41</xdr:col>
      <xdr:colOff>101600</xdr:colOff>
      <xdr:row>62</xdr:row>
      <xdr:rowOff>135382</xdr:rowOff>
    </xdr:to>
    <xdr:sp macro="" textlink="">
      <xdr:nvSpPr>
        <xdr:cNvPr id="252" name="楕円 251">
          <a:extLst>
            <a:ext uri="{FF2B5EF4-FFF2-40B4-BE49-F238E27FC236}">
              <a16:creationId xmlns:a16="http://schemas.microsoft.com/office/drawing/2014/main" id="{B53BA554-22CB-452F-A763-D9819DA7B2AA}"/>
            </a:ext>
          </a:extLst>
        </xdr:cNvPr>
        <xdr:cNvSpPr/>
      </xdr:nvSpPr>
      <xdr:spPr>
        <a:xfrm>
          <a:off x="7029450" y="102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82296</xdr:rowOff>
    </xdr:from>
    <xdr:to>
      <xdr:col>45</xdr:col>
      <xdr:colOff>177800</xdr:colOff>
      <xdr:row>62</xdr:row>
      <xdr:rowOff>84582</xdr:rowOff>
    </xdr:to>
    <xdr:cxnSp macro="">
      <xdr:nvCxnSpPr>
        <xdr:cNvPr id="253" name="直線コネクタ 252">
          <a:extLst>
            <a:ext uri="{FF2B5EF4-FFF2-40B4-BE49-F238E27FC236}">
              <a16:creationId xmlns:a16="http://schemas.microsoft.com/office/drawing/2014/main" id="{D6544132-9CCC-452E-BA17-69736CFAA009}"/>
            </a:ext>
          </a:extLst>
        </xdr:cNvPr>
        <xdr:cNvCxnSpPr/>
      </xdr:nvCxnSpPr>
      <xdr:spPr>
        <a:xfrm flipV="1">
          <a:off x="7080250" y="10324846"/>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36068</xdr:rowOff>
    </xdr:from>
    <xdr:to>
      <xdr:col>36</xdr:col>
      <xdr:colOff>165100</xdr:colOff>
      <xdr:row>62</xdr:row>
      <xdr:rowOff>137668</xdr:rowOff>
    </xdr:to>
    <xdr:sp macro="" textlink="">
      <xdr:nvSpPr>
        <xdr:cNvPr id="254" name="楕円 253">
          <a:extLst>
            <a:ext uri="{FF2B5EF4-FFF2-40B4-BE49-F238E27FC236}">
              <a16:creationId xmlns:a16="http://schemas.microsoft.com/office/drawing/2014/main" id="{508552A7-7C4B-4C4B-A032-75595A3A7F21}"/>
            </a:ext>
          </a:extLst>
        </xdr:cNvPr>
        <xdr:cNvSpPr/>
      </xdr:nvSpPr>
      <xdr:spPr>
        <a:xfrm>
          <a:off x="6235700" y="1027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84582</xdr:rowOff>
    </xdr:from>
    <xdr:to>
      <xdr:col>41</xdr:col>
      <xdr:colOff>50800</xdr:colOff>
      <xdr:row>62</xdr:row>
      <xdr:rowOff>86868</xdr:rowOff>
    </xdr:to>
    <xdr:cxnSp macro="">
      <xdr:nvCxnSpPr>
        <xdr:cNvPr id="255" name="直線コネクタ 254">
          <a:extLst>
            <a:ext uri="{FF2B5EF4-FFF2-40B4-BE49-F238E27FC236}">
              <a16:creationId xmlns:a16="http://schemas.microsoft.com/office/drawing/2014/main" id="{34242168-CC0F-400C-B2E0-E29AE7675065}"/>
            </a:ext>
          </a:extLst>
        </xdr:cNvPr>
        <xdr:cNvCxnSpPr/>
      </xdr:nvCxnSpPr>
      <xdr:spPr>
        <a:xfrm flipV="1">
          <a:off x="6286500" y="10327132"/>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149623</xdr:rowOff>
    </xdr:from>
    <xdr:ext cx="469744" cy="259045"/>
    <xdr:sp macro="" textlink="">
      <xdr:nvSpPr>
        <xdr:cNvPr id="256" name="n_1aveValue【体育館・プール】&#10;一人当たり面積">
          <a:extLst>
            <a:ext uri="{FF2B5EF4-FFF2-40B4-BE49-F238E27FC236}">
              <a16:creationId xmlns:a16="http://schemas.microsoft.com/office/drawing/2014/main" id="{651114F6-E7BE-447B-B228-DC3EA7B2FE92}"/>
            </a:ext>
          </a:extLst>
        </xdr:cNvPr>
        <xdr:cNvSpPr txBox="1"/>
      </xdr:nvSpPr>
      <xdr:spPr>
        <a:xfrm>
          <a:off x="8458277" y="973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156481</xdr:rowOff>
    </xdr:from>
    <xdr:ext cx="469744" cy="259045"/>
    <xdr:sp macro="" textlink="">
      <xdr:nvSpPr>
        <xdr:cNvPr id="257" name="n_2aveValue【体育館・プール】&#10;一人当たり面積">
          <a:extLst>
            <a:ext uri="{FF2B5EF4-FFF2-40B4-BE49-F238E27FC236}">
              <a16:creationId xmlns:a16="http://schemas.microsoft.com/office/drawing/2014/main" id="{89F1CD46-1071-49E1-B111-D190DD66C56B}"/>
            </a:ext>
          </a:extLst>
        </xdr:cNvPr>
        <xdr:cNvSpPr txBox="1"/>
      </xdr:nvSpPr>
      <xdr:spPr>
        <a:xfrm>
          <a:off x="7677227" y="973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145051</xdr:rowOff>
    </xdr:from>
    <xdr:ext cx="469744" cy="259045"/>
    <xdr:sp macro="" textlink="">
      <xdr:nvSpPr>
        <xdr:cNvPr id="258" name="n_3aveValue【体育館・プール】&#10;一人当たり面積">
          <a:extLst>
            <a:ext uri="{FF2B5EF4-FFF2-40B4-BE49-F238E27FC236}">
              <a16:creationId xmlns:a16="http://schemas.microsoft.com/office/drawing/2014/main" id="{86730B8E-C2DE-4599-BE76-F6169E70E274}"/>
            </a:ext>
          </a:extLst>
        </xdr:cNvPr>
        <xdr:cNvSpPr txBox="1"/>
      </xdr:nvSpPr>
      <xdr:spPr>
        <a:xfrm>
          <a:off x="6864427" y="989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124477</xdr:rowOff>
    </xdr:from>
    <xdr:ext cx="469744" cy="259045"/>
    <xdr:sp macro="" textlink="">
      <xdr:nvSpPr>
        <xdr:cNvPr id="259" name="n_4aveValue【体育館・プール】&#10;一人当たり面積">
          <a:extLst>
            <a:ext uri="{FF2B5EF4-FFF2-40B4-BE49-F238E27FC236}">
              <a16:creationId xmlns:a16="http://schemas.microsoft.com/office/drawing/2014/main" id="{3659871A-65D5-45E3-84ED-EB4377FAC67B}"/>
            </a:ext>
          </a:extLst>
        </xdr:cNvPr>
        <xdr:cNvSpPr txBox="1"/>
      </xdr:nvSpPr>
      <xdr:spPr>
        <a:xfrm>
          <a:off x="607067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121937</xdr:rowOff>
    </xdr:from>
    <xdr:ext cx="469744" cy="259045"/>
    <xdr:sp macro="" textlink="">
      <xdr:nvSpPr>
        <xdr:cNvPr id="260" name="n_1mainValue【体育館・プール】&#10;一人当たり面積">
          <a:extLst>
            <a:ext uri="{FF2B5EF4-FFF2-40B4-BE49-F238E27FC236}">
              <a16:creationId xmlns:a16="http://schemas.microsoft.com/office/drawing/2014/main" id="{25D43D08-E098-4FCE-BB00-2179F7FD178A}"/>
            </a:ext>
          </a:extLst>
        </xdr:cNvPr>
        <xdr:cNvSpPr txBox="1"/>
      </xdr:nvSpPr>
      <xdr:spPr>
        <a:xfrm>
          <a:off x="845827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124223</xdr:rowOff>
    </xdr:from>
    <xdr:ext cx="469744" cy="259045"/>
    <xdr:sp macro="" textlink="">
      <xdr:nvSpPr>
        <xdr:cNvPr id="261" name="n_2mainValue【体育館・プール】&#10;一人当たり面積">
          <a:extLst>
            <a:ext uri="{FF2B5EF4-FFF2-40B4-BE49-F238E27FC236}">
              <a16:creationId xmlns:a16="http://schemas.microsoft.com/office/drawing/2014/main" id="{B165AAB6-1E2F-4DCF-BACC-507728B07C21}"/>
            </a:ext>
          </a:extLst>
        </xdr:cNvPr>
        <xdr:cNvSpPr txBox="1"/>
      </xdr:nvSpPr>
      <xdr:spPr>
        <a:xfrm>
          <a:off x="7677227" y="1036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62" name="n_3mainValue【体育館・プール】&#10;一人当たり面積">
          <a:extLst>
            <a:ext uri="{FF2B5EF4-FFF2-40B4-BE49-F238E27FC236}">
              <a16:creationId xmlns:a16="http://schemas.microsoft.com/office/drawing/2014/main" id="{BF90C91F-E20C-4C7E-832F-15FF770D802E}"/>
            </a:ext>
          </a:extLst>
        </xdr:cNvPr>
        <xdr:cNvSpPr txBox="1"/>
      </xdr:nvSpPr>
      <xdr:spPr>
        <a:xfrm>
          <a:off x="6864427" y="1036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128795</xdr:rowOff>
    </xdr:from>
    <xdr:ext cx="469744" cy="259045"/>
    <xdr:sp macro="" textlink="">
      <xdr:nvSpPr>
        <xdr:cNvPr id="263" name="n_4mainValue【体育館・プール】&#10;一人当たり面積">
          <a:extLst>
            <a:ext uri="{FF2B5EF4-FFF2-40B4-BE49-F238E27FC236}">
              <a16:creationId xmlns:a16="http://schemas.microsoft.com/office/drawing/2014/main" id="{71A2B297-88A7-4D9F-8206-7E3D034A4461}"/>
            </a:ext>
          </a:extLst>
        </xdr:cNvPr>
        <xdr:cNvSpPr txBox="1"/>
      </xdr:nvSpPr>
      <xdr:spPr>
        <a:xfrm>
          <a:off x="6070677" y="1037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E05A1F4-FD51-423E-AF0C-19ED26CC83BC}"/>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0E759B6-D870-426D-AE02-0BFA4F0ABF4F}"/>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F591734-3D1F-4EFE-AF51-79B307BAFCAE}"/>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40E08EC-6D27-4AF4-9534-2993EA6BC3B4}"/>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C5F65E8-09A7-4038-9E00-15C6988A5FC5}"/>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0CFAD80-E986-4E3F-B0C7-79AF7267A4E1}"/>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7A203F5-05EB-4DCB-9AE4-A21290E84E7B}"/>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BA8E3C0-C54F-4D6F-B35F-03C7377CC823}"/>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ADF481D-DD52-4131-8B35-B8E7EB4384B8}"/>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DCFA7CA-C610-4D87-A347-CC7973CC8D67}"/>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4" name="テキスト ボックス 273">
          <a:extLst>
            <a:ext uri="{FF2B5EF4-FFF2-40B4-BE49-F238E27FC236}">
              <a16:creationId xmlns:a16="http://schemas.microsoft.com/office/drawing/2014/main" id="{27E4B15B-B0DA-479A-820A-82EAFFD8474A}"/>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5" name="直線コネクタ 274">
          <a:extLst>
            <a:ext uri="{FF2B5EF4-FFF2-40B4-BE49-F238E27FC236}">
              <a16:creationId xmlns:a16="http://schemas.microsoft.com/office/drawing/2014/main" id="{2F19C975-AA39-40AE-847A-DC858FAA1C61}"/>
            </a:ext>
          </a:extLst>
        </xdr:cNvPr>
        <xdr:cNvCxnSpPr/>
      </xdr:nvCxnSpPr>
      <xdr:spPr>
        <a:xfrm>
          <a:off x="685800" y="1413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6" name="テキスト ボックス 275">
          <a:extLst>
            <a:ext uri="{FF2B5EF4-FFF2-40B4-BE49-F238E27FC236}">
              <a16:creationId xmlns:a16="http://schemas.microsoft.com/office/drawing/2014/main" id="{38CD1633-5EA2-448C-AEED-5336AE54DC6C}"/>
            </a:ext>
          </a:extLst>
        </xdr:cNvPr>
        <xdr:cNvSpPr txBox="1"/>
      </xdr:nvSpPr>
      <xdr:spPr>
        <a:xfrm>
          <a:off x="339891" y="13999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6F788822-A9EF-4DF7-8339-A2BEE07E265A}"/>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8BACF42D-80DB-4930-B603-638AF76C2361}"/>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79" name="直線コネクタ 278">
          <a:extLst>
            <a:ext uri="{FF2B5EF4-FFF2-40B4-BE49-F238E27FC236}">
              <a16:creationId xmlns:a16="http://schemas.microsoft.com/office/drawing/2014/main" id="{400E86D5-FD6C-40DC-A55E-11FBA8CFB983}"/>
            </a:ext>
          </a:extLst>
        </xdr:cNvPr>
        <xdr:cNvCxnSpPr/>
      </xdr:nvCxnSpPr>
      <xdr:spPr>
        <a:xfrm>
          <a:off x="685800" y="1303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0" name="テキスト ボックス 279">
          <a:extLst>
            <a:ext uri="{FF2B5EF4-FFF2-40B4-BE49-F238E27FC236}">
              <a16:creationId xmlns:a16="http://schemas.microsoft.com/office/drawing/2014/main" id="{BA05EC7F-3289-457D-B005-25E0CE6CA1FA}"/>
            </a:ext>
          </a:extLst>
        </xdr:cNvPr>
        <xdr:cNvSpPr txBox="1"/>
      </xdr:nvSpPr>
      <xdr:spPr>
        <a:xfrm>
          <a:off x="339891" y="1289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9BF89336-9D32-44D7-99D1-C72220B08EE3}"/>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2907F86E-FAC6-4BA7-8DF6-738D9F31932C}"/>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BFA71A3A-8A8E-45EF-90C2-42566FA0E698}"/>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38100</xdr:rowOff>
    </xdr:from>
    <xdr:to>
      <xdr:col>24</xdr:col>
      <xdr:colOff>62865</xdr:colOff>
      <xdr:row>85</xdr:row>
      <xdr:rowOff>3811</xdr:rowOff>
    </xdr:to>
    <xdr:cxnSp macro="">
      <xdr:nvCxnSpPr>
        <xdr:cNvPr id="284" name="直線コネクタ 283">
          <a:extLst>
            <a:ext uri="{FF2B5EF4-FFF2-40B4-BE49-F238E27FC236}">
              <a16:creationId xmlns:a16="http://schemas.microsoft.com/office/drawing/2014/main" id="{D19482E4-6DBE-4612-975D-371F94315DD9}"/>
            </a:ext>
          </a:extLst>
        </xdr:cNvPr>
        <xdr:cNvCxnSpPr/>
      </xdr:nvCxnSpPr>
      <xdr:spPr>
        <a:xfrm flipV="1">
          <a:off x="4177665" y="13252450"/>
          <a:ext cx="0" cy="791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7638</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8F7E9CB1-B1A2-4005-AE77-E5A06E6C96C0}"/>
            </a:ext>
          </a:extLst>
        </xdr:cNvPr>
        <xdr:cNvSpPr txBox="1"/>
      </xdr:nvSpPr>
      <xdr:spPr>
        <a:xfrm>
          <a:off x="4216400"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3811</xdr:rowOff>
    </xdr:from>
    <xdr:to>
      <xdr:col>24</xdr:col>
      <xdr:colOff>152400</xdr:colOff>
      <xdr:row>85</xdr:row>
      <xdr:rowOff>3811</xdr:rowOff>
    </xdr:to>
    <xdr:cxnSp macro="">
      <xdr:nvCxnSpPr>
        <xdr:cNvPr id="286" name="直線コネクタ 285">
          <a:extLst>
            <a:ext uri="{FF2B5EF4-FFF2-40B4-BE49-F238E27FC236}">
              <a16:creationId xmlns:a16="http://schemas.microsoft.com/office/drawing/2014/main" id="{A897EA1C-C919-4603-93EE-4FA260DD5EFF}"/>
            </a:ext>
          </a:extLst>
        </xdr:cNvPr>
        <xdr:cNvCxnSpPr/>
      </xdr:nvCxnSpPr>
      <xdr:spPr>
        <a:xfrm>
          <a:off x="4108450" y="14043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156227</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FAE96965-C034-4A5E-95A1-2694B4596CFB}"/>
            </a:ext>
          </a:extLst>
        </xdr:cNvPr>
        <xdr:cNvSpPr txBox="1"/>
      </xdr:nvSpPr>
      <xdr:spPr>
        <a:xfrm>
          <a:off x="4216400" y="1304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38100</xdr:rowOff>
    </xdr:from>
    <xdr:to>
      <xdr:col>24</xdr:col>
      <xdr:colOff>152400</xdr:colOff>
      <xdr:row>80</xdr:row>
      <xdr:rowOff>38100</xdr:rowOff>
    </xdr:to>
    <xdr:cxnSp macro="">
      <xdr:nvCxnSpPr>
        <xdr:cNvPr id="288" name="直線コネクタ 287">
          <a:extLst>
            <a:ext uri="{FF2B5EF4-FFF2-40B4-BE49-F238E27FC236}">
              <a16:creationId xmlns:a16="http://schemas.microsoft.com/office/drawing/2014/main" id="{43DBF174-7A97-4B1B-B22B-12FAAA17C503}"/>
            </a:ext>
          </a:extLst>
        </xdr:cNvPr>
        <xdr:cNvCxnSpPr/>
      </xdr:nvCxnSpPr>
      <xdr:spPr>
        <a:xfrm>
          <a:off x="4108450" y="13252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78757</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5912C891-0939-49B4-8732-0CB44FB78A91}"/>
            </a:ext>
          </a:extLst>
        </xdr:cNvPr>
        <xdr:cNvSpPr txBox="1"/>
      </xdr:nvSpPr>
      <xdr:spPr>
        <a:xfrm>
          <a:off x="4216400" y="13293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90" name="フローチャート: 判断 289">
          <a:extLst>
            <a:ext uri="{FF2B5EF4-FFF2-40B4-BE49-F238E27FC236}">
              <a16:creationId xmlns:a16="http://schemas.microsoft.com/office/drawing/2014/main" id="{BE701859-C9B7-4BBD-9CEB-BF5296177EFA}"/>
            </a:ext>
          </a:extLst>
        </xdr:cNvPr>
        <xdr:cNvSpPr/>
      </xdr:nvSpPr>
      <xdr:spPr>
        <a:xfrm>
          <a:off x="4127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153036</xdr:rowOff>
    </xdr:from>
    <xdr:to>
      <xdr:col>20</xdr:col>
      <xdr:colOff>38100</xdr:colOff>
      <xdr:row>81</xdr:row>
      <xdr:rowOff>83186</xdr:rowOff>
    </xdr:to>
    <xdr:sp macro="" textlink="">
      <xdr:nvSpPr>
        <xdr:cNvPr id="291" name="フローチャート: 判断 290">
          <a:extLst>
            <a:ext uri="{FF2B5EF4-FFF2-40B4-BE49-F238E27FC236}">
              <a16:creationId xmlns:a16="http://schemas.microsoft.com/office/drawing/2014/main" id="{86A73D54-9E2D-40AE-900C-4CF41D8E7F52}"/>
            </a:ext>
          </a:extLst>
        </xdr:cNvPr>
        <xdr:cNvSpPr/>
      </xdr:nvSpPr>
      <xdr:spPr>
        <a:xfrm>
          <a:off x="3384550" y="133673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78739</xdr:rowOff>
    </xdr:from>
    <xdr:to>
      <xdr:col>15</xdr:col>
      <xdr:colOff>101600</xdr:colOff>
      <xdr:row>81</xdr:row>
      <xdr:rowOff>8889</xdr:rowOff>
    </xdr:to>
    <xdr:sp macro="" textlink="">
      <xdr:nvSpPr>
        <xdr:cNvPr id="292" name="フローチャート: 判断 291">
          <a:extLst>
            <a:ext uri="{FF2B5EF4-FFF2-40B4-BE49-F238E27FC236}">
              <a16:creationId xmlns:a16="http://schemas.microsoft.com/office/drawing/2014/main" id="{B739D155-8B5C-4317-93D3-A6A9E61A55AC}"/>
            </a:ext>
          </a:extLst>
        </xdr:cNvPr>
        <xdr:cNvSpPr/>
      </xdr:nvSpPr>
      <xdr:spPr>
        <a:xfrm>
          <a:off x="2571750" y="132930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44450</xdr:rowOff>
    </xdr:from>
    <xdr:to>
      <xdr:col>10</xdr:col>
      <xdr:colOff>165100</xdr:colOff>
      <xdr:row>80</xdr:row>
      <xdr:rowOff>146050</xdr:rowOff>
    </xdr:to>
    <xdr:sp macro="" textlink="">
      <xdr:nvSpPr>
        <xdr:cNvPr id="293" name="フローチャート: 判断 292">
          <a:extLst>
            <a:ext uri="{FF2B5EF4-FFF2-40B4-BE49-F238E27FC236}">
              <a16:creationId xmlns:a16="http://schemas.microsoft.com/office/drawing/2014/main" id="{10541177-3DC5-4B47-A393-972928BBE7F9}"/>
            </a:ext>
          </a:extLst>
        </xdr:cNvPr>
        <xdr:cNvSpPr/>
      </xdr:nvSpPr>
      <xdr:spPr>
        <a:xfrm>
          <a:off x="177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10161</xdr:rowOff>
    </xdr:from>
    <xdr:to>
      <xdr:col>6</xdr:col>
      <xdr:colOff>38100</xdr:colOff>
      <xdr:row>79</xdr:row>
      <xdr:rowOff>111761</xdr:rowOff>
    </xdr:to>
    <xdr:sp macro="" textlink="">
      <xdr:nvSpPr>
        <xdr:cNvPr id="294" name="フローチャート: 判断 293">
          <a:extLst>
            <a:ext uri="{FF2B5EF4-FFF2-40B4-BE49-F238E27FC236}">
              <a16:creationId xmlns:a16="http://schemas.microsoft.com/office/drawing/2014/main" id="{DD759827-6CA3-45E8-93E4-1E2388128691}"/>
            </a:ext>
          </a:extLst>
        </xdr:cNvPr>
        <xdr:cNvSpPr/>
      </xdr:nvSpPr>
      <xdr:spPr>
        <a:xfrm>
          <a:off x="984250" y="130594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3CCC200-6A69-4A76-826E-009C6FF5EAC1}"/>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CA78EC0-3911-4D03-9C3B-71957C6BEFB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ECB8A32-94C5-4D55-8B94-ACB41ADFED9B}"/>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3867A3A-DC52-4367-B509-2F6BAF32840A}"/>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3603C73-D809-465D-A621-60A189D4CE61}"/>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38736</xdr:rowOff>
    </xdr:from>
    <xdr:to>
      <xdr:col>24</xdr:col>
      <xdr:colOff>114300</xdr:colOff>
      <xdr:row>82</xdr:row>
      <xdr:rowOff>140336</xdr:rowOff>
    </xdr:to>
    <xdr:sp macro="" textlink="">
      <xdr:nvSpPr>
        <xdr:cNvPr id="300" name="楕円 299">
          <a:extLst>
            <a:ext uri="{FF2B5EF4-FFF2-40B4-BE49-F238E27FC236}">
              <a16:creationId xmlns:a16="http://schemas.microsoft.com/office/drawing/2014/main" id="{58B28B39-02DB-4211-BEF5-1CE76FB1E2F6}"/>
            </a:ext>
          </a:extLst>
        </xdr:cNvPr>
        <xdr:cNvSpPr/>
      </xdr:nvSpPr>
      <xdr:spPr>
        <a:xfrm>
          <a:off x="4127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17163</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C5407ED6-7F4B-4EBF-A7C6-9979F3E297A8}"/>
            </a:ext>
          </a:extLst>
        </xdr:cNvPr>
        <xdr:cNvSpPr txBox="1"/>
      </xdr:nvSpPr>
      <xdr:spPr>
        <a:xfrm>
          <a:off x="4216400" y="1356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61595</xdr:rowOff>
    </xdr:from>
    <xdr:to>
      <xdr:col>20</xdr:col>
      <xdr:colOff>38100</xdr:colOff>
      <xdr:row>81</xdr:row>
      <xdr:rowOff>163195</xdr:rowOff>
    </xdr:to>
    <xdr:sp macro="" textlink="">
      <xdr:nvSpPr>
        <xdr:cNvPr id="302" name="楕円 301">
          <a:extLst>
            <a:ext uri="{FF2B5EF4-FFF2-40B4-BE49-F238E27FC236}">
              <a16:creationId xmlns:a16="http://schemas.microsoft.com/office/drawing/2014/main" id="{C73B2569-ED5E-423D-A63F-3CB41B9B7571}"/>
            </a:ext>
          </a:extLst>
        </xdr:cNvPr>
        <xdr:cNvSpPr/>
      </xdr:nvSpPr>
      <xdr:spPr>
        <a:xfrm>
          <a:off x="3384550" y="13441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112395</xdr:rowOff>
    </xdr:from>
    <xdr:to>
      <xdr:col>24</xdr:col>
      <xdr:colOff>63500</xdr:colOff>
      <xdr:row>82</xdr:row>
      <xdr:rowOff>89536</xdr:rowOff>
    </xdr:to>
    <xdr:cxnSp macro="">
      <xdr:nvCxnSpPr>
        <xdr:cNvPr id="303" name="直線コネクタ 302">
          <a:extLst>
            <a:ext uri="{FF2B5EF4-FFF2-40B4-BE49-F238E27FC236}">
              <a16:creationId xmlns:a16="http://schemas.microsoft.com/office/drawing/2014/main" id="{200C6443-847E-4CE1-B571-752D281B224A}"/>
            </a:ext>
          </a:extLst>
        </xdr:cNvPr>
        <xdr:cNvCxnSpPr/>
      </xdr:nvCxnSpPr>
      <xdr:spPr>
        <a:xfrm>
          <a:off x="3429000" y="13491845"/>
          <a:ext cx="749300" cy="14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304" name="楕円 303">
          <a:extLst>
            <a:ext uri="{FF2B5EF4-FFF2-40B4-BE49-F238E27FC236}">
              <a16:creationId xmlns:a16="http://schemas.microsoft.com/office/drawing/2014/main" id="{0D108C64-B226-4162-BE9F-A14C740D92FD}"/>
            </a:ext>
          </a:extLst>
        </xdr:cNvPr>
        <xdr:cNvSpPr/>
      </xdr:nvSpPr>
      <xdr:spPr>
        <a:xfrm>
          <a:off x="2571750" y="132930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81</xdr:row>
      <xdr:rowOff>112395</xdr:rowOff>
    </xdr:to>
    <xdr:cxnSp macro="">
      <xdr:nvCxnSpPr>
        <xdr:cNvPr id="305" name="直線コネクタ 304">
          <a:extLst>
            <a:ext uri="{FF2B5EF4-FFF2-40B4-BE49-F238E27FC236}">
              <a16:creationId xmlns:a16="http://schemas.microsoft.com/office/drawing/2014/main" id="{F7FF8825-1E61-4D53-9B4D-314D8DBB139B}"/>
            </a:ext>
          </a:extLst>
        </xdr:cNvPr>
        <xdr:cNvCxnSpPr/>
      </xdr:nvCxnSpPr>
      <xdr:spPr>
        <a:xfrm>
          <a:off x="2622550" y="13343889"/>
          <a:ext cx="806450" cy="14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95886</xdr:rowOff>
    </xdr:from>
    <xdr:to>
      <xdr:col>10</xdr:col>
      <xdr:colOff>165100</xdr:colOff>
      <xdr:row>79</xdr:row>
      <xdr:rowOff>26036</xdr:rowOff>
    </xdr:to>
    <xdr:sp macro="" textlink="">
      <xdr:nvSpPr>
        <xdr:cNvPr id="306" name="楕円 305">
          <a:extLst>
            <a:ext uri="{FF2B5EF4-FFF2-40B4-BE49-F238E27FC236}">
              <a16:creationId xmlns:a16="http://schemas.microsoft.com/office/drawing/2014/main" id="{68609C62-541D-456A-BFC9-95D2D6FFFB00}"/>
            </a:ext>
          </a:extLst>
        </xdr:cNvPr>
        <xdr:cNvSpPr/>
      </xdr:nvSpPr>
      <xdr:spPr>
        <a:xfrm>
          <a:off x="1778000" y="129800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146686</xdr:rowOff>
    </xdr:from>
    <xdr:to>
      <xdr:col>15</xdr:col>
      <xdr:colOff>50800</xdr:colOff>
      <xdr:row>80</xdr:row>
      <xdr:rowOff>129539</xdr:rowOff>
    </xdr:to>
    <xdr:cxnSp macro="">
      <xdr:nvCxnSpPr>
        <xdr:cNvPr id="307" name="直線コネクタ 306">
          <a:extLst>
            <a:ext uri="{FF2B5EF4-FFF2-40B4-BE49-F238E27FC236}">
              <a16:creationId xmlns:a16="http://schemas.microsoft.com/office/drawing/2014/main" id="{FA8FC641-2D06-4512-A72C-43D055A67F52}"/>
            </a:ext>
          </a:extLst>
        </xdr:cNvPr>
        <xdr:cNvCxnSpPr/>
      </xdr:nvCxnSpPr>
      <xdr:spPr>
        <a:xfrm>
          <a:off x="1828800" y="13030836"/>
          <a:ext cx="793750" cy="31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124461</xdr:rowOff>
    </xdr:from>
    <xdr:to>
      <xdr:col>6</xdr:col>
      <xdr:colOff>38100</xdr:colOff>
      <xdr:row>78</xdr:row>
      <xdr:rowOff>54611</xdr:rowOff>
    </xdr:to>
    <xdr:sp macro="" textlink="">
      <xdr:nvSpPr>
        <xdr:cNvPr id="308" name="楕円 307">
          <a:extLst>
            <a:ext uri="{FF2B5EF4-FFF2-40B4-BE49-F238E27FC236}">
              <a16:creationId xmlns:a16="http://schemas.microsoft.com/office/drawing/2014/main" id="{90B408D1-3048-47E8-AF3B-731180E6492B}"/>
            </a:ext>
          </a:extLst>
        </xdr:cNvPr>
        <xdr:cNvSpPr/>
      </xdr:nvSpPr>
      <xdr:spPr>
        <a:xfrm>
          <a:off x="984250" y="128435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3811</xdr:rowOff>
    </xdr:from>
    <xdr:to>
      <xdr:col>10</xdr:col>
      <xdr:colOff>114300</xdr:colOff>
      <xdr:row>78</xdr:row>
      <xdr:rowOff>146686</xdr:rowOff>
    </xdr:to>
    <xdr:cxnSp macro="">
      <xdr:nvCxnSpPr>
        <xdr:cNvPr id="309" name="直線コネクタ 308">
          <a:extLst>
            <a:ext uri="{FF2B5EF4-FFF2-40B4-BE49-F238E27FC236}">
              <a16:creationId xmlns:a16="http://schemas.microsoft.com/office/drawing/2014/main" id="{2F0EC207-85B9-4783-801A-FBB4E4A66913}"/>
            </a:ext>
          </a:extLst>
        </xdr:cNvPr>
        <xdr:cNvCxnSpPr/>
      </xdr:nvCxnSpPr>
      <xdr:spPr>
        <a:xfrm>
          <a:off x="1028700" y="12887961"/>
          <a:ext cx="8001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99713</xdr:rowOff>
    </xdr:from>
    <xdr:ext cx="405111" cy="259045"/>
    <xdr:sp macro="" textlink="">
      <xdr:nvSpPr>
        <xdr:cNvPr id="310" name="n_1aveValue【福祉施設】&#10;有形固定資産減価償却率">
          <a:extLst>
            <a:ext uri="{FF2B5EF4-FFF2-40B4-BE49-F238E27FC236}">
              <a16:creationId xmlns:a16="http://schemas.microsoft.com/office/drawing/2014/main" id="{A295DAB5-015A-478D-A6D9-15864ACB8092}"/>
            </a:ext>
          </a:extLst>
        </xdr:cNvPr>
        <xdr:cNvSpPr txBox="1"/>
      </xdr:nvSpPr>
      <xdr:spPr>
        <a:xfrm>
          <a:off x="3239144" y="1314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xdr:rowOff>
    </xdr:from>
    <xdr:ext cx="405111" cy="259045"/>
    <xdr:sp macro="" textlink="">
      <xdr:nvSpPr>
        <xdr:cNvPr id="311" name="n_2aveValue【福祉施設】&#10;有形固定資産減価償却率">
          <a:extLst>
            <a:ext uri="{FF2B5EF4-FFF2-40B4-BE49-F238E27FC236}">
              <a16:creationId xmlns:a16="http://schemas.microsoft.com/office/drawing/2014/main" id="{387741EC-83D0-4E4C-984E-801464B8295C}"/>
            </a:ext>
          </a:extLst>
        </xdr:cNvPr>
        <xdr:cNvSpPr txBox="1"/>
      </xdr:nvSpPr>
      <xdr:spPr>
        <a:xfrm>
          <a:off x="2439044" y="1337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137177</xdr:rowOff>
    </xdr:from>
    <xdr:ext cx="405111" cy="259045"/>
    <xdr:sp macro="" textlink="">
      <xdr:nvSpPr>
        <xdr:cNvPr id="312" name="n_3aveValue【福祉施設】&#10;有形固定資産減価償却率">
          <a:extLst>
            <a:ext uri="{FF2B5EF4-FFF2-40B4-BE49-F238E27FC236}">
              <a16:creationId xmlns:a16="http://schemas.microsoft.com/office/drawing/2014/main" id="{27ED43C7-FFD4-4C43-BC46-9937DD00780C}"/>
            </a:ext>
          </a:extLst>
        </xdr:cNvPr>
        <xdr:cNvSpPr txBox="1"/>
      </xdr:nvSpPr>
      <xdr:spPr>
        <a:xfrm>
          <a:off x="1645294" y="1335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102888</xdr:rowOff>
    </xdr:from>
    <xdr:ext cx="405111" cy="259045"/>
    <xdr:sp macro="" textlink="">
      <xdr:nvSpPr>
        <xdr:cNvPr id="313" name="n_4aveValue【福祉施設】&#10;有形固定資産減価償却率">
          <a:extLst>
            <a:ext uri="{FF2B5EF4-FFF2-40B4-BE49-F238E27FC236}">
              <a16:creationId xmlns:a16="http://schemas.microsoft.com/office/drawing/2014/main" id="{09045F98-757D-4E85-922C-CAF92C2AC5C7}"/>
            </a:ext>
          </a:extLst>
        </xdr:cNvPr>
        <xdr:cNvSpPr txBox="1"/>
      </xdr:nvSpPr>
      <xdr:spPr>
        <a:xfrm>
          <a:off x="851544"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154322</xdr:rowOff>
    </xdr:from>
    <xdr:ext cx="405111" cy="259045"/>
    <xdr:sp macro="" textlink="">
      <xdr:nvSpPr>
        <xdr:cNvPr id="314" name="n_1mainValue【福祉施設】&#10;有形固定資産減価償却率">
          <a:extLst>
            <a:ext uri="{FF2B5EF4-FFF2-40B4-BE49-F238E27FC236}">
              <a16:creationId xmlns:a16="http://schemas.microsoft.com/office/drawing/2014/main" id="{3D1A6DBC-4B63-44E6-A607-29E397EE8DED}"/>
            </a:ext>
          </a:extLst>
        </xdr:cNvPr>
        <xdr:cNvSpPr txBox="1"/>
      </xdr:nvSpPr>
      <xdr:spPr>
        <a:xfrm>
          <a:off x="32391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315" name="n_2mainValue【福祉施設】&#10;有形固定資産減価償却率">
          <a:extLst>
            <a:ext uri="{FF2B5EF4-FFF2-40B4-BE49-F238E27FC236}">
              <a16:creationId xmlns:a16="http://schemas.microsoft.com/office/drawing/2014/main" id="{6A009553-90B1-4E61-95A6-DF404F70E3CF}"/>
            </a:ext>
          </a:extLst>
        </xdr:cNvPr>
        <xdr:cNvSpPr txBox="1"/>
      </xdr:nvSpPr>
      <xdr:spPr>
        <a:xfrm>
          <a:off x="24390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42563</xdr:rowOff>
    </xdr:from>
    <xdr:ext cx="405111" cy="259045"/>
    <xdr:sp macro="" textlink="">
      <xdr:nvSpPr>
        <xdr:cNvPr id="316" name="n_3mainValue【福祉施設】&#10;有形固定資産減価償却率">
          <a:extLst>
            <a:ext uri="{FF2B5EF4-FFF2-40B4-BE49-F238E27FC236}">
              <a16:creationId xmlns:a16="http://schemas.microsoft.com/office/drawing/2014/main" id="{2152C7D2-2D6A-4F51-813F-7EB6408C68DE}"/>
            </a:ext>
          </a:extLst>
        </xdr:cNvPr>
        <xdr:cNvSpPr txBox="1"/>
      </xdr:nvSpPr>
      <xdr:spPr>
        <a:xfrm>
          <a:off x="1645294" y="1276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71138</xdr:rowOff>
    </xdr:from>
    <xdr:ext cx="405111" cy="259045"/>
    <xdr:sp macro="" textlink="">
      <xdr:nvSpPr>
        <xdr:cNvPr id="317" name="n_4mainValue【福祉施設】&#10;有形固定資産減価償却率">
          <a:extLst>
            <a:ext uri="{FF2B5EF4-FFF2-40B4-BE49-F238E27FC236}">
              <a16:creationId xmlns:a16="http://schemas.microsoft.com/office/drawing/2014/main" id="{83503571-7A7C-4AEA-9CF8-16EFC1A353C8}"/>
            </a:ext>
          </a:extLst>
        </xdr:cNvPr>
        <xdr:cNvSpPr txBox="1"/>
      </xdr:nvSpPr>
      <xdr:spPr>
        <a:xfrm>
          <a:off x="851544" y="1262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D68D3644-8FB3-46C7-968D-B752F1D0A612}"/>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2830CBB6-A2D9-4D56-B44D-1F19DF80A8FF}"/>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4934388D-F29E-4FF1-925F-4CF74F9CFFBB}"/>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A7FBF256-0E6A-456E-935D-C6E43E715E7D}"/>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A6204D2A-BDC5-4AB9-A289-D16139EA15C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B7CDF6EA-2C12-4E83-B943-E1E95053566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A860A60-5272-41C3-9837-2BD6E35457B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C7CB55FE-AF37-401F-8FB0-0B5E7BC5B0ED}"/>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7558FD2E-9CC1-4BBD-9C38-5292E706E724}"/>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420B0930-5297-429B-9D9D-3D905AC92D2D}"/>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id="{617E2E34-B9BC-4460-BD62-AD6D7CD9C6D0}"/>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a:extLst>
            <a:ext uri="{FF2B5EF4-FFF2-40B4-BE49-F238E27FC236}">
              <a16:creationId xmlns:a16="http://schemas.microsoft.com/office/drawing/2014/main" id="{D3BFFF5D-9A87-40AF-8355-ABD4ABE27961}"/>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id="{F2F526FB-297D-4DD8-855F-4031CB99FF76}"/>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a:extLst>
            <a:ext uri="{FF2B5EF4-FFF2-40B4-BE49-F238E27FC236}">
              <a16:creationId xmlns:a16="http://schemas.microsoft.com/office/drawing/2014/main" id="{7E547738-4F71-40F8-90FA-C88BF928DAE0}"/>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id="{1E0D9602-21D2-4B04-89E6-4C155A015F47}"/>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a:extLst>
            <a:ext uri="{FF2B5EF4-FFF2-40B4-BE49-F238E27FC236}">
              <a16:creationId xmlns:a16="http://schemas.microsoft.com/office/drawing/2014/main" id="{321FE3E9-4A07-4AFE-939C-45D9A2365289}"/>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id="{F29EC6C6-C6CE-475A-96F6-7154F9BC0F35}"/>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a:extLst>
            <a:ext uri="{FF2B5EF4-FFF2-40B4-BE49-F238E27FC236}">
              <a16:creationId xmlns:a16="http://schemas.microsoft.com/office/drawing/2014/main" id="{BC73E743-6FA7-401E-9655-29549AD69DDC}"/>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4070AEF5-52DE-48D5-BB27-E54E8E9B05CF}"/>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7166198B-35A1-4FF2-9FC0-17590A58C905}"/>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67F8AF14-F8F2-4DFD-8602-6A413E0F6A76}"/>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136398</xdr:rowOff>
    </xdr:from>
    <xdr:to>
      <xdr:col>54</xdr:col>
      <xdr:colOff>189865</xdr:colOff>
      <xdr:row>86</xdr:row>
      <xdr:rowOff>10668</xdr:rowOff>
    </xdr:to>
    <xdr:cxnSp macro="">
      <xdr:nvCxnSpPr>
        <xdr:cNvPr id="339" name="直線コネクタ 338">
          <a:extLst>
            <a:ext uri="{FF2B5EF4-FFF2-40B4-BE49-F238E27FC236}">
              <a16:creationId xmlns:a16="http://schemas.microsoft.com/office/drawing/2014/main" id="{4ADFCBB0-C389-4D72-88B7-CBEC76228555}"/>
            </a:ext>
          </a:extLst>
        </xdr:cNvPr>
        <xdr:cNvCxnSpPr/>
      </xdr:nvCxnSpPr>
      <xdr:spPr>
        <a:xfrm flipV="1">
          <a:off x="9429115" y="1285544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14495</xdr:rowOff>
    </xdr:from>
    <xdr:ext cx="469744" cy="259045"/>
    <xdr:sp macro="" textlink="">
      <xdr:nvSpPr>
        <xdr:cNvPr id="340" name="【福祉施設】&#10;一人当たり面積最小値テキスト">
          <a:extLst>
            <a:ext uri="{FF2B5EF4-FFF2-40B4-BE49-F238E27FC236}">
              <a16:creationId xmlns:a16="http://schemas.microsoft.com/office/drawing/2014/main" id="{2262F0D0-C032-41C3-ABC5-CB40D9010C70}"/>
            </a:ext>
          </a:extLst>
        </xdr:cNvPr>
        <xdr:cNvSpPr txBox="1"/>
      </xdr:nvSpPr>
      <xdr:spPr>
        <a:xfrm>
          <a:off x="9467850" y="1421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xdr:rowOff>
    </xdr:from>
    <xdr:to>
      <xdr:col>55</xdr:col>
      <xdr:colOff>88900</xdr:colOff>
      <xdr:row>86</xdr:row>
      <xdr:rowOff>10668</xdr:rowOff>
    </xdr:to>
    <xdr:cxnSp macro="">
      <xdr:nvCxnSpPr>
        <xdr:cNvPr id="341" name="直線コネクタ 340">
          <a:extLst>
            <a:ext uri="{FF2B5EF4-FFF2-40B4-BE49-F238E27FC236}">
              <a16:creationId xmlns:a16="http://schemas.microsoft.com/office/drawing/2014/main" id="{83EEF2D8-26A8-4A22-8C39-93633A6D753A}"/>
            </a:ext>
          </a:extLst>
        </xdr:cNvPr>
        <xdr:cNvCxnSpPr/>
      </xdr:nvCxnSpPr>
      <xdr:spPr>
        <a:xfrm>
          <a:off x="9359900" y="14215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83075</xdr:rowOff>
    </xdr:from>
    <xdr:ext cx="469744" cy="259045"/>
    <xdr:sp macro="" textlink="">
      <xdr:nvSpPr>
        <xdr:cNvPr id="342" name="【福祉施設】&#10;一人当たり面積最大値テキスト">
          <a:extLst>
            <a:ext uri="{FF2B5EF4-FFF2-40B4-BE49-F238E27FC236}">
              <a16:creationId xmlns:a16="http://schemas.microsoft.com/office/drawing/2014/main" id="{1997E29F-CD16-4AFC-8250-807EA3753D5B}"/>
            </a:ext>
          </a:extLst>
        </xdr:cNvPr>
        <xdr:cNvSpPr txBox="1"/>
      </xdr:nvSpPr>
      <xdr:spPr>
        <a:xfrm>
          <a:off x="9467850" y="1263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136398</xdr:rowOff>
    </xdr:from>
    <xdr:to>
      <xdr:col>55</xdr:col>
      <xdr:colOff>88900</xdr:colOff>
      <xdr:row>77</xdr:row>
      <xdr:rowOff>136398</xdr:rowOff>
    </xdr:to>
    <xdr:cxnSp macro="">
      <xdr:nvCxnSpPr>
        <xdr:cNvPr id="343" name="直線コネクタ 342">
          <a:extLst>
            <a:ext uri="{FF2B5EF4-FFF2-40B4-BE49-F238E27FC236}">
              <a16:creationId xmlns:a16="http://schemas.microsoft.com/office/drawing/2014/main" id="{73F7DF7D-D8D0-40AB-B0D2-33D2F1E6B1E4}"/>
            </a:ext>
          </a:extLst>
        </xdr:cNvPr>
        <xdr:cNvCxnSpPr/>
      </xdr:nvCxnSpPr>
      <xdr:spPr>
        <a:xfrm>
          <a:off x="9359900" y="128554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163340</xdr:rowOff>
    </xdr:from>
    <xdr:ext cx="469744" cy="259045"/>
    <xdr:sp macro="" textlink="">
      <xdr:nvSpPr>
        <xdr:cNvPr id="344" name="【福祉施設】&#10;一人当たり面積平均値テキスト">
          <a:extLst>
            <a:ext uri="{FF2B5EF4-FFF2-40B4-BE49-F238E27FC236}">
              <a16:creationId xmlns:a16="http://schemas.microsoft.com/office/drawing/2014/main" id="{8B01E537-E516-4575-A1F4-784DFC585441}"/>
            </a:ext>
          </a:extLst>
        </xdr:cNvPr>
        <xdr:cNvSpPr txBox="1"/>
      </xdr:nvSpPr>
      <xdr:spPr>
        <a:xfrm>
          <a:off x="9467850" y="13377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140463</xdr:rowOff>
    </xdr:from>
    <xdr:to>
      <xdr:col>55</xdr:col>
      <xdr:colOff>50800</xdr:colOff>
      <xdr:row>82</xdr:row>
      <xdr:rowOff>70613</xdr:rowOff>
    </xdr:to>
    <xdr:sp macro="" textlink="">
      <xdr:nvSpPr>
        <xdr:cNvPr id="345" name="フローチャート: 判断 344">
          <a:extLst>
            <a:ext uri="{FF2B5EF4-FFF2-40B4-BE49-F238E27FC236}">
              <a16:creationId xmlns:a16="http://schemas.microsoft.com/office/drawing/2014/main" id="{BB06D1E0-7D97-4D84-94EB-51B41372C21C}"/>
            </a:ext>
          </a:extLst>
        </xdr:cNvPr>
        <xdr:cNvSpPr/>
      </xdr:nvSpPr>
      <xdr:spPr>
        <a:xfrm>
          <a:off x="9398000" y="135199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113030</xdr:rowOff>
    </xdr:from>
    <xdr:to>
      <xdr:col>50</xdr:col>
      <xdr:colOff>165100</xdr:colOff>
      <xdr:row>82</xdr:row>
      <xdr:rowOff>43180</xdr:rowOff>
    </xdr:to>
    <xdr:sp macro="" textlink="">
      <xdr:nvSpPr>
        <xdr:cNvPr id="346" name="フローチャート: 判断 345">
          <a:extLst>
            <a:ext uri="{FF2B5EF4-FFF2-40B4-BE49-F238E27FC236}">
              <a16:creationId xmlns:a16="http://schemas.microsoft.com/office/drawing/2014/main" id="{B8FB5C57-D354-4829-A22B-72DC8CDE5792}"/>
            </a:ext>
          </a:extLst>
        </xdr:cNvPr>
        <xdr:cNvSpPr/>
      </xdr:nvSpPr>
      <xdr:spPr>
        <a:xfrm>
          <a:off x="863600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85598</xdr:rowOff>
    </xdr:from>
    <xdr:to>
      <xdr:col>46</xdr:col>
      <xdr:colOff>38100</xdr:colOff>
      <xdr:row>82</xdr:row>
      <xdr:rowOff>15748</xdr:rowOff>
    </xdr:to>
    <xdr:sp macro="" textlink="">
      <xdr:nvSpPr>
        <xdr:cNvPr id="347" name="フローチャート: 判断 346">
          <a:extLst>
            <a:ext uri="{FF2B5EF4-FFF2-40B4-BE49-F238E27FC236}">
              <a16:creationId xmlns:a16="http://schemas.microsoft.com/office/drawing/2014/main" id="{2A818B1B-2AE9-421C-890C-E9B3C32B200E}"/>
            </a:ext>
          </a:extLst>
        </xdr:cNvPr>
        <xdr:cNvSpPr/>
      </xdr:nvSpPr>
      <xdr:spPr>
        <a:xfrm>
          <a:off x="7842250" y="134650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53594</xdr:rowOff>
    </xdr:from>
    <xdr:to>
      <xdr:col>41</xdr:col>
      <xdr:colOff>101600</xdr:colOff>
      <xdr:row>83</xdr:row>
      <xdr:rowOff>155194</xdr:rowOff>
    </xdr:to>
    <xdr:sp macro="" textlink="">
      <xdr:nvSpPr>
        <xdr:cNvPr id="348" name="フローチャート: 判断 347">
          <a:extLst>
            <a:ext uri="{FF2B5EF4-FFF2-40B4-BE49-F238E27FC236}">
              <a16:creationId xmlns:a16="http://schemas.microsoft.com/office/drawing/2014/main" id="{B630BDDB-BEF5-4980-BF21-F2EEE62108D1}"/>
            </a:ext>
          </a:extLst>
        </xdr:cNvPr>
        <xdr:cNvSpPr/>
      </xdr:nvSpPr>
      <xdr:spPr>
        <a:xfrm>
          <a:off x="7029450" y="13763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33020</xdr:rowOff>
    </xdr:from>
    <xdr:to>
      <xdr:col>36</xdr:col>
      <xdr:colOff>165100</xdr:colOff>
      <xdr:row>82</xdr:row>
      <xdr:rowOff>134620</xdr:rowOff>
    </xdr:to>
    <xdr:sp macro="" textlink="">
      <xdr:nvSpPr>
        <xdr:cNvPr id="349" name="フローチャート: 判断 348">
          <a:extLst>
            <a:ext uri="{FF2B5EF4-FFF2-40B4-BE49-F238E27FC236}">
              <a16:creationId xmlns:a16="http://schemas.microsoft.com/office/drawing/2014/main" id="{1784A569-D1A4-44EA-9DDC-3E44CA67FB08}"/>
            </a:ext>
          </a:extLst>
        </xdr:cNvPr>
        <xdr:cNvSpPr/>
      </xdr:nvSpPr>
      <xdr:spPr>
        <a:xfrm>
          <a:off x="6235700" y="135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EA73ACE-FAF8-45C8-8C95-E7522275F00E}"/>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82E2258-4F50-4CD6-B5DA-52A4423ECCB8}"/>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9A92D6B-E101-44C2-B88E-12ED937566C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3834679-9DCF-44E5-8117-AB285128D707}"/>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39B7341-E6B2-404D-B7F7-3380E1BC8C2F}"/>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5" name="楕円 354">
          <a:extLst>
            <a:ext uri="{FF2B5EF4-FFF2-40B4-BE49-F238E27FC236}">
              <a16:creationId xmlns:a16="http://schemas.microsoft.com/office/drawing/2014/main" id="{69F70974-80A6-48C9-B6C8-BD85E73E194E}"/>
            </a:ext>
          </a:extLst>
        </xdr:cNvPr>
        <xdr:cNvSpPr/>
      </xdr:nvSpPr>
      <xdr:spPr>
        <a:xfrm>
          <a:off x="9398000" y="13772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41164</xdr:rowOff>
    </xdr:from>
    <xdr:ext cx="469744" cy="259045"/>
    <xdr:sp macro="" textlink="">
      <xdr:nvSpPr>
        <xdr:cNvPr id="356" name="【福祉施設】&#10;一人当たり面積該当値テキスト">
          <a:extLst>
            <a:ext uri="{FF2B5EF4-FFF2-40B4-BE49-F238E27FC236}">
              <a16:creationId xmlns:a16="http://schemas.microsoft.com/office/drawing/2014/main" id="{5996717A-5218-4DEC-9A72-AC11C9167E40}"/>
            </a:ext>
          </a:extLst>
        </xdr:cNvPr>
        <xdr:cNvSpPr txBox="1"/>
      </xdr:nvSpPr>
      <xdr:spPr>
        <a:xfrm>
          <a:off x="9467850" y="1375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62737</xdr:rowOff>
    </xdr:from>
    <xdr:to>
      <xdr:col>50</xdr:col>
      <xdr:colOff>165100</xdr:colOff>
      <xdr:row>83</xdr:row>
      <xdr:rowOff>164337</xdr:rowOff>
    </xdr:to>
    <xdr:sp macro="" textlink="">
      <xdr:nvSpPr>
        <xdr:cNvPr id="357" name="楕円 356">
          <a:extLst>
            <a:ext uri="{FF2B5EF4-FFF2-40B4-BE49-F238E27FC236}">
              <a16:creationId xmlns:a16="http://schemas.microsoft.com/office/drawing/2014/main" id="{BA7645D7-B553-46C0-8558-CE2F8A62FA29}"/>
            </a:ext>
          </a:extLst>
        </xdr:cNvPr>
        <xdr:cNvSpPr/>
      </xdr:nvSpPr>
      <xdr:spPr>
        <a:xfrm>
          <a:off x="8636000" y="1377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113537</xdr:rowOff>
    </xdr:from>
    <xdr:to>
      <xdr:col>55</xdr:col>
      <xdr:colOff>0</xdr:colOff>
      <xdr:row>83</xdr:row>
      <xdr:rowOff>113537</xdr:rowOff>
    </xdr:to>
    <xdr:cxnSp macro="">
      <xdr:nvCxnSpPr>
        <xdr:cNvPr id="358" name="直線コネクタ 357">
          <a:extLst>
            <a:ext uri="{FF2B5EF4-FFF2-40B4-BE49-F238E27FC236}">
              <a16:creationId xmlns:a16="http://schemas.microsoft.com/office/drawing/2014/main" id="{DC9AAAD7-CA93-4058-87A1-B6FCAA6599F0}"/>
            </a:ext>
          </a:extLst>
        </xdr:cNvPr>
        <xdr:cNvCxnSpPr/>
      </xdr:nvCxnSpPr>
      <xdr:spPr>
        <a:xfrm>
          <a:off x="8686800" y="1382318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9" name="楕円 358">
          <a:extLst>
            <a:ext uri="{FF2B5EF4-FFF2-40B4-BE49-F238E27FC236}">
              <a16:creationId xmlns:a16="http://schemas.microsoft.com/office/drawing/2014/main" id="{E39C90D0-87AF-4C88-9C6D-9881F0FFA93E}"/>
            </a:ext>
          </a:extLst>
        </xdr:cNvPr>
        <xdr:cNvSpPr/>
      </xdr:nvSpPr>
      <xdr:spPr>
        <a:xfrm>
          <a:off x="7842250" y="13772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113537</xdr:rowOff>
    </xdr:from>
    <xdr:to>
      <xdr:col>50</xdr:col>
      <xdr:colOff>114300</xdr:colOff>
      <xdr:row>83</xdr:row>
      <xdr:rowOff>113537</xdr:rowOff>
    </xdr:to>
    <xdr:cxnSp macro="">
      <xdr:nvCxnSpPr>
        <xdr:cNvPr id="360" name="直線コネクタ 359">
          <a:extLst>
            <a:ext uri="{FF2B5EF4-FFF2-40B4-BE49-F238E27FC236}">
              <a16:creationId xmlns:a16="http://schemas.microsoft.com/office/drawing/2014/main" id="{E47F3F58-7F96-473C-8272-1B4F6DB923AB}"/>
            </a:ext>
          </a:extLst>
        </xdr:cNvPr>
        <xdr:cNvCxnSpPr/>
      </xdr:nvCxnSpPr>
      <xdr:spPr>
        <a:xfrm>
          <a:off x="7886700" y="1382318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71882</xdr:rowOff>
    </xdr:from>
    <xdr:to>
      <xdr:col>41</xdr:col>
      <xdr:colOff>101600</xdr:colOff>
      <xdr:row>84</xdr:row>
      <xdr:rowOff>2032</xdr:rowOff>
    </xdr:to>
    <xdr:sp macro="" textlink="">
      <xdr:nvSpPr>
        <xdr:cNvPr id="361" name="楕円 360">
          <a:extLst>
            <a:ext uri="{FF2B5EF4-FFF2-40B4-BE49-F238E27FC236}">
              <a16:creationId xmlns:a16="http://schemas.microsoft.com/office/drawing/2014/main" id="{3953244F-8B90-4905-B4C7-CD1F4583F6D0}"/>
            </a:ext>
          </a:extLst>
        </xdr:cNvPr>
        <xdr:cNvSpPr/>
      </xdr:nvSpPr>
      <xdr:spPr>
        <a:xfrm>
          <a:off x="7029450" y="137815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113537</xdr:rowOff>
    </xdr:from>
    <xdr:to>
      <xdr:col>45</xdr:col>
      <xdr:colOff>177800</xdr:colOff>
      <xdr:row>83</xdr:row>
      <xdr:rowOff>122682</xdr:rowOff>
    </xdr:to>
    <xdr:cxnSp macro="">
      <xdr:nvCxnSpPr>
        <xdr:cNvPr id="362" name="直線コネクタ 361">
          <a:extLst>
            <a:ext uri="{FF2B5EF4-FFF2-40B4-BE49-F238E27FC236}">
              <a16:creationId xmlns:a16="http://schemas.microsoft.com/office/drawing/2014/main" id="{E717D1EE-7825-46BC-B85E-A0F6FE82775C}"/>
            </a:ext>
          </a:extLst>
        </xdr:cNvPr>
        <xdr:cNvCxnSpPr/>
      </xdr:nvCxnSpPr>
      <xdr:spPr>
        <a:xfrm flipV="1">
          <a:off x="7080250" y="13823187"/>
          <a:ext cx="80645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81026</xdr:rowOff>
    </xdr:from>
    <xdr:to>
      <xdr:col>36</xdr:col>
      <xdr:colOff>165100</xdr:colOff>
      <xdr:row>84</xdr:row>
      <xdr:rowOff>11176</xdr:rowOff>
    </xdr:to>
    <xdr:sp macro="" textlink="">
      <xdr:nvSpPr>
        <xdr:cNvPr id="363" name="楕円 362">
          <a:extLst>
            <a:ext uri="{FF2B5EF4-FFF2-40B4-BE49-F238E27FC236}">
              <a16:creationId xmlns:a16="http://schemas.microsoft.com/office/drawing/2014/main" id="{CDFA9B1F-34ED-4061-BFE4-2443494ED501}"/>
            </a:ext>
          </a:extLst>
        </xdr:cNvPr>
        <xdr:cNvSpPr/>
      </xdr:nvSpPr>
      <xdr:spPr>
        <a:xfrm>
          <a:off x="6235700" y="137906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122682</xdr:rowOff>
    </xdr:from>
    <xdr:to>
      <xdr:col>41</xdr:col>
      <xdr:colOff>50800</xdr:colOff>
      <xdr:row>83</xdr:row>
      <xdr:rowOff>131826</xdr:rowOff>
    </xdr:to>
    <xdr:cxnSp macro="">
      <xdr:nvCxnSpPr>
        <xdr:cNvPr id="364" name="直線コネクタ 363">
          <a:extLst>
            <a:ext uri="{FF2B5EF4-FFF2-40B4-BE49-F238E27FC236}">
              <a16:creationId xmlns:a16="http://schemas.microsoft.com/office/drawing/2014/main" id="{AA466BB6-EC79-4A3F-A215-A96772A6F1A9}"/>
            </a:ext>
          </a:extLst>
        </xdr:cNvPr>
        <xdr:cNvCxnSpPr/>
      </xdr:nvCxnSpPr>
      <xdr:spPr>
        <a:xfrm flipV="1">
          <a:off x="6286500" y="13832332"/>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59707</xdr:rowOff>
    </xdr:from>
    <xdr:ext cx="469744" cy="259045"/>
    <xdr:sp macro="" textlink="">
      <xdr:nvSpPr>
        <xdr:cNvPr id="365" name="n_1aveValue【福祉施設】&#10;一人当たり面積">
          <a:extLst>
            <a:ext uri="{FF2B5EF4-FFF2-40B4-BE49-F238E27FC236}">
              <a16:creationId xmlns:a16="http://schemas.microsoft.com/office/drawing/2014/main" id="{CCC8FDF2-300B-43D0-A0FE-E57C247D4B03}"/>
            </a:ext>
          </a:extLst>
        </xdr:cNvPr>
        <xdr:cNvSpPr txBox="1"/>
      </xdr:nvSpPr>
      <xdr:spPr>
        <a:xfrm>
          <a:off x="8458277" y="1327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32275</xdr:rowOff>
    </xdr:from>
    <xdr:ext cx="469744" cy="259045"/>
    <xdr:sp macro="" textlink="">
      <xdr:nvSpPr>
        <xdr:cNvPr id="366" name="n_2aveValue【福祉施設】&#10;一人当たり面積">
          <a:extLst>
            <a:ext uri="{FF2B5EF4-FFF2-40B4-BE49-F238E27FC236}">
              <a16:creationId xmlns:a16="http://schemas.microsoft.com/office/drawing/2014/main" id="{04AC6F10-9C9A-40EC-AB24-8E666938CACA}"/>
            </a:ext>
          </a:extLst>
        </xdr:cNvPr>
        <xdr:cNvSpPr txBox="1"/>
      </xdr:nvSpPr>
      <xdr:spPr>
        <a:xfrm>
          <a:off x="7677227"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271</xdr:rowOff>
    </xdr:from>
    <xdr:ext cx="469744" cy="259045"/>
    <xdr:sp macro="" textlink="">
      <xdr:nvSpPr>
        <xdr:cNvPr id="367" name="n_3aveValue【福祉施設】&#10;一人当たり面積">
          <a:extLst>
            <a:ext uri="{FF2B5EF4-FFF2-40B4-BE49-F238E27FC236}">
              <a16:creationId xmlns:a16="http://schemas.microsoft.com/office/drawing/2014/main" id="{B0F3DEED-9836-48C0-A024-2C3504BAE95E}"/>
            </a:ext>
          </a:extLst>
        </xdr:cNvPr>
        <xdr:cNvSpPr txBox="1"/>
      </xdr:nvSpPr>
      <xdr:spPr>
        <a:xfrm>
          <a:off x="6864427" y="1354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151147</xdr:rowOff>
    </xdr:from>
    <xdr:ext cx="469744" cy="259045"/>
    <xdr:sp macro="" textlink="">
      <xdr:nvSpPr>
        <xdr:cNvPr id="368" name="n_4aveValue【福祉施設】&#10;一人当たり面積">
          <a:extLst>
            <a:ext uri="{FF2B5EF4-FFF2-40B4-BE49-F238E27FC236}">
              <a16:creationId xmlns:a16="http://schemas.microsoft.com/office/drawing/2014/main" id="{5E2797D7-6450-43E9-840B-573D46C812C2}"/>
            </a:ext>
          </a:extLst>
        </xdr:cNvPr>
        <xdr:cNvSpPr txBox="1"/>
      </xdr:nvSpPr>
      <xdr:spPr>
        <a:xfrm>
          <a:off x="6070677" y="133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155464</xdr:rowOff>
    </xdr:from>
    <xdr:ext cx="469744" cy="259045"/>
    <xdr:sp macro="" textlink="">
      <xdr:nvSpPr>
        <xdr:cNvPr id="369" name="n_1mainValue【福祉施設】&#10;一人当たり面積">
          <a:extLst>
            <a:ext uri="{FF2B5EF4-FFF2-40B4-BE49-F238E27FC236}">
              <a16:creationId xmlns:a16="http://schemas.microsoft.com/office/drawing/2014/main" id="{6E9672DF-70C9-48C4-8EE5-54E5C3B47FAB}"/>
            </a:ext>
          </a:extLst>
        </xdr:cNvPr>
        <xdr:cNvSpPr txBox="1"/>
      </xdr:nvSpPr>
      <xdr:spPr>
        <a:xfrm>
          <a:off x="8458277" y="1386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70" name="n_2mainValue【福祉施設】&#10;一人当たり面積">
          <a:extLst>
            <a:ext uri="{FF2B5EF4-FFF2-40B4-BE49-F238E27FC236}">
              <a16:creationId xmlns:a16="http://schemas.microsoft.com/office/drawing/2014/main" id="{507206FE-ECD8-4F7D-B162-851CB49EFFEB}"/>
            </a:ext>
          </a:extLst>
        </xdr:cNvPr>
        <xdr:cNvSpPr txBox="1"/>
      </xdr:nvSpPr>
      <xdr:spPr>
        <a:xfrm>
          <a:off x="7677227" y="1386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164609</xdr:rowOff>
    </xdr:from>
    <xdr:ext cx="469744" cy="259045"/>
    <xdr:sp macro="" textlink="">
      <xdr:nvSpPr>
        <xdr:cNvPr id="371" name="n_3mainValue【福祉施設】&#10;一人当たり面積">
          <a:extLst>
            <a:ext uri="{FF2B5EF4-FFF2-40B4-BE49-F238E27FC236}">
              <a16:creationId xmlns:a16="http://schemas.microsoft.com/office/drawing/2014/main" id="{728F6ADD-3B77-4441-8E65-1B3C9DA724CE}"/>
            </a:ext>
          </a:extLst>
        </xdr:cNvPr>
        <xdr:cNvSpPr txBox="1"/>
      </xdr:nvSpPr>
      <xdr:spPr>
        <a:xfrm>
          <a:off x="6864427" y="1387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2303</xdr:rowOff>
    </xdr:from>
    <xdr:ext cx="469744" cy="259045"/>
    <xdr:sp macro="" textlink="">
      <xdr:nvSpPr>
        <xdr:cNvPr id="372" name="n_4mainValue【福祉施設】&#10;一人当たり面積">
          <a:extLst>
            <a:ext uri="{FF2B5EF4-FFF2-40B4-BE49-F238E27FC236}">
              <a16:creationId xmlns:a16="http://schemas.microsoft.com/office/drawing/2014/main" id="{62953C1D-BDE3-4B62-9B37-126F90D609AF}"/>
            </a:ext>
          </a:extLst>
        </xdr:cNvPr>
        <xdr:cNvSpPr txBox="1"/>
      </xdr:nvSpPr>
      <xdr:spPr>
        <a:xfrm>
          <a:off x="6070677" y="1387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F395AD32-7A8B-4A3C-BF88-58729DB13B56}"/>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8DD7ABC2-98CD-46CB-AEF9-1F506FEC09A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4B26CCB4-DA84-40C2-AABC-2869FD1B7A5D}"/>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3BEA1274-018C-4871-B21A-E64A15546AF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B007218A-C977-4BE0-9525-5E2FE300466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CD68C72C-6ED7-4681-A4FF-C7D1E9D9B834}"/>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8388553C-7EF5-40A1-BD4B-5240DB6BD1FD}"/>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8B33F9C-1499-4A95-B0C8-9444ED8B91DF}"/>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1BB719EB-E588-41FB-850A-E4209664674E}"/>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5BA05452-204D-44FF-B000-22EAADEC1AD6}"/>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C6A65911-6059-4F26-80CD-E7BD5FF4E6F4}"/>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4" name="直線コネクタ 383">
          <a:extLst>
            <a:ext uri="{FF2B5EF4-FFF2-40B4-BE49-F238E27FC236}">
              <a16:creationId xmlns:a16="http://schemas.microsoft.com/office/drawing/2014/main" id="{4FCA9F13-69A7-45B4-9115-D24B8ACA7FF1}"/>
            </a:ext>
          </a:extLst>
        </xdr:cNvPr>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5" name="テキスト ボックス 384">
          <a:extLst>
            <a:ext uri="{FF2B5EF4-FFF2-40B4-BE49-F238E27FC236}">
              <a16:creationId xmlns:a16="http://schemas.microsoft.com/office/drawing/2014/main" id="{0DFB5505-A579-4C43-A814-6897D0D63C5B}"/>
            </a:ext>
          </a:extLst>
        </xdr:cNvPr>
        <xdr:cNvSpPr txBox="1"/>
      </xdr:nvSpPr>
      <xdr:spPr>
        <a:xfrm>
          <a:off x="3398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6" name="直線コネクタ 385">
          <a:extLst>
            <a:ext uri="{FF2B5EF4-FFF2-40B4-BE49-F238E27FC236}">
              <a16:creationId xmlns:a16="http://schemas.microsoft.com/office/drawing/2014/main" id="{D378F597-817C-42CA-AC8E-134832EFD806}"/>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7" name="テキスト ボックス 386">
          <a:extLst>
            <a:ext uri="{FF2B5EF4-FFF2-40B4-BE49-F238E27FC236}">
              <a16:creationId xmlns:a16="http://schemas.microsoft.com/office/drawing/2014/main" id="{94EB7CDE-78BC-41BF-BE85-40CB16A8EA2E}"/>
            </a:ext>
          </a:extLst>
        </xdr:cNvPr>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8" name="直線コネクタ 387">
          <a:extLst>
            <a:ext uri="{FF2B5EF4-FFF2-40B4-BE49-F238E27FC236}">
              <a16:creationId xmlns:a16="http://schemas.microsoft.com/office/drawing/2014/main" id="{2907C560-B59B-43E5-A728-FF294BE559CB}"/>
            </a:ext>
          </a:extLst>
        </xdr:cNvPr>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9" name="テキスト ボックス 388">
          <a:extLst>
            <a:ext uri="{FF2B5EF4-FFF2-40B4-BE49-F238E27FC236}">
              <a16:creationId xmlns:a16="http://schemas.microsoft.com/office/drawing/2014/main" id="{98026129-6058-4977-916B-C40B6BEE0241}"/>
            </a:ext>
          </a:extLst>
        </xdr:cNvPr>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0" name="直線コネクタ 389">
          <a:extLst>
            <a:ext uri="{FF2B5EF4-FFF2-40B4-BE49-F238E27FC236}">
              <a16:creationId xmlns:a16="http://schemas.microsoft.com/office/drawing/2014/main" id="{57DC31A8-93F0-4B63-A76B-45F23E3EBF2A}"/>
            </a:ext>
          </a:extLst>
        </xdr:cNvPr>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1" name="テキスト ボックス 390">
          <a:extLst>
            <a:ext uri="{FF2B5EF4-FFF2-40B4-BE49-F238E27FC236}">
              <a16:creationId xmlns:a16="http://schemas.microsoft.com/office/drawing/2014/main" id="{1E6247FB-1289-4234-BB98-418E64471F53}"/>
            </a:ext>
          </a:extLst>
        </xdr:cNvPr>
        <xdr:cNvSpPr txBox="1"/>
      </xdr:nvSpPr>
      <xdr:spPr>
        <a:xfrm>
          <a:off x="3398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3F75915B-0655-4483-B279-1AE8B52EFBD4}"/>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3" name="テキスト ボックス 392">
          <a:extLst>
            <a:ext uri="{FF2B5EF4-FFF2-40B4-BE49-F238E27FC236}">
              <a16:creationId xmlns:a16="http://schemas.microsoft.com/office/drawing/2014/main" id="{D466129D-3604-41EC-A765-4B56876DC12B}"/>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4" name="【市民会館】&#10;有形固定資産減価償却率グラフ枠">
          <a:extLst>
            <a:ext uri="{FF2B5EF4-FFF2-40B4-BE49-F238E27FC236}">
              <a16:creationId xmlns:a16="http://schemas.microsoft.com/office/drawing/2014/main" id="{5DFC61B6-2DAB-4E41-B771-314CDD16C07F}"/>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73913</xdr:rowOff>
    </xdr:from>
    <xdr:to>
      <xdr:col>24</xdr:col>
      <xdr:colOff>62865</xdr:colOff>
      <xdr:row>107</xdr:row>
      <xdr:rowOff>44196</xdr:rowOff>
    </xdr:to>
    <xdr:cxnSp macro="">
      <xdr:nvCxnSpPr>
        <xdr:cNvPr id="395" name="直線コネクタ 394">
          <a:extLst>
            <a:ext uri="{FF2B5EF4-FFF2-40B4-BE49-F238E27FC236}">
              <a16:creationId xmlns:a16="http://schemas.microsoft.com/office/drawing/2014/main" id="{0293B711-0BD6-4756-BF5F-4F3E4C00FC00}"/>
            </a:ext>
          </a:extLst>
        </xdr:cNvPr>
        <xdr:cNvCxnSpPr/>
      </xdr:nvCxnSpPr>
      <xdr:spPr>
        <a:xfrm flipV="1">
          <a:off x="4177665" y="16647413"/>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48023</xdr:rowOff>
    </xdr:from>
    <xdr:ext cx="405111" cy="259045"/>
    <xdr:sp macro="" textlink="">
      <xdr:nvSpPr>
        <xdr:cNvPr id="396" name="【市民会館】&#10;有形固定資産減価償却率最小値テキスト">
          <a:extLst>
            <a:ext uri="{FF2B5EF4-FFF2-40B4-BE49-F238E27FC236}">
              <a16:creationId xmlns:a16="http://schemas.microsoft.com/office/drawing/2014/main" id="{CA9BBD7A-9723-4A7E-A002-B2B09A188221}"/>
            </a:ext>
          </a:extLst>
        </xdr:cNvPr>
        <xdr:cNvSpPr txBox="1"/>
      </xdr:nvSpPr>
      <xdr:spPr>
        <a:xfrm>
          <a:off x="4216400" y="17821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44196</xdr:rowOff>
    </xdr:from>
    <xdr:to>
      <xdr:col>24</xdr:col>
      <xdr:colOff>152400</xdr:colOff>
      <xdr:row>107</xdr:row>
      <xdr:rowOff>44196</xdr:rowOff>
    </xdr:to>
    <xdr:cxnSp macro="">
      <xdr:nvCxnSpPr>
        <xdr:cNvPr id="397" name="直線コネクタ 396">
          <a:extLst>
            <a:ext uri="{FF2B5EF4-FFF2-40B4-BE49-F238E27FC236}">
              <a16:creationId xmlns:a16="http://schemas.microsoft.com/office/drawing/2014/main" id="{AF3280D9-9DFF-4FD9-ABA3-C1225902CD9B}"/>
            </a:ext>
          </a:extLst>
        </xdr:cNvPr>
        <xdr:cNvCxnSpPr/>
      </xdr:nvCxnSpPr>
      <xdr:spPr>
        <a:xfrm>
          <a:off x="4108450" y="178178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20590</xdr:rowOff>
    </xdr:from>
    <xdr:ext cx="405111" cy="259045"/>
    <xdr:sp macro="" textlink="">
      <xdr:nvSpPr>
        <xdr:cNvPr id="398" name="【市民会館】&#10;有形固定資産減価償却率最大値テキスト">
          <a:extLst>
            <a:ext uri="{FF2B5EF4-FFF2-40B4-BE49-F238E27FC236}">
              <a16:creationId xmlns:a16="http://schemas.microsoft.com/office/drawing/2014/main" id="{EC5A9A1C-8FF3-4F62-BB93-2909D85DB8A8}"/>
            </a:ext>
          </a:extLst>
        </xdr:cNvPr>
        <xdr:cNvSpPr txBox="1"/>
      </xdr:nvSpPr>
      <xdr:spPr>
        <a:xfrm>
          <a:off x="4216400" y="1642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73913</xdr:rowOff>
    </xdr:from>
    <xdr:to>
      <xdr:col>24</xdr:col>
      <xdr:colOff>152400</xdr:colOff>
      <xdr:row>100</xdr:row>
      <xdr:rowOff>73913</xdr:rowOff>
    </xdr:to>
    <xdr:cxnSp macro="">
      <xdr:nvCxnSpPr>
        <xdr:cNvPr id="399" name="直線コネクタ 398">
          <a:extLst>
            <a:ext uri="{FF2B5EF4-FFF2-40B4-BE49-F238E27FC236}">
              <a16:creationId xmlns:a16="http://schemas.microsoft.com/office/drawing/2014/main" id="{DE4892E8-9635-48AC-83E1-5F0C248A5402}"/>
            </a:ext>
          </a:extLst>
        </xdr:cNvPr>
        <xdr:cNvCxnSpPr/>
      </xdr:nvCxnSpPr>
      <xdr:spPr>
        <a:xfrm>
          <a:off x="4108450" y="16647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168419</xdr:rowOff>
    </xdr:from>
    <xdr:ext cx="405111" cy="259045"/>
    <xdr:sp macro="" textlink="">
      <xdr:nvSpPr>
        <xdr:cNvPr id="400" name="【市民会館】&#10;有形固定資産減価償却率平均値テキスト">
          <a:extLst>
            <a:ext uri="{FF2B5EF4-FFF2-40B4-BE49-F238E27FC236}">
              <a16:creationId xmlns:a16="http://schemas.microsoft.com/office/drawing/2014/main" id="{B7E5858A-A84C-4F85-8FE3-50B623149754}"/>
            </a:ext>
          </a:extLst>
        </xdr:cNvPr>
        <xdr:cNvSpPr txBox="1"/>
      </xdr:nvSpPr>
      <xdr:spPr>
        <a:xfrm>
          <a:off x="4216400" y="17427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401" name="フローチャート: 判断 400">
          <a:extLst>
            <a:ext uri="{FF2B5EF4-FFF2-40B4-BE49-F238E27FC236}">
              <a16:creationId xmlns:a16="http://schemas.microsoft.com/office/drawing/2014/main" id="{8B9AB6E6-D588-44DF-9458-405764A53895}"/>
            </a:ext>
          </a:extLst>
        </xdr:cNvPr>
        <xdr:cNvSpPr/>
      </xdr:nvSpPr>
      <xdr:spPr>
        <a:xfrm>
          <a:off x="4127500" y="1744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153415</xdr:rowOff>
    </xdr:from>
    <xdr:to>
      <xdr:col>20</xdr:col>
      <xdr:colOff>38100</xdr:colOff>
      <xdr:row>105</xdr:row>
      <xdr:rowOff>83565</xdr:rowOff>
    </xdr:to>
    <xdr:sp macro="" textlink="">
      <xdr:nvSpPr>
        <xdr:cNvPr id="402" name="フローチャート: 判断 401">
          <a:extLst>
            <a:ext uri="{FF2B5EF4-FFF2-40B4-BE49-F238E27FC236}">
              <a16:creationId xmlns:a16="http://schemas.microsoft.com/office/drawing/2014/main" id="{627F1A6F-CF08-4A8B-BF3C-63C167ED8018}"/>
            </a:ext>
          </a:extLst>
        </xdr:cNvPr>
        <xdr:cNvSpPr/>
      </xdr:nvSpPr>
      <xdr:spPr>
        <a:xfrm>
          <a:off x="3384550" y="174127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103124</xdr:rowOff>
    </xdr:from>
    <xdr:to>
      <xdr:col>15</xdr:col>
      <xdr:colOff>101600</xdr:colOff>
      <xdr:row>105</xdr:row>
      <xdr:rowOff>33274</xdr:rowOff>
    </xdr:to>
    <xdr:sp macro="" textlink="">
      <xdr:nvSpPr>
        <xdr:cNvPr id="403" name="フローチャート: 判断 402">
          <a:extLst>
            <a:ext uri="{FF2B5EF4-FFF2-40B4-BE49-F238E27FC236}">
              <a16:creationId xmlns:a16="http://schemas.microsoft.com/office/drawing/2014/main" id="{FE823EC8-3272-4CC3-AAE7-0632ED931D2A}"/>
            </a:ext>
          </a:extLst>
        </xdr:cNvPr>
        <xdr:cNvSpPr/>
      </xdr:nvSpPr>
      <xdr:spPr>
        <a:xfrm>
          <a:off x="2571750" y="1736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75692</xdr:rowOff>
    </xdr:from>
    <xdr:to>
      <xdr:col>10</xdr:col>
      <xdr:colOff>165100</xdr:colOff>
      <xdr:row>105</xdr:row>
      <xdr:rowOff>5842</xdr:rowOff>
    </xdr:to>
    <xdr:sp macro="" textlink="">
      <xdr:nvSpPr>
        <xdr:cNvPr id="404" name="フローチャート: 判断 403">
          <a:extLst>
            <a:ext uri="{FF2B5EF4-FFF2-40B4-BE49-F238E27FC236}">
              <a16:creationId xmlns:a16="http://schemas.microsoft.com/office/drawing/2014/main" id="{331F86C3-CA3A-4F29-9E85-304C481D6D00}"/>
            </a:ext>
          </a:extLst>
        </xdr:cNvPr>
        <xdr:cNvSpPr/>
      </xdr:nvSpPr>
      <xdr:spPr>
        <a:xfrm>
          <a:off x="177800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130556</xdr:rowOff>
    </xdr:from>
    <xdr:to>
      <xdr:col>6</xdr:col>
      <xdr:colOff>38100</xdr:colOff>
      <xdr:row>105</xdr:row>
      <xdr:rowOff>60706</xdr:rowOff>
    </xdr:to>
    <xdr:sp macro="" textlink="">
      <xdr:nvSpPr>
        <xdr:cNvPr id="405" name="フローチャート: 判断 404">
          <a:extLst>
            <a:ext uri="{FF2B5EF4-FFF2-40B4-BE49-F238E27FC236}">
              <a16:creationId xmlns:a16="http://schemas.microsoft.com/office/drawing/2014/main" id="{98EC55BE-6D9F-4751-8F76-7210A49DB359}"/>
            </a:ext>
          </a:extLst>
        </xdr:cNvPr>
        <xdr:cNvSpPr/>
      </xdr:nvSpPr>
      <xdr:spPr>
        <a:xfrm>
          <a:off x="984250" y="173898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F431D3A5-C660-4A6D-A435-7773044EB6A1}"/>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3399E364-690E-4096-BB25-6257DE13B175}"/>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AEEB3F6B-9F88-45BE-AB7C-8A1D1BE106B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591B56D-D9B0-46AC-BEC2-83C6A79EEB5A}"/>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459CF0C-09A2-4106-B5AD-2476755638E4}"/>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144272</xdr:rowOff>
    </xdr:from>
    <xdr:to>
      <xdr:col>24</xdr:col>
      <xdr:colOff>114300</xdr:colOff>
      <xdr:row>105</xdr:row>
      <xdr:rowOff>74422</xdr:rowOff>
    </xdr:to>
    <xdr:sp macro="" textlink="">
      <xdr:nvSpPr>
        <xdr:cNvPr id="411" name="楕円 410">
          <a:extLst>
            <a:ext uri="{FF2B5EF4-FFF2-40B4-BE49-F238E27FC236}">
              <a16:creationId xmlns:a16="http://schemas.microsoft.com/office/drawing/2014/main" id="{B8FD7310-99EB-419A-BD18-760B9C7DC4D3}"/>
            </a:ext>
          </a:extLst>
        </xdr:cNvPr>
        <xdr:cNvSpPr/>
      </xdr:nvSpPr>
      <xdr:spPr>
        <a:xfrm>
          <a:off x="41275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167149</xdr:rowOff>
    </xdr:from>
    <xdr:ext cx="405111" cy="259045"/>
    <xdr:sp macro="" textlink="">
      <xdr:nvSpPr>
        <xdr:cNvPr id="412" name="【市民会館】&#10;有形固定資産減価償却率該当値テキスト">
          <a:extLst>
            <a:ext uri="{FF2B5EF4-FFF2-40B4-BE49-F238E27FC236}">
              <a16:creationId xmlns:a16="http://schemas.microsoft.com/office/drawing/2014/main" id="{EA2E7907-6E8D-4803-99DE-6020BF738852}"/>
            </a:ext>
          </a:extLst>
        </xdr:cNvPr>
        <xdr:cNvSpPr txBox="1"/>
      </xdr:nvSpPr>
      <xdr:spPr>
        <a:xfrm>
          <a:off x="4216400" y="1725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103124</xdr:rowOff>
    </xdr:from>
    <xdr:to>
      <xdr:col>20</xdr:col>
      <xdr:colOff>38100</xdr:colOff>
      <xdr:row>105</xdr:row>
      <xdr:rowOff>33274</xdr:rowOff>
    </xdr:to>
    <xdr:sp macro="" textlink="">
      <xdr:nvSpPr>
        <xdr:cNvPr id="413" name="楕円 412">
          <a:extLst>
            <a:ext uri="{FF2B5EF4-FFF2-40B4-BE49-F238E27FC236}">
              <a16:creationId xmlns:a16="http://schemas.microsoft.com/office/drawing/2014/main" id="{66CD4D01-4505-42F1-BF7E-275572A4FC61}"/>
            </a:ext>
          </a:extLst>
        </xdr:cNvPr>
        <xdr:cNvSpPr/>
      </xdr:nvSpPr>
      <xdr:spPr>
        <a:xfrm>
          <a:off x="3384550" y="173624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153924</xdr:rowOff>
    </xdr:from>
    <xdr:to>
      <xdr:col>24</xdr:col>
      <xdr:colOff>63500</xdr:colOff>
      <xdr:row>105</xdr:row>
      <xdr:rowOff>23622</xdr:rowOff>
    </xdr:to>
    <xdr:cxnSp macro="">
      <xdr:nvCxnSpPr>
        <xdr:cNvPr id="414" name="直線コネクタ 413">
          <a:extLst>
            <a:ext uri="{FF2B5EF4-FFF2-40B4-BE49-F238E27FC236}">
              <a16:creationId xmlns:a16="http://schemas.microsoft.com/office/drawing/2014/main" id="{800FDB18-C488-4AFE-ACA2-AF2CE25F77AC}"/>
            </a:ext>
          </a:extLst>
        </xdr:cNvPr>
        <xdr:cNvCxnSpPr/>
      </xdr:nvCxnSpPr>
      <xdr:spPr>
        <a:xfrm>
          <a:off x="3429000" y="17413224"/>
          <a:ext cx="7493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59689</xdr:rowOff>
    </xdr:from>
    <xdr:to>
      <xdr:col>15</xdr:col>
      <xdr:colOff>101600</xdr:colOff>
      <xdr:row>104</xdr:row>
      <xdr:rowOff>161289</xdr:rowOff>
    </xdr:to>
    <xdr:sp macro="" textlink="">
      <xdr:nvSpPr>
        <xdr:cNvPr id="415" name="楕円 414">
          <a:extLst>
            <a:ext uri="{FF2B5EF4-FFF2-40B4-BE49-F238E27FC236}">
              <a16:creationId xmlns:a16="http://schemas.microsoft.com/office/drawing/2014/main" id="{C6B0E0A2-91E2-4CD5-92F8-EE3A2CD4650B}"/>
            </a:ext>
          </a:extLst>
        </xdr:cNvPr>
        <xdr:cNvSpPr/>
      </xdr:nvSpPr>
      <xdr:spPr>
        <a:xfrm>
          <a:off x="257175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110489</xdr:rowOff>
    </xdr:from>
    <xdr:to>
      <xdr:col>19</xdr:col>
      <xdr:colOff>177800</xdr:colOff>
      <xdr:row>104</xdr:row>
      <xdr:rowOff>153924</xdr:rowOff>
    </xdr:to>
    <xdr:cxnSp macro="">
      <xdr:nvCxnSpPr>
        <xdr:cNvPr id="416" name="直線コネクタ 415">
          <a:extLst>
            <a:ext uri="{FF2B5EF4-FFF2-40B4-BE49-F238E27FC236}">
              <a16:creationId xmlns:a16="http://schemas.microsoft.com/office/drawing/2014/main" id="{FF3D5E46-7CB6-4CAE-A530-BF4C943B90AC}"/>
            </a:ext>
          </a:extLst>
        </xdr:cNvPr>
        <xdr:cNvCxnSpPr/>
      </xdr:nvCxnSpPr>
      <xdr:spPr>
        <a:xfrm>
          <a:off x="2622550" y="17369789"/>
          <a:ext cx="80645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144272</xdr:rowOff>
    </xdr:from>
    <xdr:to>
      <xdr:col>10</xdr:col>
      <xdr:colOff>165100</xdr:colOff>
      <xdr:row>104</xdr:row>
      <xdr:rowOff>74422</xdr:rowOff>
    </xdr:to>
    <xdr:sp macro="" textlink="">
      <xdr:nvSpPr>
        <xdr:cNvPr id="417" name="楕円 416">
          <a:extLst>
            <a:ext uri="{FF2B5EF4-FFF2-40B4-BE49-F238E27FC236}">
              <a16:creationId xmlns:a16="http://schemas.microsoft.com/office/drawing/2014/main" id="{6B79973C-BC3D-496E-A789-9210B5D9E2B7}"/>
            </a:ext>
          </a:extLst>
        </xdr:cNvPr>
        <xdr:cNvSpPr/>
      </xdr:nvSpPr>
      <xdr:spPr>
        <a:xfrm>
          <a:off x="1778000" y="1723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23622</xdr:rowOff>
    </xdr:from>
    <xdr:to>
      <xdr:col>15</xdr:col>
      <xdr:colOff>50800</xdr:colOff>
      <xdr:row>104</xdr:row>
      <xdr:rowOff>110489</xdr:rowOff>
    </xdr:to>
    <xdr:cxnSp macro="">
      <xdr:nvCxnSpPr>
        <xdr:cNvPr id="418" name="直線コネクタ 417">
          <a:extLst>
            <a:ext uri="{FF2B5EF4-FFF2-40B4-BE49-F238E27FC236}">
              <a16:creationId xmlns:a16="http://schemas.microsoft.com/office/drawing/2014/main" id="{BCA7A72A-5BCC-42A3-9FC1-E522DFD0DCDA}"/>
            </a:ext>
          </a:extLst>
        </xdr:cNvPr>
        <xdr:cNvCxnSpPr/>
      </xdr:nvCxnSpPr>
      <xdr:spPr>
        <a:xfrm>
          <a:off x="1828800" y="17282922"/>
          <a:ext cx="79375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103124</xdr:rowOff>
    </xdr:from>
    <xdr:to>
      <xdr:col>6</xdr:col>
      <xdr:colOff>38100</xdr:colOff>
      <xdr:row>104</xdr:row>
      <xdr:rowOff>33274</xdr:rowOff>
    </xdr:to>
    <xdr:sp macro="" textlink="">
      <xdr:nvSpPr>
        <xdr:cNvPr id="419" name="楕円 418">
          <a:extLst>
            <a:ext uri="{FF2B5EF4-FFF2-40B4-BE49-F238E27FC236}">
              <a16:creationId xmlns:a16="http://schemas.microsoft.com/office/drawing/2014/main" id="{E98EC915-3B02-4E4D-A5E2-EAC834F7B17B}"/>
            </a:ext>
          </a:extLst>
        </xdr:cNvPr>
        <xdr:cNvSpPr/>
      </xdr:nvSpPr>
      <xdr:spPr>
        <a:xfrm>
          <a:off x="984250" y="171909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153924</xdr:rowOff>
    </xdr:from>
    <xdr:to>
      <xdr:col>10</xdr:col>
      <xdr:colOff>114300</xdr:colOff>
      <xdr:row>104</xdr:row>
      <xdr:rowOff>23622</xdr:rowOff>
    </xdr:to>
    <xdr:cxnSp macro="">
      <xdr:nvCxnSpPr>
        <xdr:cNvPr id="420" name="直線コネクタ 419">
          <a:extLst>
            <a:ext uri="{FF2B5EF4-FFF2-40B4-BE49-F238E27FC236}">
              <a16:creationId xmlns:a16="http://schemas.microsoft.com/office/drawing/2014/main" id="{AC7DADF1-D401-4691-B605-515975950C16}"/>
            </a:ext>
          </a:extLst>
        </xdr:cNvPr>
        <xdr:cNvCxnSpPr/>
      </xdr:nvCxnSpPr>
      <xdr:spPr>
        <a:xfrm>
          <a:off x="1028700" y="17241774"/>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74692</xdr:rowOff>
    </xdr:from>
    <xdr:ext cx="405111" cy="259045"/>
    <xdr:sp macro="" textlink="">
      <xdr:nvSpPr>
        <xdr:cNvPr id="421" name="n_1aveValue【市民会館】&#10;有形固定資産減価償却率">
          <a:extLst>
            <a:ext uri="{FF2B5EF4-FFF2-40B4-BE49-F238E27FC236}">
              <a16:creationId xmlns:a16="http://schemas.microsoft.com/office/drawing/2014/main" id="{4AD2FF64-08B0-41CF-932A-B5E414455CDC}"/>
            </a:ext>
          </a:extLst>
        </xdr:cNvPr>
        <xdr:cNvSpPr txBox="1"/>
      </xdr:nvSpPr>
      <xdr:spPr>
        <a:xfrm>
          <a:off x="3239144" y="1750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24401</xdr:rowOff>
    </xdr:from>
    <xdr:ext cx="405111" cy="259045"/>
    <xdr:sp macro="" textlink="">
      <xdr:nvSpPr>
        <xdr:cNvPr id="422" name="n_2aveValue【市民会館】&#10;有形固定資産減価償却率">
          <a:extLst>
            <a:ext uri="{FF2B5EF4-FFF2-40B4-BE49-F238E27FC236}">
              <a16:creationId xmlns:a16="http://schemas.microsoft.com/office/drawing/2014/main" id="{808500C0-3E5F-4F3E-A9C6-7C445383A912}"/>
            </a:ext>
          </a:extLst>
        </xdr:cNvPr>
        <xdr:cNvSpPr txBox="1"/>
      </xdr:nvSpPr>
      <xdr:spPr>
        <a:xfrm>
          <a:off x="2439044" y="17455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168419</xdr:rowOff>
    </xdr:from>
    <xdr:ext cx="405111" cy="259045"/>
    <xdr:sp macro="" textlink="">
      <xdr:nvSpPr>
        <xdr:cNvPr id="423" name="n_3aveValue【市民会館】&#10;有形固定資産減価償却率">
          <a:extLst>
            <a:ext uri="{FF2B5EF4-FFF2-40B4-BE49-F238E27FC236}">
              <a16:creationId xmlns:a16="http://schemas.microsoft.com/office/drawing/2014/main" id="{3470F643-932E-47A3-80EB-3D3D5FAB128C}"/>
            </a:ext>
          </a:extLst>
        </xdr:cNvPr>
        <xdr:cNvSpPr txBox="1"/>
      </xdr:nvSpPr>
      <xdr:spPr>
        <a:xfrm>
          <a:off x="1645294" y="1742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51833</xdr:rowOff>
    </xdr:from>
    <xdr:ext cx="405111" cy="259045"/>
    <xdr:sp macro="" textlink="">
      <xdr:nvSpPr>
        <xdr:cNvPr id="424" name="n_4aveValue【市民会館】&#10;有形固定資産減価償却率">
          <a:extLst>
            <a:ext uri="{FF2B5EF4-FFF2-40B4-BE49-F238E27FC236}">
              <a16:creationId xmlns:a16="http://schemas.microsoft.com/office/drawing/2014/main" id="{C104C567-C109-4863-986A-7D40EAAB2055}"/>
            </a:ext>
          </a:extLst>
        </xdr:cNvPr>
        <xdr:cNvSpPr txBox="1"/>
      </xdr:nvSpPr>
      <xdr:spPr>
        <a:xfrm>
          <a:off x="851544" y="17482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49801</xdr:rowOff>
    </xdr:from>
    <xdr:ext cx="405111" cy="259045"/>
    <xdr:sp macro="" textlink="">
      <xdr:nvSpPr>
        <xdr:cNvPr id="425" name="n_1mainValue【市民会館】&#10;有形固定資産減価償却率">
          <a:extLst>
            <a:ext uri="{FF2B5EF4-FFF2-40B4-BE49-F238E27FC236}">
              <a16:creationId xmlns:a16="http://schemas.microsoft.com/office/drawing/2014/main" id="{7C1AEE20-0657-4694-81DD-275DDF5FD8A2}"/>
            </a:ext>
          </a:extLst>
        </xdr:cNvPr>
        <xdr:cNvSpPr txBox="1"/>
      </xdr:nvSpPr>
      <xdr:spPr>
        <a:xfrm>
          <a:off x="3239144" y="171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6366</xdr:rowOff>
    </xdr:from>
    <xdr:ext cx="405111" cy="259045"/>
    <xdr:sp macro="" textlink="">
      <xdr:nvSpPr>
        <xdr:cNvPr id="426" name="n_2mainValue【市民会館】&#10;有形固定資産減価償却率">
          <a:extLst>
            <a:ext uri="{FF2B5EF4-FFF2-40B4-BE49-F238E27FC236}">
              <a16:creationId xmlns:a16="http://schemas.microsoft.com/office/drawing/2014/main" id="{B8EDA36B-308B-4055-8326-9E4400BAC69F}"/>
            </a:ext>
          </a:extLst>
        </xdr:cNvPr>
        <xdr:cNvSpPr txBox="1"/>
      </xdr:nvSpPr>
      <xdr:spPr>
        <a:xfrm>
          <a:off x="24390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90949</xdr:rowOff>
    </xdr:from>
    <xdr:ext cx="405111" cy="259045"/>
    <xdr:sp macro="" textlink="">
      <xdr:nvSpPr>
        <xdr:cNvPr id="427" name="n_3mainValue【市民会館】&#10;有形固定資産減価償却率">
          <a:extLst>
            <a:ext uri="{FF2B5EF4-FFF2-40B4-BE49-F238E27FC236}">
              <a16:creationId xmlns:a16="http://schemas.microsoft.com/office/drawing/2014/main" id="{35235E1F-B3CD-4615-B9D9-9FC248BB064B}"/>
            </a:ext>
          </a:extLst>
        </xdr:cNvPr>
        <xdr:cNvSpPr txBox="1"/>
      </xdr:nvSpPr>
      <xdr:spPr>
        <a:xfrm>
          <a:off x="1645294" y="1700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49801</xdr:rowOff>
    </xdr:from>
    <xdr:ext cx="405111" cy="259045"/>
    <xdr:sp macro="" textlink="">
      <xdr:nvSpPr>
        <xdr:cNvPr id="428" name="n_4mainValue【市民会館】&#10;有形固定資産減価償却率">
          <a:extLst>
            <a:ext uri="{FF2B5EF4-FFF2-40B4-BE49-F238E27FC236}">
              <a16:creationId xmlns:a16="http://schemas.microsoft.com/office/drawing/2014/main" id="{83D65A75-E1A7-4CD0-AC42-2DB23A755CD4}"/>
            </a:ext>
          </a:extLst>
        </xdr:cNvPr>
        <xdr:cNvSpPr txBox="1"/>
      </xdr:nvSpPr>
      <xdr:spPr>
        <a:xfrm>
          <a:off x="851544" y="1696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2D662B1C-25F5-44D1-89B6-C00C729E22A9}"/>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9E50F012-F094-4552-9D4A-FB2E79B89456}"/>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AA8BB47C-002E-4CC2-AA7E-89FF8D438543}"/>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B11D9987-AD72-40AA-B7BB-7918F2800E7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DA58E646-3021-4B80-91F5-E3682157687C}"/>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053C4B72-96E2-4302-8800-558508DE9A28}"/>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66F22352-DAB8-46D0-8F3A-BCCC3B696E3E}"/>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D2428E06-B037-4D7F-BE1F-E6B022FCFE32}"/>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83D03C5E-9A4E-41BC-A2A3-8256BBA6544D}"/>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ADDCA5B8-A74D-4DAD-A517-309D1EA15112}"/>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D1539523-3D31-495C-A4A8-4548F8168E17}"/>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0" name="テキスト ボックス 439">
          <a:extLst>
            <a:ext uri="{FF2B5EF4-FFF2-40B4-BE49-F238E27FC236}">
              <a16:creationId xmlns:a16="http://schemas.microsoft.com/office/drawing/2014/main" id="{2B2C1531-D69B-4854-AD2E-DF2B25323B90}"/>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DE7DE95B-65CE-47E4-B9D4-3154C7441118}"/>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2" name="テキスト ボックス 441">
          <a:extLst>
            <a:ext uri="{FF2B5EF4-FFF2-40B4-BE49-F238E27FC236}">
              <a16:creationId xmlns:a16="http://schemas.microsoft.com/office/drawing/2014/main" id="{0404DCF9-88B5-43EB-9AFB-BD32719E76AD}"/>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BE543F13-D671-41BA-914A-435D6BA703CD}"/>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4" name="テキスト ボックス 443">
          <a:extLst>
            <a:ext uri="{FF2B5EF4-FFF2-40B4-BE49-F238E27FC236}">
              <a16:creationId xmlns:a16="http://schemas.microsoft.com/office/drawing/2014/main" id="{F92F5309-6B11-4069-BC6E-FAFAC62FC773}"/>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9CEDB7A7-E619-4BFD-AF62-A7147E8E425E}"/>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6" name="テキスト ボックス 445">
          <a:extLst>
            <a:ext uri="{FF2B5EF4-FFF2-40B4-BE49-F238E27FC236}">
              <a16:creationId xmlns:a16="http://schemas.microsoft.com/office/drawing/2014/main" id="{320DA8A4-AD5B-448E-B283-6D142924B2EF}"/>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819D5327-74BA-4129-89E1-61C795FC80C0}"/>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8" name="テキスト ボックス 447">
          <a:extLst>
            <a:ext uri="{FF2B5EF4-FFF2-40B4-BE49-F238E27FC236}">
              <a16:creationId xmlns:a16="http://schemas.microsoft.com/office/drawing/2014/main" id="{025094A4-964A-4EF5-AC78-40A0F2851BC1}"/>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3DCC3438-1DC4-4B0A-9185-46E07CAE4EB7}"/>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2F769AC4-03DD-4849-B912-790FD34A902C}"/>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3979A950-96A9-4920-8787-C5B0F2D7DDFD}"/>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107</xdr:row>
      <xdr:rowOff>95250</xdr:rowOff>
    </xdr:to>
    <xdr:cxnSp macro="">
      <xdr:nvCxnSpPr>
        <xdr:cNvPr id="452" name="直線コネクタ 451">
          <a:extLst>
            <a:ext uri="{FF2B5EF4-FFF2-40B4-BE49-F238E27FC236}">
              <a16:creationId xmlns:a16="http://schemas.microsoft.com/office/drawing/2014/main" id="{B649146B-6735-4755-ACAF-E9C6F36E8D76}"/>
            </a:ext>
          </a:extLst>
        </xdr:cNvPr>
        <xdr:cNvCxnSpPr/>
      </xdr:nvCxnSpPr>
      <xdr:spPr>
        <a:xfrm flipV="1">
          <a:off x="9429115" y="16504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99077</xdr:rowOff>
    </xdr:from>
    <xdr:ext cx="469744" cy="259045"/>
    <xdr:sp macro="" textlink="">
      <xdr:nvSpPr>
        <xdr:cNvPr id="453" name="【市民会館】&#10;一人当たり面積最小値テキスト">
          <a:extLst>
            <a:ext uri="{FF2B5EF4-FFF2-40B4-BE49-F238E27FC236}">
              <a16:creationId xmlns:a16="http://schemas.microsoft.com/office/drawing/2014/main" id="{79863800-C5EC-4A05-8896-60B8740EB115}"/>
            </a:ext>
          </a:extLst>
        </xdr:cNvPr>
        <xdr:cNvSpPr txBox="1"/>
      </xdr:nvSpPr>
      <xdr:spPr>
        <a:xfrm>
          <a:off x="9467850"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95250</xdr:rowOff>
    </xdr:from>
    <xdr:to>
      <xdr:col>55</xdr:col>
      <xdr:colOff>88900</xdr:colOff>
      <xdr:row>107</xdr:row>
      <xdr:rowOff>95250</xdr:rowOff>
    </xdr:to>
    <xdr:cxnSp macro="">
      <xdr:nvCxnSpPr>
        <xdr:cNvPr id="454" name="直線コネクタ 453">
          <a:extLst>
            <a:ext uri="{FF2B5EF4-FFF2-40B4-BE49-F238E27FC236}">
              <a16:creationId xmlns:a16="http://schemas.microsoft.com/office/drawing/2014/main" id="{E6CD799B-2CA3-4CE6-A1FA-2F906E662BED}"/>
            </a:ext>
          </a:extLst>
        </xdr:cNvPr>
        <xdr:cNvCxnSpPr/>
      </xdr:nvCxnSpPr>
      <xdr:spPr>
        <a:xfrm>
          <a:off x="9359900" y="17868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55" name="【市民会館】&#10;一人当たり面積最大値テキスト">
          <a:extLst>
            <a:ext uri="{FF2B5EF4-FFF2-40B4-BE49-F238E27FC236}">
              <a16:creationId xmlns:a16="http://schemas.microsoft.com/office/drawing/2014/main" id="{84D4D9C7-1DED-4AEA-8920-3D3614D51C44}"/>
            </a:ext>
          </a:extLst>
        </xdr:cNvPr>
        <xdr:cNvSpPr txBox="1"/>
      </xdr:nvSpPr>
      <xdr:spPr>
        <a:xfrm>
          <a:off x="9467850" y="1628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56" name="直線コネクタ 455">
          <a:extLst>
            <a:ext uri="{FF2B5EF4-FFF2-40B4-BE49-F238E27FC236}">
              <a16:creationId xmlns:a16="http://schemas.microsoft.com/office/drawing/2014/main" id="{81C3D7C0-0BF7-4B65-B861-0C7558C4E517}"/>
            </a:ext>
          </a:extLst>
        </xdr:cNvPr>
        <xdr:cNvCxnSpPr/>
      </xdr:nvCxnSpPr>
      <xdr:spPr>
        <a:xfrm>
          <a:off x="9359900" y="16504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143527</xdr:rowOff>
    </xdr:from>
    <xdr:ext cx="469744" cy="259045"/>
    <xdr:sp macro="" textlink="">
      <xdr:nvSpPr>
        <xdr:cNvPr id="457" name="【市民会館】&#10;一人当たり面積平均値テキスト">
          <a:extLst>
            <a:ext uri="{FF2B5EF4-FFF2-40B4-BE49-F238E27FC236}">
              <a16:creationId xmlns:a16="http://schemas.microsoft.com/office/drawing/2014/main" id="{CAC7E13E-B805-4E2C-885A-6422AB824089}"/>
            </a:ext>
          </a:extLst>
        </xdr:cNvPr>
        <xdr:cNvSpPr txBox="1"/>
      </xdr:nvSpPr>
      <xdr:spPr>
        <a:xfrm>
          <a:off x="9467850" y="1705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120650</xdr:rowOff>
    </xdr:from>
    <xdr:to>
      <xdr:col>55</xdr:col>
      <xdr:colOff>50800</xdr:colOff>
      <xdr:row>104</xdr:row>
      <xdr:rowOff>50800</xdr:rowOff>
    </xdr:to>
    <xdr:sp macro="" textlink="">
      <xdr:nvSpPr>
        <xdr:cNvPr id="458" name="フローチャート: 判断 457">
          <a:extLst>
            <a:ext uri="{FF2B5EF4-FFF2-40B4-BE49-F238E27FC236}">
              <a16:creationId xmlns:a16="http://schemas.microsoft.com/office/drawing/2014/main" id="{FDF1AA2F-D6FA-47EE-A4CC-3C6439904E97}"/>
            </a:ext>
          </a:extLst>
        </xdr:cNvPr>
        <xdr:cNvSpPr/>
      </xdr:nvSpPr>
      <xdr:spPr>
        <a:xfrm>
          <a:off x="9398000" y="17208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128270</xdr:rowOff>
    </xdr:from>
    <xdr:to>
      <xdr:col>50</xdr:col>
      <xdr:colOff>165100</xdr:colOff>
      <xdr:row>104</xdr:row>
      <xdr:rowOff>58420</xdr:rowOff>
    </xdr:to>
    <xdr:sp macro="" textlink="">
      <xdr:nvSpPr>
        <xdr:cNvPr id="459" name="フローチャート: 判断 458">
          <a:extLst>
            <a:ext uri="{FF2B5EF4-FFF2-40B4-BE49-F238E27FC236}">
              <a16:creationId xmlns:a16="http://schemas.microsoft.com/office/drawing/2014/main" id="{B8612564-F474-4256-ACF4-646CB16AFC46}"/>
            </a:ext>
          </a:extLst>
        </xdr:cNvPr>
        <xdr:cNvSpPr/>
      </xdr:nvSpPr>
      <xdr:spPr>
        <a:xfrm>
          <a:off x="8636000"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82550</xdr:rowOff>
    </xdr:from>
    <xdr:to>
      <xdr:col>46</xdr:col>
      <xdr:colOff>38100</xdr:colOff>
      <xdr:row>104</xdr:row>
      <xdr:rowOff>12700</xdr:rowOff>
    </xdr:to>
    <xdr:sp macro="" textlink="">
      <xdr:nvSpPr>
        <xdr:cNvPr id="460" name="フローチャート: 判断 459">
          <a:extLst>
            <a:ext uri="{FF2B5EF4-FFF2-40B4-BE49-F238E27FC236}">
              <a16:creationId xmlns:a16="http://schemas.microsoft.com/office/drawing/2014/main" id="{A2F53875-EFB4-4B3E-A130-B8237865912C}"/>
            </a:ext>
          </a:extLst>
        </xdr:cNvPr>
        <xdr:cNvSpPr/>
      </xdr:nvSpPr>
      <xdr:spPr>
        <a:xfrm>
          <a:off x="7842250" y="17170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33020</xdr:rowOff>
    </xdr:from>
    <xdr:to>
      <xdr:col>41</xdr:col>
      <xdr:colOff>101600</xdr:colOff>
      <xdr:row>104</xdr:row>
      <xdr:rowOff>134620</xdr:rowOff>
    </xdr:to>
    <xdr:sp macro="" textlink="">
      <xdr:nvSpPr>
        <xdr:cNvPr id="461" name="フローチャート: 判断 460">
          <a:extLst>
            <a:ext uri="{FF2B5EF4-FFF2-40B4-BE49-F238E27FC236}">
              <a16:creationId xmlns:a16="http://schemas.microsoft.com/office/drawing/2014/main" id="{CE011DFC-8E99-4F13-91CF-05E0C5B68E47}"/>
            </a:ext>
          </a:extLst>
        </xdr:cNvPr>
        <xdr:cNvSpPr/>
      </xdr:nvSpPr>
      <xdr:spPr>
        <a:xfrm>
          <a:off x="702945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67311</xdr:rowOff>
    </xdr:from>
    <xdr:to>
      <xdr:col>36</xdr:col>
      <xdr:colOff>165100</xdr:colOff>
      <xdr:row>103</xdr:row>
      <xdr:rowOff>168911</xdr:rowOff>
    </xdr:to>
    <xdr:sp macro="" textlink="">
      <xdr:nvSpPr>
        <xdr:cNvPr id="462" name="フローチャート: 判断 461">
          <a:extLst>
            <a:ext uri="{FF2B5EF4-FFF2-40B4-BE49-F238E27FC236}">
              <a16:creationId xmlns:a16="http://schemas.microsoft.com/office/drawing/2014/main" id="{355917F4-E4EC-4896-B1A1-13100341DE40}"/>
            </a:ext>
          </a:extLst>
        </xdr:cNvPr>
        <xdr:cNvSpPr/>
      </xdr:nvSpPr>
      <xdr:spPr>
        <a:xfrm>
          <a:off x="6235700" y="171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5125F88E-9E02-40E3-A08B-0D6123D5082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FA5958BD-81BB-4646-877A-F4019187DDE9}"/>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55434D8-C6CB-449D-96E4-8D58D0036F51}"/>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A72D318-17A6-4A3F-B73D-6986735E5B1A}"/>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20E59F0-5FF7-4BA0-B82A-6B471EC031EB}"/>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128270</xdr:rowOff>
    </xdr:from>
    <xdr:to>
      <xdr:col>55</xdr:col>
      <xdr:colOff>50800</xdr:colOff>
      <xdr:row>104</xdr:row>
      <xdr:rowOff>58420</xdr:rowOff>
    </xdr:to>
    <xdr:sp macro="" textlink="">
      <xdr:nvSpPr>
        <xdr:cNvPr id="468" name="楕円 467">
          <a:extLst>
            <a:ext uri="{FF2B5EF4-FFF2-40B4-BE49-F238E27FC236}">
              <a16:creationId xmlns:a16="http://schemas.microsoft.com/office/drawing/2014/main" id="{43395C12-2F1E-4C9B-9EDA-EFB609347ACD}"/>
            </a:ext>
          </a:extLst>
        </xdr:cNvPr>
        <xdr:cNvSpPr/>
      </xdr:nvSpPr>
      <xdr:spPr>
        <a:xfrm>
          <a:off x="9398000" y="17216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106697</xdr:rowOff>
    </xdr:from>
    <xdr:ext cx="469744" cy="259045"/>
    <xdr:sp macro="" textlink="">
      <xdr:nvSpPr>
        <xdr:cNvPr id="469" name="【市民会館】&#10;一人当たり面積該当値テキスト">
          <a:extLst>
            <a:ext uri="{FF2B5EF4-FFF2-40B4-BE49-F238E27FC236}">
              <a16:creationId xmlns:a16="http://schemas.microsoft.com/office/drawing/2014/main" id="{BBC7995D-1AA8-410D-B34C-1A25D388FA9E}"/>
            </a:ext>
          </a:extLst>
        </xdr:cNvPr>
        <xdr:cNvSpPr txBox="1"/>
      </xdr:nvSpPr>
      <xdr:spPr>
        <a:xfrm>
          <a:off x="9467850" y="1719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135889</xdr:rowOff>
    </xdr:from>
    <xdr:to>
      <xdr:col>50</xdr:col>
      <xdr:colOff>165100</xdr:colOff>
      <xdr:row>104</xdr:row>
      <xdr:rowOff>66039</xdr:rowOff>
    </xdr:to>
    <xdr:sp macro="" textlink="">
      <xdr:nvSpPr>
        <xdr:cNvPr id="470" name="楕円 469">
          <a:extLst>
            <a:ext uri="{FF2B5EF4-FFF2-40B4-BE49-F238E27FC236}">
              <a16:creationId xmlns:a16="http://schemas.microsoft.com/office/drawing/2014/main" id="{E6001BF6-E65A-4142-B926-C4D1F913DAE7}"/>
            </a:ext>
          </a:extLst>
        </xdr:cNvPr>
        <xdr:cNvSpPr/>
      </xdr:nvSpPr>
      <xdr:spPr>
        <a:xfrm>
          <a:off x="8636000" y="1722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7620</xdr:rowOff>
    </xdr:from>
    <xdr:to>
      <xdr:col>55</xdr:col>
      <xdr:colOff>0</xdr:colOff>
      <xdr:row>104</xdr:row>
      <xdr:rowOff>15239</xdr:rowOff>
    </xdr:to>
    <xdr:cxnSp macro="">
      <xdr:nvCxnSpPr>
        <xdr:cNvPr id="471" name="直線コネクタ 470">
          <a:extLst>
            <a:ext uri="{FF2B5EF4-FFF2-40B4-BE49-F238E27FC236}">
              <a16:creationId xmlns:a16="http://schemas.microsoft.com/office/drawing/2014/main" id="{7468F118-DD36-44F1-BD37-06C00E6626D5}"/>
            </a:ext>
          </a:extLst>
        </xdr:cNvPr>
        <xdr:cNvCxnSpPr/>
      </xdr:nvCxnSpPr>
      <xdr:spPr>
        <a:xfrm flipV="1">
          <a:off x="8686800" y="17266920"/>
          <a:ext cx="7429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143511</xdr:rowOff>
    </xdr:from>
    <xdr:to>
      <xdr:col>46</xdr:col>
      <xdr:colOff>38100</xdr:colOff>
      <xdr:row>104</xdr:row>
      <xdr:rowOff>73661</xdr:rowOff>
    </xdr:to>
    <xdr:sp macro="" textlink="">
      <xdr:nvSpPr>
        <xdr:cNvPr id="472" name="楕円 471">
          <a:extLst>
            <a:ext uri="{FF2B5EF4-FFF2-40B4-BE49-F238E27FC236}">
              <a16:creationId xmlns:a16="http://schemas.microsoft.com/office/drawing/2014/main" id="{F54410E6-726C-4346-A9C3-EC4AD8244772}"/>
            </a:ext>
          </a:extLst>
        </xdr:cNvPr>
        <xdr:cNvSpPr/>
      </xdr:nvSpPr>
      <xdr:spPr>
        <a:xfrm>
          <a:off x="7842250" y="172313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15239</xdr:rowOff>
    </xdr:from>
    <xdr:to>
      <xdr:col>50</xdr:col>
      <xdr:colOff>114300</xdr:colOff>
      <xdr:row>104</xdr:row>
      <xdr:rowOff>22861</xdr:rowOff>
    </xdr:to>
    <xdr:cxnSp macro="">
      <xdr:nvCxnSpPr>
        <xdr:cNvPr id="473" name="直線コネクタ 472">
          <a:extLst>
            <a:ext uri="{FF2B5EF4-FFF2-40B4-BE49-F238E27FC236}">
              <a16:creationId xmlns:a16="http://schemas.microsoft.com/office/drawing/2014/main" id="{4AF285F5-CB91-47DA-AF0B-E1A7314FC341}"/>
            </a:ext>
          </a:extLst>
        </xdr:cNvPr>
        <xdr:cNvCxnSpPr/>
      </xdr:nvCxnSpPr>
      <xdr:spPr>
        <a:xfrm flipV="1">
          <a:off x="7886700" y="17274539"/>
          <a:ext cx="8001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151130</xdr:rowOff>
    </xdr:from>
    <xdr:to>
      <xdr:col>41</xdr:col>
      <xdr:colOff>101600</xdr:colOff>
      <xdr:row>104</xdr:row>
      <xdr:rowOff>81280</xdr:rowOff>
    </xdr:to>
    <xdr:sp macro="" textlink="">
      <xdr:nvSpPr>
        <xdr:cNvPr id="474" name="楕円 473">
          <a:extLst>
            <a:ext uri="{FF2B5EF4-FFF2-40B4-BE49-F238E27FC236}">
              <a16:creationId xmlns:a16="http://schemas.microsoft.com/office/drawing/2014/main" id="{6FB32520-1FAD-44F3-9478-2D795CB15B41}"/>
            </a:ext>
          </a:extLst>
        </xdr:cNvPr>
        <xdr:cNvSpPr/>
      </xdr:nvSpPr>
      <xdr:spPr>
        <a:xfrm>
          <a:off x="702945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22861</xdr:rowOff>
    </xdr:from>
    <xdr:to>
      <xdr:col>45</xdr:col>
      <xdr:colOff>177800</xdr:colOff>
      <xdr:row>104</xdr:row>
      <xdr:rowOff>30480</xdr:rowOff>
    </xdr:to>
    <xdr:cxnSp macro="">
      <xdr:nvCxnSpPr>
        <xdr:cNvPr id="475" name="直線コネクタ 474">
          <a:extLst>
            <a:ext uri="{FF2B5EF4-FFF2-40B4-BE49-F238E27FC236}">
              <a16:creationId xmlns:a16="http://schemas.microsoft.com/office/drawing/2014/main" id="{8A376B60-503C-4852-B4F6-071FDDB73391}"/>
            </a:ext>
          </a:extLst>
        </xdr:cNvPr>
        <xdr:cNvCxnSpPr/>
      </xdr:nvCxnSpPr>
      <xdr:spPr>
        <a:xfrm flipV="1">
          <a:off x="7080250" y="17282161"/>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158750</xdr:rowOff>
    </xdr:from>
    <xdr:to>
      <xdr:col>36</xdr:col>
      <xdr:colOff>165100</xdr:colOff>
      <xdr:row>104</xdr:row>
      <xdr:rowOff>88900</xdr:rowOff>
    </xdr:to>
    <xdr:sp macro="" textlink="">
      <xdr:nvSpPr>
        <xdr:cNvPr id="476" name="楕円 475">
          <a:extLst>
            <a:ext uri="{FF2B5EF4-FFF2-40B4-BE49-F238E27FC236}">
              <a16:creationId xmlns:a16="http://schemas.microsoft.com/office/drawing/2014/main" id="{A264C261-3A71-41CB-AE1E-1ACD93C5CDA2}"/>
            </a:ext>
          </a:extLst>
        </xdr:cNvPr>
        <xdr:cNvSpPr/>
      </xdr:nvSpPr>
      <xdr:spPr>
        <a:xfrm>
          <a:off x="62357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30480</xdr:rowOff>
    </xdr:from>
    <xdr:to>
      <xdr:col>41</xdr:col>
      <xdr:colOff>50800</xdr:colOff>
      <xdr:row>104</xdr:row>
      <xdr:rowOff>38100</xdr:rowOff>
    </xdr:to>
    <xdr:cxnSp macro="">
      <xdr:nvCxnSpPr>
        <xdr:cNvPr id="477" name="直線コネクタ 476">
          <a:extLst>
            <a:ext uri="{FF2B5EF4-FFF2-40B4-BE49-F238E27FC236}">
              <a16:creationId xmlns:a16="http://schemas.microsoft.com/office/drawing/2014/main" id="{FADB4B53-768D-4694-A79A-B3BC008094CC}"/>
            </a:ext>
          </a:extLst>
        </xdr:cNvPr>
        <xdr:cNvCxnSpPr/>
      </xdr:nvCxnSpPr>
      <xdr:spPr>
        <a:xfrm flipV="1">
          <a:off x="6286500" y="1728978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74947</xdr:rowOff>
    </xdr:from>
    <xdr:ext cx="469744" cy="259045"/>
    <xdr:sp macro="" textlink="">
      <xdr:nvSpPr>
        <xdr:cNvPr id="478" name="n_1aveValue【市民会館】&#10;一人当たり面積">
          <a:extLst>
            <a:ext uri="{FF2B5EF4-FFF2-40B4-BE49-F238E27FC236}">
              <a16:creationId xmlns:a16="http://schemas.microsoft.com/office/drawing/2014/main" id="{51CAE927-4653-434B-AAE1-02B3FB0EB76D}"/>
            </a:ext>
          </a:extLst>
        </xdr:cNvPr>
        <xdr:cNvSpPr txBox="1"/>
      </xdr:nvSpPr>
      <xdr:spPr>
        <a:xfrm>
          <a:off x="845827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29227</xdr:rowOff>
    </xdr:from>
    <xdr:ext cx="469744" cy="259045"/>
    <xdr:sp macro="" textlink="">
      <xdr:nvSpPr>
        <xdr:cNvPr id="479" name="n_2aveValue【市民会館】&#10;一人当たり面積">
          <a:extLst>
            <a:ext uri="{FF2B5EF4-FFF2-40B4-BE49-F238E27FC236}">
              <a16:creationId xmlns:a16="http://schemas.microsoft.com/office/drawing/2014/main" id="{713F6C79-9168-4FE2-A6BD-E9B68CF1EF75}"/>
            </a:ext>
          </a:extLst>
        </xdr:cNvPr>
        <xdr:cNvSpPr txBox="1"/>
      </xdr:nvSpPr>
      <xdr:spPr>
        <a:xfrm>
          <a:off x="76772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125747</xdr:rowOff>
    </xdr:from>
    <xdr:ext cx="469744" cy="259045"/>
    <xdr:sp macro="" textlink="">
      <xdr:nvSpPr>
        <xdr:cNvPr id="480" name="n_3aveValue【市民会館】&#10;一人当たり面積">
          <a:extLst>
            <a:ext uri="{FF2B5EF4-FFF2-40B4-BE49-F238E27FC236}">
              <a16:creationId xmlns:a16="http://schemas.microsoft.com/office/drawing/2014/main" id="{BB7ECEE2-7A1C-4B8C-8204-9AA9AE730886}"/>
            </a:ext>
          </a:extLst>
        </xdr:cNvPr>
        <xdr:cNvSpPr txBox="1"/>
      </xdr:nvSpPr>
      <xdr:spPr>
        <a:xfrm>
          <a:off x="6864427" y="173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13988</xdr:rowOff>
    </xdr:from>
    <xdr:ext cx="469744" cy="259045"/>
    <xdr:sp macro="" textlink="">
      <xdr:nvSpPr>
        <xdr:cNvPr id="481" name="n_4aveValue【市民会館】&#10;一人当たり面積">
          <a:extLst>
            <a:ext uri="{FF2B5EF4-FFF2-40B4-BE49-F238E27FC236}">
              <a16:creationId xmlns:a16="http://schemas.microsoft.com/office/drawing/2014/main" id="{1C0BEC41-22CE-4EEF-BF6D-65665C44CAA9}"/>
            </a:ext>
          </a:extLst>
        </xdr:cNvPr>
        <xdr:cNvSpPr txBox="1"/>
      </xdr:nvSpPr>
      <xdr:spPr>
        <a:xfrm>
          <a:off x="607067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57166</xdr:rowOff>
    </xdr:from>
    <xdr:ext cx="469744" cy="259045"/>
    <xdr:sp macro="" textlink="">
      <xdr:nvSpPr>
        <xdr:cNvPr id="482" name="n_1mainValue【市民会館】&#10;一人当たり面積">
          <a:extLst>
            <a:ext uri="{FF2B5EF4-FFF2-40B4-BE49-F238E27FC236}">
              <a16:creationId xmlns:a16="http://schemas.microsoft.com/office/drawing/2014/main" id="{D94528A9-E9CA-4F02-94A7-012C654D840F}"/>
            </a:ext>
          </a:extLst>
        </xdr:cNvPr>
        <xdr:cNvSpPr txBox="1"/>
      </xdr:nvSpPr>
      <xdr:spPr>
        <a:xfrm>
          <a:off x="8458277" y="1731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64788</xdr:rowOff>
    </xdr:from>
    <xdr:ext cx="469744" cy="259045"/>
    <xdr:sp macro="" textlink="">
      <xdr:nvSpPr>
        <xdr:cNvPr id="483" name="n_2mainValue【市民会館】&#10;一人当たり面積">
          <a:extLst>
            <a:ext uri="{FF2B5EF4-FFF2-40B4-BE49-F238E27FC236}">
              <a16:creationId xmlns:a16="http://schemas.microsoft.com/office/drawing/2014/main" id="{82D68796-C1D5-41C7-9733-709E96B0374E}"/>
            </a:ext>
          </a:extLst>
        </xdr:cNvPr>
        <xdr:cNvSpPr txBox="1"/>
      </xdr:nvSpPr>
      <xdr:spPr>
        <a:xfrm>
          <a:off x="7677227" y="1732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97807</xdr:rowOff>
    </xdr:from>
    <xdr:ext cx="469744" cy="259045"/>
    <xdr:sp macro="" textlink="">
      <xdr:nvSpPr>
        <xdr:cNvPr id="484" name="n_3mainValue【市民会館】&#10;一人当たり面積">
          <a:extLst>
            <a:ext uri="{FF2B5EF4-FFF2-40B4-BE49-F238E27FC236}">
              <a16:creationId xmlns:a16="http://schemas.microsoft.com/office/drawing/2014/main" id="{37C2D79B-B1EA-48F3-939B-760F7B6DADF4}"/>
            </a:ext>
          </a:extLst>
        </xdr:cNvPr>
        <xdr:cNvSpPr txBox="1"/>
      </xdr:nvSpPr>
      <xdr:spPr>
        <a:xfrm>
          <a:off x="6864427"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80027</xdr:rowOff>
    </xdr:from>
    <xdr:ext cx="469744" cy="259045"/>
    <xdr:sp macro="" textlink="">
      <xdr:nvSpPr>
        <xdr:cNvPr id="485" name="n_4mainValue【市民会館】&#10;一人当たり面積">
          <a:extLst>
            <a:ext uri="{FF2B5EF4-FFF2-40B4-BE49-F238E27FC236}">
              <a16:creationId xmlns:a16="http://schemas.microsoft.com/office/drawing/2014/main" id="{FD138297-1EFE-41C8-A765-3576B25BD217}"/>
            </a:ext>
          </a:extLst>
        </xdr:cNvPr>
        <xdr:cNvSpPr txBox="1"/>
      </xdr:nvSpPr>
      <xdr:spPr>
        <a:xfrm>
          <a:off x="6070677" y="1733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F3FB7337-B6BC-4C82-B2A9-8EB561E872D3}"/>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E6FE7902-2498-489A-B28B-BD562FBAE40B}"/>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49350D08-BA0C-4613-A381-3D444F20F73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27A2AE43-00AA-42EC-9704-2439704EA36E}"/>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17A94F01-79E1-4EF8-910E-482D8085110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88E95D0E-29CA-4061-A49E-27FDAE60C187}"/>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A7333D78-51A3-4C7E-BF09-7AAC2B6C7B6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3183FC6F-7E4E-465C-9558-F123A51C3D6A}"/>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45BBE592-672F-4EC4-BE01-367FBE8E401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EFE986F9-A5D1-4429-B69F-99375D638518}"/>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293801CB-4CE0-4551-B1CE-3BA0AE83590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BF4813DD-0837-4FE6-B2E5-FC94B3646EB4}"/>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E540B715-A6F7-4547-8A27-9683C78FA36F}"/>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41709D0B-C3AB-45F3-9E38-106C48199896}"/>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FBF3DD59-D012-4695-ABBD-517B1A2BFAEE}"/>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CD9F3169-790A-4241-84F4-13DA56343124}"/>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6E72269E-91EC-4342-AF8F-C5446F6F6258}"/>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5A4EDE42-E8FC-43D3-A4FF-A01C304508FB}"/>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14AA221A-1B27-45E1-9340-C7AC618D02F8}"/>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74FBC929-C06C-4503-9049-D0B5B1A3904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F23EC726-A9F8-4589-832D-669812997B11}"/>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5B8C7208-3CF6-4F86-A3DC-B959BCD45015}"/>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90983485-4919-4405-8263-E578837FEFC1}"/>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一般廃棄物処理施設】&#10;有形固定資産減価償却率グラフ枠">
          <a:extLst>
            <a:ext uri="{FF2B5EF4-FFF2-40B4-BE49-F238E27FC236}">
              <a16:creationId xmlns:a16="http://schemas.microsoft.com/office/drawing/2014/main" id="{F9E745A8-AE4B-4E3C-B78C-7F16DD746495}"/>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32385</xdr:rowOff>
    </xdr:to>
    <xdr:cxnSp macro="">
      <xdr:nvCxnSpPr>
        <xdr:cNvPr id="510" name="直線コネクタ 509">
          <a:extLst>
            <a:ext uri="{FF2B5EF4-FFF2-40B4-BE49-F238E27FC236}">
              <a16:creationId xmlns:a16="http://schemas.microsoft.com/office/drawing/2014/main" id="{4CC8E341-400F-4A04-8E86-44ACB57EE581}"/>
            </a:ext>
          </a:extLst>
        </xdr:cNvPr>
        <xdr:cNvCxnSpPr/>
      </xdr:nvCxnSpPr>
      <xdr:spPr>
        <a:xfrm flipV="1">
          <a:off x="14699614" y="560324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511" name="【一般廃棄物処理施設】&#10;有形固定資産減価償却率最小値テキスト">
          <a:extLst>
            <a:ext uri="{FF2B5EF4-FFF2-40B4-BE49-F238E27FC236}">
              <a16:creationId xmlns:a16="http://schemas.microsoft.com/office/drawing/2014/main" id="{C428772D-6DC5-4707-AE5C-08E6A4FD7D45}"/>
            </a:ext>
          </a:extLst>
        </xdr:cNvPr>
        <xdr:cNvSpPr txBox="1"/>
      </xdr:nvSpPr>
      <xdr:spPr>
        <a:xfrm>
          <a:off x="14738350" y="6976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512" name="直線コネクタ 511">
          <a:extLst>
            <a:ext uri="{FF2B5EF4-FFF2-40B4-BE49-F238E27FC236}">
              <a16:creationId xmlns:a16="http://schemas.microsoft.com/office/drawing/2014/main" id="{EBF2CBC9-3866-409B-8A28-702F28694A9C}"/>
            </a:ext>
          </a:extLst>
        </xdr:cNvPr>
        <xdr:cNvCxnSpPr/>
      </xdr:nvCxnSpPr>
      <xdr:spPr>
        <a:xfrm>
          <a:off x="14611350" y="69729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513" name="【一般廃棄物処理施設】&#10;有形固定資産減価償却率最大値テキスト">
          <a:extLst>
            <a:ext uri="{FF2B5EF4-FFF2-40B4-BE49-F238E27FC236}">
              <a16:creationId xmlns:a16="http://schemas.microsoft.com/office/drawing/2014/main" id="{D062E41F-9827-4F45-B125-F73C5E64BA98}"/>
            </a:ext>
          </a:extLst>
        </xdr:cNvPr>
        <xdr:cNvSpPr txBox="1"/>
      </xdr:nvSpPr>
      <xdr:spPr>
        <a:xfrm>
          <a:off x="14738350" y="5384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514" name="直線コネクタ 513">
          <a:extLst>
            <a:ext uri="{FF2B5EF4-FFF2-40B4-BE49-F238E27FC236}">
              <a16:creationId xmlns:a16="http://schemas.microsoft.com/office/drawing/2014/main" id="{26CE14DB-0C45-43DA-B0F0-29854492E4D6}"/>
            </a:ext>
          </a:extLst>
        </xdr:cNvPr>
        <xdr:cNvCxnSpPr/>
      </xdr:nvCxnSpPr>
      <xdr:spPr>
        <a:xfrm>
          <a:off x="14611350" y="5603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74312</xdr:rowOff>
    </xdr:from>
    <xdr:ext cx="405111" cy="259045"/>
    <xdr:sp macro="" textlink="">
      <xdr:nvSpPr>
        <xdr:cNvPr id="515" name="【一般廃棄物処理施設】&#10;有形固定資産減価償却率平均値テキスト">
          <a:extLst>
            <a:ext uri="{FF2B5EF4-FFF2-40B4-BE49-F238E27FC236}">
              <a16:creationId xmlns:a16="http://schemas.microsoft.com/office/drawing/2014/main" id="{8680760C-C1AD-4942-AB52-B9815ED039BE}"/>
            </a:ext>
          </a:extLst>
        </xdr:cNvPr>
        <xdr:cNvSpPr txBox="1"/>
      </xdr:nvSpPr>
      <xdr:spPr>
        <a:xfrm>
          <a:off x="14738350" y="6024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95885</xdr:rowOff>
    </xdr:from>
    <xdr:to>
      <xdr:col>85</xdr:col>
      <xdr:colOff>177800</xdr:colOff>
      <xdr:row>37</xdr:row>
      <xdr:rowOff>26035</xdr:rowOff>
    </xdr:to>
    <xdr:sp macro="" textlink="">
      <xdr:nvSpPr>
        <xdr:cNvPr id="516" name="フローチャート: 判断 515">
          <a:extLst>
            <a:ext uri="{FF2B5EF4-FFF2-40B4-BE49-F238E27FC236}">
              <a16:creationId xmlns:a16="http://schemas.microsoft.com/office/drawing/2014/main" id="{212ED14B-4AE9-4536-9BCF-5E120A5D0FA9}"/>
            </a:ext>
          </a:extLst>
        </xdr:cNvPr>
        <xdr:cNvSpPr/>
      </xdr:nvSpPr>
      <xdr:spPr>
        <a:xfrm>
          <a:off x="14649450" y="60458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44450</xdr:rowOff>
    </xdr:from>
    <xdr:to>
      <xdr:col>81</xdr:col>
      <xdr:colOff>101600</xdr:colOff>
      <xdr:row>36</xdr:row>
      <xdr:rowOff>146050</xdr:rowOff>
    </xdr:to>
    <xdr:sp macro="" textlink="">
      <xdr:nvSpPr>
        <xdr:cNvPr id="517" name="フローチャート: 判断 516">
          <a:extLst>
            <a:ext uri="{FF2B5EF4-FFF2-40B4-BE49-F238E27FC236}">
              <a16:creationId xmlns:a16="http://schemas.microsoft.com/office/drawing/2014/main" id="{13B9EEDC-8B43-4B7F-A615-0F32A66F26AF}"/>
            </a:ext>
          </a:extLst>
        </xdr:cNvPr>
        <xdr:cNvSpPr/>
      </xdr:nvSpPr>
      <xdr:spPr>
        <a:xfrm>
          <a:off x="1388745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518" name="フローチャート: 判断 517">
          <a:extLst>
            <a:ext uri="{FF2B5EF4-FFF2-40B4-BE49-F238E27FC236}">
              <a16:creationId xmlns:a16="http://schemas.microsoft.com/office/drawing/2014/main" id="{1845A390-CBF6-4303-9922-FD8EC3F5B347}"/>
            </a:ext>
          </a:extLst>
        </xdr:cNvPr>
        <xdr:cNvSpPr/>
      </xdr:nvSpPr>
      <xdr:spPr>
        <a:xfrm>
          <a:off x="13093700" y="5947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92075</xdr:rowOff>
    </xdr:from>
    <xdr:to>
      <xdr:col>72</xdr:col>
      <xdr:colOff>38100</xdr:colOff>
      <xdr:row>37</xdr:row>
      <xdr:rowOff>22225</xdr:rowOff>
    </xdr:to>
    <xdr:sp macro="" textlink="">
      <xdr:nvSpPr>
        <xdr:cNvPr id="519" name="フローチャート: 判断 518">
          <a:extLst>
            <a:ext uri="{FF2B5EF4-FFF2-40B4-BE49-F238E27FC236}">
              <a16:creationId xmlns:a16="http://schemas.microsoft.com/office/drawing/2014/main" id="{A3D65BA8-CB95-44B2-BCC2-2A01737D99FF}"/>
            </a:ext>
          </a:extLst>
        </xdr:cNvPr>
        <xdr:cNvSpPr/>
      </xdr:nvSpPr>
      <xdr:spPr>
        <a:xfrm>
          <a:off x="12299950" y="60420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20" name="フローチャート: 判断 519">
          <a:extLst>
            <a:ext uri="{FF2B5EF4-FFF2-40B4-BE49-F238E27FC236}">
              <a16:creationId xmlns:a16="http://schemas.microsoft.com/office/drawing/2014/main" id="{63D10ACA-4324-414D-B771-3CC9F54D5D49}"/>
            </a:ext>
          </a:extLst>
        </xdr:cNvPr>
        <xdr:cNvSpPr/>
      </xdr:nvSpPr>
      <xdr:spPr>
        <a:xfrm>
          <a:off x="1148715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827F9EFF-08C3-490D-8831-1E203D549023}"/>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81876F03-0175-4FB4-8B01-22025953BA32}"/>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1543EAC0-A764-4133-BF75-29E2F8846EE8}"/>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7AE9069-148F-4AFD-8AEF-BD2A8236E07E}"/>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25FFBDF-9448-4444-95F1-5802FC1F4B4B}"/>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97790</xdr:rowOff>
    </xdr:from>
    <xdr:to>
      <xdr:col>85</xdr:col>
      <xdr:colOff>177800</xdr:colOff>
      <xdr:row>34</xdr:row>
      <xdr:rowOff>27940</xdr:rowOff>
    </xdr:to>
    <xdr:sp macro="" textlink="">
      <xdr:nvSpPr>
        <xdr:cNvPr id="526" name="楕円 525">
          <a:extLst>
            <a:ext uri="{FF2B5EF4-FFF2-40B4-BE49-F238E27FC236}">
              <a16:creationId xmlns:a16="http://schemas.microsoft.com/office/drawing/2014/main" id="{A878CD78-DB35-46B5-8C3D-271898803FB1}"/>
            </a:ext>
          </a:extLst>
        </xdr:cNvPr>
        <xdr:cNvSpPr/>
      </xdr:nvSpPr>
      <xdr:spPr>
        <a:xfrm>
          <a:off x="14649450" y="55524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50817</xdr:rowOff>
    </xdr:from>
    <xdr:ext cx="405111" cy="259045"/>
    <xdr:sp macro="" textlink="">
      <xdr:nvSpPr>
        <xdr:cNvPr id="527" name="【一般廃棄物処理施設】&#10;有形固定資産減価償却率該当値テキスト">
          <a:extLst>
            <a:ext uri="{FF2B5EF4-FFF2-40B4-BE49-F238E27FC236}">
              <a16:creationId xmlns:a16="http://schemas.microsoft.com/office/drawing/2014/main" id="{5AC6D516-A69F-423E-8A1D-4B843F5251F3}"/>
            </a:ext>
          </a:extLst>
        </xdr:cNvPr>
        <xdr:cNvSpPr txBox="1"/>
      </xdr:nvSpPr>
      <xdr:spPr>
        <a:xfrm>
          <a:off x="14738350" y="550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44450</xdr:rowOff>
    </xdr:from>
    <xdr:to>
      <xdr:col>81</xdr:col>
      <xdr:colOff>101600</xdr:colOff>
      <xdr:row>33</xdr:row>
      <xdr:rowOff>146050</xdr:rowOff>
    </xdr:to>
    <xdr:sp macro="" textlink="">
      <xdr:nvSpPr>
        <xdr:cNvPr id="528" name="楕円 527">
          <a:extLst>
            <a:ext uri="{FF2B5EF4-FFF2-40B4-BE49-F238E27FC236}">
              <a16:creationId xmlns:a16="http://schemas.microsoft.com/office/drawing/2014/main" id="{E8011F27-8DFC-48F8-A740-E9BB1A50DF90}"/>
            </a:ext>
          </a:extLst>
        </xdr:cNvPr>
        <xdr:cNvSpPr/>
      </xdr:nvSpPr>
      <xdr:spPr>
        <a:xfrm>
          <a:off x="1388745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95250</xdr:rowOff>
    </xdr:from>
    <xdr:to>
      <xdr:col>85</xdr:col>
      <xdr:colOff>127000</xdr:colOff>
      <xdr:row>33</xdr:row>
      <xdr:rowOff>148590</xdr:rowOff>
    </xdr:to>
    <xdr:cxnSp macro="">
      <xdr:nvCxnSpPr>
        <xdr:cNvPr id="529" name="直線コネクタ 528">
          <a:extLst>
            <a:ext uri="{FF2B5EF4-FFF2-40B4-BE49-F238E27FC236}">
              <a16:creationId xmlns:a16="http://schemas.microsoft.com/office/drawing/2014/main" id="{8D586C4D-0D72-475B-BF0D-D35314C0573D}"/>
            </a:ext>
          </a:extLst>
        </xdr:cNvPr>
        <xdr:cNvCxnSpPr/>
      </xdr:nvCxnSpPr>
      <xdr:spPr>
        <a:xfrm>
          <a:off x="13938250" y="5549900"/>
          <a:ext cx="762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635</xdr:rowOff>
    </xdr:from>
    <xdr:to>
      <xdr:col>76</xdr:col>
      <xdr:colOff>165100</xdr:colOff>
      <xdr:row>33</xdr:row>
      <xdr:rowOff>102235</xdr:rowOff>
    </xdr:to>
    <xdr:sp macro="" textlink="">
      <xdr:nvSpPr>
        <xdr:cNvPr id="530" name="楕円 529">
          <a:extLst>
            <a:ext uri="{FF2B5EF4-FFF2-40B4-BE49-F238E27FC236}">
              <a16:creationId xmlns:a16="http://schemas.microsoft.com/office/drawing/2014/main" id="{FE831B03-0A64-4CB9-9E2C-9AFD504C7D09}"/>
            </a:ext>
          </a:extLst>
        </xdr:cNvPr>
        <xdr:cNvSpPr/>
      </xdr:nvSpPr>
      <xdr:spPr>
        <a:xfrm>
          <a:off x="13093700" y="54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51435</xdr:rowOff>
    </xdr:from>
    <xdr:to>
      <xdr:col>81</xdr:col>
      <xdr:colOff>50800</xdr:colOff>
      <xdr:row>33</xdr:row>
      <xdr:rowOff>95250</xdr:rowOff>
    </xdr:to>
    <xdr:cxnSp macro="">
      <xdr:nvCxnSpPr>
        <xdr:cNvPr id="531" name="直線コネクタ 530">
          <a:extLst>
            <a:ext uri="{FF2B5EF4-FFF2-40B4-BE49-F238E27FC236}">
              <a16:creationId xmlns:a16="http://schemas.microsoft.com/office/drawing/2014/main" id="{5FF583D5-ABB0-49F9-83B0-A6349D34BB43}"/>
            </a:ext>
          </a:extLst>
        </xdr:cNvPr>
        <xdr:cNvCxnSpPr/>
      </xdr:nvCxnSpPr>
      <xdr:spPr>
        <a:xfrm>
          <a:off x="13144500" y="5506085"/>
          <a:ext cx="7937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76835</xdr:rowOff>
    </xdr:from>
    <xdr:to>
      <xdr:col>72</xdr:col>
      <xdr:colOff>38100</xdr:colOff>
      <xdr:row>33</xdr:row>
      <xdr:rowOff>6985</xdr:rowOff>
    </xdr:to>
    <xdr:sp macro="" textlink="">
      <xdr:nvSpPr>
        <xdr:cNvPr id="532" name="楕円 531">
          <a:extLst>
            <a:ext uri="{FF2B5EF4-FFF2-40B4-BE49-F238E27FC236}">
              <a16:creationId xmlns:a16="http://schemas.microsoft.com/office/drawing/2014/main" id="{42173528-1A4A-4F41-950D-F2626CAC7CED}"/>
            </a:ext>
          </a:extLst>
        </xdr:cNvPr>
        <xdr:cNvSpPr/>
      </xdr:nvSpPr>
      <xdr:spPr>
        <a:xfrm>
          <a:off x="12299950" y="53663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127635</xdr:rowOff>
    </xdr:from>
    <xdr:to>
      <xdr:col>76</xdr:col>
      <xdr:colOff>114300</xdr:colOff>
      <xdr:row>33</xdr:row>
      <xdr:rowOff>51435</xdr:rowOff>
    </xdr:to>
    <xdr:cxnSp macro="">
      <xdr:nvCxnSpPr>
        <xdr:cNvPr id="533" name="直線コネクタ 532">
          <a:extLst>
            <a:ext uri="{FF2B5EF4-FFF2-40B4-BE49-F238E27FC236}">
              <a16:creationId xmlns:a16="http://schemas.microsoft.com/office/drawing/2014/main" id="{75D87DEA-A976-45AC-A0F4-8311CADAFC8B}"/>
            </a:ext>
          </a:extLst>
        </xdr:cNvPr>
        <xdr:cNvCxnSpPr/>
      </xdr:nvCxnSpPr>
      <xdr:spPr>
        <a:xfrm>
          <a:off x="12344400" y="5417185"/>
          <a:ext cx="8001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74930</xdr:rowOff>
    </xdr:from>
    <xdr:to>
      <xdr:col>67</xdr:col>
      <xdr:colOff>101600</xdr:colOff>
      <xdr:row>33</xdr:row>
      <xdr:rowOff>5080</xdr:rowOff>
    </xdr:to>
    <xdr:sp macro="" textlink="">
      <xdr:nvSpPr>
        <xdr:cNvPr id="534" name="楕円 533">
          <a:extLst>
            <a:ext uri="{FF2B5EF4-FFF2-40B4-BE49-F238E27FC236}">
              <a16:creationId xmlns:a16="http://schemas.microsoft.com/office/drawing/2014/main" id="{C6344461-2634-4503-BA54-778D053B92E7}"/>
            </a:ext>
          </a:extLst>
        </xdr:cNvPr>
        <xdr:cNvSpPr/>
      </xdr:nvSpPr>
      <xdr:spPr>
        <a:xfrm>
          <a:off x="11487150" y="5364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125730</xdr:rowOff>
    </xdr:from>
    <xdr:to>
      <xdr:col>71</xdr:col>
      <xdr:colOff>177800</xdr:colOff>
      <xdr:row>32</xdr:row>
      <xdr:rowOff>127635</xdr:rowOff>
    </xdr:to>
    <xdr:cxnSp macro="">
      <xdr:nvCxnSpPr>
        <xdr:cNvPr id="535" name="直線コネクタ 534">
          <a:extLst>
            <a:ext uri="{FF2B5EF4-FFF2-40B4-BE49-F238E27FC236}">
              <a16:creationId xmlns:a16="http://schemas.microsoft.com/office/drawing/2014/main" id="{C2BD442B-78B4-4F2C-8E93-5DE8F94A8775}"/>
            </a:ext>
          </a:extLst>
        </xdr:cNvPr>
        <xdr:cNvCxnSpPr/>
      </xdr:nvCxnSpPr>
      <xdr:spPr>
        <a:xfrm>
          <a:off x="11537950" y="5415280"/>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137177</xdr:rowOff>
    </xdr:from>
    <xdr:ext cx="405111" cy="259045"/>
    <xdr:sp macro="" textlink="">
      <xdr:nvSpPr>
        <xdr:cNvPr id="536" name="n_1aveValue【一般廃棄物処理施設】&#10;有形固定資産減価償却率">
          <a:extLst>
            <a:ext uri="{FF2B5EF4-FFF2-40B4-BE49-F238E27FC236}">
              <a16:creationId xmlns:a16="http://schemas.microsoft.com/office/drawing/2014/main" id="{82A1F3B0-D766-4DE2-8076-05057B526C71}"/>
            </a:ext>
          </a:extLst>
        </xdr:cNvPr>
        <xdr:cNvSpPr txBox="1"/>
      </xdr:nvSpPr>
      <xdr:spPr>
        <a:xfrm>
          <a:off x="1374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83837</xdr:rowOff>
    </xdr:from>
    <xdr:ext cx="405111" cy="259045"/>
    <xdr:sp macro="" textlink="">
      <xdr:nvSpPr>
        <xdr:cNvPr id="537" name="n_2aveValue【一般廃棄物処理施設】&#10;有形固定資産減価償却率">
          <a:extLst>
            <a:ext uri="{FF2B5EF4-FFF2-40B4-BE49-F238E27FC236}">
              <a16:creationId xmlns:a16="http://schemas.microsoft.com/office/drawing/2014/main" id="{DF7CA0E4-C630-4492-9F3D-E05B83A2E064}"/>
            </a:ext>
          </a:extLst>
        </xdr:cNvPr>
        <xdr:cNvSpPr txBox="1"/>
      </xdr:nvSpPr>
      <xdr:spPr>
        <a:xfrm>
          <a:off x="1296099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13352</xdr:rowOff>
    </xdr:from>
    <xdr:ext cx="405111" cy="259045"/>
    <xdr:sp macro="" textlink="">
      <xdr:nvSpPr>
        <xdr:cNvPr id="538" name="n_3aveValue【一般廃棄物処理施設】&#10;有形固定資産減価償却率">
          <a:extLst>
            <a:ext uri="{FF2B5EF4-FFF2-40B4-BE49-F238E27FC236}">
              <a16:creationId xmlns:a16="http://schemas.microsoft.com/office/drawing/2014/main" id="{67C2D2B2-5E6F-49EA-8819-47CD1F939C9C}"/>
            </a:ext>
          </a:extLst>
        </xdr:cNvPr>
        <xdr:cNvSpPr txBox="1"/>
      </xdr:nvSpPr>
      <xdr:spPr>
        <a:xfrm>
          <a:off x="121672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539" name="n_4aveValue【一般廃棄物処理施設】&#10;有形固定資産減価償却率">
          <a:extLst>
            <a:ext uri="{FF2B5EF4-FFF2-40B4-BE49-F238E27FC236}">
              <a16:creationId xmlns:a16="http://schemas.microsoft.com/office/drawing/2014/main" id="{EA185A3E-5339-41F2-97D3-1EAB7BFEFC0A}"/>
            </a:ext>
          </a:extLst>
        </xdr:cNvPr>
        <xdr:cNvSpPr txBox="1"/>
      </xdr:nvSpPr>
      <xdr:spPr>
        <a:xfrm>
          <a:off x="11354444" y="618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162577</xdr:rowOff>
    </xdr:from>
    <xdr:ext cx="405111" cy="259045"/>
    <xdr:sp macro="" textlink="">
      <xdr:nvSpPr>
        <xdr:cNvPr id="540" name="n_1mainValue【一般廃棄物処理施設】&#10;有形固定資産減価償却率">
          <a:extLst>
            <a:ext uri="{FF2B5EF4-FFF2-40B4-BE49-F238E27FC236}">
              <a16:creationId xmlns:a16="http://schemas.microsoft.com/office/drawing/2014/main" id="{49968353-1106-4973-9D46-E017FD2DA185}"/>
            </a:ext>
          </a:extLst>
        </xdr:cNvPr>
        <xdr:cNvSpPr txBox="1"/>
      </xdr:nvSpPr>
      <xdr:spPr>
        <a:xfrm>
          <a:off x="13742044" y="52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118762</xdr:rowOff>
    </xdr:from>
    <xdr:ext cx="405111" cy="259045"/>
    <xdr:sp macro="" textlink="">
      <xdr:nvSpPr>
        <xdr:cNvPr id="541" name="n_2mainValue【一般廃棄物処理施設】&#10;有形固定資産減価償却率">
          <a:extLst>
            <a:ext uri="{FF2B5EF4-FFF2-40B4-BE49-F238E27FC236}">
              <a16:creationId xmlns:a16="http://schemas.microsoft.com/office/drawing/2014/main" id="{F74C37D4-6979-48F7-A912-957857C282D5}"/>
            </a:ext>
          </a:extLst>
        </xdr:cNvPr>
        <xdr:cNvSpPr txBox="1"/>
      </xdr:nvSpPr>
      <xdr:spPr>
        <a:xfrm>
          <a:off x="12960994" y="524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23512</xdr:rowOff>
    </xdr:from>
    <xdr:ext cx="405111" cy="259045"/>
    <xdr:sp macro="" textlink="">
      <xdr:nvSpPr>
        <xdr:cNvPr id="542" name="n_3mainValue【一般廃棄物処理施設】&#10;有形固定資産減価償却率">
          <a:extLst>
            <a:ext uri="{FF2B5EF4-FFF2-40B4-BE49-F238E27FC236}">
              <a16:creationId xmlns:a16="http://schemas.microsoft.com/office/drawing/2014/main" id="{528220E5-DD45-4822-B345-81CD5DD15EED}"/>
            </a:ext>
          </a:extLst>
        </xdr:cNvPr>
        <xdr:cNvSpPr txBox="1"/>
      </xdr:nvSpPr>
      <xdr:spPr>
        <a:xfrm>
          <a:off x="12167244" y="514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21607</xdr:rowOff>
    </xdr:from>
    <xdr:ext cx="405111" cy="259045"/>
    <xdr:sp macro="" textlink="">
      <xdr:nvSpPr>
        <xdr:cNvPr id="543" name="n_4mainValue【一般廃棄物処理施設】&#10;有形固定資産減価償却率">
          <a:extLst>
            <a:ext uri="{FF2B5EF4-FFF2-40B4-BE49-F238E27FC236}">
              <a16:creationId xmlns:a16="http://schemas.microsoft.com/office/drawing/2014/main" id="{061BB885-4A05-4071-8DD7-06D40B0E4F13}"/>
            </a:ext>
          </a:extLst>
        </xdr:cNvPr>
        <xdr:cNvSpPr txBox="1"/>
      </xdr:nvSpPr>
      <xdr:spPr>
        <a:xfrm>
          <a:off x="11354444" y="51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EA2EB4B7-B1F0-4772-AE4E-F92AB76953AA}"/>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37CC08A-D594-428C-A548-6757B757549D}"/>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6FE8A4F6-7672-4EE1-BFDB-DA03B3997AE1}"/>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31CB7A74-FD20-473F-B36F-D3BEBCBA7166}"/>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AD7300DA-0EE4-452E-9721-C4F9D1EB2B0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9321C982-D9FF-4CCF-85AC-9E056687402B}"/>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8711DE5E-4C9C-494F-9134-BE8AB2276432}"/>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A619AC00-B2BB-4E7A-90A8-78DE58455B36}"/>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E770F31B-09BE-4B8D-8715-231DE7AB4E63}"/>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972CF8AE-DDAA-4FC5-8465-481910FD2F8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4" name="直線コネクタ 553">
          <a:extLst>
            <a:ext uri="{FF2B5EF4-FFF2-40B4-BE49-F238E27FC236}">
              <a16:creationId xmlns:a16="http://schemas.microsoft.com/office/drawing/2014/main" id="{24F293CA-EE49-4804-8955-1792175DA730}"/>
            </a:ext>
          </a:extLst>
        </xdr:cNvPr>
        <xdr:cNvCxnSpPr/>
      </xdr:nvCxnSpPr>
      <xdr:spPr>
        <a:xfrm>
          <a:off x="164592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5" name="テキスト ボックス 554">
          <a:extLst>
            <a:ext uri="{FF2B5EF4-FFF2-40B4-BE49-F238E27FC236}">
              <a16:creationId xmlns:a16="http://schemas.microsoft.com/office/drawing/2014/main" id="{7AE2E1B7-683B-4E97-889C-DAC11A18E73D}"/>
            </a:ext>
          </a:extLst>
        </xdr:cNvPr>
        <xdr:cNvSpPr txBox="1"/>
      </xdr:nvSpPr>
      <xdr:spPr>
        <a:xfrm>
          <a:off x="16248514" y="6658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a:extLst>
            <a:ext uri="{FF2B5EF4-FFF2-40B4-BE49-F238E27FC236}">
              <a16:creationId xmlns:a16="http://schemas.microsoft.com/office/drawing/2014/main" id="{5D084785-17A3-4ED1-8615-DD260C162D9D}"/>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7" name="テキスト ボックス 556">
          <a:extLst>
            <a:ext uri="{FF2B5EF4-FFF2-40B4-BE49-F238E27FC236}">
              <a16:creationId xmlns:a16="http://schemas.microsoft.com/office/drawing/2014/main" id="{6132C155-E535-428A-9835-4799DA6053E9}"/>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8" name="直線コネクタ 557">
          <a:extLst>
            <a:ext uri="{FF2B5EF4-FFF2-40B4-BE49-F238E27FC236}">
              <a16:creationId xmlns:a16="http://schemas.microsoft.com/office/drawing/2014/main" id="{FA77AA0E-8ABF-47AF-999D-ABD7AF7A4F86}"/>
            </a:ext>
          </a:extLst>
        </xdr:cNvPr>
        <xdr:cNvCxnSpPr/>
      </xdr:nvCxnSpPr>
      <xdr:spPr>
        <a:xfrm>
          <a:off x="164592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59" name="テキスト ボックス 558">
          <a:extLst>
            <a:ext uri="{FF2B5EF4-FFF2-40B4-BE49-F238E27FC236}">
              <a16:creationId xmlns:a16="http://schemas.microsoft.com/office/drawing/2014/main" id="{BEE11906-5D9A-431A-BB9C-6EDDB95BB689}"/>
            </a:ext>
          </a:extLst>
        </xdr:cNvPr>
        <xdr:cNvSpPr txBox="1"/>
      </xdr:nvSpPr>
      <xdr:spPr>
        <a:xfrm>
          <a:off x="15939981" y="5560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9DA4DA09-245B-4DEC-B8F9-BE468E3A8735}"/>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a:extLst>
            <a:ext uri="{FF2B5EF4-FFF2-40B4-BE49-F238E27FC236}">
              <a16:creationId xmlns:a16="http://schemas.microsoft.com/office/drawing/2014/main" id="{D9D39F2F-1614-48B9-B5E3-9C6D0D4F9C73}"/>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a:extLst>
            <a:ext uri="{FF2B5EF4-FFF2-40B4-BE49-F238E27FC236}">
              <a16:creationId xmlns:a16="http://schemas.microsoft.com/office/drawing/2014/main" id="{35C43DD3-15B1-436C-A76A-1E08FB99393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77172</xdr:rowOff>
    </xdr:from>
    <xdr:to>
      <xdr:col>116</xdr:col>
      <xdr:colOff>62864</xdr:colOff>
      <xdr:row>40</xdr:row>
      <xdr:rowOff>106078</xdr:rowOff>
    </xdr:to>
    <xdr:cxnSp macro="">
      <xdr:nvCxnSpPr>
        <xdr:cNvPr id="563" name="直線コネクタ 562">
          <a:extLst>
            <a:ext uri="{FF2B5EF4-FFF2-40B4-BE49-F238E27FC236}">
              <a16:creationId xmlns:a16="http://schemas.microsoft.com/office/drawing/2014/main" id="{16FE8DBE-52DA-4A67-B2D9-9DC9EB09639C}"/>
            </a:ext>
          </a:extLst>
        </xdr:cNvPr>
        <xdr:cNvCxnSpPr/>
      </xdr:nvCxnSpPr>
      <xdr:spPr>
        <a:xfrm flipV="1">
          <a:off x="19951064" y="5531822"/>
          <a:ext cx="0" cy="118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109905</xdr:rowOff>
    </xdr:from>
    <xdr:ext cx="534377" cy="259045"/>
    <xdr:sp macro="" textlink="">
      <xdr:nvSpPr>
        <xdr:cNvPr id="564" name="【一般廃棄物処理施設】&#10;一人当たり有形固定資産（償却資産）額最小値テキスト">
          <a:extLst>
            <a:ext uri="{FF2B5EF4-FFF2-40B4-BE49-F238E27FC236}">
              <a16:creationId xmlns:a16="http://schemas.microsoft.com/office/drawing/2014/main" id="{152E1AFB-512B-4BC9-9DDD-8E5670C245D2}"/>
            </a:ext>
          </a:extLst>
        </xdr:cNvPr>
        <xdr:cNvSpPr txBox="1"/>
      </xdr:nvSpPr>
      <xdr:spPr>
        <a:xfrm>
          <a:off x="19989800" y="672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106078</xdr:rowOff>
    </xdr:from>
    <xdr:to>
      <xdr:col>116</xdr:col>
      <xdr:colOff>152400</xdr:colOff>
      <xdr:row>40</xdr:row>
      <xdr:rowOff>106078</xdr:rowOff>
    </xdr:to>
    <xdr:cxnSp macro="">
      <xdr:nvCxnSpPr>
        <xdr:cNvPr id="565" name="直線コネクタ 564">
          <a:extLst>
            <a:ext uri="{FF2B5EF4-FFF2-40B4-BE49-F238E27FC236}">
              <a16:creationId xmlns:a16="http://schemas.microsoft.com/office/drawing/2014/main" id="{202B1D9B-1CA7-4875-BE7C-0B80C94975CF}"/>
            </a:ext>
          </a:extLst>
        </xdr:cNvPr>
        <xdr:cNvCxnSpPr/>
      </xdr:nvCxnSpPr>
      <xdr:spPr>
        <a:xfrm>
          <a:off x="19881850" y="67164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23849</xdr:rowOff>
    </xdr:from>
    <xdr:ext cx="599010" cy="259045"/>
    <xdr:sp macro="" textlink="">
      <xdr:nvSpPr>
        <xdr:cNvPr id="566" name="【一般廃棄物処理施設】&#10;一人当たり有形固定資産（償却資産）額最大値テキスト">
          <a:extLst>
            <a:ext uri="{FF2B5EF4-FFF2-40B4-BE49-F238E27FC236}">
              <a16:creationId xmlns:a16="http://schemas.microsoft.com/office/drawing/2014/main" id="{078F08D4-53D1-4A6A-96AF-E537ADF9DEC2}"/>
            </a:ext>
          </a:extLst>
        </xdr:cNvPr>
        <xdr:cNvSpPr txBox="1"/>
      </xdr:nvSpPr>
      <xdr:spPr>
        <a:xfrm>
          <a:off x="19989800" y="531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77172</xdr:rowOff>
    </xdr:from>
    <xdr:to>
      <xdr:col>116</xdr:col>
      <xdr:colOff>152400</xdr:colOff>
      <xdr:row>33</xdr:row>
      <xdr:rowOff>77172</xdr:rowOff>
    </xdr:to>
    <xdr:cxnSp macro="">
      <xdr:nvCxnSpPr>
        <xdr:cNvPr id="567" name="直線コネクタ 566">
          <a:extLst>
            <a:ext uri="{FF2B5EF4-FFF2-40B4-BE49-F238E27FC236}">
              <a16:creationId xmlns:a16="http://schemas.microsoft.com/office/drawing/2014/main" id="{24861B17-DD40-45DD-A936-DA54545C4FBF}"/>
            </a:ext>
          </a:extLst>
        </xdr:cNvPr>
        <xdr:cNvCxnSpPr/>
      </xdr:nvCxnSpPr>
      <xdr:spPr>
        <a:xfrm>
          <a:off x="19881850" y="55318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119544</xdr:rowOff>
    </xdr:from>
    <xdr:ext cx="534377" cy="259045"/>
    <xdr:sp macro="" textlink="">
      <xdr:nvSpPr>
        <xdr:cNvPr id="568" name="【一般廃棄物処理施設】&#10;一人当たり有形固定資産（償却資産）額平均値テキスト">
          <a:extLst>
            <a:ext uri="{FF2B5EF4-FFF2-40B4-BE49-F238E27FC236}">
              <a16:creationId xmlns:a16="http://schemas.microsoft.com/office/drawing/2014/main" id="{8F8F8BF4-FB66-4AB9-A8DA-E41C37E89629}"/>
            </a:ext>
          </a:extLst>
        </xdr:cNvPr>
        <xdr:cNvSpPr txBox="1"/>
      </xdr:nvSpPr>
      <xdr:spPr>
        <a:xfrm>
          <a:off x="19989800" y="6234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141117</xdr:rowOff>
    </xdr:from>
    <xdr:to>
      <xdr:col>116</xdr:col>
      <xdr:colOff>114300</xdr:colOff>
      <xdr:row>38</xdr:row>
      <xdr:rowOff>71267</xdr:rowOff>
    </xdr:to>
    <xdr:sp macro="" textlink="">
      <xdr:nvSpPr>
        <xdr:cNvPr id="569" name="フローチャート: 判断 568">
          <a:extLst>
            <a:ext uri="{FF2B5EF4-FFF2-40B4-BE49-F238E27FC236}">
              <a16:creationId xmlns:a16="http://schemas.microsoft.com/office/drawing/2014/main" id="{0FB1E3BE-63B5-47BE-9A6A-69666E6F789A}"/>
            </a:ext>
          </a:extLst>
        </xdr:cNvPr>
        <xdr:cNvSpPr/>
      </xdr:nvSpPr>
      <xdr:spPr>
        <a:xfrm>
          <a:off x="19900900" y="62561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140186</xdr:rowOff>
    </xdr:from>
    <xdr:to>
      <xdr:col>112</xdr:col>
      <xdr:colOff>38100</xdr:colOff>
      <xdr:row>38</xdr:row>
      <xdr:rowOff>70335</xdr:rowOff>
    </xdr:to>
    <xdr:sp macro="" textlink="">
      <xdr:nvSpPr>
        <xdr:cNvPr id="570" name="フローチャート: 判断 569">
          <a:extLst>
            <a:ext uri="{FF2B5EF4-FFF2-40B4-BE49-F238E27FC236}">
              <a16:creationId xmlns:a16="http://schemas.microsoft.com/office/drawing/2014/main" id="{9811FFE1-C51E-4AA2-9A54-C199006B4DB3}"/>
            </a:ext>
          </a:extLst>
        </xdr:cNvPr>
        <xdr:cNvSpPr/>
      </xdr:nvSpPr>
      <xdr:spPr>
        <a:xfrm>
          <a:off x="19157950" y="6255236"/>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147175</xdr:rowOff>
    </xdr:from>
    <xdr:to>
      <xdr:col>107</xdr:col>
      <xdr:colOff>101600</xdr:colOff>
      <xdr:row>38</xdr:row>
      <xdr:rowOff>77326</xdr:rowOff>
    </xdr:to>
    <xdr:sp macro="" textlink="">
      <xdr:nvSpPr>
        <xdr:cNvPr id="571" name="フローチャート: 判断 570">
          <a:extLst>
            <a:ext uri="{FF2B5EF4-FFF2-40B4-BE49-F238E27FC236}">
              <a16:creationId xmlns:a16="http://schemas.microsoft.com/office/drawing/2014/main" id="{A8EA3F6A-6FB3-4684-97D9-10E3E24995E0}"/>
            </a:ext>
          </a:extLst>
        </xdr:cNvPr>
        <xdr:cNvSpPr/>
      </xdr:nvSpPr>
      <xdr:spPr>
        <a:xfrm>
          <a:off x="18345150" y="6262225"/>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65897</xdr:rowOff>
    </xdr:from>
    <xdr:to>
      <xdr:col>102</xdr:col>
      <xdr:colOff>165100</xdr:colOff>
      <xdr:row>38</xdr:row>
      <xdr:rowOff>167497</xdr:rowOff>
    </xdr:to>
    <xdr:sp macro="" textlink="">
      <xdr:nvSpPr>
        <xdr:cNvPr id="572" name="フローチャート: 判断 571">
          <a:extLst>
            <a:ext uri="{FF2B5EF4-FFF2-40B4-BE49-F238E27FC236}">
              <a16:creationId xmlns:a16="http://schemas.microsoft.com/office/drawing/2014/main" id="{7FCE8121-B9E9-47C3-A60A-DF816CFEBA21}"/>
            </a:ext>
          </a:extLst>
        </xdr:cNvPr>
        <xdr:cNvSpPr/>
      </xdr:nvSpPr>
      <xdr:spPr>
        <a:xfrm>
          <a:off x="17551400" y="63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66531</xdr:rowOff>
    </xdr:from>
    <xdr:to>
      <xdr:col>98</xdr:col>
      <xdr:colOff>38100</xdr:colOff>
      <xdr:row>38</xdr:row>
      <xdr:rowOff>168131</xdr:rowOff>
    </xdr:to>
    <xdr:sp macro="" textlink="">
      <xdr:nvSpPr>
        <xdr:cNvPr id="573" name="フローチャート: 判断 572">
          <a:extLst>
            <a:ext uri="{FF2B5EF4-FFF2-40B4-BE49-F238E27FC236}">
              <a16:creationId xmlns:a16="http://schemas.microsoft.com/office/drawing/2014/main" id="{8519E9C4-7CCD-48C7-B48D-C881A0249844}"/>
            </a:ext>
          </a:extLst>
        </xdr:cNvPr>
        <xdr:cNvSpPr/>
      </xdr:nvSpPr>
      <xdr:spPr>
        <a:xfrm>
          <a:off x="16757650" y="63466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BEC083FF-2C55-485D-ADE2-EEF9581659FC}"/>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1BE42B9A-5AF4-410D-9969-3C508421A03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7D93D0E2-8452-4D40-AB79-336918E8897F}"/>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5A8A8CA5-11C1-4861-B4F6-6F8ACACD90F7}"/>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83F1447E-22CD-4F84-8617-3F894636F3A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16204</xdr:rowOff>
    </xdr:from>
    <xdr:to>
      <xdr:col>116</xdr:col>
      <xdr:colOff>114300</xdr:colOff>
      <xdr:row>36</xdr:row>
      <xdr:rowOff>117804</xdr:rowOff>
    </xdr:to>
    <xdr:sp macro="" textlink="">
      <xdr:nvSpPr>
        <xdr:cNvPr id="579" name="楕円 578">
          <a:extLst>
            <a:ext uri="{FF2B5EF4-FFF2-40B4-BE49-F238E27FC236}">
              <a16:creationId xmlns:a16="http://schemas.microsoft.com/office/drawing/2014/main" id="{56C84711-15AD-4289-B97B-9F678824410E}"/>
            </a:ext>
          </a:extLst>
        </xdr:cNvPr>
        <xdr:cNvSpPr/>
      </xdr:nvSpPr>
      <xdr:spPr>
        <a:xfrm>
          <a:off x="19900900" y="59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39081</xdr:rowOff>
    </xdr:from>
    <xdr:ext cx="599010" cy="259045"/>
    <xdr:sp macro="" textlink="">
      <xdr:nvSpPr>
        <xdr:cNvPr id="580" name="【一般廃棄物処理施設】&#10;一人当たり有形固定資産（償却資産）額該当値テキスト">
          <a:extLst>
            <a:ext uri="{FF2B5EF4-FFF2-40B4-BE49-F238E27FC236}">
              <a16:creationId xmlns:a16="http://schemas.microsoft.com/office/drawing/2014/main" id="{EBCBF407-C440-4FEE-BDB8-96CCD785F4A3}"/>
            </a:ext>
          </a:extLst>
        </xdr:cNvPr>
        <xdr:cNvSpPr txBox="1"/>
      </xdr:nvSpPr>
      <xdr:spPr>
        <a:xfrm>
          <a:off x="19989800" y="582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25497</xdr:rowOff>
    </xdr:from>
    <xdr:to>
      <xdr:col>112</xdr:col>
      <xdr:colOff>38100</xdr:colOff>
      <xdr:row>36</xdr:row>
      <xdr:rowOff>127097</xdr:rowOff>
    </xdr:to>
    <xdr:sp macro="" textlink="">
      <xdr:nvSpPr>
        <xdr:cNvPr id="581" name="楕円 580">
          <a:extLst>
            <a:ext uri="{FF2B5EF4-FFF2-40B4-BE49-F238E27FC236}">
              <a16:creationId xmlns:a16="http://schemas.microsoft.com/office/drawing/2014/main" id="{9D59AF6A-FBCC-42DD-A45F-B2B6250C472D}"/>
            </a:ext>
          </a:extLst>
        </xdr:cNvPr>
        <xdr:cNvSpPr/>
      </xdr:nvSpPr>
      <xdr:spPr>
        <a:xfrm>
          <a:off x="19157950" y="59754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67004</xdr:rowOff>
    </xdr:from>
    <xdr:to>
      <xdr:col>116</xdr:col>
      <xdr:colOff>63500</xdr:colOff>
      <xdr:row>36</xdr:row>
      <xdr:rowOff>76297</xdr:rowOff>
    </xdr:to>
    <xdr:cxnSp macro="">
      <xdr:nvCxnSpPr>
        <xdr:cNvPr id="582" name="直線コネクタ 581">
          <a:extLst>
            <a:ext uri="{FF2B5EF4-FFF2-40B4-BE49-F238E27FC236}">
              <a16:creationId xmlns:a16="http://schemas.microsoft.com/office/drawing/2014/main" id="{63F2D128-8D22-4944-B115-675F05977A84}"/>
            </a:ext>
          </a:extLst>
        </xdr:cNvPr>
        <xdr:cNvCxnSpPr/>
      </xdr:nvCxnSpPr>
      <xdr:spPr>
        <a:xfrm flipV="1">
          <a:off x="19202400" y="6016954"/>
          <a:ext cx="749300" cy="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27766</xdr:rowOff>
    </xdr:from>
    <xdr:to>
      <xdr:col>107</xdr:col>
      <xdr:colOff>101600</xdr:colOff>
      <xdr:row>36</xdr:row>
      <xdr:rowOff>129366</xdr:rowOff>
    </xdr:to>
    <xdr:sp macro="" textlink="">
      <xdr:nvSpPr>
        <xdr:cNvPr id="583" name="楕円 582">
          <a:extLst>
            <a:ext uri="{FF2B5EF4-FFF2-40B4-BE49-F238E27FC236}">
              <a16:creationId xmlns:a16="http://schemas.microsoft.com/office/drawing/2014/main" id="{F42BFF83-3785-4CA7-AD24-3B1B1C28A804}"/>
            </a:ext>
          </a:extLst>
        </xdr:cNvPr>
        <xdr:cNvSpPr/>
      </xdr:nvSpPr>
      <xdr:spPr>
        <a:xfrm>
          <a:off x="18345150" y="597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76297</xdr:rowOff>
    </xdr:from>
    <xdr:to>
      <xdr:col>111</xdr:col>
      <xdr:colOff>177800</xdr:colOff>
      <xdr:row>36</xdr:row>
      <xdr:rowOff>78566</xdr:rowOff>
    </xdr:to>
    <xdr:cxnSp macro="">
      <xdr:nvCxnSpPr>
        <xdr:cNvPr id="584" name="直線コネクタ 583">
          <a:extLst>
            <a:ext uri="{FF2B5EF4-FFF2-40B4-BE49-F238E27FC236}">
              <a16:creationId xmlns:a16="http://schemas.microsoft.com/office/drawing/2014/main" id="{80DDD35F-E0B3-4C44-8DC1-95048D52371C}"/>
            </a:ext>
          </a:extLst>
        </xdr:cNvPr>
        <xdr:cNvCxnSpPr/>
      </xdr:nvCxnSpPr>
      <xdr:spPr>
        <a:xfrm flipV="1">
          <a:off x="18395950" y="6026247"/>
          <a:ext cx="80645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39785</xdr:rowOff>
    </xdr:from>
    <xdr:to>
      <xdr:col>102</xdr:col>
      <xdr:colOff>165100</xdr:colOff>
      <xdr:row>36</xdr:row>
      <xdr:rowOff>141385</xdr:rowOff>
    </xdr:to>
    <xdr:sp macro="" textlink="">
      <xdr:nvSpPr>
        <xdr:cNvPr id="585" name="楕円 584">
          <a:extLst>
            <a:ext uri="{FF2B5EF4-FFF2-40B4-BE49-F238E27FC236}">
              <a16:creationId xmlns:a16="http://schemas.microsoft.com/office/drawing/2014/main" id="{D7C2CDD0-8753-4B8D-86CF-B4EE808D0D09}"/>
            </a:ext>
          </a:extLst>
        </xdr:cNvPr>
        <xdr:cNvSpPr/>
      </xdr:nvSpPr>
      <xdr:spPr>
        <a:xfrm>
          <a:off x="17551400" y="598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78566</xdr:rowOff>
    </xdr:from>
    <xdr:to>
      <xdr:col>107</xdr:col>
      <xdr:colOff>50800</xdr:colOff>
      <xdr:row>36</xdr:row>
      <xdr:rowOff>90585</xdr:rowOff>
    </xdr:to>
    <xdr:cxnSp macro="">
      <xdr:nvCxnSpPr>
        <xdr:cNvPr id="586" name="直線コネクタ 585">
          <a:extLst>
            <a:ext uri="{FF2B5EF4-FFF2-40B4-BE49-F238E27FC236}">
              <a16:creationId xmlns:a16="http://schemas.microsoft.com/office/drawing/2014/main" id="{99AA5E1C-E640-495F-BA7A-57121854D76B}"/>
            </a:ext>
          </a:extLst>
        </xdr:cNvPr>
        <xdr:cNvCxnSpPr/>
      </xdr:nvCxnSpPr>
      <xdr:spPr>
        <a:xfrm flipV="1">
          <a:off x="17602200" y="6028516"/>
          <a:ext cx="793750" cy="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164578</xdr:rowOff>
    </xdr:from>
    <xdr:to>
      <xdr:col>98</xdr:col>
      <xdr:colOff>38100</xdr:colOff>
      <xdr:row>37</xdr:row>
      <xdr:rowOff>94728</xdr:rowOff>
    </xdr:to>
    <xdr:sp macro="" textlink="">
      <xdr:nvSpPr>
        <xdr:cNvPr id="587" name="楕円 586">
          <a:extLst>
            <a:ext uri="{FF2B5EF4-FFF2-40B4-BE49-F238E27FC236}">
              <a16:creationId xmlns:a16="http://schemas.microsoft.com/office/drawing/2014/main" id="{B3C9F415-6934-4230-A2D8-09F3265F2631}"/>
            </a:ext>
          </a:extLst>
        </xdr:cNvPr>
        <xdr:cNvSpPr/>
      </xdr:nvSpPr>
      <xdr:spPr>
        <a:xfrm>
          <a:off x="16757650" y="61145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90585</xdr:rowOff>
    </xdr:from>
    <xdr:to>
      <xdr:col>102</xdr:col>
      <xdr:colOff>114300</xdr:colOff>
      <xdr:row>37</xdr:row>
      <xdr:rowOff>43928</xdr:rowOff>
    </xdr:to>
    <xdr:cxnSp macro="">
      <xdr:nvCxnSpPr>
        <xdr:cNvPr id="588" name="直線コネクタ 587">
          <a:extLst>
            <a:ext uri="{FF2B5EF4-FFF2-40B4-BE49-F238E27FC236}">
              <a16:creationId xmlns:a16="http://schemas.microsoft.com/office/drawing/2014/main" id="{B83FC1FA-CB66-4F20-B09A-966E995E4580}"/>
            </a:ext>
          </a:extLst>
        </xdr:cNvPr>
        <xdr:cNvCxnSpPr/>
      </xdr:nvCxnSpPr>
      <xdr:spPr>
        <a:xfrm flipV="1">
          <a:off x="16802100" y="6040535"/>
          <a:ext cx="800100" cy="11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61463</xdr:rowOff>
    </xdr:from>
    <xdr:ext cx="534377" cy="259045"/>
    <xdr:sp macro="" textlink="">
      <xdr:nvSpPr>
        <xdr:cNvPr id="589" name="n_1aveValue【一般廃棄物処理施設】&#10;一人当たり有形固定資産（償却資産）額">
          <a:extLst>
            <a:ext uri="{FF2B5EF4-FFF2-40B4-BE49-F238E27FC236}">
              <a16:creationId xmlns:a16="http://schemas.microsoft.com/office/drawing/2014/main" id="{0CB17215-A500-4845-BD12-892BA91850F1}"/>
            </a:ext>
          </a:extLst>
        </xdr:cNvPr>
        <xdr:cNvSpPr txBox="1"/>
      </xdr:nvSpPr>
      <xdr:spPr>
        <a:xfrm>
          <a:off x="18947911" y="63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68453</xdr:rowOff>
    </xdr:from>
    <xdr:ext cx="534377" cy="259045"/>
    <xdr:sp macro="" textlink="">
      <xdr:nvSpPr>
        <xdr:cNvPr id="590" name="n_2aveValue【一般廃棄物処理施設】&#10;一人当たり有形固定資産（償却資産）額">
          <a:extLst>
            <a:ext uri="{FF2B5EF4-FFF2-40B4-BE49-F238E27FC236}">
              <a16:creationId xmlns:a16="http://schemas.microsoft.com/office/drawing/2014/main" id="{17F46117-1DD2-49EA-9BE8-41B85F4BD50F}"/>
            </a:ext>
          </a:extLst>
        </xdr:cNvPr>
        <xdr:cNvSpPr txBox="1"/>
      </xdr:nvSpPr>
      <xdr:spPr>
        <a:xfrm>
          <a:off x="18166861" y="63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158624</xdr:rowOff>
    </xdr:from>
    <xdr:ext cx="534377" cy="259045"/>
    <xdr:sp macro="" textlink="">
      <xdr:nvSpPr>
        <xdr:cNvPr id="591" name="n_3aveValue【一般廃棄物処理施設】&#10;一人当たり有形固定資産（償却資産）額">
          <a:extLst>
            <a:ext uri="{FF2B5EF4-FFF2-40B4-BE49-F238E27FC236}">
              <a16:creationId xmlns:a16="http://schemas.microsoft.com/office/drawing/2014/main" id="{67F11AC7-1F3E-4634-94E2-1496104FA398}"/>
            </a:ext>
          </a:extLst>
        </xdr:cNvPr>
        <xdr:cNvSpPr txBox="1"/>
      </xdr:nvSpPr>
      <xdr:spPr>
        <a:xfrm>
          <a:off x="17354061" y="643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159258</xdr:rowOff>
    </xdr:from>
    <xdr:ext cx="534377" cy="259045"/>
    <xdr:sp macro="" textlink="">
      <xdr:nvSpPr>
        <xdr:cNvPr id="592" name="n_4aveValue【一般廃棄物処理施設】&#10;一人当たり有形固定資産（償却資産）額">
          <a:extLst>
            <a:ext uri="{FF2B5EF4-FFF2-40B4-BE49-F238E27FC236}">
              <a16:creationId xmlns:a16="http://schemas.microsoft.com/office/drawing/2014/main" id="{FA8E42F4-5194-4942-84FA-09884C2FE8D4}"/>
            </a:ext>
          </a:extLst>
        </xdr:cNvPr>
        <xdr:cNvSpPr txBox="1"/>
      </xdr:nvSpPr>
      <xdr:spPr>
        <a:xfrm>
          <a:off x="16560311" y="643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143624</xdr:rowOff>
    </xdr:from>
    <xdr:ext cx="599010" cy="259045"/>
    <xdr:sp macro="" textlink="">
      <xdr:nvSpPr>
        <xdr:cNvPr id="593" name="n_1mainValue【一般廃棄物処理施設】&#10;一人当たり有形固定資産（償却資産）額">
          <a:extLst>
            <a:ext uri="{FF2B5EF4-FFF2-40B4-BE49-F238E27FC236}">
              <a16:creationId xmlns:a16="http://schemas.microsoft.com/office/drawing/2014/main" id="{9D3E0A58-B5FE-4A4B-A973-A05B08E2CF37}"/>
            </a:ext>
          </a:extLst>
        </xdr:cNvPr>
        <xdr:cNvSpPr txBox="1"/>
      </xdr:nvSpPr>
      <xdr:spPr>
        <a:xfrm>
          <a:off x="18915595" y="5763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145893</xdr:rowOff>
    </xdr:from>
    <xdr:ext cx="599010" cy="259045"/>
    <xdr:sp macro="" textlink="">
      <xdr:nvSpPr>
        <xdr:cNvPr id="594" name="n_2mainValue【一般廃棄物処理施設】&#10;一人当たり有形固定資産（償却資産）額">
          <a:extLst>
            <a:ext uri="{FF2B5EF4-FFF2-40B4-BE49-F238E27FC236}">
              <a16:creationId xmlns:a16="http://schemas.microsoft.com/office/drawing/2014/main" id="{12772A01-E2E5-4703-96B6-8F567DCA8A4A}"/>
            </a:ext>
          </a:extLst>
        </xdr:cNvPr>
        <xdr:cNvSpPr txBox="1"/>
      </xdr:nvSpPr>
      <xdr:spPr>
        <a:xfrm>
          <a:off x="18134545" y="576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157912</xdr:rowOff>
    </xdr:from>
    <xdr:ext cx="599010" cy="259045"/>
    <xdr:sp macro="" textlink="">
      <xdr:nvSpPr>
        <xdr:cNvPr id="595" name="n_3mainValue【一般廃棄物処理施設】&#10;一人当たり有形固定資産（償却資産）額">
          <a:extLst>
            <a:ext uri="{FF2B5EF4-FFF2-40B4-BE49-F238E27FC236}">
              <a16:creationId xmlns:a16="http://schemas.microsoft.com/office/drawing/2014/main" id="{0FE13F89-1BFF-4A3F-9D54-30B7C2D197B3}"/>
            </a:ext>
          </a:extLst>
        </xdr:cNvPr>
        <xdr:cNvSpPr txBox="1"/>
      </xdr:nvSpPr>
      <xdr:spPr>
        <a:xfrm>
          <a:off x="17321745" y="577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111255</xdr:rowOff>
    </xdr:from>
    <xdr:ext cx="599010" cy="259045"/>
    <xdr:sp macro="" textlink="">
      <xdr:nvSpPr>
        <xdr:cNvPr id="596" name="n_4mainValue【一般廃棄物処理施設】&#10;一人当たり有形固定資産（償却資産）額">
          <a:extLst>
            <a:ext uri="{FF2B5EF4-FFF2-40B4-BE49-F238E27FC236}">
              <a16:creationId xmlns:a16="http://schemas.microsoft.com/office/drawing/2014/main" id="{8BB92511-D50B-4036-B5FA-E97C891A22C9}"/>
            </a:ext>
          </a:extLst>
        </xdr:cNvPr>
        <xdr:cNvSpPr txBox="1"/>
      </xdr:nvSpPr>
      <xdr:spPr>
        <a:xfrm>
          <a:off x="16527995" y="589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CB5D9BC5-16A8-4984-830C-8B5A7396ABA1}"/>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0C1FD5A3-4FE3-462C-B16F-4016FD3E9A72}"/>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0424FD44-4466-4D10-BFC0-3BC26479450E}"/>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EF6FB11E-96FE-4FDB-9B9B-2F2BF6792272}"/>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9A615501-63DF-4450-B711-441571428235}"/>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9A9AB2B2-F7DE-4D92-9702-8B047DAC7F64}"/>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7A57C624-12B9-4C2C-9DA6-237BD60A903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7B21E477-B432-4115-AAC4-69EEDD18FD2F}"/>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1BD8E66F-2003-47EE-8174-C5B96A1136D8}"/>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3B2B50DD-2E1A-4000-B769-B3CDAE24ED15}"/>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B1CF9B81-8D78-43CB-A8F1-B4CE9747E948}"/>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8" name="直線コネクタ 607">
          <a:extLst>
            <a:ext uri="{FF2B5EF4-FFF2-40B4-BE49-F238E27FC236}">
              <a16:creationId xmlns:a16="http://schemas.microsoft.com/office/drawing/2014/main" id="{D926F886-0BD0-4ADF-83C6-4308AF83C79D}"/>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09" name="テキスト ボックス 608">
          <a:extLst>
            <a:ext uri="{FF2B5EF4-FFF2-40B4-BE49-F238E27FC236}">
              <a16:creationId xmlns:a16="http://schemas.microsoft.com/office/drawing/2014/main" id="{9CDC22BC-16C7-4BD1-909D-4087612BCF66}"/>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0" name="直線コネクタ 609">
          <a:extLst>
            <a:ext uri="{FF2B5EF4-FFF2-40B4-BE49-F238E27FC236}">
              <a16:creationId xmlns:a16="http://schemas.microsoft.com/office/drawing/2014/main" id="{240BEE05-F95C-4DCF-9FEB-0F0A799A678D}"/>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1" name="テキスト ボックス 610">
          <a:extLst>
            <a:ext uri="{FF2B5EF4-FFF2-40B4-BE49-F238E27FC236}">
              <a16:creationId xmlns:a16="http://schemas.microsoft.com/office/drawing/2014/main" id="{A4A070A0-0A01-4001-A2D3-3879EC22E0F2}"/>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2" name="直線コネクタ 611">
          <a:extLst>
            <a:ext uri="{FF2B5EF4-FFF2-40B4-BE49-F238E27FC236}">
              <a16:creationId xmlns:a16="http://schemas.microsoft.com/office/drawing/2014/main" id="{43AE12BE-21C3-4921-8424-876D0BB48141}"/>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3" name="テキスト ボックス 612">
          <a:extLst>
            <a:ext uri="{FF2B5EF4-FFF2-40B4-BE49-F238E27FC236}">
              <a16:creationId xmlns:a16="http://schemas.microsoft.com/office/drawing/2014/main" id="{505E7099-787F-4C8B-9B06-5B684BC0D9C8}"/>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4" name="直線コネクタ 613">
          <a:extLst>
            <a:ext uri="{FF2B5EF4-FFF2-40B4-BE49-F238E27FC236}">
              <a16:creationId xmlns:a16="http://schemas.microsoft.com/office/drawing/2014/main" id="{6DBB86E1-EEFF-4913-850A-C05A6C091FBF}"/>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5" name="テキスト ボックス 614">
          <a:extLst>
            <a:ext uri="{FF2B5EF4-FFF2-40B4-BE49-F238E27FC236}">
              <a16:creationId xmlns:a16="http://schemas.microsoft.com/office/drawing/2014/main" id="{F6D819B7-05FD-43F5-A687-0B1C1ABC2FFC}"/>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6" name="直線コネクタ 615">
          <a:extLst>
            <a:ext uri="{FF2B5EF4-FFF2-40B4-BE49-F238E27FC236}">
              <a16:creationId xmlns:a16="http://schemas.microsoft.com/office/drawing/2014/main" id="{030F970C-A8B7-4A77-A72D-B0C06550F88F}"/>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7" name="テキスト ボックス 616">
          <a:extLst>
            <a:ext uri="{FF2B5EF4-FFF2-40B4-BE49-F238E27FC236}">
              <a16:creationId xmlns:a16="http://schemas.microsoft.com/office/drawing/2014/main" id="{3B1BACB0-C0B4-46C6-A914-1166037770FC}"/>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8" name="直線コネクタ 617">
          <a:extLst>
            <a:ext uri="{FF2B5EF4-FFF2-40B4-BE49-F238E27FC236}">
              <a16:creationId xmlns:a16="http://schemas.microsoft.com/office/drawing/2014/main" id="{A2BEF074-BF3C-45D4-8D32-1D93EBB8C518}"/>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19" name="テキスト ボックス 618">
          <a:extLst>
            <a:ext uri="{FF2B5EF4-FFF2-40B4-BE49-F238E27FC236}">
              <a16:creationId xmlns:a16="http://schemas.microsoft.com/office/drawing/2014/main" id="{41871339-01A8-44C2-AA86-80B3E1EB1ADF}"/>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01F9595F-9AEB-43C1-8820-D1E72A36B9FE}"/>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1" name="テキスト ボックス 620">
          <a:extLst>
            <a:ext uri="{FF2B5EF4-FFF2-40B4-BE49-F238E27FC236}">
              <a16:creationId xmlns:a16="http://schemas.microsoft.com/office/drawing/2014/main" id="{3DEFA72C-7FA6-4FD2-8734-3D65B0197F7D}"/>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4A4580F0-8620-4E91-9817-CD1AE4D98C02}"/>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23" name="直線コネクタ 622">
          <a:extLst>
            <a:ext uri="{FF2B5EF4-FFF2-40B4-BE49-F238E27FC236}">
              <a16:creationId xmlns:a16="http://schemas.microsoft.com/office/drawing/2014/main" id="{A0266B97-AFFC-4650-B296-49501A5D30EB}"/>
            </a:ext>
          </a:extLst>
        </xdr:cNvPr>
        <xdr:cNvCxnSpPr/>
      </xdr:nvCxnSpPr>
      <xdr:spPr>
        <a:xfrm flipV="1">
          <a:off x="14699614" y="9192985"/>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0EEBB708-F114-45FF-B6C1-5B461173F44A}"/>
            </a:ext>
          </a:extLst>
        </xdr:cNvPr>
        <xdr:cNvSpPr txBox="1"/>
      </xdr:nvSpPr>
      <xdr:spPr>
        <a:xfrm>
          <a:off x="14738350" y="1070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5" name="直線コネクタ 624">
          <a:extLst>
            <a:ext uri="{FF2B5EF4-FFF2-40B4-BE49-F238E27FC236}">
              <a16:creationId xmlns:a16="http://schemas.microsoft.com/office/drawing/2014/main" id="{59C1CE29-83D4-43F4-87D1-006799DA778E}"/>
            </a:ext>
          </a:extLst>
        </xdr:cNvPr>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626" name="【保健センター・保健所】&#10;有形固定資産減価償却率最大値テキスト">
          <a:extLst>
            <a:ext uri="{FF2B5EF4-FFF2-40B4-BE49-F238E27FC236}">
              <a16:creationId xmlns:a16="http://schemas.microsoft.com/office/drawing/2014/main" id="{1345FE1C-4641-4241-9856-96B5C1728CB9}"/>
            </a:ext>
          </a:extLst>
        </xdr:cNvPr>
        <xdr:cNvSpPr txBox="1"/>
      </xdr:nvSpPr>
      <xdr:spPr>
        <a:xfrm>
          <a:off x="14738350" y="897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27" name="直線コネクタ 626">
          <a:extLst>
            <a:ext uri="{FF2B5EF4-FFF2-40B4-BE49-F238E27FC236}">
              <a16:creationId xmlns:a16="http://schemas.microsoft.com/office/drawing/2014/main" id="{D2CCEEC7-4E2D-44D2-BA32-3B8F698E16AE}"/>
            </a:ext>
          </a:extLst>
        </xdr:cNvPr>
        <xdr:cNvCxnSpPr/>
      </xdr:nvCxnSpPr>
      <xdr:spPr>
        <a:xfrm>
          <a:off x="14611350" y="91929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61521</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F90DC70A-A95B-4604-9BA7-25EFE4984EB7}"/>
            </a:ext>
          </a:extLst>
        </xdr:cNvPr>
        <xdr:cNvSpPr txBox="1"/>
      </xdr:nvSpPr>
      <xdr:spPr>
        <a:xfrm>
          <a:off x="14738350" y="9643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83094</xdr:rowOff>
    </xdr:from>
    <xdr:to>
      <xdr:col>85</xdr:col>
      <xdr:colOff>177800</xdr:colOff>
      <xdr:row>59</xdr:row>
      <xdr:rowOff>13244</xdr:rowOff>
    </xdr:to>
    <xdr:sp macro="" textlink="">
      <xdr:nvSpPr>
        <xdr:cNvPr id="629" name="フローチャート: 判断 628">
          <a:extLst>
            <a:ext uri="{FF2B5EF4-FFF2-40B4-BE49-F238E27FC236}">
              <a16:creationId xmlns:a16="http://schemas.microsoft.com/office/drawing/2014/main" id="{09F56170-F7C9-4A56-BAAD-14BFE782E712}"/>
            </a:ext>
          </a:extLst>
        </xdr:cNvPr>
        <xdr:cNvSpPr/>
      </xdr:nvSpPr>
      <xdr:spPr>
        <a:xfrm>
          <a:off x="14649450" y="96652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17780</xdr:rowOff>
    </xdr:from>
    <xdr:to>
      <xdr:col>81</xdr:col>
      <xdr:colOff>101600</xdr:colOff>
      <xdr:row>58</xdr:row>
      <xdr:rowOff>119380</xdr:rowOff>
    </xdr:to>
    <xdr:sp macro="" textlink="">
      <xdr:nvSpPr>
        <xdr:cNvPr id="630" name="フローチャート: 判断 629">
          <a:extLst>
            <a:ext uri="{FF2B5EF4-FFF2-40B4-BE49-F238E27FC236}">
              <a16:creationId xmlns:a16="http://schemas.microsoft.com/office/drawing/2014/main" id="{47000B37-D942-418B-BCB4-D97280795ACB}"/>
            </a:ext>
          </a:extLst>
        </xdr:cNvPr>
        <xdr:cNvSpPr/>
      </xdr:nvSpPr>
      <xdr:spPr>
        <a:xfrm>
          <a:off x="1388745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104322</xdr:rowOff>
    </xdr:from>
    <xdr:to>
      <xdr:col>76</xdr:col>
      <xdr:colOff>165100</xdr:colOff>
      <xdr:row>58</xdr:row>
      <xdr:rowOff>34472</xdr:rowOff>
    </xdr:to>
    <xdr:sp macro="" textlink="">
      <xdr:nvSpPr>
        <xdr:cNvPr id="631" name="フローチャート: 判断 630">
          <a:extLst>
            <a:ext uri="{FF2B5EF4-FFF2-40B4-BE49-F238E27FC236}">
              <a16:creationId xmlns:a16="http://schemas.microsoft.com/office/drawing/2014/main" id="{B71AC757-2867-42CA-848F-8AE959B40DC6}"/>
            </a:ext>
          </a:extLst>
        </xdr:cNvPr>
        <xdr:cNvSpPr/>
      </xdr:nvSpPr>
      <xdr:spPr>
        <a:xfrm>
          <a:off x="13093700" y="9521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168003</xdr:rowOff>
    </xdr:from>
    <xdr:to>
      <xdr:col>72</xdr:col>
      <xdr:colOff>38100</xdr:colOff>
      <xdr:row>57</xdr:row>
      <xdr:rowOff>98153</xdr:rowOff>
    </xdr:to>
    <xdr:sp macro="" textlink="">
      <xdr:nvSpPr>
        <xdr:cNvPr id="632" name="フローチャート: 判断 631">
          <a:extLst>
            <a:ext uri="{FF2B5EF4-FFF2-40B4-BE49-F238E27FC236}">
              <a16:creationId xmlns:a16="http://schemas.microsoft.com/office/drawing/2014/main" id="{5C824B5A-6F4D-491B-87FB-FAC0138B2283}"/>
            </a:ext>
          </a:extLst>
        </xdr:cNvPr>
        <xdr:cNvSpPr/>
      </xdr:nvSpPr>
      <xdr:spPr>
        <a:xfrm>
          <a:off x="12299950" y="94199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112485</xdr:rowOff>
    </xdr:from>
    <xdr:to>
      <xdr:col>67</xdr:col>
      <xdr:colOff>101600</xdr:colOff>
      <xdr:row>57</xdr:row>
      <xdr:rowOff>42635</xdr:rowOff>
    </xdr:to>
    <xdr:sp macro="" textlink="">
      <xdr:nvSpPr>
        <xdr:cNvPr id="633" name="フローチャート: 判断 632">
          <a:extLst>
            <a:ext uri="{FF2B5EF4-FFF2-40B4-BE49-F238E27FC236}">
              <a16:creationId xmlns:a16="http://schemas.microsoft.com/office/drawing/2014/main" id="{336CAB74-78D5-4D4F-B085-FD1972E5E666}"/>
            </a:ext>
          </a:extLst>
        </xdr:cNvPr>
        <xdr:cNvSpPr/>
      </xdr:nvSpPr>
      <xdr:spPr>
        <a:xfrm>
          <a:off x="11487150" y="93644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EEA4BC5C-B523-4A2B-90C6-8EE8D6469133}"/>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CE5DA4C3-4943-4175-88ED-8C2757F1DAD8}"/>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89555C10-BAB2-43A5-B96D-E5C5041B315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258E15D4-B12B-4DCD-A10B-D2E097C6FC36}"/>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A7D69E34-DC44-4E35-95D4-AF965C00A541}"/>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166370</xdr:rowOff>
    </xdr:from>
    <xdr:to>
      <xdr:col>85</xdr:col>
      <xdr:colOff>177800</xdr:colOff>
      <xdr:row>58</xdr:row>
      <xdr:rowOff>96520</xdr:rowOff>
    </xdr:to>
    <xdr:sp macro="" textlink="">
      <xdr:nvSpPr>
        <xdr:cNvPr id="639" name="楕円 638">
          <a:extLst>
            <a:ext uri="{FF2B5EF4-FFF2-40B4-BE49-F238E27FC236}">
              <a16:creationId xmlns:a16="http://schemas.microsoft.com/office/drawing/2014/main" id="{CAE0E59D-B17C-4984-9397-2599A559C8EC}"/>
            </a:ext>
          </a:extLst>
        </xdr:cNvPr>
        <xdr:cNvSpPr/>
      </xdr:nvSpPr>
      <xdr:spPr>
        <a:xfrm>
          <a:off x="14649450" y="95834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17797</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8755E4B2-A74B-47A9-B384-7641EA17BC49}"/>
            </a:ext>
          </a:extLst>
        </xdr:cNvPr>
        <xdr:cNvSpPr txBox="1"/>
      </xdr:nvSpPr>
      <xdr:spPr>
        <a:xfrm>
          <a:off x="14738350" y="943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94524</xdr:rowOff>
    </xdr:from>
    <xdr:to>
      <xdr:col>81</xdr:col>
      <xdr:colOff>101600</xdr:colOff>
      <xdr:row>58</xdr:row>
      <xdr:rowOff>24674</xdr:rowOff>
    </xdr:to>
    <xdr:sp macro="" textlink="">
      <xdr:nvSpPr>
        <xdr:cNvPr id="641" name="楕円 640">
          <a:extLst>
            <a:ext uri="{FF2B5EF4-FFF2-40B4-BE49-F238E27FC236}">
              <a16:creationId xmlns:a16="http://schemas.microsoft.com/office/drawing/2014/main" id="{D058582A-B6FC-420A-B72B-8D88B0134B59}"/>
            </a:ext>
          </a:extLst>
        </xdr:cNvPr>
        <xdr:cNvSpPr/>
      </xdr:nvSpPr>
      <xdr:spPr>
        <a:xfrm>
          <a:off x="13887450" y="95115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145324</xdr:rowOff>
    </xdr:from>
    <xdr:to>
      <xdr:col>85</xdr:col>
      <xdr:colOff>127000</xdr:colOff>
      <xdr:row>58</xdr:row>
      <xdr:rowOff>45720</xdr:rowOff>
    </xdr:to>
    <xdr:cxnSp macro="">
      <xdr:nvCxnSpPr>
        <xdr:cNvPr id="642" name="直線コネクタ 641">
          <a:extLst>
            <a:ext uri="{FF2B5EF4-FFF2-40B4-BE49-F238E27FC236}">
              <a16:creationId xmlns:a16="http://schemas.microsoft.com/office/drawing/2014/main" id="{1A280751-B5E9-4904-A4A0-D2C4C347BFD4}"/>
            </a:ext>
          </a:extLst>
        </xdr:cNvPr>
        <xdr:cNvCxnSpPr/>
      </xdr:nvCxnSpPr>
      <xdr:spPr>
        <a:xfrm>
          <a:off x="13938250" y="9562374"/>
          <a:ext cx="762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25944</xdr:rowOff>
    </xdr:from>
    <xdr:to>
      <xdr:col>76</xdr:col>
      <xdr:colOff>165100</xdr:colOff>
      <xdr:row>57</xdr:row>
      <xdr:rowOff>127544</xdr:rowOff>
    </xdr:to>
    <xdr:sp macro="" textlink="">
      <xdr:nvSpPr>
        <xdr:cNvPr id="643" name="楕円 642">
          <a:extLst>
            <a:ext uri="{FF2B5EF4-FFF2-40B4-BE49-F238E27FC236}">
              <a16:creationId xmlns:a16="http://schemas.microsoft.com/office/drawing/2014/main" id="{A6445C69-1049-4695-B70E-F11BD96EE1EB}"/>
            </a:ext>
          </a:extLst>
        </xdr:cNvPr>
        <xdr:cNvSpPr/>
      </xdr:nvSpPr>
      <xdr:spPr>
        <a:xfrm>
          <a:off x="13093700" y="944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76744</xdr:rowOff>
    </xdr:from>
    <xdr:to>
      <xdr:col>81</xdr:col>
      <xdr:colOff>50800</xdr:colOff>
      <xdr:row>57</xdr:row>
      <xdr:rowOff>145324</xdr:rowOff>
    </xdr:to>
    <xdr:cxnSp macro="">
      <xdr:nvCxnSpPr>
        <xdr:cNvPr id="644" name="直線コネクタ 643">
          <a:extLst>
            <a:ext uri="{FF2B5EF4-FFF2-40B4-BE49-F238E27FC236}">
              <a16:creationId xmlns:a16="http://schemas.microsoft.com/office/drawing/2014/main" id="{332BFE79-5517-40B3-91A5-2A328C3F59F3}"/>
            </a:ext>
          </a:extLst>
        </xdr:cNvPr>
        <xdr:cNvCxnSpPr/>
      </xdr:nvCxnSpPr>
      <xdr:spPr>
        <a:xfrm>
          <a:off x="13144500" y="9493794"/>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53703</xdr:rowOff>
    </xdr:from>
    <xdr:to>
      <xdr:col>72</xdr:col>
      <xdr:colOff>38100</xdr:colOff>
      <xdr:row>56</xdr:row>
      <xdr:rowOff>155303</xdr:rowOff>
    </xdr:to>
    <xdr:sp macro="" textlink="">
      <xdr:nvSpPr>
        <xdr:cNvPr id="645" name="楕円 644">
          <a:extLst>
            <a:ext uri="{FF2B5EF4-FFF2-40B4-BE49-F238E27FC236}">
              <a16:creationId xmlns:a16="http://schemas.microsoft.com/office/drawing/2014/main" id="{F3CA21D6-9806-44E6-8D77-CCBA263B4BB0}"/>
            </a:ext>
          </a:extLst>
        </xdr:cNvPr>
        <xdr:cNvSpPr/>
      </xdr:nvSpPr>
      <xdr:spPr>
        <a:xfrm>
          <a:off x="12299950" y="93056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104503</xdr:rowOff>
    </xdr:from>
    <xdr:to>
      <xdr:col>76</xdr:col>
      <xdr:colOff>114300</xdr:colOff>
      <xdr:row>57</xdr:row>
      <xdr:rowOff>76744</xdr:rowOff>
    </xdr:to>
    <xdr:cxnSp macro="">
      <xdr:nvCxnSpPr>
        <xdr:cNvPr id="646" name="直線コネクタ 645">
          <a:extLst>
            <a:ext uri="{FF2B5EF4-FFF2-40B4-BE49-F238E27FC236}">
              <a16:creationId xmlns:a16="http://schemas.microsoft.com/office/drawing/2014/main" id="{16C7F6B7-E329-4C5E-A743-484644754139}"/>
            </a:ext>
          </a:extLst>
        </xdr:cNvPr>
        <xdr:cNvCxnSpPr/>
      </xdr:nvCxnSpPr>
      <xdr:spPr>
        <a:xfrm>
          <a:off x="12344400" y="9356453"/>
          <a:ext cx="800100" cy="13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159838</xdr:rowOff>
    </xdr:from>
    <xdr:to>
      <xdr:col>67</xdr:col>
      <xdr:colOff>101600</xdr:colOff>
      <xdr:row>56</xdr:row>
      <xdr:rowOff>89988</xdr:rowOff>
    </xdr:to>
    <xdr:sp macro="" textlink="">
      <xdr:nvSpPr>
        <xdr:cNvPr id="647" name="楕円 646">
          <a:extLst>
            <a:ext uri="{FF2B5EF4-FFF2-40B4-BE49-F238E27FC236}">
              <a16:creationId xmlns:a16="http://schemas.microsoft.com/office/drawing/2014/main" id="{37A6953E-372B-4386-B3BE-72A262BF9777}"/>
            </a:ext>
          </a:extLst>
        </xdr:cNvPr>
        <xdr:cNvSpPr/>
      </xdr:nvSpPr>
      <xdr:spPr>
        <a:xfrm>
          <a:off x="11487150" y="92466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39188</xdr:rowOff>
    </xdr:from>
    <xdr:to>
      <xdr:col>71</xdr:col>
      <xdr:colOff>177800</xdr:colOff>
      <xdr:row>56</xdr:row>
      <xdr:rowOff>104503</xdr:rowOff>
    </xdr:to>
    <xdr:cxnSp macro="">
      <xdr:nvCxnSpPr>
        <xdr:cNvPr id="648" name="直線コネクタ 647">
          <a:extLst>
            <a:ext uri="{FF2B5EF4-FFF2-40B4-BE49-F238E27FC236}">
              <a16:creationId xmlns:a16="http://schemas.microsoft.com/office/drawing/2014/main" id="{B1FD5F0E-5AEF-4267-95DC-3451F4532F5B}"/>
            </a:ext>
          </a:extLst>
        </xdr:cNvPr>
        <xdr:cNvCxnSpPr/>
      </xdr:nvCxnSpPr>
      <xdr:spPr>
        <a:xfrm>
          <a:off x="11537950" y="9291138"/>
          <a:ext cx="80645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110507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B6A3BFFD-6B5A-48A8-B688-953DF8EC7282}"/>
            </a:ext>
          </a:extLst>
        </xdr:cNvPr>
        <xdr:cNvSpPr txBox="1"/>
      </xdr:nvSpPr>
      <xdr:spPr>
        <a:xfrm>
          <a:off x="13742044" y="969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25599</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162926E5-9CF2-4C37-9299-E4A248AEB472}"/>
            </a:ext>
          </a:extLst>
        </xdr:cNvPr>
        <xdr:cNvSpPr txBox="1"/>
      </xdr:nvSpPr>
      <xdr:spPr>
        <a:xfrm>
          <a:off x="12960994" y="960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89280</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6D03FCAC-657B-4E0F-8BB0-2A93C06F32B9}"/>
            </a:ext>
          </a:extLst>
        </xdr:cNvPr>
        <xdr:cNvSpPr txBox="1"/>
      </xdr:nvSpPr>
      <xdr:spPr>
        <a:xfrm>
          <a:off x="12167244" y="950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33762</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6B49C3A3-24F6-47C6-9A7F-840DB06F7911}"/>
            </a:ext>
          </a:extLst>
        </xdr:cNvPr>
        <xdr:cNvSpPr txBox="1"/>
      </xdr:nvSpPr>
      <xdr:spPr>
        <a:xfrm>
          <a:off x="11354444" y="945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41201</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C35D37C8-48B3-4D8D-94D5-7E71090F8D01}"/>
            </a:ext>
          </a:extLst>
        </xdr:cNvPr>
        <xdr:cNvSpPr txBox="1"/>
      </xdr:nvSpPr>
      <xdr:spPr>
        <a:xfrm>
          <a:off x="13742044" y="929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144071</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AD6601EF-876F-4183-9E2C-754A3B7E2502}"/>
            </a:ext>
          </a:extLst>
        </xdr:cNvPr>
        <xdr:cNvSpPr txBox="1"/>
      </xdr:nvSpPr>
      <xdr:spPr>
        <a:xfrm>
          <a:off x="12960994" y="923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380</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3A2FBC1B-8B3A-4322-8025-C1729C66085E}"/>
            </a:ext>
          </a:extLst>
        </xdr:cNvPr>
        <xdr:cNvSpPr txBox="1"/>
      </xdr:nvSpPr>
      <xdr:spPr>
        <a:xfrm>
          <a:off x="12167244" y="908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106515</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4C6786A3-FB9F-41A9-A5F9-C23407A8EB4C}"/>
            </a:ext>
          </a:extLst>
        </xdr:cNvPr>
        <xdr:cNvSpPr txBox="1"/>
      </xdr:nvSpPr>
      <xdr:spPr>
        <a:xfrm>
          <a:off x="11354444" y="902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578EC455-E0ED-4781-8727-8E1B9A4D0B1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C8BD17CB-A63C-4832-A135-7D60E849BC6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A8241A6A-3CEB-4F9C-906C-6D53E7C22E52}"/>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63B2A81C-BAC6-4ACA-9D30-56E3B874B98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F19F5BF5-94A1-4725-BB9E-890D4ABBB1C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44197F4F-9CC1-4842-90B4-595522974A8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B19A6903-DE07-4175-B30D-6C41AB1A4838}"/>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A842AAC3-19D6-41EA-A85A-DDFB61C7789F}"/>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4DFDCCF5-CE4A-4FD0-AA87-EC65C961047B}"/>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234E502E-DCDA-4B50-8918-E37303CB17B3}"/>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id="{29E9F2E1-AD2B-4654-84D4-EC1B1D92C72B}"/>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68" name="直線コネクタ 667">
          <a:extLst>
            <a:ext uri="{FF2B5EF4-FFF2-40B4-BE49-F238E27FC236}">
              <a16:creationId xmlns:a16="http://schemas.microsoft.com/office/drawing/2014/main" id="{EE3E1943-197C-462A-B936-F5A608FB578D}"/>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9" name="テキスト ボックス 668">
          <a:extLst>
            <a:ext uri="{FF2B5EF4-FFF2-40B4-BE49-F238E27FC236}">
              <a16:creationId xmlns:a16="http://schemas.microsoft.com/office/drawing/2014/main" id="{3350B37C-02E1-49D6-9CB7-DCF960160EEB}"/>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0" name="直線コネクタ 669">
          <a:extLst>
            <a:ext uri="{FF2B5EF4-FFF2-40B4-BE49-F238E27FC236}">
              <a16:creationId xmlns:a16="http://schemas.microsoft.com/office/drawing/2014/main" id="{89B7A41F-60D8-45FE-B3FA-47EB417FDDDE}"/>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1" name="テキスト ボックス 670">
          <a:extLst>
            <a:ext uri="{FF2B5EF4-FFF2-40B4-BE49-F238E27FC236}">
              <a16:creationId xmlns:a16="http://schemas.microsoft.com/office/drawing/2014/main" id="{3E57ADCC-5FD0-424D-B4B8-DEA3EBB0FE0A}"/>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2" name="直線コネクタ 671">
          <a:extLst>
            <a:ext uri="{FF2B5EF4-FFF2-40B4-BE49-F238E27FC236}">
              <a16:creationId xmlns:a16="http://schemas.microsoft.com/office/drawing/2014/main" id="{A3636A78-126D-446D-97E9-A6F51DB3C959}"/>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3" name="テキスト ボックス 672">
          <a:extLst>
            <a:ext uri="{FF2B5EF4-FFF2-40B4-BE49-F238E27FC236}">
              <a16:creationId xmlns:a16="http://schemas.microsoft.com/office/drawing/2014/main" id="{82B57C3C-BCA7-459F-B183-E3A48236726B}"/>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4" name="直線コネクタ 673">
          <a:extLst>
            <a:ext uri="{FF2B5EF4-FFF2-40B4-BE49-F238E27FC236}">
              <a16:creationId xmlns:a16="http://schemas.microsoft.com/office/drawing/2014/main" id="{4F3252E7-0A21-47A9-8B07-1436F38F4943}"/>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5" name="テキスト ボックス 674">
          <a:extLst>
            <a:ext uri="{FF2B5EF4-FFF2-40B4-BE49-F238E27FC236}">
              <a16:creationId xmlns:a16="http://schemas.microsoft.com/office/drawing/2014/main" id="{A481C56D-D3A7-4854-A733-C7182D2E0384}"/>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6" name="直線コネクタ 675">
          <a:extLst>
            <a:ext uri="{FF2B5EF4-FFF2-40B4-BE49-F238E27FC236}">
              <a16:creationId xmlns:a16="http://schemas.microsoft.com/office/drawing/2014/main" id="{EDE4BB8D-464A-4C67-A2B6-40B3DE672C16}"/>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7" name="テキスト ボックス 676">
          <a:extLst>
            <a:ext uri="{FF2B5EF4-FFF2-40B4-BE49-F238E27FC236}">
              <a16:creationId xmlns:a16="http://schemas.microsoft.com/office/drawing/2014/main" id="{FC9FEF73-5613-4535-ABBB-4B65F2EF014D}"/>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a:extLst>
            <a:ext uri="{FF2B5EF4-FFF2-40B4-BE49-F238E27FC236}">
              <a16:creationId xmlns:a16="http://schemas.microsoft.com/office/drawing/2014/main" id="{33EA8454-A7C4-46B6-B7BC-7802DECCE5F5}"/>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a:extLst>
            <a:ext uri="{FF2B5EF4-FFF2-40B4-BE49-F238E27FC236}">
              <a16:creationId xmlns:a16="http://schemas.microsoft.com/office/drawing/2014/main" id="{9F698B94-0FAE-48BB-B822-09D5C9A8A158}"/>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保健センター・保健所】&#10;一人当たり面積グラフ枠">
          <a:extLst>
            <a:ext uri="{FF2B5EF4-FFF2-40B4-BE49-F238E27FC236}">
              <a16:creationId xmlns:a16="http://schemas.microsoft.com/office/drawing/2014/main" id="{8B617AFC-7F83-4AD3-9805-7EF7A1161812}"/>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95250</xdr:rowOff>
    </xdr:to>
    <xdr:cxnSp macro="">
      <xdr:nvCxnSpPr>
        <xdr:cNvPr id="681" name="直線コネクタ 680">
          <a:extLst>
            <a:ext uri="{FF2B5EF4-FFF2-40B4-BE49-F238E27FC236}">
              <a16:creationId xmlns:a16="http://schemas.microsoft.com/office/drawing/2014/main" id="{693A8C8B-734A-41B9-8836-7DC817E5FC8C}"/>
            </a:ext>
          </a:extLst>
        </xdr:cNvPr>
        <xdr:cNvCxnSpPr/>
      </xdr:nvCxnSpPr>
      <xdr:spPr>
        <a:xfrm flipV="1">
          <a:off x="19951064" y="9251950"/>
          <a:ext cx="0" cy="14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99077</xdr:rowOff>
    </xdr:from>
    <xdr:ext cx="469744" cy="259045"/>
    <xdr:sp macro="" textlink="">
      <xdr:nvSpPr>
        <xdr:cNvPr id="682" name="【保健センター・保健所】&#10;一人当たり面積最小値テキスト">
          <a:extLst>
            <a:ext uri="{FF2B5EF4-FFF2-40B4-BE49-F238E27FC236}">
              <a16:creationId xmlns:a16="http://schemas.microsoft.com/office/drawing/2014/main" id="{A0176F8C-211F-4F0F-9DB1-2045C5615B97}"/>
            </a:ext>
          </a:extLst>
        </xdr:cNvPr>
        <xdr:cNvSpPr txBox="1"/>
      </xdr:nvSpPr>
      <xdr:spPr>
        <a:xfrm>
          <a:off x="199898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95250</xdr:rowOff>
    </xdr:from>
    <xdr:to>
      <xdr:col>116</xdr:col>
      <xdr:colOff>152400</xdr:colOff>
      <xdr:row>64</xdr:row>
      <xdr:rowOff>95250</xdr:rowOff>
    </xdr:to>
    <xdr:cxnSp macro="">
      <xdr:nvCxnSpPr>
        <xdr:cNvPr id="683" name="直線コネクタ 682">
          <a:extLst>
            <a:ext uri="{FF2B5EF4-FFF2-40B4-BE49-F238E27FC236}">
              <a16:creationId xmlns:a16="http://schemas.microsoft.com/office/drawing/2014/main" id="{1E6763BC-4CAC-4E98-A5C0-316ACA69D027}"/>
            </a:ext>
          </a:extLst>
        </xdr:cNvPr>
        <xdr:cNvCxnSpPr/>
      </xdr:nvCxnSpPr>
      <xdr:spPr>
        <a:xfrm>
          <a:off x="19881850" y="10668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4" name="【保健センター・保健所】&#10;一人当たり面積最大値テキスト">
          <a:extLst>
            <a:ext uri="{FF2B5EF4-FFF2-40B4-BE49-F238E27FC236}">
              <a16:creationId xmlns:a16="http://schemas.microsoft.com/office/drawing/2014/main" id="{0683C0D3-AC1D-4CE8-8394-3EDFF98D9C6C}"/>
            </a:ext>
          </a:extLst>
        </xdr:cNvPr>
        <xdr:cNvSpPr txBox="1"/>
      </xdr:nvSpPr>
      <xdr:spPr>
        <a:xfrm>
          <a:off x="19989800"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5" name="直線コネクタ 684">
          <a:extLst>
            <a:ext uri="{FF2B5EF4-FFF2-40B4-BE49-F238E27FC236}">
              <a16:creationId xmlns:a16="http://schemas.microsoft.com/office/drawing/2014/main" id="{749382AE-7C03-4A1E-82B0-DA39E8AAD0BC}"/>
            </a:ext>
          </a:extLst>
        </xdr:cNvPr>
        <xdr:cNvCxnSpPr/>
      </xdr:nvCxnSpPr>
      <xdr:spPr>
        <a:xfrm>
          <a:off x="1988185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686" name="【保健センター・保健所】&#10;一人当たり面積平均値テキスト">
          <a:extLst>
            <a:ext uri="{FF2B5EF4-FFF2-40B4-BE49-F238E27FC236}">
              <a16:creationId xmlns:a16="http://schemas.microsoft.com/office/drawing/2014/main" id="{1C8AFCBD-2592-4BAA-A4D9-5B8DB247C2B0}"/>
            </a:ext>
          </a:extLst>
        </xdr:cNvPr>
        <xdr:cNvSpPr txBox="1"/>
      </xdr:nvSpPr>
      <xdr:spPr>
        <a:xfrm>
          <a:off x="19989800" y="10036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687" name="フローチャート: 判断 686">
          <a:extLst>
            <a:ext uri="{FF2B5EF4-FFF2-40B4-BE49-F238E27FC236}">
              <a16:creationId xmlns:a16="http://schemas.microsoft.com/office/drawing/2014/main" id="{99FAE3CA-8DAE-46C9-9343-E140D4A520C3}"/>
            </a:ext>
          </a:extLst>
        </xdr:cNvPr>
        <xdr:cNvSpPr/>
      </xdr:nvSpPr>
      <xdr:spPr>
        <a:xfrm>
          <a:off x="19900900" y="10179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88" name="フローチャート: 判断 687">
          <a:extLst>
            <a:ext uri="{FF2B5EF4-FFF2-40B4-BE49-F238E27FC236}">
              <a16:creationId xmlns:a16="http://schemas.microsoft.com/office/drawing/2014/main" id="{B29C7C82-5B2B-4D13-B5DF-0393967E5AF3}"/>
            </a:ext>
          </a:extLst>
        </xdr:cNvPr>
        <xdr:cNvSpPr/>
      </xdr:nvSpPr>
      <xdr:spPr>
        <a:xfrm>
          <a:off x="19157950" y="10198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89" name="フローチャート: 判断 688">
          <a:extLst>
            <a:ext uri="{FF2B5EF4-FFF2-40B4-BE49-F238E27FC236}">
              <a16:creationId xmlns:a16="http://schemas.microsoft.com/office/drawing/2014/main" id="{99A6790A-84D4-4E13-BA56-61EC4639C3DF}"/>
            </a:ext>
          </a:extLst>
        </xdr:cNvPr>
        <xdr:cNvSpPr/>
      </xdr:nvSpPr>
      <xdr:spPr>
        <a:xfrm>
          <a:off x="18345150" y="10198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690" name="フローチャート: 判断 689">
          <a:extLst>
            <a:ext uri="{FF2B5EF4-FFF2-40B4-BE49-F238E27FC236}">
              <a16:creationId xmlns:a16="http://schemas.microsoft.com/office/drawing/2014/main" id="{A243CD4D-80DE-4374-8B55-615CACC37126}"/>
            </a:ext>
          </a:extLst>
        </xdr:cNvPr>
        <xdr:cNvSpPr/>
      </xdr:nvSpPr>
      <xdr:spPr>
        <a:xfrm>
          <a:off x="175514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101600</xdr:rowOff>
    </xdr:from>
    <xdr:to>
      <xdr:col>98</xdr:col>
      <xdr:colOff>38100</xdr:colOff>
      <xdr:row>62</xdr:row>
      <xdr:rowOff>31750</xdr:rowOff>
    </xdr:to>
    <xdr:sp macro="" textlink="">
      <xdr:nvSpPr>
        <xdr:cNvPr id="691" name="フローチャート: 判断 690">
          <a:extLst>
            <a:ext uri="{FF2B5EF4-FFF2-40B4-BE49-F238E27FC236}">
              <a16:creationId xmlns:a16="http://schemas.microsoft.com/office/drawing/2014/main" id="{78BF8169-79E2-47D8-B9FC-54F73FD80A88}"/>
            </a:ext>
          </a:extLst>
        </xdr:cNvPr>
        <xdr:cNvSpPr/>
      </xdr:nvSpPr>
      <xdr:spPr>
        <a:xfrm>
          <a:off x="16757650" y="10179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CCE9C3C1-9EB7-4DB8-8DD7-2BDD356560E9}"/>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F884CA70-40D7-4E85-92F3-6D5F18188778}"/>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6DD79F2-3092-4C38-8256-E3981D4E22AF}"/>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46DD69E-026B-4A6F-B158-E313CAA4B95C}"/>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42ED5BAA-4EA3-4DD9-81F9-CDEC546E331C}"/>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97" name="楕円 696">
          <a:extLst>
            <a:ext uri="{FF2B5EF4-FFF2-40B4-BE49-F238E27FC236}">
              <a16:creationId xmlns:a16="http://schemas.microsoft.com/office/drawing/2014/main" id="{DC72F9A1-2196-41A3-B015-D927F674E969}"/>
            </a:ext>
          </a:extLst>
        </xdr:cNvPr>
        <xdr:cNvSpPr/>
      </xdr:nvSpPr>
      <xdr:spPr>
        <a:xfrm>
          <a:off x="199009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22877</xdr:rowOff>
    </xdr:from>
    <xdr:ext cx="469744" cy="259045"/>
    <xdr:sp macro="" textlink="">
      <xdr:nvSpPr>
        <xdr:cNvPr id="698" name="【保健センター・保健所】&#10;一人当たり面積該当値テキスト">
          <a:extLst>
            <a:ext uri="{FF2B5EF4-FFF2-40B4-BE49-F238E27FC236}">
              <a16:creationId xmlns:a16="http://schemas.microsoft.com/office/drawing/2014/main" id="{FC01374F-D8EE-4DD0-9F76-6460B096C162}"/>
            </a:ext>
          </a:extLst>
        </xdr:cNvPr>
        <xdr:cNvSpPr txBox="1"/>
      </xdr:nvSpPr>
      <xdr:spPr>
        <a:xfrm>
          <a:off x="19989800"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99" name="楕円 698">
          <a:extLst>
            <a:ext uri="{FF2B5EF4-FFF2-40B4-BE49-F238E27FC236}">
              <a16:creationId xmlns:a16="http://schemas.microsoft.com/office/drawing/2014/main" id="{F14D6C3B-8747-4994-A589-7FF32AF9D8B4}"/>
            </a:ext>
          </a:extLst>
        </xdr:cNvPr>
        <xdr:cNvSpPr/>
      </xdr:nvSpPr>
      <xdr:spPr>
        <a:xfrm>
          <a:off x="19157950" y="10306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95250</xdr:rowOff>
    </xdr:from>
    <xdr:to>
      <xdr:col>116</xdr:col>
      <xdr:colOff>63500</xdr:colOff>
      <xdr:row>62</xdr:row>
      <xdr:rowOff>114300</xdr:rowOff>
    </xdr:to>
    <xdr:cxnSp macro="">
      <xdr:nvCxnSpPr>
        <xdr:cNvPr id="700" name="直線コネクタ 699">
          <a:extLst>
            <a:ext uri="{FF2B5EF4-FFF2-40B4-BE49-F238E27FC236}">
              <a16:creationId xmlns:a16="http://schemas.microsoft.com/office/drawing/2014/main" id="{44904C61-6273-492B-88F0-42058062D299}"/>
            </a:ext>
          </a:extLst>
        </xdr:cNvPr>
        <xdr:cNvCxnSpPr/>
      </xdr:nvCxnSpPr>
      <xdr:spPr>
        <a:xfrm flipV="1">
          <a:off x="19202400" y="10337800"/>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01" name="楕円 700">
          <a:extLst>
            <a:ext uri="{FF2B5EF4-FFF2-40B4-BE49-F238E27FC236}">
              <a16:creationId xmlns:a16="http://schemas.microsoft.com/office/drawing/2014/main" id="{B4E4C5D5-E966-4E43-86EE-23C8B1525CF7}"/>
            </a:ext>
          </a:extLst>
        </xdr:cNvPr>
        <xdr:cNvSpPr/>
      </xdr:nvSpPr>
      <xdr:spPr>
        <a:xfrm>
          <a:off x="1834515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02" name="直線コネクタ 701">
          <a:extLst>
            <a:ext uri="{FF2B5EF4-FFF2-40B4-BE49-F238E27FC236}">
              <a16:creationId xmlns:a16="http://schemas.microsoft.com/office/drawing/2014/main" id="{7F659BC6-18B6-4216-A6DF-9EAE45354D6E}"/>
            </a:ext>
          </a:extLst>
        </xdr:cNvPr>
        <xdr:cNvCxnSpPr/>
      </xdr:nvCxnSpPr>
      <xdr:spPr>
        <a:xfrm>
          <a:off x="18395950" y="10356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703" name="楕円 702">
          <a:extLst>
            <a:ext uri="{FF2B5EF4-FFF2-40B4-BE49-F238E27FC236}">
              <a16:creationId xmlns:a16="http://schemas.microsoft.com/office/drawing/2014/main" id="{D2B0E2DE-1560-4CF9-B738-7DCD0B757B52}"/>
            </a:ext>
          </a:extLst>
        </xdr:cNvPr>
        <xdr:cNvSpPr/>
      </xdr:nvSpPr>
      <xdr:spPr>
        <a:xfrm>
          <a:off x="17551400" y="10325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133350</xdr:rowOff>
    </xdr:to>
    <xdr:cxnSp macro="">
      <xdr:nvCxnSpPr>
        <xdr:cNvPr id="704" name="直線コネクタ 703">
          <a:extLst>
            <a:ext uri="{FF2B5EF4-FFF2-40B4-BE49-F238E27FC236}">
              <a16:creationId xmlns:a16="http://schemas.microsoft.com/office/drawing/2014/main" id="{9E531C3B-92C6-4A55-A986-04462EF919AF}"/>
            </a:ext>
          </a:extLst>
        </xdr:cNvPr>
        <xdr:cNvCxnSpPr/>
      </xdr:nvCxnSpPr>
      <xdr:spPr>
        <a:xfrm flipV="1">
          <a:off x="17602200" y="1035685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82550</xdr:rowOff>
    </xdr:from>
    <xdr:to>
      <xdr:col>98</xdr:col>
      <xdr:colOff>38100</xdr:colOff>
      <xdr:row>63</xdr:row>
      <xdr:rowOff>12700</xdr:rowOff>
    </xdr:to>
    <xdr:sp macro="" textlink="">
      <xdr:nvSpPr>
        <xdr:cNvPr id="705" name="楕円 704">
          <a:extLst>
            <a:ext uri="{FF2B5EF4-FFF2-40B4-BE49-F238E27FC236}">
              <a16:creationId xmlns:a16="http://schemas.microsoft.com/office/drawing/2014/main" id="{3E003D3A-DC8A-4626-9576-E1AC1BF15800}"/>
            </a:ext>
          </a:extLst>
        </xdr:cNvPr>
        <xdr:cNvSpPr/>
      </xdr:nvSpPr>
      <xdr:spPr>
        <a:xfrm>
          <a:off x="16757650" y="10325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133350</xdr:rowOff>
    </xdr:from>
    <xdr:to>
      <xdr:col>102</xdr:col>
      <xdr:colOff>114300</xdr:colOff>
      <xdr:row>62</xdr:row>
      <xdr:rowOff>133350</xdr:rowOff>
    </xdr:to>
    <xdr:cxnSp macro="">
      <xdr:nvCxnSpPr>
        <xdr:cNvPr id="706" name="直線コネクタ 705">
          <a:extLst>
            <a:ext uri="{FF2B5EF4-FFF2-40B4-BE49-F238E27FC236}">
              <a16:creationId xmlns:a16="http://schemas.microsoft.com/office/drawing/2014/main" id="{023446E0-1358-4BEB-A783-3F9EFE205785}"/>
            </a:ext>
          </a:extLst>
        </xdr:cNvPr>
        <xdr:cNvCxnSpPr/>
      </xdr:nvCxnSpPr>
      <xdr:spPr>
        <a:xfrm>
          <a:off x="16802100" y="103759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707" name="n_1aveValue【保健センター・保健所】&#10;一人当たり面積">
          <a:extLst>
            <a:ext uri="{FF2B5EF4-FFF2-40B4-BE49-F238E27FC236}">
              <a16:creationId xmlns:a16="http://schemas.microsoft.com/office/drawing/2014/main" id="{D6F1143A-91A1-4223-B20B-94EA48842E31}"/>
            </a:ext>
          </a:extLst>
        </xdr:cNvPr>
        <xdr:cNvSpPr txBox="1"/>
      </xdr:nvSpPr>
      <xdr:spPr>
        <a:xfrm>
          <a:off x="18980227"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08" name="n_2aveValue【保健センター・保健所】&#10;一人当たり面積">
          <a:extLst>
            <a:ext uri="{FF2B5EF4-FFF2-40B4-BE49-F238E27FC236}">
              <a16:creationId xmlns:a16="http://schemas.microsoft.com/office/drawing/2014/main" id="{C66CF30E-0D71-44EA-B641-20B3B19CB731}"/>
            </a:ext>
          </a:extLst>
        </xdr:cNvPr>
        <xdr:cNvSpPr txBox="1"/>
      </xdr:nvSpPr>
      <xdr:spPr>
        <a:xfrm>
          <a:off x="18180127"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10177</xdr:rowOff>
    </xdr:from>
    <xdr:ext cx="469744" cy="259045"/>
    <xdr:sp macro="" textlink="">
      <xdr:nvSpPr>
        <xdr:cNvPr id="709" name="n_3aveValue【保健センター・保健所】&#10;一人当たり面積">
          <a:extLst>
            <a:ext uri="{FF2B5EF4-FFF2-40B4-BE49-F238E27FC236}">
              <a16:creationId xmlns:a16="http://schemas.microsoft.com/office/drawing/2014/main" id="{5DE0C1AF-6EE5-4112-8F90-CC0728AA6E6A}"/>
            </a:ext>
          </a:extLst>
        </xdr:cNvPr>
        <xdr:cNvSpPr txBox="1"/>
      </xdr:nvSpPr>
      <xdr:spPr>
        <a:xfrm>
          <a:off x="17386377" y="99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48277</xdr:rowOff>
    </xdr:from>
    <xdr:ext cx="469744" cy="259045"/>
    <xdr:sp macro="" textlink="">
      <xdr:nvSpPr>
        <xdr:cNvPr id="710" name="n_4aveValue【保健センター・保健所】&#10;一人当たり面積">
          <a:extLst>
            <a:ext uri="{FF2B5EF4-FFF2-40B4-BE49-F238E27FC236}">
              <a16:creationId xmlns:a16="http://schemas.microsoft.com/office/drawing/2014/main" id="{319F15A7-C65F-4656-B809-985A3991799F}"/>
            </a:ext>
          </a:extLst>
        </xdr:cNvPr>
        <xdr:cNvSpPr txBox="1"/>
      </xdr:nvSpPr>
      <xdr:spPr>
        <a:xfrm>
          <a:off x="16592627"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11" name="n_1mainValue【保健センター・保健所】&#10;一人当たり面積">
          <a:extLst>
            <a:ext uri="{FF2B5EF4-FFF2-40B4-BE49-F238E27FC236}">
              <a16:creationId xmlns:a16="http://schemas.microsoft.com/office/drawing/2014/main" id="{409FAF5E-BA98-405E-A6F1-1171566D59F4}"/>
            </a:ext>
          </a:extLst>
        </xdr:cNvPr>
        <xdr:cNvSpPr txBox="1"/>
      </xdr:nvSpPr>
      <xdr:spPr>
        <a:xfrm>
          <a:off x="1898022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12" name="n_2mainValue【保健センター・保健所】&#10;一人当たり面積">
          <a:extLst>
            <a:ext uri="{FF2B5EF4-FFF2-40B4-BE49-F238E27FC236}">
              <a16:creationId xmlns:a16="http://schemas.microsoft.com/office/drawing/2014/main" id="{5FF7A628-F5B9-4B54-BD54-6FBC94E6F8BA}"/>
            </a:ext>
          </a:extLst>
        </xdr:cNvPr>
        <xdr:cNvSpPr txBox="1"/>
      </xdr:nvSpPr>
      <xdr:spPr>
        <a:xfrm>
          <a:off x="1818012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713" name="n_3mainValue【保健センター・保健所】&#10;一人当たり面積">
          <a:extLst>
            <a:ext uri="{FF2B5EF4-FFF2-40B4-BE49-F238E27FC236}">
              <a16:creationId xmlns:a16="http://schemas.microsoft.com/office/drawing/2014/main" id="{8B3F79DB-8513-408D-ABB8-CC4E8393052C}"/>
            </a:ext>
          </a:extLst>
        </xdr:cNvPr>
        <xdr:cNvSpPr txBox="1"/>
      </xdr:nvSpPr>
      <xdr:spPr>
        <a:xfrm>
          <a:off x="1738637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3827</xdr:rowOff>
    </xdr:from>
    <xdr:ext cx="469744" cy="259045"/>
    <xdr:sp macro="" textlink="">
      <xdr:nvSpPr>
        <xdr:cNvPr id="714" name="n_4mainValue【保健センター・保健所】&#10;一人当たり面積">
          <a:extLst>
            <a:ext uri="{FF2B5EF4-FFF2-40B4-BE49-F238E27FC236}">
              <a16:creationId xmlns:a16="http://schemas.microsoft.com/office/drawing/2014/main" id="{96F68F19-F975-4AA1-8DB7-957C4AF077EB}"/>
            </a:ext>
          </a:extLst>
        </xdr:cNvPr>
        <xdr:cNvSpPr txBox="1"/>
      </xdr:nvSpPr>
      <xdr:spPr>
        <a:xfrm>
          <a:off x="165926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a:extLst>
            <a:ext uri="{FF2B5EF4-FFF2-40B4-BE49-F238E27FC236}">
              <a16:creationId xmlns:a16="http://schemas.microsoft.com/office/drawing/2014/main" id="{93FFB2F4-8A0F-4533-A65A-1B1FAF7A5F8D}"/>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a:extLst>
            <a:ext uri="{FF2B5EF4-FFF2-40B4-BE49-F238E27FC236}">
              <a16:creationId xmlns:a16="http://schemas.microsoft.com/office/drawing/2014/main" id="{EB02BB9C-970A-42DD-BD20-01ED27EB188E}"/>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a:extLst>
            <a:ext uri="{FF2B5EF4-FFF2-40B4-BE49-F238E27FC236}">
              <a16:creationId xmlns:a16="http://schemas.microsoft.com/office/drawing/2014/main" id="{9875F037-1C8E-46ED-ADE8-020F9713763C}"/>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a:extLst>
            <a:ext uri="{FF2B5EF4-FFF2-40B4-BE49-F238E27FC236}">
              <a16:creationId xmlns:a16="http://schemas.microsoft.com/office/drawing/2014/main" id="{05CC13A4-53A3-470B-A0CF-5877575A3B4C}"/>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a:extLst>
            <a:ext uri="{FF2B5EF4-FFF2-40B4-BE49-F238E27FC236}">
              <a16:creationId xmlns:a16="http://schemas.microsoft.com/office/drawing/2014/main" id="{D53BB91F-D0C4-4629-A2BA-A0D9DD2D9CE4}"/>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a:extLst>
            <a:ext uri="{FF2B5EF4-FFF2-40B4-BE49-F238E27FC236}">
              <a16:creationId xmlns:a16="http://schemas.microsoft.com/office/drawing/2014/main" id="{689A39D1-AD7D-4648-AB67-390C20B8CB7C}"/>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a:extLst>
            <a:ext uri="{FF2B5EF4-FFF2-40B4-BE49-F238E27FC236}">
              <a16:creationId xmlns:a16="http://schemas.microsoft.com/office/drawing/2014/main" id="{2F023DE4-989C-4B03-A3A3-DD87FC473BFE}"/>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a:extLst>
            <a:ext uri="{FF2B5EF4-FFF2-40B4-BE49-F238E27FC236}">
              <a16:creationId xmlns:a16="http://schemas.microsoft.com/office/drawing/2014/main" id="{3FDA3546-E998-44ED-9228-8C2FA15873D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a:extLst>
            <a:ext uri="{FF2B5EF4-FFF2-40B4-BE49-F238E27FC236}">
              <a16:creationId xmlns:a16="http://schemas.microsoft.com/office/drawing/2014/main" id="{876B70A4-8D73-47C7-9F53-9A60965E26D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a:extLst>
            <a:ext uri="{FF2B5EF4-FFF2-40B4-BE49-F238E27FC236}">
              <a16:creationId xmlns:a16="http://schemas.microsoft.com/office/drawing/2014/main" id="{0714B74D-6401-4E9D-B8EE-B1A31AB81C31}"/>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a:extLst>
            <a:ext uri="{FF2B5EF4-FFF2-40B4-BE49-F238E27FC236}">
              <a16:creationId xmlns:a16="http://schemas.microsoft.com/office/drawing/2014/main" id="{FCFDA317-52CB-4382-8A7D-902316D12378}"/>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6" name="直線コネクタ 725">
          <a:extLst>
            <a:ext uri="{FF2B5EF4-FFF2-40B4-BE49-F238E27FC236}">
              <a16:creationId xmlns:a16="http://schemas.microsoft.com/office/drawing/2014/main" id="{8EF00E2B-800B-48E4-9A31-B0BD83E7D797}"/>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7" name="テキスト ボックス 726">
          <a:extLst>
            <a:ext uri="{FF2B5EF4-FFF2-40B4-BE49-F238E27FC236}">
              <a16:creationId xmlns:a16="http://schemas.microsoft.com/office/drawing/2014/main" id="{497BAF38-C31D-46E9-ADB9-C9EED5BB16DC}"/>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8" name="直線コネクタ 727">
          <a:extLst>
            <a:ext uri="{FF2B5EF4-FFF2-40B4-BE49-F238E27FC236}">
              <a16:creationId xmlns:a16="http://schemas.microsoft.com/office/drawing/2014/main" id="{6AFD81B4-1AE9-45DB-ABE8-C49FD2F99495}"/>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9" name="テキスト ボックス 728">
          <a:extLst>
            <a:ext uri="{FF2B5EF4-FFF2-40B4-BE49-F238E27FC236}">
              <a16:creationId xmlns:a16="http://schemas.microsoft.com/office/drawing/2014/main" id="{AE4B6E6C-845C-4E5C-9D90-78920E5F128C}"/>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0" name="直線コネクタ 729">
          <a:extLst>
            <a:ext uri="{FF2B5EF4-FFF2-40B4-BE49-F238E27FC236}">
              <a16:creationId xmlns:a16="http://schemas.microsoft.com/office/drawing/2014/main" id="{16ECF34B-E683-4A8C-AAE2-C4D98D6454EE}"/>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1" name="テキスト ボックス 730">
          <a:extLst>
            <a:ext uri="{FF2B5EF4-FFF2-40B4-BE49-F238E27FC236}">
              <a16:creationId xmlns:a16="http://schemas.microsoft.com/office/drawing/2014/main" id="{CB6033D5-A5D8-41CE-A5A5-0CEF05D34473}"/>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2" name="直線コネクタ 731">
          <a:extLst>
            <a:ext uri="{FF2B5EF4-FFF2-40B4-BE49-F238E27FC236}">
              <a16:creationId xmlns:a16="http://schemas.microsoft.com/office/drawing/2014/main" id="{72DA1D91-5BEB-4DC8-B29A-6074D904AE8E}"/>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3" name="テキスト ボックス 732">
          <a:extLst>
            <a:ext uri="{FF2B5EF4-FFF2-40B4-BE49-F238E27FC236}">
              <a16:creationId xmlns:a16="http://schemas.microsoft.com/office/drawing/2014/main" id="{158879C8-AAA8-45AA-9D01-FD091A992C6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4" name="直線コネクタ 733">
          <a:extLst>
            <a:ext uri="{FF2B5EF4-FFF2-40B4-BE49-F238E27FC236}">
              <a16:creationId xmlns:a16="http://schemas.microsoft.com/office/drawing/2014/main" id="{FA6DD6E0-E8B3-46D5-8BD7-22B12EC218B7}"/>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5" name="テキスト ボックス 734">
          <a:extLst>
            <a:ext uri="{FF2B5EF4-FFF2-40B4-BE49-F238E27FC236}">
              <a16:creationId xmlns:a16="http://schemas.microsoft.com/office/drawing/2014/main" id="{5F72A6E0-277C-42E5-902F-92E9615286E4}"/>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55745C3B-C885-4B08-9260-A6B88732EB01}"/>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7" name="テキスト ボックス 736">
          <a:extLst>
            <a:ext uri="{FF2B5EF4-FFF2-40B4-BE49-F238E27FC236}">
              <a16:creationId xmlns:a16="http://schemas.microsoft.com/office/drawing/2014/main" id="{3DDBA6AA-2B92-441E-8682-1213804A9F3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消防施設】&#10;有形固定資産減価償却率グラフ枠">
          <a:extLst>
            <a:ext uri="{FF2B5EF4-FFF2-40B4-BE49-F238E27FC236}">
              <a16:creationId xmlns:a16="http://schemas.microsoft.com/office/drawing/2014/main" id="{97BCFC5F-8279-4624-99CC-5B6482062671}"/>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167639</xdr:rowOff>
    </xdr:to>
    <xdr:cxnSp macro="">
      <xdr:nvCxnSpPr>
        <xdr:cNvPr id="739" name="直線コネクタ 738">
          <a:extLst>
            <a:ext uri="{FF2B5EF4-FFF2-40B4-BE49-F238E27FC236}">
              <a16:creationId xmlns:a16="http://schemas.microsoft.com/office/drawing/2014/main" id="{E4709BC1-3928-4416-A5F8-FD6940BCE86A}"/>
            </a:ext>
          </a:extLst>
        </xdr:cNvPr>
        <xdr:cNvCxnSpPr/>
      </xdr:nvCxnSpPr>
      <xdr:spPr>
        <a:xfrm flipV="1">
          <a:off x="14699614" y="13079730"/>
          <a:ext cx="0" cy="1127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xdr:rowOff>
    </xdr:from>
    <xdr:ext cx="405111" cy="259045"/>
    <xdr:sp macro="" textlink="">
      <xdr:nvSpPr>
        <xdr:cNvPr id="740" name="【消防施設】&#10;有形固定資産減価償却率最小値テキスト">
          <a:extLst>
            <a:ext uri="{FF2B5EF4-FFF2-40B4-BE49-F238E27FC236}">
              <a16:creationId xmlns:a16="http://schemas.microsoft.com/office/drawing/2014/main" id="{F9F013A7-05EE-4680-8183-8D9907E96D94}"/>
            </a:ext>
          </a:extLst>
        </xdr:cNvPr>
        <xdr:cNvSpPr txBox="1"/>
      </xdr:nvSpPr>
      <xdr:spPr>
        <a:xfrm>
          <a:off x="14738350" y="14204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167639</xdr:rowOff>
    </xdr:from>
    <xdr:to>
      <xdr:col>86</xdr:col>
      <xdr:colOff>25400</xdr:colOff>
      <xdr:row>85</xdr:row>
      <xdr:rowOff>167639</xdr:rowOff>
    </xdr:to>
    <xdr:cxnSp macro="">
      <xdr:nvCxnSpPr>
        <xdr:cNvPr id="741" name="直線コネクタ 740">
          <a:extLst>
            <a:ext uri="{FF2B5EF4-FFF2-40B4-BE49-F238E27FC236}">
              <a16:creationId xmlns:a16="http://schemas.microsoft.com/office/drawing/2014/main" id="{8BED3A58-766D-4F26-8487-FF93ABCAE9B9}"/>
            </a:ext>
          </a:extLst>
        </xdr:cNvPr>
        <xdr:cNvCxnSpPr/>
      </xdr:nvCxnSpPr>
      <xdr:spPr>
        <a:xfrm>
          <a:off x="14611350" y="14207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42" name="【消防施設】&#10;有形固定資産減価償却率最大値テキスト">
          <a:extLst>
            <a:ext uri="{FF2B5EF4-FFF2-40B4-BE49-F238E27FC236}">
              <a16:creationId xmlns:a16="http://schemas.microsoft.com/office/drawing/2014/main" id="{0904DB24-BD54-4D25-94C2-A6A9402835F7}"/>
            </a:ext>
          </a:extLst>
        </xdr:cNvPr>
        <xdr:cNvSpPr txBox="1"/>
      </xdr:nvSpPr>
      <xdr:spPr>
        <a:xfrm>
          <a:off x="14738350" y="1286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3" name="直線コネクタ 742">
          <a:extLst>
            <a:ext uri="{FF2B5EF4-FFF2-40B4-BE49-F238E27FC236}">
              <a16:creationId xmlns:a16="http://schemas.microsoft.com/office/drawing/2014/main" id="{C31C801B-3932-4487-96DB-51A85738D525}"/>
            </a:ext>
          </a:extLst>
        </xdr:cNvPr>
        <xdr:cNvCxnSpPr/>
      </xdr:nvCxnSpPr>
      <xdr:spPr>
        <a:xfrm>
          <a:off x="14611350" y="13079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44" name="【消防施設】&#10;有形固定資産減価償却率平均値テキスト">
          <a:extLst>
            <a:ext uri="{FF2B5EF4-FFF2-40B4-BE49-F238E27FC236}">
              <a16:creationId xmlns:a16="http://schemas.microsoft.com/office/drawing/2014/main" id="{FC901FD4-0E49-454B-A7C5-E8792B33B9DB}"/>
            </a:ext>
          </a:extLst>
        </xdr:cNvPr>
        <xdr:cNvSpPr txBox="1"/>
      </xdr:nvSpPr>
      <xdr:spPr>
        <a:xfrm>
          <a:off x="14738350" y="13561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45" name="フローチャート: 判断 744">
          <a:extLst>
            <a:ext uri="{FF2B5EF4-FFF2-40B4-BE49-F238E27FC236}">
              <a16:creationId xmlns:a16="http://schemas.microsoft.com/office/drawing/2014/main" id="{5F6EF8B5-A960-4ECB-BCE7-9E5227C265E8}"/>
            </a:ext>
          </a:extLst>
        </xdr:cNvPr>
        <xdr:cNvSpPr/>
      </xdr:nvSpPr>
      <xdr:spPr>
        <a:xfrm>
          <a:off x="14649450" y="135832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15875</xdr:rowOff>
    </xdr:from>
    <xdr:to>
      <xdr:col>81</xdr:col>
      <xdr:colOff>101600</xdr:colOff>
      <xdr:row>82</xdr:row>
      <xdr:rowOff>117475</xdr:rowOff>
    </xdr:to>
    <xdr:sp macro="" textlink="">
      <xdr:nvSpPr>
        <xdr:cNvPr id="746" name="フローチャート: 判断 745">
          <a:extLst>
            <a:ext uri="{FF2B5EF4-FFF2-40B4-BE49-F238E27FC236}">
              <a16:creationId xmlns:a16="http://schemas.microsoft.com/office/drawing/2014/main" id="{3FCC4F33-7C0B-4BE7-B00B-F5D16431DEF1}"/>
            </a:ext>
          </a:extLst>
        </xdr:cNvPr>
        <xdr:cNvSpPr/>
      </xdr:nvSpPr>
      <xdr:spPr>
        <a:xfrm>
          <a:off x="13887450" y="1356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160655</xdr:rowOff>
    </xdr:from>
    <xdr:to>
      <xdr:col>76</xdr:col>
      <xdr:colOff>165100</xdr:colOff>
      <xdr:row>82</xdr:row>
      <xdr:rowOff>90805</xdr:rowOff>
    </xdr:to>
    <xdr:sp macro="" textlink="">
      <xdr:nvSpPr>
        <xdr:cNvPr id="747" name="フローチャート: 判断 746">
          <a:extLst>
            <a:ext uri="{FF2B5EF4-FFF2-40B4-BE49-F238E27FC236}">
              <a16:creationId xmlns:a16="http://schemas.microsoft.com/office/drawing/2014/main" id="{E8E45DEF-A416-4982-89BB-3C8A23B5F36A}"/>
            </a:ext>
          </a:extLst>
        </xdr:cNvPr>
        <xdr:cNvSpPr/>
      </xdr:nvSpPr>
      <xdr:spPr>
        <a:xfrm>
          <a:off x="13093700" y="13540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42545</xdr:rowOff>
    </xdr:from>
    <xdr:to>
      <xdr:col>72</xdr:col>
      <xdr:colOff>38100</xdr:colOff>
      <xdr:row>82</xdr:row>
      <xdr:rowOff>144145</xdr:rowOff>
    </xdr:to>
    <xdr:sp macro="" textlink="">
      <xdr:nvSpPr>
        <xdr:cNvPr id="748" name="フローチャート: 判断 747">
          <a:extLst>
            <a:ext uri="{FF2B5EF4-FFF2-40B4-BE49-F238E27FC236}">
              <a16:creationId xmlns:a16="http://schemas.microsoft.com/office/drawing/2014/main" id="{67ECFC2D-37E5-4FB5-95BC-C6D33958F95A}"/>
            </a:ext>
          </a:extLst>
        </xdr:cNvPr>
        <xdr:cNvSpPr/>
      </xdr:nvSpPr>
      <xdr:spPr>
        <a:xfrm>
          <a:off x="12299950" y="135870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749" name="フローチャート: 判断 748">
          <a:extLst>
            <a:ext uri="{FF2B5EF4-FFF2-40B4-BE49-F238E27FC236}">
              <a16:creationId xmlns:a16="http://schemas.microsoft.com/office/drawing/2014/main" id="{3C46B8F0-EBB1-4CB2-8AA2-C7315330AE62}"/>
            </a:ext>
          </a:extLst>
        </xdr:cNvPr>
        <xdr:cNvSpPr/>
      </xdr:nvSpPr>
      <xdr:spPr>
        <a:xfrm>
          <a:off x="11487150" y="13545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4B05C599-2748-4A9B-B7A5-0944810456D5}"/>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90D0A2A8-84DB-4327-A805-7D6225F111B1}"/>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1FF7D5E1-A40E-4C65-BD9F-16058B60235B}"/>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D08E6DFC-5B44-4404-BE11-13EE9EF59F9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DB66288B-9EE0-4CF2-BDF2-5EF3C3F2B22F}"/>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118745</xdr:rowOff>
    </xdr:from>
    <xdr:to>
      <xdr:col>85</xdr:col>
      <xdr:colOff>177800</xdr:colOff>
      <xdr:row>81</xdr:row>
      <xdr:rowOff>48895</xdr:rowOff>
    </xdr:to>
    <xdr:sp macro="" textlink="">
      <xdr:nvSpPr>
        <xdr:cNvPr id="755" name="楕円 754">
          <a:extLst>
            <a:ext uri="{FF2B5EF4-FFF2-40B4-BE49-F238E27FC236}">
              <a16:creationId xmlns:a16="http://schemas.microsoft.com/office/drawing/2014/main" id="{1A376F45-032C-498A-9FBA-5E27F6A4E459}"/>
            </a:ext>
          </a:extLst>
        </xdr:cNvPr>
        <xdr:cNvSpPr/>
      </xdr:nvSpPr>
      <xdr:spPr>
        <a:xfrm>
          <a:off x="14649450" y="133330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141622</xdr:rowOff>
    </xdr:from>
    <xdr:ext cx="405111" cy="259045"/>
    <xdr:sp macro="" textlink="">
      <xdr:nvSpPr>
        <xdr:cNvPr id="756" name="【消防施設】&#10;有形固定資産減価償却率該当値テキスト">
          <a:extLst>
            <a:ext uri="{FF2B5EF4-FFF2-40B4-BE49-F238E27FC236}">
              <a16:creationId xmlns:a16="http://schemas.microsoft.com/office/drawing/2014/main" id="{B6EAB7E6-D38F-4832-8250-D2DC3B52158F}"/>
            </a:ext>
          </a:extLst>
        </xdr:cNvPr>
        <xdr:cNvSpPr txBox="1"/>
      </xdr:nvSpPr>
      <xdr:spPr>
        <a:xfrm>
          <a:off x="14738350"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90170</xdr:rowOff>
    </xdr:from>
    <xdr:to>
      <xdr:col>81</xdr:col>
      <xdr:colOff>101600</xdr:colOff>
      <xdr:row>81</xdr:row>
      <xdr:rowOff>20320</xdr:rowOff>
    </xdr:to>
    <xdr:sp macro="" textlink="">
      <xdr:nvSpPr>
        <xdr:cNvPr id="757" name="楕円 756">
          <a:extLst>
            <a:ext uri="{FF2B5EF4-FFF2-40B4-BE49-F238E27FC236}">
              <a16:creationId xmlns:a16="http://schemas.microsoft.com/office/drawing/2014/main" id="{C02CAA32-0A7D-4E39-9152-D6E9A65484F0}"/>
            </a:ext>
          </a:extLst>
        </xdr:cNvPr>
        <xdr:cNvSpPr/>
      </xdr:nvSpPr>
      <xdr:spPr>
        <a:xfrm>
          <a:off x="13887450" y="13304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140970</xdr:rowOff>
    </xdr:from>
    <xdr:to>
      <xdr:col>85</xdr:col>
      <xdr:colOff>127000</xdr:colOff>
      <xdr:row>80</xdr:row>
      <xdr:rowOff>169545</xdr:rowOff>
    </xdr:to>
    <xdr:cxnSp macro="">
      <xdr:nvCxnSpPr>
        <xdr:cNvPr id="758" name="直線コネクタ 757">
          <a:extLst>
            <a:ext uri="{FF2B5EF4-FFF2-40B4-BE49-F238E27FC236}">
              <a16:creationId xmlns:a16="http://schemas.microsoft.com/office/drawing/2014/main" id="{C3F6C36A-0CC2-4E92-B17D-71A7671C705D}"/>
            </a:ext>
          </a:extLst>
        </xdr:cNvPr>
        <xdr:cNvCxnSpPr/>
      </xdr:nvCxnSpPr>
      <xdr:spPr>
        <a:xfrm>
          <a:off x="13938250" y="13355320"/>
          <a:ext cx="762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53975</xdr:rowOff>
    </xdr:from>
    <xdr:to>
      <xdr:col>76</xdr:col>
      <xdr:colOff>165100</xdr:colOff>
      <xdr:row>80</xdr:row>
      <xdr:rowOff>155575</xdr:rowOff>
    </xdr:to>
    <xdr:sp macro="" textlink="">
      <xdr:nvSpPr>
        <xdr:cNvPr id="759" name="楕円 758">
          <a:extLst>
            <a:ext uri="{FF2B5EF4-FFF2-40B4-BE49-F238E27FC236}">
              <a16:creationId xmlns:a16="http://schemas.microsoft.com/office/drawing/2014/main" id="{7A5C13E6-8105-4C03-9468-2F9724FA54CC}"/>
            </a:ext>
          </a:extLst>
        </xdr:cNvPr>
        <xdr:cNvSpPr/>
      </xdr:nvSpPr>
      <xdr:spPr>
        <a:xfrm>
          <a:off x="130937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104775</xdr:rowOff>
    </xdr:from>
    <xdr:to>
      <xdr:col>81</xdr:col>
      <xdr:colOff>50800</xdr:colOff>
      <xdr:row>80</xdr:row>
      <xdr:rowOff>140970</xdr:rowOff>
    </xdr:to>
    <xdr:cxnSp macro="">
      <xdr:nvCxnSpPr>
        <xdr:cNvPr id="760" name="直線コネクタ 759">
          <a:extLst>
            <a:ext uri="{FF2B5EF4-FFF2-40B4-BE49-F238E27FC236}">
              <a16:creationId xmlns:a16="http://schemas.microsoft.com/office/drawing/2014/main" id="{4C50D769-F413-482A-9372-1B7CED1F155F}"/>
            </a:ext>
          </a:extLst>
        </xdr:cNvPr>
        <xdr:cNvCxnSpPr/>
      </xdr:nvCxnSpPr>
      <xdr:spPr>
        <a:xfrm>
          <a:off x="13144500" y="13319125"/>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84455</xdr:rowOff>
    </xdr:from>
    <xdr:to>
      <xdr:col>72</xdr:col>
      <xdr:colOff>38100</xdr:colOff>
      <xdr:row>82</xdr:row>
      <xdr:rowOff>14605</xdr:rowOff>
    </xdr:to>
    <xdr:sp macro="" textlink="">
      <xdr:nvSpPr>
        <xdr:cNvPr id="761" name="楕円 760">
          <a:extLst>
            <a:ext uri="{FF2B5EF4-FFF2-40B4-BE49-F238E27FC236}">
              <a16:creationId xmlns:a16="http://schemas.microsoft.com/office/drawing/2014/main" id="{DEBAB17B-0BBF-4D95-BDE0-588E385106DB}"/>
            </a:ext>
          </a:extLst>
        </xdr:cNvPr>
        <xdr:cNvSpPr/>
      </xdr:nvSpPr>
      <xdr:spPr>
        <a:xfrm>
          <a:off x="12299950" y="134639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104775</xdr:rowOff>
    </xdr:from>
    <xdr:to>
      <xdr:col>76</xdr:col>
      <xdr:colOff>114300</xdr:colOff>
      <xdr:row>81</xdr:row>
      <xdr:rowOff>135255</xdr:rowOff>
    </xdr:to>
    <xdr:cxnSp macro="">
      <xdr:nvCxnSpPr>
        <xdr:cNvPr id="762" name="直線コネクタ 761">
          <a:extLst>
            <a:ext uri="{FF2B5EF4-FFF2-40B4-BE49-F238E27FC236}">
              <a16:creationId xmlns:a16="http://schemas.microsoft.com/office/drawing/2014/main" id="{B4194CA7-E588-466D-BF4D-C92836B98D9C}"/>
            </a:ext>
          </a:extLst>
        </xdr:cNvPr>
        <xdr:cNvCxnSpPr/>
      </xdr:nvCxnSpPr>
      <xdr:spPr>
        <a:xfrm flipV="1">
          <a:off x="12344400" y="13319125"/>
          <a:ext cx="800100" cy="19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132080</xdr:rowOff>
    </xdr:from>
    <xdr:to>
      <xdr:col>67</xdr:col>
      <xdr:colOff>101600</xdr:colOff>
      <xdr:row>80</xdr:row>
      <xdr:rowOff>62230</xdr:rowOff>
    </xdr:to>
    <xdr:sp macro="" textlink="">
      <xdr:nvSpPr>
        <xdr:cNvPr id="763" name="楕円 762">
          <a:extLst>
            <a:ext uri="{FF2B5EF4-FFF2-40B4-BE49-F238E27FC236}">
              <a16:creationId xmlns:a16="http://schemas.microsoft.com/office/drawing/2014/main" id="{5374C34D-D85A-44B7-9A40-D1D4489242A4}"/>
            </a:ext>
          </a:extLst>
        </xdr:cNvPr>
        <xdr:cNvSpPr/>
      </xdr:nvSpPr>
      <xdr:spPr>
        <a:xfrm>
          <a:off x="11487150" y="13181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11430</xdr:rowOff>
    </xdr:from>
    <xdr:to>
      <xdr:col>71</xdr:col>
      <xdr:colOff>177800</xdr:colOff>
      <xdr:row>81</xdr:row>
      <xdr:rowOff>135255</xdr:rowOff>
    </xdr:to>
    <xdr:cxnSp macro="">
      <xdr:nvCxnSpPr>
        <xdr:cNvPr id="764" name="直線コネクタ 763">
          <a:extLst>
            <a:ext uri="{FF2B5EF4-FFF2-40B4-BE49-F238E27FC236}">
              <a16:creationId xmlns:a16="http://schemas.microsoft.com/office/drawing/2014/main" id="{513DC1FA-74E2-4974-93C3-C4AF0853EA80}"/>
            </a:ext>
          </a:extLst>
        </xdr:cNvPr>
        <xdr:cNvCxnSpPr/>
      </xdr:nvCxnSpPr>
      <xdr:spPr>
        <a:xfrm>
          <a:off x="11537950" y="13225780"/>
          <a:ext cx="806450" cy="2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108602</xdr:rowOff>
    </xdr:from>
    <xdr:ext cx="405111" cy="259045"/>
    <xdr:sp macro="" textlink="">
      <xdr:nvSpPr>
        <xdr:cNvPr id="765" name="n_1aveValue【消防施設】&#10;有形固定資産減価償却率">
          <a:extLst>
            <a:ext uri="{FF2B5EF4-FFF2-40B4-BE49-F238E27FC236}">
              <a16:creationId xmlns:a16="http://schemas.microsoft.com/office/drawing/2014/main" id="{918718E9-C036-4583-AADF-9127ED0A6842}"/>
            </a:ext>
          </a:extLst>
        </xdr:cNvPr>
        <xdr:cNvSpPr txBox="1"/>
      </xdr:nvSpPr>
      <xdr:spPr>
        <a:xfrm>
          <a:off x="13742044" y="13653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81932</xdr:rowOff>
    </xdr:from>
    <xdr:ext cx="405111" cy="259045"/>
    <xdr:sp macro="" textlink="">
      <xdr:nvSpPr>
        <xdr:cNvPr id="766" name="n_2aveValue【消防施設】&#10;有形固定資産減価償却率">
          <a:extLst>
            <a:ext uri="{FF2B5EF4-FFF2-40B4-BE49-F238E27FC236}">
              <a16:creationId xmlns:a16="http://schemas.microsoft.com/office/drawing/2014/main" id="{779783A1-73C5-4D2C-B3E0-0B7933FFC8DE}"/>
            </a:ext>
          </a:extLst>
        </xdr:cNvPr>
        <xdr:cNvSpPr txBox="1"/>
      </xdr:nvSpPr>
      <xdr:spPr>
        <a:xfrm>
          <a:off x="12960994" y="1362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135272</xdr:rowOff>
    </xdr:from>
    <xdr:ext cx="405111" cy="259045"/>
    <xdr:sp macro="" textlink="">
      <xdr:nvSpPr>
        <xdr:cNvPr id="767" name="n_3aveValue【消防施設】&#10;有形固定資産減価償却率">
          <a:extLst>
            <a:ext uri="{FF2B5EF4-FFF2-40B4-BE49-F238E27FC236}">
              <a16:creationId xmlns:a16="http://schemas.microsoft.com/office/drawing/2014/main" id="{9F842001-14BB-4259-8DC4-1F149E461BFD}"/>
            </a:ext>
          </a:extLst>
        </xdr:cNvPr>
        <xdr:cNvSpPr txBox="1"/>
      </xdr:nvSpPr>
      <xdr:spPr>
        <a:xfrm>
          <a:off x="12167244" y="1367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87647</xdr:rowOff>
    </xdr:from>
    <xdr:ext cx="405111" cy="259045"/>
    <xdr:sp macro="" textlink="">
      <xdr:nvSpPr>
        <xdr:cNvPr id="768" name="n_4aveValue【消防施設】&#10;有形固定資産減価償却率">
          <a:extLst>
            <a:ext uri="{FF2B5EF4-FFF2-40B4-BE49-F238E27FC236}">
              <a16:creationId xmlns:a16="http://schemas.microsoft.com/office/drawing/2014/main" id="{00A8FAFD-7218-4A38-98D9-96A6F228FCBF}"/>
            </a:ext>
          </a:extLst>
        </xdr:cNvPr>
        <xdr:cNvSpPr txBox="1"/>
      </xdr:nvSpPr>
      <xdr:spPr>
        <a:xfrm>
          <a:off x="11354444"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36847</xdr:rowOff>
    </xdr:from>
    <xdr:ext cx="405111" cy="259045"/>
    <xdr:sp macro="" textlink="">
      <xdr:nvSpPr>
        <xdr:cNvPr id="769" name="n_1mainValue【消防施設】&#10;有形固定資産減価償却率">
          <a:extLst>
            <a:ext uri="{FF2B5EF4-FFF2-40B4-BE49-F238E27FC236}">
              <a16:creationId xmlns:a16="http://schemas.microsoft.com/office/drawing/2014/main" id="{02EE9442-C982-4EC4-B8EF-987DA5F64D9D}"/>
            </a:ext>
          </a:extLst>
        </xdr:cNvPr>
        <xdr:cNvSpPr txBox="1"/>
      </xdr:nvSpPr>
      <xdr:spPr>
        <a:xfrm>
          <a:off x="1374204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652</xdr:rowOff>
    </xdr:from>
    <xdr:ext cx="405111" cy="259045"/>
    <xdr:sp macro="" textlink="">
      <xdr:nvSpPr>
        <xdr:cNvPr id="770" name="n_2mainValue【消防施設】&#10;有形固定資産減価償却率">
          <a:extLst>
            <a:ext uri="{FF2B5EF4-FFF2-40B4-BE49-F238E27FC236}">
              <a16:creationId xmlns:a16="http://schemas.microsoft.com/office/drawing/2014/main" id="{88BE27F2-2E62-4317-87B8-A7C90530EA7D}"/>
            </a:ext>
          </a:extLst>
        </xdr:cNvPr>
        <xdr:cNvSpPr txBox="1"/>
      </xdr:nvSpPr>
      <xdr:spPr>
        <a:xfrm>
          <a:off x="12960994" y="1304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31132</xdr:rowOff>
    </xdr:from>
    <xdr:ext cx="405111" cy="259045"/>
    <xdr:sp macro="" textlink="">
      <xdr:nvSpPr>
        <xdr:cNvPr id="771" name="n_3mainValue【消防施設】&#10;有形固定資産減価償却率">
          <a:extLst>
            <a:ext uri="{FF2B5EF4-FFF2-40B4-BE49-F238E27FC236}">
              <a16:creationId xmlns:a16="http://schemas.microsoft.com/office/drawing/2014/main" id="{E980CE66-99F5-4919-9EB3-44D95A62C2B3}"/>
            </a:ext>
          </a:extLst>
        </xdr:cNvPr>
        <xdr:cNvSpPr txBox="1"/>
      </xdr:nvSpPr>
      <xdr:spPr>
        <a:xfrm>
          <a:off x="12167244"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78757</xdr:rowOff>
    </xdr:from>
    <xdr:ext cx="405111" cy="259045"/>
    <xdr:sp macro="" textlink="">
      <xdr:nvSpPr>
        <xdr:cNvPr id="772" name="n_4mainValue【消防施設】&#10;有形固定資産減価償却率">
          <a:extLst>
            <a:ext uri="{FF2B5EF4-FFF2-40B4-BE49-F238E27FC236}">
              <a16:creationId xmlns:a16="http://schemas.microsoft.com/office/drawing/2014/main" id="{CC267154-E693-4DA9-896A-3C3A40F50686}"/>
            </a:ext>
          </a:extLst>
        </xdr:cNvPr>
        <xdr:cNvSpPr txBox="1"/>
      </xdr:nvSpPr>
      <xdr:spPr>
        <a:xfrm>
          <a:off x="11354444" y="1296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815D2B77-45F5-4940-B927-DFF7714505EA}"/>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A64E9C9E-9D96-43F8-B699-ECD95689F57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D466E2BA-592C-43AF-8AC6-AEE85A617B3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DBA50724-B23E-467B-BFCE-070E9069B68B}"/>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36E74A28-B004-4713-B7B7-C5AD033EF8A5}"/>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8A8C717C-D95E-41FF-AD22-F2246A96CE07}"/>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EC967FC2-A130-42CA-B2C2-B6871AA39287}"/>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668DA02F-31B1-4DC0-8676-461B7AB9B3D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8D9E19DC-A7E5-4FF1-83A8-FEDD0B78DDD7}"/>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E14B2C55-3D2D-4EF8-8A12-70142A9A6CDB}"/>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3" name="テキスト ボックス 782">
          <a:extLst>
            <a:ext uri="{FF2B5EF4-FFF2-40B4-BE49-F238E27FC236}">
              <a16:creationId xmlns:a16="http://schemas.microsoft.com/office/drawing/2014/main" id="{8939DE9F-362D-4BBD-9CAE-D1B61A19C5BB}"/>
            </a:ext>
          </a:extLst>
        </xdr:cNvPr>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784" name="直線コネクタ 783">
          <a:extLst>
            <a:ext uri="{FF2B5EF4-FFF2-40B4-BE49-F238E27FC236}">
              <a16:creationId xmlns:a16="http://schemas.microsoft.com/office/drawing/2014/main" id="{67079E17-A850-438C-9734-8D762265B1A4}"/>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5" name="テキスト ボックス 784">
          <a:extLst>
            <a:ext uri="{FF2B5EF4-FFF2-40B4-BE49-F238E27FC236}">
              <a16:creationId xmlns:a16="http://schemas.microsoft.com/office/drawing/2014/main" id="{A369609B-C624-4E63-8F3B-F4524D26D0D4}"/>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6" name="直線コネクタ 785">
          <a:extLst>
            <a:ext uri="{FF2B5EF4-FFF2-40B4-BE49-F238E27FC236}">
              <a16:creationId xmlns:a16="http://schemas.microsoft.com/office/drawing/2014/main" id="{1EF49647-FE48-4F8F-95AC-3EDCA408E54B}"/>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7" name="テキスト ボックス 786">
          <a:extLst>
            <a:ext uri="{FF2B5EF4-FFF2-40B4-BE49-F238E27FC236}">
              <a16:creationId xmlns:a16="http://schemas.microsoft.com/office/drawing/2014/main" id="{BF20A020-B219-47F1-971C-03C28DE9E09F}"/>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8" name="直線コネクタ 787">
          <a:extLst>
            <a:ext uri="{FF2B5EF4-FFF2-40B4-BE49-F238E27FC236}">
              <a16:creationId xmlns:a16="http://schemas.microsoft.com/office/drawing/2014/main" id="{FFBFF2DE-8E1E-4145-B0CB-1A59A02ADCEA}"/>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9" name="テキスト ボックス 788">
          <a:extLst>
            <a:ext uri="{FF2B5EF4-FFF2-40B4-BE49-F238E27FC236}">
              <a16:creationId xmlns:a16="http://schemas.microsoft.com/office/drawing/2014/main" id="{3D71A590-DC33-4B50-A5C4-61BDCE0FF368}"/>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0" name="直線コネクタ 789">
          <a:extLst>
            <a:ext uri="{FF2B5EF4-FFF2-40B4-BE49-F238E27FC236}">
              <a16:creationId xmlns:a16="http://schemas.microsoft.com/office/drawing/2014/main" id="{6CCF109B-3B7C-48B6-8C54-26CE6DE469C9}"/>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1" name="テキスト ボックス 790">
          <a:extLst>
            <a:ext uri="{FF2B5EF4-FFF2-40B4-BE49-F238E27FC236}">
              <a16:creationId xmlns:a16="http://schemas.microsoft.com/office/drawing/2014/main" id="{C2D2C8A8-987B-4F8B-8D00-0181D267A838}"/>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48063F0E-2CDF-4EF2-8375-481DE5AC6391}"/>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1C39830C-F960-41B9-8497-0FE9F8BC16A1}"/>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37923C2B-04AC-4528-98C6-78F49C6C41A4}"/>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51815</xdr:rowOff>
    </xdr:from>
    <xdr:to>
      <xdr:col>116</xdr:col>
      <xdr:colOff>62864</xdr:colOff>
      <xdr:row>86</xdr:row>
      <xdr:rowOff>138685</xdr:rowOff>
    </xdr:to>
    <xdr:cxnSp macro="">
      <xdr:nvCxnSpPr>
        <xdr:cNvPr id="795" name="直線コネクタ 794">
          <a:extLst>
            <a:ext uri="{FF2B5EF4-FFF2-40B4-BE49-F238E27FC236}">
              <a16:creationId xmlns:a16="http://schemas.microsoft.com/office/drawing/2014/main" id="{476A850E-6B9A-42DE-8F4A-F5A29A717FC0}"/>
            </a:ext>
          </a:extLst>
        </xdr:cNvPr>
        <xdr:cNvCxnSpPr/>
      </xdr:nvCxnSpPr>
      <xdr:spPr>
        <a:xfrm flipV="1">
          <a:off x="19951064" y="12935965"/>
          <a:ext cx="0" cy="1407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142512</xdr:rowOff>
    </xdr:from>
    <xdr:ext cx="469744" cy="259045"/>
    <xdr:sp macro="" textlink="">
      <xdr:nvSpPr>
        <xdr:cNvPr id="796" name="【消防施設】&#10;一人当たり面積最小値テキスト">
          <a:extLst>
            <a:ext uri="{FF2B5EF4-FFF2-40B4-BE49-F238E27FC236}">
              <a16:creationId xmlns:a16="http://schemas.microsoft.com/office/drawing/2014/main" id="{4AF849E6-9697-4363-91C9-7E86E3A17931}"/>
            </a:ext>
          </a:extLst>
        </xdr:cNvPr>
        <xdr:cNvSpPr txBox="1"/>
      </xdr:nvSpPr>
      <xdr:spPr>
        <a:xfrm>
          <a:off x="19989800" y="1434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138685</xdr:rowOff>
    </xdr:from>
    <xdr:to>
      <xdr:col>116</xdr:col>
      <xdr:colOff>152400</xdr:colOff>
      <xdr:row>86</xdr:row>
      <xdr:rowOff>138685</xdr:rowOff>
    </xdr:to>
    <xdr:cxnSp macro="">
      <xdr:nvCxnSpPr>
        <xdr:cNvPr id="797" name="直線コネクタ 796">
          <a:extLst>
            <a:ext uri="{FF2B5EF4-FFF2-40B4-BE49-F238E27FC236}">
              <a16:creationId xmlns:a16="http://schemas.microsoft.com/office/drawing/2014/main" id="{DA021644-8AF1-4245-A519-621805A02081}"/>
            </a:ext>
          </a:extLst>
        </xdr:cNvPr>
        <xdr:cNvCxnSpPr/>
      </xdr:nvCxnSpPr>
      <xdr:spPr>
        <a:xfrm>
          <a:off x="19881850" y="14343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169942</xdr:rowOff>
    </xdr:from>
    <xdr:ext cx="469744" cy="259045"/>
    <xdr:sp macro="" textlink="">
      <xdr:nvSpPr>
        <xdr:cNvPr id="798" name="【消防施設】&#10;一人当たり面積最大値テキスト">
          <a:extLst>
            <a:ext uri="{FF2B5EF4-FFF2-40B4-BE49-F238E27FC236}">
              <a16:creationId xmlns:a16="http://schemas.microsoft.com/office/drawing/2014/main" id="{D7C54C02-EF3D-4EFB-8F4F-568D6D7E2D56}"/>
            </a:ext>
          </a:extLst>
        </xdr:cNvPr>
        <xdr:cNvSpPr txBox="1"/>
      </xdr:nvSpPr>
      <xdr:spPr>
        <a:xfrm>
          <a:off x="19989800" y="1271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51815</xdr:rowOff>
    </xdr:from>
    <xdr:to>
      <xdr:col>116</xdr:col>
      <xdr:colOff>152400</xdr:colOff>
      <xdr:row>78</xdr:row>
      <xdr:rowOff>51815</xdr:rowOff>
    </xdr:to>
    <xdr:cxnSp macro="">
      <xdr:nvCxnSpPr>
        <xdr:cNvPr id="799" name="直線コネクタ 798">
          <a:extLst>
            <a:ext uri="{FF2B5EF4-FFF2-40B4-BE49-F238E27FC236}">
              <a16:creationId xmlns:a16="http://schemas.microsoft.com/office/drawing/2014/main" id="{5777684D-AB14-4F29-B334-1EC81199B4BC}"/>
            </a:ext>
          </a:extLst>
        </xdr:cNvPr>
        <xdr:cNvCxnSpPr/>
      </xdr:nvCxnSpPr>
      <xdr:spPr>
        <a:xfrm>
          <a:off x="19881850" y="12935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00" name="【消防施設】&#10;一人当たり面積平均値テキスト">
          <a:extLst>
            <a:ext uri="{FF2B5EF4-FFF2-40B4-BE49-F238E27FC236}">
              <a16:creationId xmlns:a16="http://schemas.microsoft.com/office/drawing/2014/main" id="{65632874-319B-4449-88F2-BD1DC11768F4}"/>
            </a:ext>
          </a:extLst>
        </xdr:cNvPr>
        <xdr:cNvSpPr txBox="1"/>
      </xdr:nvSpPr>
      <xdr:spPr>
        <a:xfrm>
          <a:off x="19989800" y="13742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01" name="フローチャート: 判断 800">
          <a:extLst>
            <a:ext uri="{FF2B5EF4-FFF2-40B4-BE49-F238E27FC236}">
              <a16:creationId xmlns:a16="http://schemas.microsoft.com/office/drawing/2014/main" id="{7E586D12-1514-4D1B-869D-95030D37773D}"/>
            </a:ext>
          </a:extLst>
        </xdr:cNvPr>
        <xdr:cNvSpPr/>
      </xdr:nvSpPr>
      <xdr:spPr>
        <a:xfrm>
          <a:off x="19900900" y="1388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802" name="フローチャート: 判断 801">
          <a:extLst>
            <a:ext uri="{FF2B5EF4-FFF2-40B4-BE49-F238E27FC236}">
              <a16:creationId xmlns:a16="http://schemas.microsoft.com/office/drawing/2014/main" id="{F393D2E7-0821-4661-808A-F7785DFCD9AE}"/>
            </a:ext>
          </a:extLst>
        </xdr:cNvPr>
        <xdr:cNvSpPr/>
      </xdr:nvSpPr>
      <xdr:spPr>
        <a:xfrm>
          <a:off x="19157950" y="13875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803" name="フローチャート: 判断 802">
          <a:extLst>
            <a:ext uri="{FF2B5EF4-FFF2-40B4-BE49-F238E27FC236}">
              <a16:creationId xmlns:a16="http://schemas.microsoft.com/office/drawing/2014/main" id="{B95B5372-5754-4BA2-B8D3-08BAD752043A}"/>
            </a:ext>
          </a:extLst>
        </xdr:cNvPr>
        <xdr:cNvSpPr/>
      </xdr:nvSpPr>
      <xdr:spPr>
        <a:xfrm>
          <a:off x="18345150" y="138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804" name="フローチャート: 判断 803">
          <a:extLst>
            <a:ext uri="{FF2B5EF4-FFF2-40B4-BE49-F238E27FC236}">
              <a16:creationId xmlns:a16="http://schemas.microsoft.com/office/drawing/2014/main" id="{163F4A73-4C5E-4BE3-9AFC-A73D41BF1E32}"/>
            </a:ext>
          </a:extLst>
        </xdr:cNvPr>
        <xdr:cNvSpPr/>
      </xdr:nvSpPr>
      <xdr:spPr>
        <a:xfrm>
          <a:off x="17551400" y="141483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71882</xdr:rowOff>
    </xdr:from>
    <xdr:to>
      <xdr:col>98</xdr:col>
      <xdr:colOff>38100</xdr:colOff>
      <xdr:row>86</xdr:row>
      <xdr:rowOff>2032</xdr:rowOff>
    </xdr:to>
    <xdr:sp macro="" textlink="">
      <xdr:nvSpPr>
        <xdr:cNvPr id="805" name="フローチャート: 判断 804">
          <a:extLst>
            <a:ext uri="{FF2B5EF4-FFF2-40B4-BE49-F238E27FC236}">
              <a16:creationId xmlns:a16="http://schemas.microsoft.com/office/drawing/2014/main" id="{AF043C30-31C4-4F7B-8AB4-2BC8D456A44F}"/>
            </a:ext>
          </a:extLst>
        </xdr:cNvPr>
        <xdr:cNvSpPr/>
      </xdr:nvSpPr>
      <xdr:spPr>
        <a:xfrm>
          <a:off x="16757650" y="141117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3DA50E04-8036-4AC3-A07E-CB7F81F82193}"/>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4B47C5F0-6BB9-44A6-B60F-3CFB7F2E4015}"/>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C8B583C2-E4E9-42CD-8A88-F799E92C26FA}"/>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AADBF096-174F-4589-9DEE-D6134D9EBAE9}"/>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3B9B49C1-5596-42C1-A6F4-AE1FE184FADB}"/>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87885</xdr:rowOff>
    </xdr:from>
    <xdr:to>
      <xdr:col>116</xdr:col>
      <xdr:colOff>114300</xdr:colOff>
      <xdr:row>87</xdr:row>
      <xdr:rowOff>18035</xdr:rowOff>
    </xdr:to>
    <xdr:sp macro="" textlink="">
      <xdr:nvSpPr>
        <xdr:cNvPr id="811" name="楕円 810">
          <a:extLst>
            <a:ext uri="{FF2B5EF4-FFF2-40B4-BE49-F238E27FC236}">
              <a16:creationId xmlns:a16="http://schemas.microsoft.com/office/drawing/2014/main" id="{8B3FA33A-3A64-413F-925B-322F6DAA0908}"/>
            </a:ext>
          </a:extLst>
        </xdr:cNvPr>
        <xdr:cNvSpPr/>
      </xdr:nvSpPr>
      <xdr:spPr>
        <a:xfrm>
          <a:off x="19900900" y="14292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2812</xdr:rowOff>
    </xdr:from>
    <xdr:ext cx="469744" cy="259045"/>
    <xdr:sp macro="" textlink="">
      <xdr:nvSpPr>
        <xdr:cNvPr id="812" name="【消防施設】&#10;一人当たり面積該当値テキスト">
          <a:extLst>
            <a:ext uri="{FF2B5EF4-FFF2-40B4-BE49-F238E27FC236}">
              <a16:creationId xmlns:a16="http://schemas.microsoft.com/office/drawing/2014/main" id="{F867F66F-65A3-4474-8800-5AD741D18023}"/>
            </a:ext>
          </a:extLst>
        </xdr:cNvPr>
        <xdr:cNvSpPr txBox="1"/>
      </xdr:nvSpPr>
      <xdr:spPr>
        <a:xfrm>
          <a:off x="19989800"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92456</xdr:rowOff>
    </xdr:from>
    <xdr:to>
      <xdr:col>112</xdr:col>
      <xdr:colOff>38100</xdr:colOff>
      <xdr:row>87</xdr:row>
      <xdr:rowOff>22606</xdr:rowOff>
    </xdr:to>
    <xdr:sp macro="" textlink="">
      <xdr:nvSpPr>
        <xdr:cNvPr id="813" name="楕円 812">
          <a:extLst>
            <a:ext uri="{FF2B5EF4-FFF2-40B4-BE49-F238E27FC236}">
              <a16:creationId xmlns:a16="http://schemas.microsoft.com/office/drawing/2014/main" id="{E1801C6A-5ED8-4BF0-9ECF-F87B4E3C6870}"/>
            </a:ext>
          </a:extLst>
        </xdr:cNvPr>
        <xdr:cNvSpPr/>
      </xdr:nvSpPr>
      <xdr:spPr>
        <a:xfrm>
          <a:off x="19157950" y="142974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138685</xdr:rowOff>
    </xdr:from>
    <xdr:to>
      <xdr:col>116</xdr:col>
      <xdr:colOff>63500</xdr:colOff>
      <xdr:row>86</xdr:row>
      <xdr:rowOff>143256</xdr:rowOff>
    </xdr:to>
    <xdr:cxnSp macro="">
      <xdr:nvCxnSpPr>
        <xdr:cNvPr id="814" name="直線コネクタ 813">
          <a:extLst>
            <a:ext uri="{FF2B5EF4-FFF2-40B4-BE49-F238E27FC236}">
              <a16:creationId xmlns:a16="http://schemas.microsoft.com/office/drawing/2014/main" id="{603CFBC5-41F0-4AA0-88C3-E76FEA9598B8}"/>
            </a:ext>
          </a:extLst>
        </xdr:cNvPr>
        <xdr:cNvCxnSpPr/>
      </xdr:nvCxnSpPr>
      <xdr:spPr>
        <a:xfrm flipV="1">
          <a:off x="19202400" y="14343635"/>
          <a:ext cx="7493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87885</xdr:rowOff>
    </xdr:from>
    <xdr:to>
      <xdr:col>107</xdr:col>
      <xdr:colOff>101600</xdr:colOff>
      <xdr:row>87</xdr:row>
      <xdr:rowOff>18035</xdr:rowOff>
    </xdr:to>
    <xdr:sp macro="" textlink="">
      <xdr:nvSpPr>
        <xdr:cNvPr id="815" name="楕円 814">
          <a:extLst>
            <a:ext uri="{FF2B5EF4-FFF2-40B4-BE49-F238E27FC236}">
              <a16:creationId xmlns:a16="http://schemas.microsoft.com/office/drawing/2014/main" id="{D01F4F98-6A19-4433-97F2-DFD23D104968}"/>
            </a:ext>
          </a:extLst>
        </xdr:cNvPr>
        <xdr:cNvSpPr/>
      </xdr:nvSpPr>
      <xdr:spPr>
        <a:xfrm>
          <a:off x="18345150" y="14292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138685</xdr:rowOff>
    </xdr:from>
    <xdr:to>
      <xdr:col>111</xdr:col>
      <xdr:colOff>177800</xdr:colOff>
      <xdr:row>86</xdr:row>
      <xdr:rowOff>143256</xdr:rowOff>
    </xdr:to>
    <xdr:cxnSp macro="">
      <xdr:nvCxnSpPr>
        <xdr:cNvPr id="816" name="直線コネクタ 815">
          <a:extLst>
            <a:ext uri="{FF2B5EF4-FFF2-40B4-BE49-F238E27FC236}">
              <a16:creationId xmlns:a16="http://schemas.microsoft.com/office/drawing/2014/main" id="{624BD045-8977-46C7-95E1-48C188FE02FD}"/>
            </a:ext>
          </a:extLst>
        </xdr:cNvPr>
        <xdr:cNvCxnSpPr/>
      </xdr:nvCxnSpPr>
      <xdr:spPr>
        <a:xfrm>
          <a:off x="18395950" y="14343635"/>
          <a:ext cx="8064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92456</xdr:rowOff>
    </xdr:from>
    <xdr:to>
      <xdr:col>102</xdr:col>
      <xdr:colOff>165100</xdr:colOff>
      <xdr:row>87</xdr:row>
      <xdr:rowOff>22606</xdr:rowOff>
    </xdr:to>
    <xdr:sp macro="" textlink="">
      <xdr:nvSpPr>
        <xdr:cNvPr id="817" name="楕円 816">
          <a:extLst>
            <a:ext uri="{FF2B5EF4-FFF2-40B4-BE49-F238E27FC236}">
              <a16:creationId xmlns:a16="http://schemas.microsoft.com/office/drawing/2014/main" id="{15255407-3B70-4339-A89F-49554F857E0D}"/>
            </a:ext>
          </a:extLst>
        </xdr:cNvPr>
        <xdr:cNvSpPr/>
      </xdr:nvSpPr>
      <xdr:spPr>
        <a:xfrm>
          <a:off x="17551400" y="142974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138685</xdr:rowOff>
    </xdr:from>
    <xdr:to>
      <xdr:col>107</xdr:col>
      <xdr:colOff>50800</xdr:colOff>
      <xdr:row>86</xdr:row>
      <xdr:rowOff>143256</xdr:rowOff>
    </xdr:to>
    <xdr:cxnSp macro="">
      <xdr:nvCxnSpPr>
        <xdr:cNvPr id="818" name="直線コネクタ 817">
          <a:extLst>
            <a:ext uri="{FF2B5EF4-FFF2-40B4-BE49-F238E27FC236}">
              <a16:creationId xmlns:a16="http://schemas.microsoft.com/office/drawing/2014/main" id="{6F625E12-5B88-4DA5-88B1-1253CCA5F610}"/>
            </a:ext>
          </a:extLst>
        </xdr:cNvPr>
        <xdr:cNvCxnSpPr/>
      </xdr:nvCxnSpPr>
      <xdr:spPr>
        <a:xfrm flipV="1">
          <a:off x="17602200" y="14343635"/>
          <a:ext cx="7937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97028</xdr:rowOff>
    </xdr:from>
    <xdr:to>
      <xdr:col>98</xdr:col>
      <xdr:colOff>38100</xdr:colOff>
      <xdr:row>87</xdr:row>
      <xdr:rowOff>27178</xdr:rowOff>
    </xdr:to>
    <xdr:sp macro="" textlink="">
      <xdr:nvSpPr>
        <xdr:cNvPr id="819" name="楕円 818">
          <a:extLst>
            <a:ext uri="{FF2B5EF4-FFF2-40B4-BE49-F238E27FC236}">
              <a16:creationId xmlns:a16="http://schemas.microsoft.com/office/drawing/2014/main" id="{ED42370A-DBA4-4B63-9712-68E0792A061E}"/>
            </a:ext>
          </a:extLst>
        </xdr:cNvPr>
        <xdr:cNvSpPr/>
      </xdr:nvSpPr>
      <xdr:spPr>
        <a:xfrm>
          <a:off x="16757650" y="143019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143256</xdr:rowOff>
    </xdr:from>
    <xdr:to>
      <xdr:col>102</xdr:col>
      <xdr:colOff>114300</xdr:colOff>
      <xdr:row>86</xdr:row>
      <xdr:rowOff>147828</xdr:rowOff>
    </xdr:to>
    <xdr:cxnSp macro="">
      <xdr:nvCxnSpPr>
        <xdr:cNvPr id="820" name="直線コネクタ 819">
          <a:extLst>
            <a:ext uri="{FF2B5EF4-FFF2-40B4-BE49-F238E27FC236}">
              <a16:creationId xmlns:a16="http://schemas.microsoft.com/office/drawing/2014/main" id="{B71C58C9-2674-479D-9836-9A325BFBA676}"/>
            </a:ext>
          </a:extLst>
        </xdr:cNvPr>
        <xdr:cNvCxnSpPr/>
      </xdr:nvCxnSpPr>
      <xdr:spPr>
        <a:xfrm flipV="1">
          <a:off x="16802100" y="14348206"/>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821" name="n_1aveValue【消防施設】&#10;一人当たり面積">
          <a:extLst>
            <a:ext uri="{FF2B5EF4-FFF2-40B4-BE49-F238E27FC236}">
              <a16:creationId xmlns:a16="http://schemas.microsoft.com/office/drawing/2014/main" id="{58171293-A0D4-4C48-85A2-D60F06B43D87}"/>
            </a:ext>
          </a:extLst>
        </xdr:cNvPr>
        <xdr:cNvSpPr txBox="1"/>
      </xdr:nvSpPr>
      <xdr:spPr>
        <a:xfrm>
          <a:off x="18980227" y="136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822" name="n_2aveValue【消防施設】&#10;一人当たり面積">
          <a:extLst>
            <a:ext uri="{FF2B5EF4-FFF2-40B4-BE49-F238E27FC236}">
              <a16:creationId xmlns:a16="http://schemas.microsoft.com/office/drawing/2014/main" id="{43D08EE3-B403-4BA1-AA3A-7F0FBEEF9ACD}"/>
            </a:ext>
          </a:extLst>
        </xdr:cNvPr>
        <xdr:cNvSpPr txBox="1"/>
      </xdr:nvSpPr>
      <xdr:spPr>
        <a:xfrm>
          <a:off x="18180127" y="1366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55135</xdr:rowOff>
    </xdr:from>
    <xdr:ext cx="469744" cy="259045"/>
    <xdr:sp macro="" textlink="">
      <xdr:nvSpPr>
        <xdr:cNvPr id="823" name="n_3aveValue【消防施設】&#10;一人当たり面積">
          <a:extLst>
            <a:ext uri="{FF2B5EF4-FFF2-40B4-BE49-F238E27FC236}">
              <a16:creationId xmlns:a16="http://schemas.microsoft.com/office/drawing/2014/main" id="{3A54FA69-8A98-4455-AA3C-CE5B5D885CC0}"/>
            </a:ext>
          </a:extLst>
        </xdr:cNvPr>
        <xdr:cNvSpPr txBox="1"/>
      </xdr:nvSpPr>
      <xdr:spPr>
        <a:xfrm>
          <a:off x="17386377" y="1392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18559</xdr:rowOff>
    </xdr:from>
    <xdr:ext cx="469744" cy="259045"/>
    <xdr:sp macro="" textlink="">
      <xdr:nvSpPr>
        <xdr:cNvPr id="824" name="n_4aveValue【消防施設】&#10;一人当たり面積">
          <a:extLst>
            <a:ext uri="{FF2B5EF4-FFF2-40B4-BE49-F238E27FC236}">
              <a16:creationId xmlns:a16="http://schemas.microsoft.com/office/drawing/2014/main" id="{3FEDDFA0-2B4E-4125-A233-8FCBC8DE83CD}"/>
            </a:ext>
          </a:extLst>
        </xdr:cNvPr>
        <xdr:cNvSpPr txBox="1"/>
      </xdr:nvSpPr>
      <xdr:spPr>
        <a:xfrm>
          <a:off x="16592627" y="1389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13733</xdr:rowOff>
    </xdr:from>
    <xdr:ext cx="469744" cy="259045"/>
    <xdr:sp macro="" textlink="">
      <xdr:nvSpPr>
        <xdr:cNvPr id="825" name="n_1mainValue【消防施設】&#10;一人当たり面積">
          <a:extLst>
            <a:ext uri="{FF2B5EF4-FFF2-40B4-BE49-F238E27FC236}">
              <a16:creationId xmlns:a16="http://schemas.microsoft.com/office/drawing/2014/main" id="{F49985C6-87DD-4EC7-B811-CBF1863BBDCF}"/>
            </a:ext>
          </a:extLst>
        </xdr:cNvPr>
        <xdr:cNvSpPr txBox="1"/>
      </xdr:nvSpPr>
      <xdr:spPr>
        <a:xfrm>
          <a:off x="189802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9162</xdr:rowOff>
    </xdr:from>
    <xdr:ext cx="469744" cy="259045"/>
    <xdr:sp macro="" textlink="">
      <xdr:nvSpPr>
        <xdr:cNvPr id="826" name="n_2mainValue【消防施設】&#10;一人当たり面積">
          <a:extLst>
            <a:ext uri="{FF2B5EF4-FFF2-40B4-BE49-F238E27FC236}">
              <a16:creationId xmlns:a16="http://schemas.microsoft.com/office/drawing/2014/main" id="{F0D4FA20-BCA5-452D-B6F1-8B67F4071028}"/>
            </a:ext>
          </a:extLst>
        </xdr:cNvPr>
        <xdr:cNvSpPr txBox="1"/>
      </xdr:nvSpPr>
      <xdr:spPr>
        <a:xfrm>
          <a:off x="181801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13733</xdr:rowOff>
    </xdr:from>
    <xdr:ext cx="469744" cy="259045"/>
    <xdr:sp macro="" textlink="">
      <xdr:nvSpPr>
        <xdr:cNvPr id="827" name="n_3mainValue【消防施設】&#10;一人当たり面積">
          <a:extLst>
            <a:ext uri="{FF2B5EF4-FFF2-40B4-BE49-F238E27FC236}">
              <a16:creationId xmlns:a16="http://schemas.microsoft.com/office/drawing/2014/main" id="{5C893B4B-DDE7-43BE-B705-896AA0801D67}"/>
            </a:ext>
          </a:extLst>
        </xdr:cNvPr>
        <xdr:cNvSpPr txBox="1"/>
      </xdr:nvSpPr>
      <xdr:spPr>
        <a:xfrm>
          <a:off x="1738637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18305</xdr:rowOff>
    </xdr:from>
    <xdr:ext cx="469744" cy="259045"/>
    <xdr:sp macro="" textlink="">
      <xdr:nvSpPr>
        <xdr:cNvPr id="828" name="n_4mainValue【消防施設】&#10;一人当たり面積">
          <a:extLst>
            <a:ext uri="{FF2B5EF4-FFF2-40B4-BE49-F238E27FC236}">
              <a16:creationId xmlns:a16="http://schemas.microsoft.com/office/drawing/2014/main" id="{6A01A3DD-03C5-4998-9490-02BFA827283B}"/>
            </a:ext>
          </a:extLst>
        </xdr:cNvPr>
        <xdr:cNvSpPr txBox="1"/>
      </xdr:nvSpPr>
      <xdr:spPr>
        <a:xfrm>
          <a:off x="165926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336C58AA-7D39-402D-9D0C-24798F4A6D96}"/>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E2F63042-5E07-4AE0-AC03-14FF09C84834}"/>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F1A584C7-0FE3-483F-9DEB-5DBDEA73581D}"/>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9A78C4C9-A1BF-44AD-9586-6F5901EF8F32}"/>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583352A5-6A6F-465A-81D6-80D5B7004BA4}"/>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FB467602-BC89-4E28-8C64-C6BBA935D04C}"/>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598D2366-0B80-49FA-B593-74D9BCD8E707}"/>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531DA99E-DCED-4791-A45B-42AC7968848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8CD4D445-697F-474D-94AE-2400FC17B9BE}"/>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2DEC89A6-2FB3-48E9-B79C-2B26BC15581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A1D74FDF-55AF-4B9C-8819-E6B9139FBB07}"/>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0" name="直線コネクタ 839">
          <a:extLst>
            <a:ext uri="{FF2B5EF4-FFF2-40B4-BE49-F238E27FC236}">
              <a16:creationId xmlns:a16="http://schemas.microsoft.com/office/drawing/2014/main" id="{34AD959E-1309-4C68-9B79-A8F9EA0E028E}"/>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1" name="テキスト ボックス 840">
          <a:extLst>
            <a:ext uri="{FF2B5EF4-FFF2-40B4-BE49-F238E27FC236}">
              <a16:creationId xmlns:a16="http://schemas.microsoft.com/office/drawing/2014/main" id="{759C5AB9-4E4F-47AF-AE87-0E3778DD7D43}"/>
            </a:ext>
          </a:extLst>
        </xdr:cNvPr>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2" name="直線コネクタ 841">
          <a:extLst>
            <a:ext uri="{FF2B5EF4-FFF2-40B4-BE49-F238E27FC236}">
              <a16:creationId xmlns:a16="http://schemas.microsoft.com/office/drawing/2014/main" id="{623381DE-F2D6-4927-BD8B-36ED2ECCA0F6}"/>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3" name="テキスト ボックス 842">
          <a:extLst>
            <a:ext uri="{FF2B5EF4-FFF2-40B4-BE49-F238E27FC236}">
              <a16:creationId xmlns:a16="http://schemas.microsoft.com/office/drawing/2014/main" id="{A4EC0C10-D261-47EC-9402-3B9B7F2139DC}"/>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4" name="直線コネクタ 843">
          <a:extLst>
            <a:ext uri="{FF2B5EF4-FFF2-40B4-BE49-F238E27FC236}">
              <a16:creationId xmlns:a16="http://schemas.microsoft.com/office/drawing/2014/main" id="{B7F30C72-624C-43B6-8B9E-3F2B8504E90D}"/>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5" name="テキスト ボックス 844">
          <a:extLst>
            <a:ext uri="{FF2B5EF4-FFF2-40B4-BE49-F238E27FC236}">
              <a16:creationId xmlns:a16="http://schemas.microsoft.com/office/drawing/2014/main" id="{18801F66-C28B-4B19-ABA6-8E57E33ECD7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6" name="直線コネクタ 845">
          <a:extLst>
            <a:ext uri="{FF2B5EF4-FFF2-40B4-BE49-F238E27FC236}">
              <a16:creationId xmlns:a16="http://schemas.microsoft.com/office/drawing/2014/main" id="{4CB76D08-3533-4773-9B78-1F448B40A20D}"/>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7" name="テキスト ボックス 846">
          <a:extLst>
            <a:ext uri="{FF2B5EF4-FFF2-40B4-BE49-F238E27FC236}">
              <a16:creationId xmlns:a16="http://schemas.microsoft.com/office/drawing/2014/main" id="{F4B6D15E-1D11-4E52-928B-2980454A7CC1}"/>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8" name="直線コネクタ 847">
          <a:extLst>
            <a:ext uri="{FF2B5EF4-FFF2-40B4-BE49-F238E27FC236}">
              <a16:creationId xmlns:a16="http://schemas.microsoft.com/office/drawing/2014/main" id="{D200F7F4-6977-4D3C-9FBB-C5AF2C361955}"/>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9" name="テキスト ボックス 848">
          <a:extLst>
            <a:ext uri="{FF2B5EF4-FFF2-40B4-BE49-F238E27FC236}">
              <a16:creationId xmlns:a16="http://schemas.microsoft.com/office/drawing/2014/main" id="{78A4E158-FA78-460A-8D06-4A4111B923CF}"/>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E8B9E1DF-8AFA-486D-8C64-7E0EEB58F455}"/>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a:extLst>
            <a:ext uri="{FF2B5EF4-FFF2-40B4-BE49-F238E27FC236}">
              <a16:creationId xmlns:a16="http://schemas.microsoft.com/office/drawing/2014/main" id="{28F2CF64-971E-4AB1-A31E-3F9857B60376}"/>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108</xdr:row>
      <xdr:rowOff>89536</xdr:rowOff>
    </xdr:to>
    <xdr:cxnSp macro="">
      <xdr:nvCxnSpPr>
        <xdr:cNvPr id="852" name="直線コネクタ 851">
          <a:extLst>
            <a:ext uri="{FF2B5EF4-FFF2-40B4-BE49-F238E27FC236}">
              <a16:creationId xmlns:a16="http://schemas.microsoft.com/office/drawing/2014/main" id="{CED86BFC-7339-4A4F-ABA7-7C14BF5279E6}"/>
            </a:ext>
          </a:extLst>
        </xdr:cNvPr>
        <xdr:cNvCxnSpPr/>
      </xdr:nvCxnSpPr>
      <xdr:spPr>
        <a:xfrm flipV="1">
          <a:off x="14699614" y="16838295"/>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93363</xdr:rowOff>
    </xdr:from>
    <xdr:ext cx="405111" cy="259045"/>
    <xdr:sp macro="" textlink="">
      <xdr:nvSpPr>
        <xdr:cNvPr id="853" name="【庁舎】&#10;有形固定資産減価償却率最小値テキスト">
          <a:extLst>
            <a:ext uri="{FF2B5EF4-FFF2-40B4-BE49-F238E27FC236}">
              <a16:creationId xmlns:a16="http://schemas.microsoft.com/office/drawing/2014/main" id="{76E51C5B-4DCB-46B2-AC1B-9B501BC1E886}"/>
            </a:ext>
          </a:extLst>
        </xdr:cNvPr>
        <xdr:cNvSpPr txBox="1"/>
      </xdr:nvSpPr>
      <xdr:spPr>
        <a:xfrm>
          <a:off x="14738350"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89536</xdr:rowOff>
    </xdr:from>
    <xdr:to>
      <xdr:col>86</xdr:col>
      <xdr:colOff>25400</xdr:colOff>
      <xdr:row>108</xdr:row>
      <xdr:rowOff>89536</xdr:rowOff>
    </xdr:to>
    <xdr:cxnSp macro="">
      <xdr:nvCxnSpPr>
        <xdr:cNvPr id="854" name="直線コネクタ 853">
          <a:extLst>
            <a:ext uri="{FF2B5EF4-FFF2-40B4-BE49-F238E27FC236}">
              <a16:creationId xmlns:a16="http://schemas.microsoft.com/office/drawing/2014/main" id="{973CF038-72A1-4A64-8EDA-FF45546A8E5B}"/>
            </a:ext>
          </a:extLst>
        </xdr:cNvPr>
        <xdr:cNvCxnSpPr/>
      </xdr:nvCxnSpPr>
      <xdr:spPr>
        <a:xfrm>
          <a:off x="14611350" y="18034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855" name="【庁舎】&#10;有形固定資産減価償却率最大値テキスト">
          <a:extLst>
            <a:ext uri="{FF2B5EF4-FFF2-40B4-BE49-F238E27FC236}">
              <a16:creationId xmlns:a16="http://schemas.microsoft.com/office/drawing/2014/main" id="{0ADACA03-CB3A-496F-A456-156CF7DFBF3E}"/>
            </a:ext>
          </a:extLst>
        </xdr:cNvPr>
        <xdr:cNvSpPr txBox="1"/>
      </xdr:nvSpPr>
      <xdr:spPr>
        <a:xfrm>
          <a:off x="14738350" y="16613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856" name="直線コネクタ 855">
          <a:extLst>
            <a:ext uri="{FF2B5EF4-FFF2-40B4-BE49-F238E27FC236}">
              <a16:creationId xmlns:a16="http://schemas.microsoft.com/office/drawing/2014/main" id="{40897933-B014-4E1E-A99D-D6B45CBA9194}"/>
            </a:ext>
          </a:extLst>
        </xdr:cNvPr>
        <xdr:cNvCxnSpPr/>
      </xdr:nvCxnSpPr>
      <xdr:spPr>
        <a:xfrm>
          <a:off x="14611350" y="16838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112413</xdr:rowOff>
    </xdr:from>
    <xdr:ext cx="405111" cy="259045"/>
    <xdr:sp macro="" textlink="">
      <xdr:nvSpPr>
        <xdr:cNvPr id="857" name="【庁舎】&#10;有形固定資産減価償却率平均値テキスト">
          <a:extLst>
            <a:ext uri="{FF2B5EF4-FFF2-40B4-BE49-F238E27FC236}">
              <a16:creationId xmlns:a16="http://schemas.microsoft.com/office/drawing/2014/main" id="{EA5DAE3F-7FA7-4059-98A4-E9059651FAE9}"/>
            </a:ext>
          </a:extLst>
        </xdr:cNvPr>
        <xdr:cNvSpPr txBox="1"/>
      </xdr:nvSpPr>
      <xdr:spPr>
        <a:xfrm>
          <a:off x="14738350" y="17371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133986</xdr:rowOff>
    </xdr:from>
    <xdr:to>
      <xdr:col>85</xdr:col>
      <xdr:colOff>177800</xdr:colOff>
      <xdr:row>105</xdr:row>
      <xdr:rowOff>64136</xdr:rowOff>
    </xdr:to>
    <xdr:sp macro="" textlink="">
      <xdr:nvSpPr>
        <xdr:cNvPr id="858" name="フローチャート: 判断 857">
          <a:extLst>
            <a:ext uri="{FF2B5EF4-FFF2-40B4-BE49-F238E27FC236}">
              <a16:creationId xmlns:a16="http://schemas.microsoft.com/office/drawing/2014/main" id="{B6B31CB1-7EA3-4BDF-BE52-7A5FCEF34306}"/>
            </a:ext>
          </a:extLst>
        </xdr:cNvPr>
        <xdr:cNvSpPr/>
      </xdr:nvSpPr>
      <xdr:spPr>
        <a:xfrm>
          <a:off x="14649450" y="173932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95886</xdr:rowOff>
    </xdr:from>
    <xdr:to>
      <xdr:col>81</xdr:col>
      <xdr:colOff>101600</xdr:colOff>
      <xdr:row>105</xdr:row>
      <xdr:rowOff>26036</xdr:rowOff>
    </xdr:to>
    <xdr:sp macro="" textlink="">
      <xdr:nvSpPr>
        <xdr:cNvPr id="859" name="フローチャート: 判断 858">
          <a:extLst>
            <a:ext uri="{FF2B5EF4-FFF2-40B4-BE49-F238E27FC236}">
              <a16:creationId xmlns:a16="http://schemas.microsoft.com/office/drawing/2014/main" id="{EE43EE13-C47C-4CEC-937E-7C022D6208B4}"/>
            </a:ext>
          </a:extLst>
        </xdr:cNvPr>
        <xdr:cNvSpPr/>
      </xdr:nvSpPr>
      <xdr:spPr>
        <a:xfrm>
          <a:off x="13887450" y="1735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60" name="フローチャート: 判断 859">
          <a:extLst>
            <a:ext uri="{FF2B5EF4-FFF2-40B4-BE49-F238E27FC236}">
              <a16:creationId xmlns:a16="http://schemas.microsoft.com/office/drawing/2014/main" id="{223D311A-54B6-4320-B91C-98661269570F}"/>
            </a:ext>
          </a:extLst>
        </xdr:cNvPr>
        <xdr:cNvSpPr/>
      </xdr:nvSpPr>
      <xdr:spPr>
        <a:xfrm>
          <a:off x="130937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52070</xdr:rowOff>
    </xdr:from>
    <xdr:to>
      <xdr:col>72</xdr:col>
      <xdr:colOff>38100</xdr:colOff>
      <xdr:row>105</xdr:row>
      <xdr:rowOff>153670</xdr:rowOff>
    </xdr:to>
    <xdr:sp macro="" textlink="">
      <xdr:nvSpPr>
        <xdr:cNvPr id="861" name="フローチャート: 判断 860">
          <a:extLst>
            <a:ext uri="{FF2B5EF4-FFF2-40B4-BE49-F238E27FC236}">
              <a16:creationId xmlns:a16="http://schemas.microsoft.com/office/drawing/2014/main" id="{F53BA374-2A99-412A-B583-843C2CD39060}"/>
            </a:ext>
          </a:extLst>
        </xdr:cNvPr>
        <xdr:cNvSpPr/>
      </xdr:nvSpPr>
      <xdr:spPr>
        <a:xfrm>
          <a:off x="12299950" y="17482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55880</xdr:rowOff>
    </xdr:from>
    <xdr:to>
      <xdr:col>67</xdr:col>
      <xdr:colOff>101600</xdr:colOff>
      <xdr:row>106</xdr:row>
      <xdr:rowOff>157480</xdr:rowOff>
    </xdr:to>
    <xdr:sp macro="" textlink="">
      <xdr:nvSpPr>
        <xdr:cNvPr id="862" name="フローチャート: 判断 861">
          <a:extLst>
            <a:ext uri="{FF2B5EF4-FFF2-40B4-BE49-F238E27FC236}">
              <a16:creationId xmlns:a16="http://schemas.microsoft.com/office/drawing/2014/main" id="{A9D767D7-3E2F-440C-91E3-C61D14D8BCB2}"/>
            </a:ext>
          </a:extLst>
        </xdr:cNvPr>
        <xdr:cNvSpPr/>
      </xdr:nvSpPr>
      <xdr:spPr>
        <a:xfrm>
          <a:off x="1148715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67192CEB-150F-4CBD-9033-FB8E31EBCA4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9CFE45D8-F8FD-4317-B3FB-6CC03CC6D95A}"/>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86FD6959-77DB-4244-8E3B-39E2C5EE5FDC}"/>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6FD0148E-6988-4792-8D31-3ECB767F046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F3706D32-EDEE-42EA-8B87-B2E1FDA5617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868" name="楕円 867">
          <a:extLst>
            <a:ext uri="{FF2B5EF4-FFF2-40B4-BE49-F238E27FC236}">
              <a16:creationId xmlns:a16="http://schemas.microsoft.com/office/drawing/2014/main" id="{E892E47C-B0C6-4EC9-AC06-856367EEA232}"/>
            </a:ext>
          </a:extLst>
        </xdr:cNvPr>
        <xdr:cNvSpPr/>
      </xdr:nvSpPr>
      <xdr:spPr>
        <a:xfrm>
          <a:off x="14649450" y="169875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93997</xdr:rowOff>
    </xdr:from>
    <xdr:ext cx="405111" cy="259045"/>
    <xdr:sp macro="" textlink="">
      <xdr:nvSpPr>
        <xdr:cNvPr id="869" name="【庁舎】&#10;有形固定資産減価償却率該当値テキスト">
          <a:extLst>
            <a:ext uri="{FF2B5EF4-FFF2-40B4-BE49-F238E27FC236}">
              <a16:creationId xmlns:a16="http://schemas.microsoft.com/office/drawing/2014/main" id="{5A32E696-6CDB-41FE-8CA5-FB79B40BCA30}"/>
            </a:ext>
          </a:extLst>
        </xdr:cNvPr>
        <xdr:cNvSpPr txBox="1"/>
      </xdr:nvSpPr>
      <xdr:spPr>
        <a:xfrm>
          <a:off x="14738350" y="1683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19686</xdr:rowOff>
    </xdr:from>
    <xdr:to>
      <xdr:col>81</xdr:col>
      <xdr:colOff>101600</xdr:colOff>
      <xdr:row>102</xdr:row>
      <xdr:rowOff>121286</xdr:rowOff>
    </xdr:to>
    <xdr:sp macro="" textlink="">
      <xdr:nvSpPr>
        <xdr:cNvPr id="870" name="楕円 869">
          <a:extLst>
            <a:ext uri="{FF2B5EF4-FFF2-40B4-BE49-F238E27FC236}">
              <a16:creationId xmlns:a16="http://schemas.microsoft.com/office/drawing/2014/main" id="{9B7714E1-F3B2-40C6-A53D-F75B19442292}"/>
            </a:ext>
          </a:extLst>
        </xdr:cNvPr>
        <xdr:cNvSpPr/>
      </xdr:nvSpPr>
      <xdr:spPr>
        <a:xfrm>
          <a:off x="13887450" y="1693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70486</xdr:rowOff>
    </xdr:from>
    <xdr:to>
      <xdr:col>85</xdr:col>
      <xdr:colOff>127000</xdr:colOff>
      <xdr:row>102</xdr:row>
      <xdr:rowOff>121920</xdr:rowOff>
    </xdr:to>
    <xdr:cxnSp macro="">
      <xdr:nvCxnSpPr>
        <xdr:cNvPr id="871" name="直線コネクタ 870">
          <a:extLst>
            <a:ext uri="{FF2B5EF4-FFF2-40B4-BE49-F238E27FC236}">
              <a16:creationId xmlns:a16="http://schemas.microsoft.com/office/drawing/2014/main" id="{1282B317-C214-49B1-9EA4-AF425EC493EE}"/>
            </a:ext>
          </a:extLst>
        </xdr:cNvPr>
        <xdr:cNvCxnSpPr/>
      </xdr:nvCxnSpPr>
      <xdr:spPr>
        <a:xfrm>
          <a:off x="13938250" y="16986886"/>
          <a:ext cx="762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137795</xdr:rowOff>
    </xdr:from>
    <xdr:to>
      <xdr:col>76</xdr:col>
      <xdr:colOff>165100</xdr:colOff>
      <xdr:row>102</xdr:row>
      <xdr:rowOff>67945</xdr:rowOff>
    </xdr:to>
    <xdr:sp macro="" textlink="">
      <xdr:nvSpPr>
        <xdr:cNvPr id="872" name="楕円 871">
          <a:extLst>
            <a:ext uri="{FF2B5EF4-FFF2-40B4-BE49-F238E27FC236}">
              <a16:creationId xmlns:a16="http://schemas.microsoft.com/office/drawing/2014/main" id="{FA0F1658-1D56-47D6-B74B-0136DAE6EC4E}"/>
            </a:ext>
          </a:extLst>
        </xdr:cNvPr>
        <xdr:cNvSpPr/>
      </xdr:nvSpPr>
      <xdr:spPr>
        <a:xfrm>
          <a:off x="13093700" y="168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17145</xdr:rowOff>
    </xdr:from>
    <xdr:to>
      <xdr:col>81</xdr:col>
      <xdr:colOff>50800</xdr:colOff>
      <xdr:row>102</xdr:row>
      <xdr:rowOff>70486</xdr:rowOff>
    </xdr:to>
    <xdr:cxnSp macro="">
      <xdr:nvCxnSpPr>
        <xdr:cNvPr id="873" name="直線コネクタ 872">
          <a:extLst>
            <a:ext uri="{FF2B5EF4-FFF2-40B4-BE49-F238E27FC236}">
              <a16:creationId xmlns:a16="http://schemas.microsoft.com/office/drawing/2014/main" id="{2DFE2161-6E51-46A1-B260-CB6F41CC8FCD}"/>
            </a:ext>
          </a:extLst>
        </xdr:cNvPr>
        <xdr:cNvCxnSpPr/>
      </xdr:nvCxnSpPr>
      <xdr:spPr>
        <a:xfrm>
          <a:off x="13144500" y="16933545"/>
          <a:ext cx="79375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33020</xdr:rowOff>
    </xdr:from>
    <xdr:to>
      <xdr:col>72</xdr:col>
      <xdr:colOff>38100</xdr:colOff>
      <xdr:row>108</xdr:row>
      <xdr:rowOff>134620</xdr:rowOff>
    </xdr:to>
    <xdr:sp macro="" textlink="">
      <xdr:nvSpPr>
        <xdr:cNvPr id="874" name="楕円 873">
          <a:extLst>
            <a:ext uri="{FF2B5EF4-FFF2-40B4-BE49-F238E27FC236}">
              <a16:creationId xmlns:a16="http://schemas.microsoft.com/office/drawing/2014/main" id="{84CE1FE4-F98A-4DD5-90D2-C8910A3D76F7}"/>
            </a:ext>
          </a:extLst>
        </xdr:cNvPr>
        <xdr:cNvSpPr/>
      </xdr:nvSpPr>
      <xdr:spPr>
        <a:xfrm>
          <a:off x="12299950" y="17978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17145</xdr:rowOff>
    </xdr:from>
    <xdr:to>
      <xdr:col>76</xdr:col>
      <xdr:colOff>114300</xdr:colOff>
      <xdr:row>108</xdr:row>
      <xdr:rowOff>83820</xdr:rowOff>
    </xdr:to>
    <xdr:cxnSp macro="">
      <xdr:nvCxnSpPr>
        <xdr:cNvPr id="875" name="直線コネクタ 874">
          <a:extLst>
            <a:ext uri="{FF2B5EF4-FFF2-40B4-BE49-F238E27FC236}">
              <a16:creationId xmlns:a16="http://schemas.microsoft.com/office/drawing/2014/main" id="{02EA3751-9419-442F-804F-5DF384E57003}"/>
            </a:ext>
          </a:extLst>
        </xdr:cNvPr>
        <xdr:cNvCxnSpPr/>
      </xdr:nvCxnSpPr>
      <xdr:spPr>
        <a:xfrm flipV="1">
          <a:off x="12344400" y="16933545"/>
          <a:ext cx="800100" cy="109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636</xdr:rowOff>
    </xdr:from>
    <xdr:to>
      <xdr:col>67</xdr:col>
      <xdr:colOff>101600</xdr:colOff>
      <xdr:row>108</xdr:row>
      <xdr:rowOff>102236</xdr:rowOff>
    </xdr:to>
    <xdr:sp macro="" textlink="">
      <xdr:nvSpPr>
        <xdr:cNvPr id="876" name="楕円 875">
          <a:extLst>
            <a:ext uri="{FF2B5EF4-FFF2-40B4-BE49-F238E27FC236}">
              <a16:creationId xmlns:a16="http://schemas.microsoft.com/office/drawing/2014/main" id="{5AD81BA7-BCA3-4238-BB93-1D144FB74065}"/>
            </a:ext>
          </a:extLst>
        </xdr:cNvPr>
        <xdr:cNvSpPr/>
      </xdr:nvSpPr>
      <xdr:spPr>
        <a:xfrm>
          <a:off x="1148715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51436</xdr:rowOff>
    </xdr:from>
    <xdr:to>
      <xdr:col>71</xdr:col>
      <xdr:colOff>177800</xdr:colOff>
      <xdr:row>108</xdr:row>
      <xdr:rowOff>83820</xdr:rowOff>
    </xdr:to>
    <xdr:cxnSp macro="">
      <xdr:nvCxnSpPr>
        <xdr:cNvPr id="877" name="直線コネクタ 876">
          <a:extLst>
            <a:ext uri="{FF2B5EF4-FFF2-40B4-BE49-F238E27FC236}">
              <a16:creationId xmlns:a16="http://schemas.microsoft.com/office/drawing/2014/main" id="{ACBAD0D4-C5B6-4A40-BAA9-222955FB36CB}"/>
            </a:ext>
          </a:extLst>
        </xdr:cNvPr>
        <xdr:cNvCxnSpPr/>
      </xdr:nvCxnSpPr>
      <xdr:spPr>
        <a:xfrm>
          <a:off x="11537950" y="17996536"/>
          <a:ext cx="8064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17163</xdr:rowOff>
    </xdr:from>
    <xdr:ext cx="405111" cy="259045"/>
    <xdr:sp macro="" textlink="">
      <xdr:nvSpPr>
        <xdr:cNvPr id="878" name="n_1aveValue【庁舎】&#10;有形固定資産減価償却率">
          <a:extLst>
            <a:ext uri="{FF2B5EF4-FFF2-40B4-BE49-F238E27FC236}">
              <a16:creationId xmlns:a16="http://schemas.microsoft.com/office/drawing/2014/main" id="{FF0A816F-1DBB-495A-8075-4638CE8F3BD6}"/>
            </a:ext>
          </a:extLst>
        </xdr:cNvPr>
        <xdr:cNvSpPr txBox="1"/>
      </xdr:nvSpPr>
      <xdr:spPr>
        <a:xfrm>
          <a:off x="13742044" y="1744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79" name="n_2aveValue【庁舎】&#10;有形固定資産減価償却率">
          <a:extLst>
            <a:ext uri="{FF2B5EF4-FFF2-40B4-BE49-F238E27FC236}">
              <a16:creationId xmlns:a16="http://schemas.microsoft.com/office/drawing/2014/main" id="{5764800B-6E82-4D28-BFD5-7F0AEF226BDC}"/>
            </a:ext>
          </a:extLst>
        </xdr:cNvPr>
        <xdr:cNvSpPr txBox="1"/>
      </xdr:nvSpPr>
      <xdr:spPr>
        <a:xfrm>
          <a:off x="1296099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170197</xdr:rowOff>
    </xdr:from>
    <xdr:ext cx="405111" cy="259045"/>
    <xdr:sp macro="" textlink="">
      <xdr:nvSpPr>
        <xdr:cNvPr id="880" name="n_3aveValue【庁舎】&#10;有形固定資産減価償却率">
          <a:extLst>
            <a:ext uri="{FF2B5EF4-FFF2-40B4-BE49-F238E27FC236}">
              <a16:creationId xmlns:a16="http://schemas.microsoft.com/office/drawing/2014/main" id="{6D654D26-BB4F-4846-A829-0120E52ECA91}"/>
            </a:ext>
          </a:extLst>
        </xdr:cNvPr>
        <xdr:cNvSpPr txBox="1"/>
      </xdr:nvSpPr>
      <xdr:spPr>
        <a:xfrm>
          <a:off x="1216724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2557</xdr:rowOff>
    </xdr:from>
    <xdr:ext cx="405111" cy="259045"/>
    <xdr:sp macro="" textlink="">
      <xdr:nvSpPr>
        <xdr:cNvPr id="881" name="n_4aveValue【庁舎】&#10;有形固定資産減価償却率">
          <a:extLst>
            <a:ext uri="{FF2B5EF4-FFF2-40B4-BE49-F238E27FC236}">
              <a16:creationId xmlns:a16="http://schemas.microsoft.com/office/drawing/2014/main" id="{7FC1AEC7-EC8C-4B07-AD84-C5E90FF8D3BB}"/>
            </a:ext>
          </a:extLst>
        </xdr:cNvPr>
        <xdr:cNvSpPr txBox="1"/>
      </xdr:nvSpPr>
      <xdr:spPr>
        <a:xfrm>
          <a:off x="113544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137813</xdr:rowOff>
    </xdr:from>
    <xdr:ext cx="405111" cy="259045"/>
    <xdr:sp macro="" textlink="">
      <xdr:nvSpPr>
        <xdr:cNvPr id="882" name="n_1mainValue【庁舎】&#10;有形固定資産減価償却率">
          <a:extLst>
            <a:ext uri="{FF2B5EF4-FFF2-40B4-BE49-F238E27FC236}">
              <a16:creationId xmlns:a16="http://schemas.microsoft.com/office/drawing/2014/main" id="{B0DBB280-649C-474F-8BBD-FF04E41B66BF}"/>
            </a:ext>
          </a:extLst>
        </xdr:cNvPr>
        <xdr:cNvSpPr txBox="1"/>
      </xdr:nvSpPr>
      <xdr:spPr>
        <a:xfrm>
          <a:off x="13742044" y="1671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84472</xdr:rowOff>
    </xdr:from>
    <xdr:ext cx="405111" cy="259045"/>
    <xdr:sp macro="" textlink="">
      <xdr:nvSpPr>
        <xdr:cNvPr id="883" name="n_2mainValue【庁舎】&#10;有形固定資産減価償却率">
          <a:extLst>
            <a:ext uri="{FF2B5EF4-FFF2-40B4-BE49-F238E27FC236}">
              <a16:creationId xmlns:a16="http://schemas.microsoft.com/office/drawing/2014/main" id="{3728B3AC-83DE-4289-816A-973108EE12A0}"/>
            </a:ext>
          </a:extLst>
        </xdr:cNvPr>
        <xdr:cNvSpPr txBox="1"/>
      </xdr:nvSpPr>
      <xdr:spPr>
        <a:xfrm>
          <a:off x="12960994" y="1665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125747</xdr:rowOff>
    </xdr:from>
    <xdr:ext cx="405111" cy="259045"/>
    <xdr:sp macro="" textlink="">
      <xdr:nvSpPr>
        <xdr:cNvPr id="884" name="n_3mainValue【庁舎】&#10;有形固定資産減価償却率">
          <a:extLst>
            <a:ext uri="{FF2B5EF4-FFF2-40B4-BE49-F238E27FC236}">
              <a16:creationId xmlns:a16="http://schemas.microsoft.com/office/drawing/2014/main" id="{58F66360-67DA-47A7-B151-F63406CF3118}"/>
            </a:ext>
          </a:extLst>
        </xdr:cNvPr>
        <xdr:cNvSpPr txBox="1"/>
      </xdr:nvSpPr>
      <xdr:spPr>
        <a:xfrm>
          <a:off x="121672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93363</xdr:rowOff>
    </xdr:from>
    <xdr:ext cx="405111" cy="259045"/>
    <xdr:sp macro="" textlink="">
      <xdr:nvSpPr>
        <xdr:cNvPr id="885" name="n_4mainValue【庁舎】&#10;有形固定資産減価償却率">
          <a:extLst>
            <a:ext uri="{FF2B5EF4-FFF2-40B4-BE49-F238E27FC236}">
              <a16:creationId xmlns:a16="http://schemas.microsoft.com/office/drawing/2014/main" id="{7C293A47-E71C-44A6-A5D8-4CD5511843DC}"/>
            </a:ext>
          </a:extLst>
        </xdr:cNvPr>
        <xdr:cNvSpPr txBox="1"/>
      </xdr:nvSpPr>
      <xdr:spPr>
        <a:xfrm>
          <a:off x="113544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2D1C4FE2-131D-420F-AA03-2736D7E8883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541A922B-D61F-4859-A30A-246C2FF772A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B3DDAA63-17AB-48D5-B306-68DC3AB1ADB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9FA7675B-256B-42FD-BDFA-DDABBABF6BEC}"/>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626DAB9E-83C5-4A56-87DB-46A6C21FFAF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C9EB3A53-91A0-4869-BA19-9810B3A5CAC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2C04F867-BC1E-4832-8BD9-C494CDC7CC32}"/>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7FBF273B-2908-48B6-A416-BBD048B2D20F}"/>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28759785-2CD5-4AAA-B3AD-AF0E3B459B53}"/>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C33DB107-3932-4D9F-892D-E6853A3FF852}"/>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6" name="テキスト ボックス 895">
          <a:extLst>
            <a:ext uri="{FF2B5EF4-FFF2-40B4-BE49-F238E27FC236}">
              <a16:creationId xmlns:a16="http://schemas.microsoft.com/office/drawing/2014/main" id="{D3AAE1CD-2AF6-43CE-B9B8-2657518216F9}"/>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97" name="直線コネクタ 896">
          <a:extLst>
            <a:ext uri="{FF2B5EF4-FFF2-40B4-BE49-F238E27FC236}">
              <a16:creationId xmlns:a16="http://schemas.microsoft.com/office/drawing/2014/main" id="{050B6088-E4C2-4A0F-995E-FEDF22E0B155}"/>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8" name="テキスト ボックス 897">
          <a:extLst>
            <a:ext uri="{FF2B5EF4-FFF2-40B4-BE49-F238E27FC236}">
              <a16:creationId xmlns:a16="http://schemas.microsoft.com/office/drawing/2014/main" id="{BDABF26F-C957-44F8-814D-3BCE90B568BC}"/>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9" name="直線コネクタ 898">
          <a:extLst>
            <a:ext uri="{FF2B5EF4-FFF2-40B4-BE49-F238E27FC236}">
              <a16:creationId xmlns:a16="http://schemas.microsoft.com/office/drawing/2014/main" id="{08A95397-C84F-444E-A5CB-A12424B31959}"/>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0" name="テキスト ボックス 899">
          <a:extLst>
            <a:ext uri="{FF2B5EF4-FFF2-40B4-BE49-F238E27FC236}">
              <a16:creationId xmlns:a16="http://schemas.microsoft.com/office/drawing/2014/main" id="{CD924250-9F03-43CE-9B46-D407DBF34434}"/>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1" name="直線コネクタ 900">
          <a:extLst>
            <a:ext uri="{FF2B5EF4-FFF2-40B4-BE49-F238E27FC236}">
              <a16:creationId xmlns:a16="http://schemas.microsoft.com/office/drawing/2014/main" id="{74BE9A06-753B-40FE-A0F5-C02DB32EAC7F}"/>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2" name="テキスト ボックス 901">
          <a:extLst>
            <a:ext uri="{FF2B5EF4-FFF2-40B4-BE49-F238E27FC236}">
              <a16:creationId xmlns:a16="http://schemas.microsoft.com/office/drawing/2014/main" id="{4A6EF060-3FCD-4161-ACB0-7257F83687EC}"/>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3" name="直線コネクタ 902">
          <a:extLst>
            <a:ext uri="{FF2B5EF4-FFF2-40B4-BE49-F238E27FC236}">
              <a16:creationId xmlns:a16="http://schemas.microsoft.com/office/drawing/2014/main" id="{A9250B93-329F-4A4B-9A5A-3E0CB0ECF335}"/>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4" name="テキスト ボックス 903">
          <a:extLst>
            <a:ext uri="{FF2B5EF4-FFF2-40B4-BE49-F238E27FC236}">
              <a16:creationId xmlns:a16="http://schemas.microsoft.com/office/drawing/2014/main" id="{C565D12B-1CC5-4F10-AC8F-AD48FFCC5BF5}"/>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00F319CD-29CB-4814-8DFD-3647901C913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3BBC5D7C-FCD2-4ED4-8D73-00E60E82352F}"/>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B68FA303-888D-4733-8A00-CD97FFEC74C2}"/>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105918</xdr:rowOff>
    </xdr:from>
    <xdr:to>
      <xdr:col>116</xdr:col>
      <xdr:colOff>62864</xdr:colOff>
      <xdr:row>108</xdr:row>
      <xdr:rowOff>3048</xdr:rowOff>
    </xdr:to>
    <xdr:cxnSp macro="">
      <xdr:nvCxnSpPr>
        <xdr:cNvPr id="908" name="直線コネクタ 907">
          <a:extLst>
            <a:ext uri="{FF2B5EF4-FFF2-40B4-BE49-F238E27FC236}">
              <a16:creationId xmlns:a16="http://schemas.microsoft.com/office/drawing/2014/main" id="{67E73F8A-6601-4B42-8BC6-37436AAE4EEF}"/>
            </a:ext>
          </a:extLst>
        </xdr:cNvPr>
        <xdr:cNvCxnSpPr/>
      </xdr:nvCxnSpPr>
      <xdr:spPr>
        <a:xfrm flipV="1">
          <a:off x="19951064" y="168508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909" name="【庁舎】&#10;一人当たり面積最小値テキスト">
          <a:extLst>
            <a:ext uri="{FF2B5EF4-FFF2-40B4-BE49-F238E27FC236}">
              <a16:creationId xmlns:a16="http://schemas.microsoft.com/office/drawing/2014/main" id="{8C488272-139E-474D-BD53-646C4CCDF128}"/>
            </a:ext>
          </a:extLst>
        </xdr:cNvPr>
        <xdr:cNvSpPr txBox="1"/>
      </xdr:nvSpPr>
      <xdr:spPr>
        <a:xfrm>
          <a:off x="19989800" y="1795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910" name="直線コネクタ 909">
          <a:extLst>
            <a:ext uri="{FF2B5EF4-FFF2-40B4-BE49-F238E27FC236}">
              <a16:creationId xmlns:a16="http://schemas.microsoft.com/office/drawing/2014/main" id="{C82E0626-818A-4B35-BE77-26BEDF078AD0}"/>
            </a:ext>
          </a:extLst>
        </xdr:cNvPr>
        <xdr:cNvCxnSpPr/>
      </xdr:nvCxnSpPr>
      <xdr:spPr>
        <a:xfrm>
          <a:off x="19881850" y="17948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52595</xdr:rowOff>
    </xdr:from>
    <xdr:ext cx="469744" cy="259045"/>
    <xdr:sp macro="" textlink="">
      <xdr:nvSpPr>
        <xdr:cNvPr id="911" name="【庁舎】&#10;一人当たり面積最大値テキスト">
          <a:extLst>
            <a:ext uri="{FF2B5EF4-FFF2-40B4-BE49-F238E27FC236}">
              <a16:creationId xmlns:a16="http://schemas.microsoft.com/office/drawing/2014/main" id="{6943E85F-707D-4061-8C47-6AE582400EDA}"/>
            </a:ext>
          </a:extLst>
        </xdr:cNvPr>
        <xdr:cNvSpPr txBox="1"/>
      </xdr:nvSpPr>
      <xdr:spPr>
        <a:xfrm>
          <a:off x="19989800" y="166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105918</xdr:rowOff>
    </xdr:from>
    <xdr:to>
      <xdr:col>116</xdr:col>
      <xdr:colOff>152400</xdr:colOff>
      <xdr:row>101</xdr:row>
      <xdr:rowOff>105918</xdr:rowOff>
    </xdr:to>
    <xdr:cxnSp macro="">
      <xdr:nvCxnSpPr>
        <xdr:cNvPr id="912" name="直線コネクタ 911">
          <a:extLst>
            <a:ext uri="{FF2B5EF4-FFF2-40B4-BE49-F238E27FC236}">
              <a16:creationId xmlns:a16="http://schemas.microsoft.com/office/drawing/2014/main" id="{A24CFA8F-3250-439A-AAE1-1C59A1BC9A64}"/>
            </a:ext>
          </a:extLst>
        </xdr:cNvPr>
        <xdr:cNvCxnSpPr/>
      </xdr:nvCxnSpPr>
      <xdr:spPr>
        <a:xfrm>
          <a:off x="19881850" y="16850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67835</xdr:rowOff>
    </xdr:from>
    <xdr:ext cx="469744" cy="259045"/>
    <xdr:sp macro="" textlink="">
      <xdr:nvSpPr>
        <xdr:cNvPr id="913" name="【庁舎】&#10;一人当たり面積平均値テキスト">
          <a:extLst>
            <a:ext uri="{FF2B5EF4-FFF2-40B4-BE49-F238E27FC236}">
              <a16:creationId xmlns:a16="http://schemas.microsoft.com/office/drawing/2014/main" id="{5FA2B10B-28FC-4458-ABD6-54B5C45C24F3}"/>
            </a:ext>
          </a:extLst>
        </xdr:cNvPr>
        <xdr:cNvSpPr txBox="1"/>
      </xdr:nvSpPr>
      <xdr:spPr>
        <a:xfrm>
          <a:off x="19989800" y="173271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89408</xdr:rowOff>
    </xdr:from>
    <xdr:to>
      <xdr:col>116</xdr:col>
      <xdr:colOff>114300</xdr:colOff>
      <xdr:row>105</xdr:row>
      <xdr:rowOff>19558</xdr:rowOff>
    </xdr:to>
    <xdr:sp macro="" textlink="">
      <xdr:nvSpPr>
        <xdr:cNvPr id="914" name="フローチャート: 判断 913">
          <a:extLst>
            <a:ext uri="{FF2B5EF4-FFF2-40B4-BE49-F238E27FC236}">
              <a16:creationId xmlns:a16="http://schemas.microsoft.com/office/drawing/2014/main" id="{7E7D7EA5-220D-4420-B285-2AD0693634C6}"/>
            </a:ext>
          </a:extLst>
        </xdr:cNvPr>
        <xdr:cNvSpPr/>
      </xdr:nvSpPr>
      <xdr:spPr>
        <a:xfrm>
          <a:off x="19900900" y="1734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61976</xdr:rowOff>
    </xdr:from>
    <xdr:to>
      <xdr:col>112</xdr:col>
      <xdr:colOff>38100</xdr:colOff>
      <xdr:row>104</xdr:row>
      <xdr:rowOff>163576</xdr:rowOff>
    </xdr:to>
    <xdr:sp macro="" textlink="">
      <xdr:nvSpPr>
        <xdr:cNvPr id="915" name="フローチャート: 判断 914">
          <a:extLst>
            <a:ext uri="{FF2B5EF4-FFF2-40B4-BE49-F238E27FC236}">
              <a16:creationId xmlns:a16="http://schemas.microsoft.com/office/drawing/2014/main" id="{71CC3C86-F7A8-4AD3-AECF-587114BDD370}"/>
            </a:ext>
          </a:extLst>
        </xdr:cNvPr>
        <xdr:cNvSpPr/>
      </xdr:nvSpPr>
      <xdr:spPr>
        <a:xfrm>
          <a:off x="19157950" y="173212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61976</xdr:rowOff>
    </xdr:from>
    <xdr:to>
      <xdr:col>107</xdr:col>
      <xdr:colOff>101600</xdr:colOff>
      <xdr:row>104</xdr:row>
      <xdr:rowOff>163576</xdr:rowOff>
    </xdr:to>
    <xdr:sp macro="" textlink="">
      <xdr:nvSpPr>
        <xdr:cNvPr id="916" name="フローチャート: 判断 915">
          <a:extLst>
            <a:ext uri="{FF2B5EF4-FFF2-40B4-BE49-F238E27FC236}">
              <a16:creationId xmlns:a16="http://schemas.microsoft.com/office/drawing/2014/main" id="{79A44767-72D8-4FC8-80B4-513E59DDE41A}"/>
            </a:ext>
          </a:extLst>
        </xdr:cNvPr>
        <xdr:cNvSpPr/>
      </xdr:nvSpPr>
      <xdr:spPr>
        <a:xfrm>
          <a:off x="18345150" y="1732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17" name="フローチャート: 判断 916">
          <a:extLst>
            <a:ext uri="{FF2B5EF4-FFF2-40B4-BE49-F238E27FC236}">
              <a16:creationId xmlns:a16="http://schemas.microsoft.com/office/drawing/2014/main" id="{44D0497F-1E34-4C04-8A48-C9F6FF583357}"/>
            </a:ext>
          </a:extLst>
        </xdr:cNvPr>
        <xdr:cNvSpPr/>
      </xdr:nvSpPr>
      <xdr:spPr>
        <a:xfrm>
          <a:off x="175514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32258</xdr:rowOff>
    </xdr:from>
    <xdr:to>
      <xdr:col>98</xdr:col>
      <xdr:colOff>38100</xdr:colOff>
      <xdr:row>105</xdr:row>
      <xdr:rowOff>133858</xdr:rowOff>
    </xdr:to>
    <xdr:sp macro="" textlink="">
      <xdr:nvSpPr>
        <xdr:cNvPr id="918" name="フローチャート: 判断 917">
          <a:extLst>
            <a:ext uri="{FF2B5EF4-FFF2-40B4-BE49-F238E27FC236}">
              <a16:creationId xmlns:a16="http://schemas.microsoft.com/office/drawing/2014/main" id="{4C2C3054-6258-4CB3-B679-3CD0051FBFD0}"/>
            </a:ext>
          </a:extLst>
        </xdr:cNvPr>
        <xdr:cNvSpPr/>
      </xdr:nvSpPr>
      <xdr:spPr>
        <a:xfrm>
          <a:off x="16757650" y="174630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5BF96550-311F-4B74-8048-E29367193C1D}"/>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A5DB3715-94AE-42F1-9FCF-4495E896A0D6}"/>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7E4056E3-8AE7-48E1-967E-296E57A8CCF9}"/>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55C54D1E-7533-42DF-B005-3DE82E48C313}"/>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BB36FA39-89C3-42B5-9DBB-C7AF51195C57}"/>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55118</xdr:rowOff>
    </xdr:from>
    <xdr:to>
      <xdr:col>116</xdr:col>
      <xdr:colOff>114300</xdr:colOff>
      <xdr:row>101</xdr:row>
      <xdr:rowOff>156718</xdr:rowOff>
    </xdr:to>
    <xdr:sp macro="" textlink="">
      <xdr:nvSpPr>
        <xdr:cNvPr id="924" name="楕円 923">
          <a:extLst>
            <a:ext uri="{FF2B5EF4-FFF2-40B4-BE49-F238E27FC236}">
              <a16:creationId xmlns:a16="http://schemas.microsoft.com/office/drawing/2014/main" id="{96F8EC6E-7F68-4197-B272-266E72E83CED}"/>
            </a:ext>
          </a:extLst>
        </xdr:cNvPr>
        <xdr:cNvSpPr/>
      </xdr:nvSpPr>
      <xdr:spPr>
        <a:xfrm>
          <a:off x="19900900" y="1680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8145</xdr:rowOff>
    </xdr:from>
    <xdr:ext cx="469744" cy="259045"/>
    <xdr:sp macro="" textlink="">
      <xdr:nvSpPr>
        <xdr:cNvPr id="925" name="【庁舎】&#10;一人当たり面積該当値テキスト">
          <a:extLst>
            <a:ext uri="{FF2B5EF4-FFF2-40B4-BE49-F238E27FC236}">
              <a16:creationId xmlns:a16="http://schemas.microsoft.com/office/drawing/2014/main" id="{048010F4-75FB-4B8C-9AA4-A8300B1ED9B0}"/>
            </a:ext>
          </a:extLst>
        </xdr:cNvPr>
        <xdr:cNvSpPr txBox="1"/>
      </xdr:nvSpPr>
      <xdr:spPr>
        <a:xfrm>
          <a:off x="19989800" y="1675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68835</xdr:rowOff>
    </xdr:from>
    <xdr:to>
      <xdr:col>112</xdr:col>
      <xdr:colOff>38100</xdr:colOff>
      <xdr:row>101</xdr:row>
      <xdr:rowOff>170435</xdr:rowOff>
    </xdr:to>
    <xdr:sp macro="" textlink="">
      <xdr:nvSpPr>
        <xdr:cNvPr id="926" name="楕円 925">
          <a:extLst>
            <a:ext uri="{FF2B5EF4-FFF2-40B4-BE49-F238E27FC236}">
              <a16:creationId xmlns:a16="http://schemas.microsoft.com/office/drawing/2014/main" id="{7F1D7F94-6489-4336-88CE-FFF8B38AA42D}"/>
            </a:ext>
          </a:extLst>
        </xdr:cNvPr>
        <xdr:cNvSpPr/>
      </xdr:nvSpPr>
      <xdr:spPr>
        <a:xfrm>
          <a:off x="19157950" y="168137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105918</xdr:rowOff>
    </xdr:from>
    <xdr:to>
      <xdr:col>116</xdr:col>
      <xdr:colOff>63500</xdr:colOff>
      <xdr:row>101</xdr:row>
      <xdr:rowOff>119635</xdr:rowOff>
    </xdr:to>
    <xdr:cxnSp macro="">
      <xdr:nvCxnSpPr>
        <xdr:cNvPr id="927" name="直線コネクタ 926">
          <a:extLst>
            <a:ext uri="{FF2B5EF4-FFF2-40B4-BE49-F238E27FC236}">
              <a16:creationId xmlns:a16="http://schemas.microsoft.com/office/drawing/2014/main" id="{77173534-C0B4-41BF-BAC2-26BDC9AD3983}"/>
            </a:ext>
          </a:extLst>
        </xdr:cNvPr>
        <xdr:cNvCxnSpPr/>
      </xdr:nvCxnSpPr>
      <xdr:spPr>
        <a:xfrm flipV="1">
          <a:off x="19202400" y="16850868"/>
          <a:ext cx="7493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100837</xdr:rowOff>
    </xdr:from>
    <xdr:to>
      <xdr:col>107</xdr:col>
      <xdr:colOff>101600</xdr:colOff>
      <xdr:row>102</xdr:row>
      <xdr:rowOff>30987</xdr:rowOff>
    </xdr:to>
    <xdr:sp macro="" textlink="">
      <xdr:nvSpPr>
        <xdr:cNvPr id="928" name="楕円 927">
          <a:extLst>
            <a:ext uri="{FF2B5EF4-FFF2-40B4-BE49-F238E27FC236}">
              <a16:creationId xmlns:a16="http://schemas.microsoft.com/office/drawing/2014/main" id="{B7EC7EBD-B9B8-4C6A-897F-E8CDA495051D}"/>
            </a:ext>
          </a:extLst>
        </xdr:cNvPr>
        <xdr:cNvSpPr/>
      </xdr:nvSpPr>
      <xdr:spPr>
        <a:xfrm>
          <a:off x="18345150" y="168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119635</xdr:rowOff>
    </xdr:from>
    <xdr:to>
      <xdr:col>111</xdr:col>
      <xdr:colOff>177800</xdr:colOff>
      <xdr:row>101</xdr:row>
      <xdr:rowOff>151637</xdr:rowOff>
    </xdr:to>
    <xdr:cxnSp macro="">
      <xdr:nvCxnSpPr>
        <xdr:cNvPr id="929" name="直線コネクタ 928">
          <a:extLst>
            <a:ext uri="{FF2B5EF4-FFF2-40B4-BE49-F238E27FC236}">
              <a16:creationId xmlns:a16="http://schemas.microsoft.com/office/drawing/2014/main" id="{2EE19C44-CCA3-4517-B94B-B73BE390927B}"/>
            </a:ext>
          </a:extLst>
        </xdr:cNvPr>
        <xdr:cNvCxnSpPr/>
      </xdr:nvCxnSpPr>
      <xdr:spPr>
        <a:xfrm flipV="1">
          <a:off x="18395950" y="16864585"/>
          <a:ext cx="80645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930" name="楕円 929">
          <a:extLst>
            <a:ext uri="{FF2B5EF4-FFF2-40B4-BE49-F238E27FC236}">
              <a16:creationId xmlns:a16="http://schemas.microsoft.com/office/drawing/2014/main" id="{9C3AEEC0-4239-435C-A564-4F0C836CA8E8}"/>
            </a:ext>
          </a:extLst>
        </xdr:cNvPr>
        <xdr:cNvSpPr/>
      </xdr:nvSpPr>
      <xdr:spPr>
        <a:xfrm>
          <a:off x="175514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151637</xdr:rowOff>
    </xdr:from>
    <xdr:to>
      <xdr:col>107</xdr:col>
      <xdr:colOff>50800</xdr:colOff>
      <xdr:row>107</xdr:row>
      <xdr:rowOff>137922</xdr:rowOff>
    </xdr:to>
    <xdr:cxnSp macro="">
      <xdr:nvCxnSpPr>
        <xdr:cNvPr id="931" name="直線コネクタ 930">
          <a:extLst>
            <a:ext uri="{FF2B5EF4-FFF2-40B4-BE49-F238E27FC236}">
              <a16:creationId xmlns:a16="http://schemas.microsoft.com/office/drawing/2014/main" id="{F79F3FA1-DB70-42FE-B0F4-22B792F1CD81}"/>
            </a:ext>
          </a:extLst>
        </xdr:cNvPr>
        <xdr:cNvCxnSpPr/>
      </xdr:nvCxnSpPr>
      <xdr:spPr>
        <a:xfrm flipV="1">
          <a:off x="17602200" y="16896587"/>
          <a:ext cx="793750" cy="10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91694</xdr:rowOff>
    </xdr:from>
    <xdr:to>
      <xdr:col>98</xdr:col>
      <xdr:colOff>38100</xdr:colOff>
      <xdr:row>108</xdr:row>
      <xdr:rowOff>21844</xdr:rowOff>
    </xdr:to>
    <xdr:sp macro="" textlink="">
      <xdr:nvSpPr>
        <xdr:cNvPr id="932" name="楕円 931">
          <a:extLst>
            <a:ext uri="{FF2B5EF4-FFF2-40B4-BE49-F238E27FC236}">
              <a16:creationId xmlns:a16="http://schemas.microsoft.com/office/drawing/2014/main" id="{98B53F65-7FC6-49EC-91F4-0AB58CF43A21}"/>
            </a:ext>
          </a:extLst>
        </xdr:cNvPr>
        <xdr:cNvSpPr/>
      </xdr:nvSpPr>
      <xdr:spPr>
        <a:xfrm>
          <a:off x="16757650" y="178653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137922</xdr:rowOff>
    </xdr:from>
    <xdr:to>
      <xdr:col>102</xdr:col>
      <xdr:colOff>114300</xdr:colOff>
      <xdr:row>107</xdr:row>
      <xdr:rowOff>142494</xdr:rowOff>
    </xdr:to>
    <xdr:cxnSp macro="">
      <xdr:nvCxnSpPr>
        <xdr:cNvPr id="933" name="直線コネクタ 932">
          <a:extLst>
            <a:ext uri="{FF2B5EF4-FFF2-40B4-BE49-F238E27FC236}">
              <a16:creationId xmlns:a16="http://schemas.microsoft.com/office/drawing/2014/main" id="{0AA0CB48-CBFB-4E2C-98B7-8C49C0A7E7FF}"/>
            </a:ext>
          </a:extLst>
        </xdr:cNvPr>
        <xdr:cNvCxnSpPr/>
      </xdr:nvCxnSpPr>
      <xdr:spPr>
        <a:xfrm flipV="1">
          <a:off x="16802100" y="17911572"/>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154703</xdr:rowOff>
    </xdr:from>
    <xdr:ext cx="469744" cy="259045"/>
    <xdr:sp macro="" textlink="">
      <xdr:nvSpPr>
        <xdr:cNvPr id="934" name="n_1aveValue【庁舎】&#10;一人当たり面積">
          <a:extLst>
            <a:ext uri="{FF2B5EF4-FFF2-40B4-BE49-F238E27FC236}">
              <a16:creationId xmlns:a16="http://schemas.microsoft.com/office/drawing/2014/main" id="{8380CDC1-E2DB-46B9-8D00-B638E1BB876C}"/>
            </a:ext>
          </a:extLst>
        </xdr:cNvPr>
        <xdr:cNvSpPr txBox="1"/>
      </xdr:nvSpPr>
      <xdr:spPr>
        <a:xfrm>
          <a:off x="18980227" y="1741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154703</xdr:rowOff>
    </xdr:from>
    <xdr:ext cx="469744" cy="259045"/>
    <xdr:sp macro="" textlink="">
      <xdr:nvSpPr>
        <xdr:cNvPr id="935" name="n_2aveValue【庁舎】&#10;一人当たり面積">
          <a:extLst>
            <a:ext uri="{FF2B5EF4-FFF2-40B4-BE49-F238E27FC236}">
              <a16:creationId xmlns:a16="http://schemas.microsoft.com/office/drawing/2014/main" id="{F6491BA3-1DAA-4A20-AC81-3C3051D6C0AA}"/>
            </a:ext>
          </a:extLst>
        </xdr:cNvPr>
        <xdr:cNvSpPr txBox="1"/>
      </xdr:nvSpPr>
      <xdr:spPr>
        <a:xfrm>
          <a:off x="18180127" y="1741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36" name="n_3aveValue【庁舎】&#10;一人当たり面積">
          <a:extLst>
            <a:ext uri="{FF2B5EF4-FFF2-40B4-BE49-F238E27FC236}">
              <a16:creationId xmlns:a16="http://schemas.microsoft.com/office/drawing/2014/main" id="{F5664B53-1460-4DC1-B027-4A1C0F7C0F71}"/>
            </a:ext>
          </a:extLst>
        </xdr:cNvPr>
        <xdr:cNvSpPr txBox="1"/>
      </xdr:nvSpPr>
      <xdr:spPr>
        <a:xfrm>
          <a:off x="1738637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150385</xdr:rowOff>
    </xdr:from>
    <xdr:ext cx="469744" cy="259045"/>
    <xdr:sp macro="" textlink="">
      <xdr:nvSpPr>
        <xdr:cNvPr id="937" name="n_4aveValue【庁舎】&#10;一人当たり面積">
          <a:extLst>
            <a:ext uri="{FF2B5EF4-FFF2-40B4-BE49-F238E27FC236}">
              <a16:creationId xmlns:a16="http://schemas.microsoft.com/office/drawing/2014/main" id="{112F2411-5781-42DC-94C3-54F3E82F7CEF}"/>
            </a:ext>
          </a:extLst>
        </xdr:cNvPr>
        <xdr:cNvSpPr txBox="1"/>
      </xdr:nvSpPr>
      <xdr:spPr>
        <a:xfrm>
          <a:off x="16592627" y="1723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15512</xdr:rowOff>
    </xdr:from>
    <xdr:ext cx="469744" cy="259045"/>
    <xdr:sp macro="" textlink="">
      <xdr:nvSpPr>
        <xdr:cNvPr id="938" name="n_1mainValue【庁舎】&#10;一人当たり面積">
          <a:extLst>
            <a:ext uri="{FF2B5EF4-FFF2-40B4-BE49-F238E27FC236}">
              <a16:creationId xmlns:a16="http://schemas.microsoft.com/office/drawing/2014/main" id="{C11E81CA-A181-4EA1-98C4-7F725B882A39}"/>
            </a:ext>
          </a:extLst>
        </xdr:cNvPr>
        <xdr:cNvSpPr txBox="1"/>
      </xdr:nvSpPr>
      <xdr:spPr>
        <a:xfrm>
          <a:off x="18980227" y="1658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47514</xdr:rowOff>
    </xdr:from>
    <xdr:ext cx="469744" cy="259045"/>
    <xdr:sp macro="" textlink="">
      <xdr:nvSpPr>
        <xdr:cNvPr id="939" name="n_2mainValue【庁舎】&#10;一人当たり面積">
          <a:extLst>
            <a:ext uri="{FF2B5EF4-FFF2-40B4-BE49-F238E27FC236}">
              <a16:creationId xmlns:a16="http://schemas.microsoft.com/office/drawing/2014/main" id="{AFAA80A8-102B-451F-8A51-7984E0092520}"/>
            </a:ext>
          </a:extLst>
        </xdr:cNvPr>
        <xdr:cNvSpPr txBox="1"/>
      </xdr:nvSpPr>
      <xdr:spPr>
        <a:xfrm>
          <a:off x="18180127" y="1662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940" name="n_3mainValue【庁舎】&#10;一人当たり面積">
          <a:extLst>
            <a:ext uri="{FF2B5EF4-FFF2-40B4-BE49-F238E27FC236}">
              <a16:creationId xmlns:a16="http://schemas.microsoft.com/office/drawing/2014/main" id="{ABBEDF44-8F68-4CE3-8D75-85698A9E55B0}"/>
            </a:ext>
          </a:extLst>
        </xdr:cNvPr>
        <xdr:cNvSpPr txBox="1"/>
      </xdr:nvSpPr>
      <xdr:spPr>
        <a:xfrm>
          <a:off x="17386377" y="1795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12971</xdr:rowOff>
    </xdr:from>
    <xdr:ext cx="469744" cy="259045"/>
    <xdr:sp macro="" textlink="">
      <xdr:nvSpPr>
        <xdr:cNvPr id="941" name="n_4mainValue【庁舎】&#10;一人当たり面積">
          <a:extLst>
            <a:ext uri="{FF2B5EF4-FFF2-40B4-BE49-F238E27FC236}">
              <a16:creationId xmlns:a16="http://schemas.microsoft.com/office/drawing/2014/main" id="{08A7C569-A396-4A6B-8C8C-6C3F39517A3F}"/>
            </a:ext>
          </a:extLst>
        </xdr:cNvPr>
        <xdr:cNvSpPr txBox="1"/>
      </xdr:nvSpPr>
      <xdr:spPr>
        <a:xfrm>
          <a:off x="16592627" y="1795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D1002551-3846-485E-BB57-51BF35F3031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A70BE448-1A06-471C-AFCF-8A27D7B22EC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6603FCE8-280E-4A9B-B201-4B6747D7E3AD}"/>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年度にごみ処理施設が完成したことにより、減価償却率は全国平均を大きく下回っていますが、その他の処理施設の老朽化は進んでいます。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市民会館」の有形固定資産減価償却率は、熊本県平均を下回っています。築年数が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年未満の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施設については、目立った劣化はみられませんが、大規模改修を実施する際は、施設の利用状況等を勘案しながら、必要な整備を行うこととしています。</a:t>
          </a:r>
          <a:endParaRPr lang="ja-JP" altLang="ja-JP" sz="1400">
            <a:effectLst/>
          </a:endParaRPr>
        </a:p>
        <a:p>
          <a:r>
            <a:rPr kumimoji="1" lang="ja-JP" altLang="ja-JP" sz="1100">
              <a:solidFill>
                <a:schemeClr val="dk1"/>
              </a:solidFill>
              <a:effectLst/>
              <a:latin typeface="+mn-lt"/>
              <a:ea typeface="+mn-ea"/>
              <a:cs typeface="+mn-cs"/>
            </a:rPr>
            <a:t>「庁舎」については、本庁舎・支所・出張所の</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施設のうち、</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施設が築年数</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年を超えてい</a:t>
          </a:r>
          <a:r>
            <a:rPr kumimoji="1" lang="ja-JP" altLang="en-US" sz="1100">
              <a:solidFill>
                <a:schemeClr val="dk1"/>
              </a:solidFill>
              <a:effectLst/>
              <a:latin typeface="+mn-lt"/>
              <a:ea typeface="+mn-ea"/>
              <a:cs typeface="+mn-cs"/>
            </a:rPr>
            <a:t>ます</a:t>
          </a:r>
          <a:r>
            <a:rPr kumimoji="1" lang="ja-JP" altLang="ja-JP" sz="1100">
              <a:solidFill>
                <a:schemeClr val="dk1"/>
              </a:solidFill>
              <a:effectLst/>
              <a:latin typeface="+mn-lt"/>
              <a:ea typeface="+mn-ea"/>
              <a:cs typeface="+mn-cs"/>
            </a:rPr>
            <a:t>。今後、坂本支所の建設工事実施やその他の庁舎の改修についても、ファシリティマネジメントの概念を導入した管理手法を検討しながら、庁舎等の適正管理に努めていきます。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121,657
118,021
681.30
69,510,999
67,397,176
1,961,878
34,184,174
82,119,119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定年延長制度の定着による納税者と所得の増加により、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個人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分は増加となっておりますが、年々生産年齢人口は減少傾向にあり、今後も大幅な増収は厳しい状況です。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の個別施設計画の策定や収納率向上への取り組みに注力しており、引き続き、市税の収納率向上対策による歳入の確保に努めるとともに事業の見直しによる計画的な歳出削減により財政基盤の強化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96157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145143</xdr:rowOff>
    </xdr:from>
    <xdr:to>
      <xdr:col>15</xdr:col>
      <xdr:colOff>133350</xdr:colOff>
      <xdr:row>41</xdr:row>
      <xdr:rowOff>75293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108857</xdr:rowOff>
    </xdr:from>
    <xdr:to>
      <xdr:col>11</xdr:col>
      <xdr:colOff>82550</xdr:colOff>
      <xdr:row>39</xdr:row>
      <xdr:rowOff>39007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49184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地方消費税交付金や臨時財政対策債の減少により、経常一般財源総額は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億円減少し、公定価格改正に伴う私立保育所給付費増による扶助費の増加や新庁舎建設等に係る償還の本格化による公債費の増加等により、経常一般財源充当経費が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ポイント上昇しております。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今後も物価高騰による物件費の増加等が見込まれるため、引き続き事業見直しを行い、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経常経費削減に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11995</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98995"/>
          <a:ext cx="0" cy="1340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98372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4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11995</xdr:rowOff>
    </xdr:from>
    <xdr:to>
      <xdr:col>24</xdr:col>
      <xdr:colOff>12700</xdr:colOff>
      <xdr:row>60</xdr:row>
      <xdr:rowOff>11995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17639</xdr:rowOff>
    </xdr:from>
    <xdr:to>
      <xdr:col>23</xdr:col>
      <xdr:colOff>133350</xdr:colOff>
      <xdr:row>63</xdr:row>
      <xdr:rowOff>33867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647539"/>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116417</xdr:rowOff>
    </xdr:from>
    <xdr:to>
      <xdr:col>19</xdr:col>
      <xdr:colOff>133350</xdr:colOff>
      <xdr:row>62</xdr:row>
      <xdr:rowOff>17639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31967"/>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116417</xdr:rowOff>
    </xdr:from>
    <xdr:to>
      <xdr:col>15</xdr:col>
      <xdr:colOff>82550</xdr:colOff>
      <xdr:row>64</xdr:row>
      <xdr:rowOff>90311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31967"/>
          <a:ext cx="889000" cy="83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79022</xdr:rowOff>
    </xdr:from>
    <xdr:to>
      <xdr:col>15</xdr:col>
      <xdr:colOff>133350</xdr:colOff>
      <xdr:row>60</xdr:row>
      <xdr:rowOff>9172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9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165399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2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64</xdr:row>
      <xdr:rowOff>90311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03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100895</xdr:rowOff>
    </xdr:from>
    <xdr:to>
      <xdr:col>11</xdr:col>
      <xdr:colOff>82550</xdr:colOff>
      <xdr:row>63</xdr:row>
      <xdr:rowOff>31045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73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41222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9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167922</xdr:rowOff>
    </xdr:from>
    <xdr:to>
      <xdr:col>7</xdr:col>
      <xdr:colOff>31750</xdr:colOff>
      <xdr:row>63</xdr:row>
      <xdr:rowOff>98072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9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108249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6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171044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138289</xdr:rowOff>
    </xdr:from>
    <xdr:to>
      <xdr:col>19</xdr:col>
      <xdr:colOff>184150</xdr:colOff>
      <xdr:row>62</xdr:row>
      <xdr:rowOff>68439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78616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6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65617</xdr:rowOff>
    </xdr:from>
    <xdr:to>
      <xdr:col>15</xdr:col>
      <xdr:colOff>133350</xdr:colOff>
      <xdr:row>59</xdr:row>
      <xdr:rowOff>167217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5944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39511</xdr:rowOff>
    </xdr:from>
    <xdr:to>
      <xdr:col>11</xdr:col>
      <xdr:colOff>82550</xdr:colOff>
      <xdr:row>64</xdr:row>
      <xdr:rowOff>141111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125888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9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延長による退職金の減少や、浄化槽汚泥処理を下水道施設での処理へと変更したことによる管理経費の減少、国の電気料に対する補助制度による電気料の減少等により、人件費・物件費ともに前年度と比べ低く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、物件費の計画的な削減を行うとともに、適正な定員管理を図りながら、人件費の抑制に努めます。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7917</xdr:rowOff>
    </xdr:from>
    <xdr:to>
      <xdr:col>23</xdr:col>
      <xdr:colOff>133350</xdr:colOff>
      <xdr:row>89</xdr:row>
      <xdr:rowOff>127687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895367"/>
          <a:ext cx="0" cy="1491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99764</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35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127687</xdr:rowOff>
    </xdr:from>
    <xdr:to>
      <xdr:col>24</xdr:col>
      <xdr:colOff>12700</xdr:colOff>
      <xdr:row>89</xdr:row>
      <xdr:rowOff>127687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38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94294</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63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7917</xdr:rowOff>
    </xdr:from>
    <xdr:to>
      <xdr:col>24</xdr:col>
      <xdr:colOff>12700</xdr:colOff>
      <xdr:row>81</xdr:row>
      <xdr:rowOff>7917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89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46603</xdr:rowOff>
    </xdr:from>
    <xdr:to>
      <xdr:col>23</xdr:col>
      <xdr:colOff>133350</xdr:colOff>
      <xdr:row>83</xdr:row>
      <xdr:rowOff>55229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4114800" y="14276953"/>
          <a:ext cx="8382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27981</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4601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55904</xdr:rowOff>
    </xdr:from>
    <xdr:to>
      <xdr:col>23</xdr:col>
      <xdr:colOff>184150</xdr:colOff>
      <xdr:row>85</xdr:row>
      <xdr:rowOff>157504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462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55229</xdr:rowOff>
    </xdr:from>
    <xdr:to>
      <xdr:col>19</xdr:col>
      <xdr:colOff>133350</xdr:colOff>
      <xdr:row>84</xdr:row>
      <xdr:rowOff>71149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3225800" y="14285579"/>
          <a:ext cx="889000" cy="18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31186</xdr:rowOff>
    </xdr:from>
    <xdr:to>
      <xdr:col>19</xdr:col>
      <xdr:colOff>184150</xdr:colOff>
      <xdr:row>85</xdr:row>
      <xdr:rowOff>132786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460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117563</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690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48729</xdr:rowOff>
    </xdr:from>
    <xdr:to>
      <xdr:col>15</xdr:col>
      <xdr:colOff>82550</xdr:colOff>
      <xdr:row>84</xdr:row>
      <xdr:rowOff>71149</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4279079"/>
          <a:ext cx="889000" cy="19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121634</xdr:rowOff>
    </xdr:from>
    <xdr:to>
      <xdr:col>15</xdr:col>
      <xdr:colOff>133350</xdr:colOff>
      <xdr:row>85</xdr:row>
      <xdr:rowOff>51784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452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36561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460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62013</xdr:rowOff>
    </xdr:from>
    <xdr:to>
      <xdr:col>11</xdr:col>
      <xdr:colOff>31750</xdr:colOff>
      <xdr:row>83</xdr:row>
      <xdr:rowOff>48729</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a:off x="1447800" y="13949463"/>
          <a:ext cx="889000" cy="3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39267</xdr:rowOff>
    </xdr:from>
    <xdr:to>
      <xdr:col>11</xdr:col>
      <xdr:colOff>82550</xdr:colOff>
      <xdr:row>83</xdr:row>
      <xdr:rowOff>140867</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426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125644</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435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16666</xdr:rowOff>
    </xdr:from>
    <xdr:to>
      <xdr:col>7</xdr:col>
      <xdr:colOff>31750</xdr:colOff>
      <xdr:row>82</xdr:row>
      <xdr:rowOff>118266</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407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103043</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41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167253</xdr:rowOff>
    </xdr:from>
    <xdr:to>
      <xdr:col>23</xdr:col>
      <xdr:colOff>184150</xdr:colOff>
      <xdr:row>83</xdr:row>
      <xdr:rowOff>97403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42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12330</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407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4429</xdr:rowOff>
    </xdr:from>
    <xdr:to>
      <xdr:col>19</xdr:col>
      <xdr:colOff>184150</xdr:colOff>
      <xdr:row>83</xdr:row>
      <xdr:rowOff>106029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423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116206</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4003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20349</xdr:rowOff>
    </xdr:from>
    <xdr:to>
      <xdr:col>15</xdr:col>
      <xdr:colOff>133350</xdr:colOff>
      <xdr:row>84</xdr:row>
      <xdr:rowOff>121949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442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132126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419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169379</xdr:rowOff>
    </xdr:from>
    <xdr:to>
      <xdr:col>11</xdr:col>
      <xdr:colOff>82550</xdr:colOff>
      <xdr:row>83</xdr:row>
      <xdr:rowOff>99529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422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109706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399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11213</xdr:rowOff>
    </xdr:from>
    <xdr:to>
      <xdr:col>7</xdr:col>
      <xdr:colOff>31750</xdr:colOff>
      <xdr:row>81</xdr:row>
      <xdr:rowOff>112813</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389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122990</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366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類似団体平均を下回る給与水準となっています。今後も国や県等との均衡を考慮しながら、引き続き給与水準の適正化に努めます。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a:extLst>
            <a:ext uri="{FF2B5EF4-FFF2-40B4-BE49-F238E27FC236}">
              <a16:creationId xmlns:a16="http://schemas.microsoft.com/office/drawing/2014/main" id="{00000000-0008-0000-0300-000003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61" name="給与水準   （国との比較）最小値テキスト">
          <a:extLst>
            <a:ext uri="{FF2B5EF4-FFF2-40B4-BE49-F238E27FC236}">
              <a16:creationId xmlns:a16="http://schemas.microsoft.com/office/drawing/2014/main" id="{00000000-0008-0000-0300-000005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63" name="給与水準   （国との比較）最大値テキスト">
          <a:extLst>
            <a:ext uri="{FF2B5EF4-FFF2-40B4-BE49-F238E27FC236}">
              <a16:creationId xmlns:a16="http://schemas.microsoft.com/office/drawing/2014/main" id="{00000000-0008-0000-0300-000007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27214</xdr:rowOff>
    </xdr:from>
    <xdr:to>
      <xdr:col>81</xdr:col>
      <xdr:colOff>44450</xdr:colOff>
      <xdr:row>81</xdr:row>
      <xdr:rowOff>62593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6179800" y="13743214"/>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66" name="給与水準   （国との比較）平均値テキスト">
          <a:extLst>
            <a:ext uri="{FF2B5EF4-FFF2-40B4-BE49-F238E27FC236}">
              <a16:creationId xmlns:a16="http://schemas.microsoft.com/office/drawing/2014/main" id="{00000000-0008-0000-0300-00000A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62593</xdr:rowOff>
    </xdr:from>
    <xdr:to>
      <xdr:col>77</xdr:col>
      <xdr:colOff>44450</xdr:colOff>
      <xdr:row>81</xdr:row>
      <xdr:rowOff>131536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5290800" y="139500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131536</xdr:rowOff>
    </xdr:from>
    <xdr:to>
      <xdr:col>72</xdr:col>
      <xdr:colOff>203200</xdr:colOff>
      <xdr:row>83</xdr:row>
      <xdr:rowOff>29936</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4401800" y="140189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29936</xdr:rowOff>
    </xdr:to>
    <xdr:cxnSp macro="">
      <xdr:nvCxnSpPr>
        <xdr:cNvPr id="274" name="直線コネクタ 273">
          <a:extLst>
            <a:ext uri="{FF2B5EF4-FFF2-40B4-BE49-F238E27FC236}">
              <a16:creationId xmlns:a16="http://schemas.microsoft.com/office/drawing/2014/main" id="{00000000-0008-0000-0300-000012010000}"/>
            </a:ext>
          </a:extLst>
        </xdr:cNvPr>
        <xdr:cNvCxnSpPr/>
      </xdr:nvCxnSpPr>
      <xdr:spPr>
        <a:xfrm>
          <a:off x="13512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147864</xdr:rowOff>
    </xdr:from>
    <xdr:to>
      <xdr:col>81</xdr:col>
      <xdr:colOff>95250</xdr:colOff>
      <xdr:row>80</xdr:row>
      <xdr:rowOff>78014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967200" y="1369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69141</xdr:rowOff>
    </xdr:from>
    <xdr:ext cx="762000" cy="259045"/>
    <xdr:sp macro="" textlink="">
      <xdr:nvSpPr>
        <xdr:cNvPr id="285" name="給与水準   （国との比較）該当値テキスト">
          <a:extLst>
            <a:ext uri="{FF2B5EF4-FFF2-40B4-BE49-F238E27FC236}">
              <a16:creationId xmlns:a16="http://schemas.microsoft.com/office/drawing/2014/main" id="{00000000-0008-0000-0300-00001D010000}"/>
            </a:ext>
          </a:extLst>
        </xdr:cNvPr>
        <xdr:cNvSpPr txBox="1"/>
      </xdr:nvSpPr>
      <xdr:spPr>
        <a:xfrm>
          <a:off x="17106900" y="136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11793</xdr:rowOff>
    </xdr:from>
    <xdr:to>
      <xdr:col>77</xdr:col>
      <xdr:colOff>95250</xdr:colOff>
      <xdr:row>81</xdr:row>
      <xdr:rowOff>113393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129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123570</xdr:rowOff>
    </xdr:from>
    <xdr:ext cx="7366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98800" y="1366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80736</xdr:rowOff>
    </xdr:from>
    <xdr:to>
      <xdr:col>73</xdr:col>
      <xdr:colOff>44450</xdr:colOff>
      <xdr:row>82</xdr:row>
      <xdr:rowOff>10886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5240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21063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909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人の減少となった。今後は令和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八代市定員管理計画に基づき、市総合計画の重点戦略に掲げる重点取組等に必要な人員を確保するとともに、年齢構成の偏りの是正や専門的な職種の人材確保に重点を置きつつ、適正な定員管理に努め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56092</xdr:rowOff>
    </xdr:from>
    <xdr:to>
      <xdr:col>81</xdr:col>
      <xdr:colOff>44450</xdr:colOff>
      <xdr:row>67</xdr:row>
      <xdr:rowOff>124248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1017164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96325</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583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124248</xdr:rowOff>
    </xdr:from>
    <xdr:to>
      <xdr:col>81</xdr:col>
      <xdr:colOff>133350</xdr:colOff>
      <xdr:row>67</xdr:row>
      <xdr:rowOff>124248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61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142469</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91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56092</xdr:rowOff>
    </xdr:from>
    <xdr:to>
      <xdr:col>81</xdr:col>
      <xdr:colOff>133350</xdr:colOff>
      <xdr:row>59</xdr:row>
      <xdr:rowOff>56092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01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62019</xdr:rowOff>
    </xdr:from>
    <xdr:to>
      <xdr:col>81</xdr:col>
      <xdr:colOff>44450</xdr:colOff>
      <xdr:row>63</xdr:row>
      <xdr:rowOff>74083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10863369"/>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126806</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585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63</xdr:row>
      <xdr:rowOff>74083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758805"/>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82127</xdr:rowOff>
    </xdr:from>
    <xdr:to>
      <xdr:col>77</xdr:col>
      <xdr:colOff>95250</xdr:colOff>
      <xdr:row>63</xdr:row>
      <xdr:rowOff>12277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22454</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92710</xdr:rowOff>
    </xdr:from>
    <xdr:to>
      <xdr:col>72</xdr:col>
      <xdr:colOff>203200</xdr:colOff>
      <xdr:row>62</xdr:row>
      <xdr:rowOff>128905</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7226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41910</xdr:rowOff>
    </xdr:from>
    <xdr:to>
      <xdr:col>73</xdr:col>
      <xdr:colOff>44450</xdr:colOff>
      <xdr:row>62</xdr:row>
      <xdr:rowOff>143510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153687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60537</xdr:rowOff>
    </xdr:from>
    <xdr:to>
      <xdr:col>68</xdr:col>
      <xdr:colOff>152400</xdr:colOff>
      <xdr:row>62</xdr:row>
      <xdr:rowOff>92710</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6904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75794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11219</xdr:rowOff>
    </xdr:from>
    <xdr:to>
      <xdr:col>81</xdr:col>
      <xdr:colOff>95250</xdr:colOff>
      <xdr:row>63</xdr:row>
      <xdr:rowOff>112819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154746</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78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23283</xdr:rowOff>
    </xdr:from>
    <xdr:to>
      <xdr:col>77</xdr:col>
      <xdr:colOff>95250</xdr:colOff>
      <xdr:row>63</xdr:row>
      <xdr:rowOff>124883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109660</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78105</xdr:rowOff>
    </xdr:from>
    <xdr:to>
      <xdr:col>73</xdr:col>
      <xdr:colOff>44450</xdr:colOff>
      <xdr:row>63</xdr:row>
      <xdr:rowOff>8255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164482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41910</xdr:rowOff>
    </xdr:from>
    <xdr:to>
      <xdr:col>68</xdr:col>
      <xdr:colOff>203200</xdr:colOff>
      <xdr:row>62</xdr:row>
      <xdr:rowOff>143510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9737</xdr:rowOff>
    </xdr:from>
    <xdr:to>
      <xdr:col>64</xdr:col>
      <xdr:colOff>152400</xdr:colOff>
      <xdr:row>62</xdr:row>
      <xdr:rowOff>111337</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96114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類似団体平均値及び熊本県平均値を上回っており、前年度と比較して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ポイント上昇しております。要因としては、新庁舎建設に係る単独災害復旧債の元金償還が開始したことによるものです。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今後も引き続き、新庁舎、災害復旧関連事業等の複数の大型事業の償還が重なることから、実質公債費比率は一時的に上昇する見込みです。</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114300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43001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42</xdr:row>
      <xdr:rowOff>154094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3308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23300</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7052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129963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3228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162137</xdr:rowOff>
    </xdr:from>
    <xdr:to>
      <xdr:col>77</xdr:col>
      <xdr:colOff>95250</xdr:colOff>
      <xdr:row>42</xdr:row>
      <xdr:rowOff>92287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102464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60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138006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32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42</xdr:row>
      <xdr:rowOff>154094</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3389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54204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103294</xdr:rowOff>
    </xdr:from>
    <xdr:to>
      <xdr:col>81</xdr:col>
      <xdr:colOff>95250</xdr:colOff>
      <xdr:row>43</xdr:row>
      <xdr:rowOff>33444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75371</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27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減少しています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類似団体平均値及び熊本県平均値を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上回っています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要因としては、新庁舎建設等の大型事業や令和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月豪雨による災害復旧事業の地方債の増加が挙げられます。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新庁舎関連の建設事業は令和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年度で完了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しましたが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、災害復旧事業は複数年を要するため、今後も地方債の増加が見込まれます。建設事業を精査し、地方債発行額の抑制を行うとともに、借入残高の減少に努め、財政の健全化を図ります。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a:extLst>
            <a:ext uri="{FF2B5EF4-FFF2-40B4-BE49-F238E27FC236}">
              <a16:creationId xmlns:a16="http://schemas.microsoft.com/office/drawing/2014/main" id="{00000000-0008-0000-0300-0000B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68157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7018000" y="2313214"/>
          <a:ext cx="0" cy="16982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49" name="将来負担の状況最小値テキスト">
          <a:extLst>
            <a:ext uri="{FF2B5EF4-FFF2-40B4-BE49-F238E27FC236}">
              <a16:creationId xmlns:a16="http://schemas.microsoft.com/office/drawing/2014/main" id="{00000000-0008-0000-0300-0000C1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1" name="将来負担の状況最大値テキスト">
          <a:extLst>
            <a:ext uri="{FF2B5EF4-FFF2-40B4-BE49-F238E27FC236}">
              <a16:creationId xmlns:a16="http://schemas.microsoft.com/office/drawing/2014/main" id="{00000000-0008-0000-0300-0000C3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12821</xdr:rowOff>
    </xdr:from>
    <xdr:to>
      <xdr:col>81</xdr:col>
      <xdr:colOff>44450</xdr:colOff>
      <xdr:row>19</xdr:row>
      <xdr:rowOff>90956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6179800" y="3270371"/>
          <a:ext cx="8382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101315</xdr:rowOff>
    </xdr:from>
    <xdr:ext cx="762000" cy="259045"/>
    <xdr:sp macro="" textlink="">
      <xdr:nvSpPr>
        <xdr:cNvPr id="454" name="将来負担の状況平均値テキスト">
          <a:extLst>
            <a:ext uri="{FF2B5EF4-FFF2-40B4-BE49-F238E27FC236}">
              <a16:creationId xmlns:a16="http://schemas.microsoft.com/office/drawing/2014/main" id="{00000000-0008-0000-0300-0000C6010000}"/>
            </a:ext>
          </a:extLst>
        </xdr:cNvPr>
        <xdr:cNvSpPr txBox="1"/>
      </xdr:nvSpPr>
      <xdr:spPr>
        <a:xfrm>
          <a:off x="17106900" y="2501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84788</xdr:rowOff>
    </xdr:from>
    <xdr:to>
      <xdr:col>81</xdr:col>
      <xdr:colOff>95250</xdr:colOff>
      <xdr:row>16</xdr:row>
      <xdr:rowOff>14938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967200" y="265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90956</xdr:rowOff>
    </xdr:from>
    <xdr:to>
      <xdr:col>77</xdr:col>
      <xdr:colOff>44450</xdr:colOff>
      <xdr:row>19</xdr:row>
      <xdr:rowOff>93254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5290800" y="334850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137644</xdr:rowOff>
    </xdr:from>
    <xdr:to>
      <xdr:col>77</xdr:col>
      <xdr:colOff>95250</xdr:colOff>
      <xdr:row>16</xdr:row>
      <xdr:rowOff>67794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129000" y="270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77971</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47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93254</xdr:rowOff>
    </xdr:from>
    <xdr:to>
      <xdr:col>72</xdr:col>
      <xdr:colOff>203200</xdr:colOff>
      <xdr:row>19</xdr:row>
      <xdr:rowOff>143813</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4401800" y="3350804"/>
          <a:ext cx="8890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39733</xdr:rowOff>
    </xdr:from>
    <xdr:to>
      <xdr:col>73</xdr:col>
      <xdr:colOff>44450</xdr:colOff>
      <xdr:row>16</xdr:row>
      <xdr:rowOff>141333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5240000" y="27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151510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55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143813</xdr:rowOff>
    </xdr:from>
    <xdr:to>
      <xdr:col>68</xdr:col>
      <xdr:colOff>152400</xdr:colOff>
      <xdr:row>19</xdr:row>
      <xdr:rowOff>157601</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3512800" y="340136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58118</xdr:rowOff>
    </xdr:from>
    <xdr:to>
      <xdr:col>68</xdr:col>
      <xdr:colOff>203200</xdr:colOff>
      <xdr:row>16</xdr:row>
      <xdr:rowOff>159718</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4351000" y="28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169895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57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87993</xdr:rowOff>
    </xdr:from>
    <xdr:to>
      <xdr:col>64</xdr:col>
      <xdr:colOff>152400</xdr:colOff>
      <xdr:row>17</xdr:row>
      <xdr:rowOff>18143</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3462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28320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133471</xdr:rowOff>
    </xdr:from>
    <xdr:to>
      <xdr:col>81</xdr:col>
      <xdr:colOff>95250</xdr:colOff>
      <xdr:row>19</xdr:row>
      <xdr:rowOff>63621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967200" y="32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105548</xdr:rowOff>
    </xdr:from>
    <xdr:ext cx="762000" cy="259045"/>
    <xdr:sp macro="" textlink="">
      <xdr:nvSpPr>
        <xdr:cNvPr id="473" name="将来負担の状況該当値テキスト">
          <a:extLst>
            <a:ext uri="{FF2B5EF4-FFF2-40B4-BE49-F238E27FC236}">
              <a16:creationId xmlns:a16="http://schemas.microsoft.com/office/drawing/2014/main" id="{00000000-0008-0000-0300-0000D9010000}"/>
            </a:ext>
          </a:extLst>
        </xdr:cNvPr>
        <xdr:cNvSpPr txBox="1"/>
      </xdr:nvSpPr>
      <xdr:spPr>
        <a:xfrm>
          <a:off x="17106900" y="319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40156</xdr:rowOff>
    </xdr:from>
    <xdr:to>
      <xdr:col>77</xdr:col>
      <xdr:colOff>95250</xdr:colOff>
      <xdr:row>19</xdr:row>
      <xdr:rowOff>141756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6129000" y="32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126533</xdr:rowOff>
    </xdr:from>
    <xdr:ext cx="7366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798800" y="3384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42454</xdr:rowOff>
    </xdr:from>
    <xdr:to>
      <xdr:col>73</xdr:col>
      <xdr:colOff>44450</xdr:colOff>
      <xdr:row>19</xdr:row>
      <xdr:rowOff>144054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5240000" y="330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128831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909800" y="338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93013</xdr:rowOff>
    </xdr:from>
    <xdr:to>
      <xdr:col>68</xdr:col>
      <xdr:colOff>203200</xdr:colOff>
      <xdr:row>20</xdr:row>
      <xdr:rowOff>23163</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4351000" y="33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7940</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4020800" y="343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106801</xdr:rowOff>
    </xdr:from>
    <xdr:to>
      <xdr:col>64</xdr:col>
      <xdr:colOff>152400</xdr:colOff>
      <xdr:row>20</xdr:row>
      <xdr:rowOff>36951</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3462000" y="33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21728</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3131800" y="345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121,657
118,021
681.30
69,510,999
67,397,176
1,961,878
34,184,174
82,119,119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、前年度の値を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％下回る結果となっています。主な要因としては定年延長による退職者の減少により、支出が減少したことによるものです。</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ラスパイレス指数は類似団体平均値を下回る傾向にあることから、今後も現在の給与水準を維持しながら、組織体制の見直し等を積極的に進め、適正な定員管理により人件費の抑制に努めます。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41</xdr:row>
      <xdr:rowOff>69850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39</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6778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39</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92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39</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92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39</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3636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浄化槽汚泥処理を下水道施設での処理へと変更したことによる管理経費の減少、国の電気料に対する補助制度による電気料の減少等により、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物価高騰による影響で今後も増加が見込まれることから、経常経費を中心に経費の抑制を図ります。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45357</xdr:rowOff>
    </xdr:from>
    <xdr:to>
      <xdr:col>82</xdr:col>
      <xdr:colOff>107950</xdr:colOff>
      <xdr:row>21</xdr:row>
      <xdr:rowOff>118836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456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90913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118836</xdr:rowOff>
    </xdr:from>
    <xdr:to>
      <xdr:col>82</xdr:col>
      <xdr:colOff>196850</xdr:colOff>
      <xdr:row>21</xdr:row>
      <xdr:rowOff>118836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131734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8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45357</xdr:rowOff>
    </xdr:from>
    <xdr:to>
      <xdr:col>82</xdr:col>
      <xdr:colOff>196850</xdr:colOff>
      <xdr:row>14</xdr:row>
      <xdr:rowOff>45357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4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45357</xdr:rowOff>
    </xdr:from>
    <xdr:to>
      <xdr:col>82</xdr:col>
      <xdr:colOff>107950</xdr:colOff>
      <xdr:row>14</xdr:row>
      <xdr:rowOff>94343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456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102507</xdr:rowOff>
    </xdr:from>
    <xdr:to>
      <xdr:col>78</xdr:col>
      <xdr:colOff>69850</xdr:colOff>
      <xdr:row>14</xdr:row>
      <xdr:rowOff>94343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31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125186</xdr:rowOff>
    </xdr:from>
    <xdr:to>
      <xdr:col>78</xdr:col>
      <xdr:colOff>120650</xdr:colOff>
      <xdr:row>17</xdr:row>
      <xdr:rowOff>55336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14</xdr:row>
      <xdr:rowOff>94343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31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117021</xdr:rowOff>
    </xdr:from>
    <xdr:to>
      <xdr:col>74</xdr:col>
      <xdr:colOff>31750</xdr:colOff>
      <xdr:row>16</xdr:row>
      <xdr:rowOff>47171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8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31948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15</xdr:row>
      <xdr:rowOff>53521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946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125186</xdr:rowOff>
    </xdr:from>
    <xdr:to>
      <xdr:col>69</xdr:col>
      <xdr:colOff>142875</xdr:colOff>
      <xdr:row>17</xdr:row>
      <xdr:rowOff>55336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166007</xdr:rowOff>
    </xdr:from>
    <xdr:to>
      <xdr:col>82</xdr:col>
      <xdr:colOff>158750</xdr:colOff>
      <xdr:row>14</xdr:row>
      <xdr:rowOff>96157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74584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0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43543</xdr:rowOff>
    </xdr:from>
    <xdr:to>
      <xdr:col>78</xdr:col>
      <xdr:colOff>120650</xdr:colOff>
      <xdr:row>14</xdr:row>
      <xdr:rowOff>145143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155320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51707</xdr:rowOff>
    </xdr:from>
    <xdr:to>
      <xdr:col>74</xdr:col>
      <xdr:colOff>31750</xdr:colOff>
      <xdr:row>13</xdr:row>
      <xdr:rowOff>153307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163484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43543</xdr:rowOff>
    </xdr:from>
    <xdr:to>
      <xdr:col>69</xdr:col>
      <xdr:colOff>142875</xdr:colOff>
      <xdr:row>14</xdr:row>
      <xdr:rowOff>145143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155320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公定価格改正に伴う私立保育所給付費の増加に加え、保育料無償化に伴う保育料の減少、更には生活保護費の増加により、前年度より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類似団体平均値と比べて高い傾向に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主な要因は、本市独自で少子化対策として、こども子育て事業を拡充しているためです。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750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57</xdr:row>
      <xdr:rowOff>37193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465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465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58</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28200"/>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057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100693</xdr:rowOff>
    </xdr:from>
    <xdr:to>
      <xdr:col>11</xdr:col>
      <xdr:colOff>60325</xdr:colOff>
      <xdr:row>58</xdr:row>
      <xdr:rowOff>30843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41020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ポイント上昇しており、類似団体平均値及び熊本県平均値に比べ、依然として高い水準です。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各特別会計への繰出金の見直しを行うことで普通会計の負担を減らし、健全な財政運営に努めます。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94343</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09743"/>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94343</xdr:rowOff>
    </xdr:from>
    <xdr:to>
      <xdr:col>82</xdr:col>
      <xdr:colOff>196850</xdr:colOff>
      <xdr:row>52</xdr:row>
      <xdr:rowOff>94343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94343</xdr:rowOff>
    </xdr:from>
    <xdr:to>
      <xdr:col>82</xdr:col>
      <xdr:colOff>107950</xdr:colOff>
      <xdr:row>61</xdr:row>
      <xdr:rowOff>4535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3813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76399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49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59872</xdr:rowOff>
    </xdr:from>
    <xdr:to>
      <xdr:col>82</xdr:col>
      <xdr:colOff>158750</xdr:colOff>
      <xdr:row>58</xdr:row>
      <xdr:rowOff>161472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94343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997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110672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99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117022</xdr:rowOff>
    </xdr:from>
    <xdr:to>
      <xdr:col>74</xdr:col>
      <xdr:colOff>31750</xdr:colOff>
      <xdr:row>58</xdr:row>
      <xdr:rowOff>47172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57349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110672</xdr:rowOff>
    </xdr:from>
    <xdr:to>
      <xdr:col>69</xdr:col>
      <xdr:colOff>92075</xdr:colOff>
      <xdr:row>60</xdr:row>
      <xdr:rowOff>110672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97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147155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125185</xdr:rowOff>
    </xdr:from>
    <xdr:to>
      <xdr:col>82</xdr:col>
      <xdr:colOff>158750</xdr:colOff>
      <xdr:row>61</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33762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43543</xdr:rowOff>
    </xdr:from>
    <xdr:to>
      <xdr:col>78</xdr:col>
      <xdr:colOff>120650</xdr:colOff>
      <xdr:row>60</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129920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59872</xdr:rowOff>
    </xdr:from>
    <xdr:to>
      <xdr:col>69</xdr:col>
      <xdr:colOff>142875</xdr:colOff>
      <xdr:row>60</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146249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59872</xdr:rowOff>
    </xdr:from>
    <xdr:to>
      <xdr:col>65</xdr:col>
      <xdr:colOff>53975</xdr:colOff>
      <xdr:row>60</xdr:row>
      <xdr:rowOff>161472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146249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広域行政事務組合への負担金が減少したものの、浄化槽汚泥処理施設を下水道施設での処理へと変更したことによる下水道事業会計への負担金の増加により、前年度より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各種補助金については、目的・効果等の検証を行ってまいります。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37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137177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116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17797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89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45720</xdr:rowOff>
    </xdr:from>
    <xdr:to>
      <xdr:col>82</xdr:col>
      <xdr:colOff>158750</xdr:colOff>
      <xdr:row>36</xdr:row>
      <xdr:rowOff>147320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123190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16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123190</xdr:rowOff>
    </xdr:from>
    <xdr:to>
      <xdr:col>73</xdr:col>
      <xdr:colOff>180975</xdr:colOff>
      <xdr:row>36</xdr:row>
      <xdr:rowOff>5080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123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xdr:rowOff>
    </xdr:from>
    <xdr:to>
      <xdr:col>69</xdr:col>
      <xdr:colOff>92075</xdr:colOff>
      <xdr:row>36</xdr:row>
      <xdr:rowOff>20320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17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140970</xdr:rowOff>
    </xdr:from>
    <xdr:to>
      <xdr:col>69</xdr:col>
      <xdr:colOff>142875</xdr:colOff>
      <xdr:row>36</xdr:row>
      <xdr:rowOff>71120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55897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72390</xdr:rowOff>
    </xdr:from>
    <xdr:to>
      <xdr:col>65</xdr:col>
      <xdr:colOff>53975</xdr:colOff>
      <xdr:row>36</xdr:row>
      <xdr:rowOff>2540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72390</xdr:rowOff>
    </xdr:from>
    <xdr:to>
      <xdr:col>74</xdr:col>
      <xdr:colOff>31750</xdr:colOff>
      <xdr:row>36</xdr:row>
      <xdr:rowOff>2540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12717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125730</xdr:rowOff>
    </xdr:from>
    <xdr:to>
      <xdr:col>69</xdr:col>
      <xdr:colOff>142875</xdr:colOff>
      <xdr:row>36</xdr:row>
      <xdr:rowOff>55880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66057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140970</xdr:rowOff>
    </xdr:from>
    <xdr:to>
      <xdr:col>65</xdr:col>
      <xdr:colOff>53975</xdr:colOff>
      <xdr:row>36</xdr:row>
      <xdr:rowOff>71120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55897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新庁舎建設に係る単独災害復旧債の元金償還が開始したことにより、前年度より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ポイント増加しています。</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今後は新庁舎建設等の大型事業の償還が本格的に始まることから、公債費は増加する見込みです。通常の建設事業発行額を公債費償還元金の範囲内に抑えながら、抑制を図ります。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82</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6183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94343</xdr:rowOff>
    </xdr:from>
    <xdr:to>
      <xdr:col>24</xdr:col>
      <xdr:colOff>25400</xdr:colOff>
      <xdr:row>79</xdr:row>
      <xdr:rowOff>53521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346744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136270</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33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119743</xdr:rowOff>
    </xdr:from>
    <xdr:to>
      <xdr:col>24</xdr:col>
      <xdr:colOff>76200</xdr:colOff>
      <xdr:row>79</xdr:row>
      <xdr:rowOff>49893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156936</xdr:rowOff>
    </xdr:from>
    <xdr:to>
      <xdr:col>19</xdr:col>
      <xdr:colOff>187325</xdr:colOff>
      <xdr:row>78</xdr:row>
      <xdr:rowOff>94343</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3585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13607</xdr:rowOff>
    </xdr:from>
    <xdr:to>
      <xdr:col>20</xdr:col>
      <xdr:colOff>38100</xdr:colOff>
      <xdr:row>79</xdr:row>
      <xdr:rowOff>115207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5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99984</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64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156936</xdr:rowOff>
    </xdr:from>
    <xdr:to>
      <xdr:col>15</xdr:col>
      <xdr:colOff>98425</xdr:colOff>
      <xdr:row>78</xdr:row>
      <xdr:rowOff>50800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358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160564</xdr:rowOff>
    </xdr:from>
    <xdr:to>
      <xdr:col>15</xdr:col>
      <xdr:colOff>149225</xdr:colOff>
      <xdr:row>78</xdr:row>
      <xdr:rowOff>90714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75491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39914</xdr:rowOff>
    </xdr:from>
    <xdr:to>
      <xdr:col>11</xdr:col>
      <xdr:colOff>9525</xdr:colOff>
      <xdr:row>78</xdr:row>
      <xdr:rowOff>50800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413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40821</xdr:rowOff>
    </xdr:from>
    <xdr:to>
      <xdr:col>11</xdr:col>
      <xdr:colOff>60325</xdr:colOff>
      <xdr:row>77</xdr:row>
      <xdr:rowOff>142421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152598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73479</xdr:rowOff>
    </xdr:from>
    <xdr:to>
      <xdr:col>6</xdr:col>
      <xdr:colOff>171450</xdr:colOff>
      <xdr:row>78</xdr:row>
      <xdr:rowOff>3629</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13806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2721</xdr:rowOff>
    </xdr:from>
    <xdr:to>
      <xdr:col>24</xdr:col>
      <xdr:colOff>76200</xdr:colOff>
      <xdr:row>79</xdr:row>
      <xdr:rowOff>104321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146248</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43543</xdr:rowOff>
    </xdr:from>
    <xdr:to>
      <xdr:col>20</xdr:col>
      <xdr:colOff>38100</xdr:colOff>
      <xdr:row>78</xdr:row>
      <xdr:rowOff>145143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155320</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18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106136</xdr:rowOff>
    </xdr:from>
    <xdr:to>
      <xdr:col>15</xdr:col>
      <xdr:colOff>149225</xdr:colOff>
      <xdr:row>78</xdr:row>
      <xdr:rowOff>36286</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160564</xdr:rowOff>
    </xdr:from>
    <xdr:to>
      <xdr:col>6</xdr:col>
      <xdr:colOff>171450</xdr:colOff>
      <xdr:row>78</xdr:row>
      <xdr:rowOff>90714</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75491</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公定価格改正に伴う私立保育所給付費の増加に加え、保育料無償化に伴う保育料の減少、更には生活保護費の増加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による扶助費の増加により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引き続き、計画的な事業費の削減を図りつつ、持続可能な財政運営に努めます。</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165100</xdr:rowOff>
    </xdr:from>
    <xdr:to>
      <xdr:col>82</xdr:col>
      <xdr:colOff>107950</xdr:colOff>
      <xdr:row>81</xdr:row>
      <xdr:rowOff>156936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5095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80027</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165100</xdr:rowOff>
    </xdr:from>
    <xdr:to>
      <xdr:col>82</xdr:col>
      <xdr:colOff>196850</xdr:colOff>
      <xdr:row>72</xdr:row>
      <xdr:rowOff>165100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80736</xdr:rowOff>
    </xdr:from>
    <xdr:to>
      <xdr:col>82</xdr:col>
      <xdr:colOff>107950</xdr:colOff>
      <xdr:row>77</xdr:row>
      <xdr:rowOff>102507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282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143527</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23586</xdr:rowOff>
    </xdr:from>
    <xdr:to>
      <xdr:col>78</xdr:col>
      <xdr:colOff>69850</xdr:colOff>
      <xdr:row>77</xdr:row>
      <xdr:rowOff>80736</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30537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40821</xdr:rowOff>
    </xdr:from>
    <xdr:to>
      <xdr:col>78</xdr:col>
      <xdr:colOff>120650</xdr:colOff>
      <xdr:row>77</xdr:row>
      <xdr:rowOff>142421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127198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2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23586</xdr:rowOff>
    </xdr:from>
    <xdr:to>
      <xdr:col>73</xdr:col>
      <xdr:colOff>180975</xdr:colOff>
      <xdr:row>79</xdr:row>
      <xdr:rowOff>118836</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3053786"/>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107950</xdr:rowOff>
    </xdr:from>
    <xdr:to>
      <xdr:col>69</xdr:col>
      <xdr:colOff>92075</xdr:colOff>
      <xdr:row>79</xdr:row>
      <xdr:rowOff>118836</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652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141514</xdr:rowOff>
    </xdr:from>
    <xdr:to>
      <xdr:col>69</xdr:col>
      <xdr:colOff>142875</xdr:colOff>
      <xdr:row>79</xdr:row>
      <xdr:rowOff>71664</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81841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163286</xdr:rowOff>
    </xdr:from>
    <xdr:to>
      <xdr:col>65</xdr:col>
      <xdr:colOff>53975</xdr:colOff>
      <xdr:row>79</xdr:row>
      <xdr:rowOff>93436</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103613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68234</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29936</xdr:rowOff>
    </xdr:from>
    <xdr:to>
      <xdr:col>78</xdr:col>
      <xdr:colOff>120650</xdr:colOff>
      <xdr:row>77</xdr:row>
      <xdr:rowOff>131536</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141713</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144235</xdr:rowOff>
    </xdr:from>
    <xdr:to>
      <xdr:col>74</xdr:col>
      <xdr:colOff>31750</xdr:colOff>
      <xdr:row>76</xdr:row>
      <xdr:rowOff>74386</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59163</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08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68036</xdr:rowOff>
    </xdr:from>
    <xdr:to>
      <xdr:col>69</xdr:col>
      <xdr:colOff>142875</xdr:colOff>
      <xdr:row>79</xdr:row>
      <xdr:rowOff>169636</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154413</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114694</xdr:rowOff>
    </xdr:from>
    <xdr:to>
      <xdr:col>29</xdr:col>
      <xdr:colOff>127000</xdr:colOff>
      <xdr:row>19</xdr:row>
      <xdr:rowOff>72746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48269"/>
          <a:ext cx="0" cy="13296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44823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4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72746</xdr:rowOff>
    </xdr:from>
    <xdr:to>
      <xdr:col>30</xdr:col>
      <xdr:colOff>25400</xdr:colOff>
      <xdr:row>19</xdr:row>
      <xdr:rowOff>72746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77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29621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9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114694</xdr:rowOff>
    </xdr:from>
    <xdr:to>
      <xdr:col>30</xdr:col>
      <xdr:colOff>25400</xdr:colOff>
      <xdr:row>11</xdr:row>
      <xdr:rowOff>114694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48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95225</xdr:rowOff>
    </xdr:from>
    <xdr:to>
      <xdr:col>29</xdr:col>
      <xdr:colOff>127000</xdr:colOff>
      <xdr:row>14</xdr:row>
      <xdr:rowOff>50724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71700"/>
          <a:ext cx="647700" cy="126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62641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10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90564</xdr:rowOff>
    </xdr:from>
    <xdr:to>
      <xdr:col>29</xdr:col>
      <xdr:colOff>177800</xdr:colOff>
      <xdr:row>15</xdr:row>
      <xdr:rowOff>20714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38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48171</xdr:rowOff>
    </xdr:from>
    <xdr:to>
      <xdr:col>26</xdr:col>
      <xdr:colOff>50800</xdr:colOff>
      <xdr:row>14</xdr:row>
      <xdr:rowOff>50724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496096"/>
          <a:ext cx="698500" cy="2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21488</xdr:rowOff>
    </xdr:from>
    <xdr:to>
      <xdr:col>26</xdr:col>
      <xdr:colOff>101600</xdr:colOff>
      <xdr:row>15</xdr:row>
      <xdr:rowOff>123088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40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107865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48171</xdr:rowOff>
    </xdr:from>
    <xdr:to>
      <xdr:col>22</xdr:col>
      <xdr:colOff>114300</xdr:colOff>
      <xdr:row>14</xdr:row>
      <xdr:rowOff>72365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96096"/>
          <a:ext cx="698500" cy="24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62370</xdr:rowOff>
    </xdr:from>
    <xdr:to>
      <xdr:col>22</xdr:col>
      <xdr:colOff>165100</xdr:colOff>
      <xdr:row>15</xdr:row>
      <xdr:rowOff>163970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81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148747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72365</xdr:rowOff>
    </xdr:from>
    <xdr:to>
      <xdr:col>18</xdr:col>
      <xdr:colOff>177800</xdr:colOff>
      <xdr:row>14</xdr:row>
      <xdr:rowOff>136868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20290"/>
          <a:ext cx="698500" cy="64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94336</xdr:rowOff>
    </xdr:from>
    <xdr:to>
      <xdr:col>19</xdr:col>
      <xdr:colOff>38100</xdr:colOff>
      <xdr:row>17</xdr:row>
      <xdr:rowOff>24486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85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120548</xdr:rowOff>
    </xdr:from>
    <xdr:to>
      <xdr:col>15</xdr:col>
      <xdr:colOff>101600</xdr:colOff>
      <xdr:row>17</xdr:row>
      <xdr:rowOff>50698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1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35475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9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44425</xdr:rowOff>
    </xdr:from>
    <xdr:to>
      <xdr:col>29</xdr:col>
      <xdr:colOff>177800</xdr:colOff>
      <xdr:row>13</xdr:row>
      <xdr:rowOff>146025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20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60952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171374</xdr:rowOff>
    </xdr:from>
    <xdr:to>
      <xdr:col>26</xdr:col>
      <xdr:colOff>101600</xdr:colOff>
      <xdr:row>14</xdr:row>
      <xdr:rowOff>101524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47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111701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16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168821</xdr:rowOff>
    </xdr:from>
    <xdr:to>
      <xdr:col>22</xdr:col>
      <xdr:colOff>165100</xdr:colOff>
      <xdr:row>14</xdr:row>
      <xdr:rowOff>98971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45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109148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1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21565</xdr:rowOff>
    </xdr:from>
    <xdr:to>
      <xdr:col>19</xdr:col>
      <xdr:colOff>38100</xdr:colOff>
      <xdr:row>14</xdr:row>
      <xdr:rowOff>123165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69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133342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3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86068</xdr:rowOff>
    </xdr:from>
    <xdr:to>
      <xdr:col>15</xdr:col>
      <xdr:colOff>101600</xdr:colOff>
      <xdr:row>15</xdr:row>
      <xdr:rowOff>16218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33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26395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0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212170</xdr:rowOff>
    </xdr:from>
    <xdr:to>
      <xdr:col>29</xdr:col>
      <xdr:colOff>127000</xdr:colOff>
      <xdr:row>37</xdr:row>
      <xdr:rowOff>257628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36720"/>
          <a:ext cx="0" cy="12456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229705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257628</xdr:rowOff>
    </xdr:from>
    <xdr:to>
      <xdr:col>30</xdr:col>
      <xdr:colOff>25400</xdr:colOff>
      <xdr:row>37</xdr:row>
      <xdr:rowOff>257628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2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127097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212170</xdr:rowOff>
    </xdr:from>
    <xdr:to>
      <xdr:col>30</xdr:col>
      <xdr:colOff>25400</xdr:colOff>
      <xdr:row>33</xdr:row>
      <xdr:rowOff>212170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36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221379</xdr:rowOff>
    </xdr:from>
    <xdr:to>
      <xdr:col>29</xdr:col>
      <xdr:colOff>127000</xdr:colOff>
      <xdr:row>34</xdr:row>
      <xdr:rowOff>271280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88829"/>
          <a:ext cx="647700" cy="49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275048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42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302971</xdr:rowOff>
    </xdr:from>
    <xdr:to>
      <xdr:col>29</xdr:col>
      <xdr:colOff>177800</xdr:colOff>
      <xdr:row>35</xdr:row>
      <xdr:rowOff>61671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70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271280</xdr:rowOff>
    </xdr:from>
    <xdr:to>
      <xdr:col>26</xdr:col>
      <xdr:colOff>50800</xdr:colOff>
      <xdr:row>34</xdr:row>
      <xdr:rowOff>324968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38730"/>
          <a:ext cx="698500" cy="53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243111</xdr:rowOff>
    </xdr:from>
    <xdr:to>
      <xdr:col>26</xdr:col>
      <xdr:colOff>101600</xdr:colOff>
      <xdr:row>35</xdr:row>
      <xdr:rowOff>1811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10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329488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6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324968</xdr:rowOff>
    </xdr:from>
    <xdr:to>
      <xdr:col>22</xdr:col>
      <xdr:colOff>114300</xdr:colOff>
      <xdr:row>34</xdr:row>
      <xdr:rowOff>341819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92418"/>
          <a:ext cx="698500" cy="1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21172</xdr:rowOff>
    </xdr:from>
    <xdr:to>
      <xdr:col>22</xdr:col>
      <xdr:colOff>165100</xdr:colOff>
      <xdr:row>35</xdr:row>
      <xdr:rowOff>122772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107549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1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339239</xdr:rowOff>
    </xdr:from>
    <xdr:to>
      <xdr:col>18</xdr:col>
      <xdr:colOff>177800</xdr:colOff>
      <xdr:row>34</xdr:row>
      <xdr:rowOff>341819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06689"/>
          <a:ext cx="698500" cy="2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122442</xdr:rowOff>
    </xdr:from>
    <xdr:to>
      <xdr:col>19</xdr:col>
      <xdr:colOff>38100</xdr:colOff>
      <xdr:row>35</xdr:row>
      <xdr:rowOff>224042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208819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1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99256</xdr:rowOff>
    </xdr:from>
    <xdr:to>
      <xdr:col>15</xdr:col>
      <xdr:colOff>101600</xdr:colOff>
      <xdr:row>35</xdr:row>
      <xdr:rowOff>200856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09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185633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9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170579</xdr:rowOff>
    </xdr:from>
    <xdr:to>
      <xdr:col>29</xdr:col>
      <xdr:colOff>177800</xdr:colOff>
      <xdr:row>34</xdr:row>
      <xdr:rowOff>272179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38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15656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8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220479</xdr:rowOff>
    </xdr:from>
    <xdr:to>
      <xdr:col>26</xdr:col>
      <xdr:colOff>101600</xdr:colOff>
      <xdr:row>34</xdr:row>
      <xdr:rowOff>322080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8792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332256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56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274168</xdr:rowOff>
    </xdr:from>
    <xdr:to>
      <xdr:col>22</xdr:col>
      <xdr:colOff>165100</xdr:colOff>
      <xdr:row>35</xdr:row>
      <xdr:rowOff>32868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41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43045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1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291019</xdr:rowOff>
    </xdr:from>
    <xdr:to>
      <xdr:col>19</xdr:col>
      <xdr:colOff>38100</xdr:colOff>
      <xdr:row>35</xdr:row>
      <xdr:rowOff>49719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58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59896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2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288439</xdr:rowOff>
    </xdr:from>
    <xdr:to>
      <xdr:col>15</xdr:col>
      <xdr:colOff>101600</xdr:colOff>
      <xdr:row>35</xdr:row>
      <xdr:rowOff>47139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55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57316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2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121,657
118,021
681.30
69,510,999
67,397,176
1,961,878
34,184,174
82,119,119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60299</xdr:rowOff>
    </xdr:from>
    <xdr:to>
      <xdr:col>24</xdr:col>
      <xdr:colOff>62865</xdr:colOff>
      <xdr:row>39</xdr:row>
      <xdr:rowOff>125908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3799"/>
          <a:ext cx="1270" cy="160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129735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125908</xdr:rowOff>
    </xdr:from>
    <xdr:to>
      <xdr:col>24</xdr:col>
      <xdr:colOff>152400</xdr:colOff>
      <xdr:row>39</xdr:row>
      <xdr:rowOff>125908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6976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60299</xdr:rowOff>
    </xdr:from>
    <xdr:to>
      <xdr:col>24</xdr:col>
      <xdr:colOff>152400</xdr:colOff>
      <xdr:row>30</xdr:row>
      <xdr:rowOff>60299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113487</xdr:rowOff>
    </xdr:from>
    <xdr:to>
      <xdr:col>24</xdr:col>
      <xdr:colOff>63500</xdr:colOff>
      <xdr:row>36</xdr:row>
      <xdr:rowOff>148958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14237"/>
          <a:ext cx="838200" cy="20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105300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34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82423</xdr:rowOff>
    </xdr:from>
    <xdr:to>
      <xdr:col>24</xdr:col>
      <xdr:colOff>114300</xdr:colOff>
      <xdr:row>36</xdr:row>
      <xdr:rowOff>12573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8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113487</xdr:rowOff>
    </xdr:from>
    <xdr:to>
      <xdr:col>19</xdr:col>
      <xdr:colOff>177800</xdr:colOff>
      <xdr:row>36</xdr:row>
      <xdr:rowOff>67653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4237"/>
          <a:ext cx="889000" cy="1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125285</xdr:rowOff>
    </xdr:from>
    <xdr:to>
      <xdr:col>20</xdr:col>
      <xdr:colOff>38100</xdr:colOff>
      <xdr:row>36</xdr:row>
      <xdr:rowOff>55435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46562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25972</xdr:rowOff>
    </xdr:from>
    <xdr:to>
      <xdr:col>15</xdr:col>
      <xdr:colOff>50800</xdr:colOff>
      <xdr:row>36</xdr:row>
      <xdr:rowOff>67653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98172"/>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9499</xdr:rowOff>
    </xdr:from>
    <xdr:to>
      <xdr:col>15</xdr:col>
      <xdr:colOff>101600</xdr:colOff>
      <xdr:row>36</xdr:row>
      <xdr:rowOff>111099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127626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25972</xdr:rowOff>
    </xdr:from>
    <xdr:to>
      <xdr:col>10</xdr:col>
      <xdr:colOff>114300</xdr:colOff>
      <xdr:row>37</xdr:row>
      <xdr:rowOff>149073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98172"/>
          <a:ext cx="889000" cy="29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158699</xdr:rowOff>
    </xdr:from>
    <xdr:to>
      <xdr:col>10</xdr:col>
      <xdr:colOff>165100</xdr:colOff>
      <xdr:row>37</xdr:row>
      <xdr:rowOff>88849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79976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2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18796</xdr:rowOff>
    </xdr:from>
    <xdr:to>
      <xdr:col>6</xdr:col>
      <xdr:colOff>38100</xdr:colOff>
      <xdr:row>38</xdr:row>
      <xdr:rowOff>120396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3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111523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2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98158</xdr:rowOff>
    </xdr:from>
    <xdr:to>
      <xdr:col>24</xdr:col>
      <xdr:colOff>114300</xdr:colOff>
      <xdr:row>37</xdr:row>
      <xdr:rowOff>28308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76585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62687</xdr:rowOff>
    </xdr:from>
    <xdr:to>
      <xdr:col>20</xdr:col>
      <xdr:colOff>38100</xdr:colOff>
      <xdr:row>35</xdr:row>
      <xdr:rowOff>164287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9364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3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16853</xdr:rowOff>
    </xdr:from>
    <xdr:to>
      <xdr:col>15</xdr:col>
      <xdr:colOff>101600</xdr:colOff>
      <xdr:row>36</xdr:row>
      <xdr:rowOff>118453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109580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8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146622</xdr:rowOff>
    </xdr:from>
    <xdr:to>
      <xdr:col>10</xdr:col>
      <xdr:colOff>165100</xdr:colOff>
      <xdr:row>36</xdr:row>
      <xdr:rowOff>76772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93299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2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98273</xdr:rowOff>
    </xdr:from>
    <xdr:to>
      <xdr:col>6</xdr:col>
      <xdr:colOff>38100</xdr:colOff>
      <xdr:row>38</xdr:row>
      <xdr:rowOff>28423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44950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1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15818</xdr:rowOff>
    </xdr:from>
    <xdr:to>
      <xdr:col>24</xdr:col>
      <xdr:colOff>62865</xdr:colOff>
      <xdr:row>57</xdr:row>
      <xdr:rowOff>113888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8318"/>
          <a:ext cx="1270" cy="12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117715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113888</xdr:rowOff>
    </xdr:from>
    <xdr:to>
      <xdr:col>24</xdr:col>
      <xdr:colOff>152400</xdr:colOff>
      <xdr:row>57</xdr:row>
      <xdr:rowOff>113888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8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133945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15818</xdr:rowOff>
    </xdr:from>
    <xdr:to>
      <xdr:col>24</xdr:col>
      <xdr:colOff>152400</xdr:colOff>
      <xdr:row>50</xdr:row>
      <xdr:rowOff>15818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112001</xdr:rowOff>
    </xdr:from>
    <xdr:to>
      <xdr:col>24</xdr:col>
      <xdr:colOff>63500</xdr:colOff>
      <xdr:row>56</xdr:row>
      <xdr:rowOff>147815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13201"/>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55008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32131</xdr:rowOff>
    </xdr:from>
    <xdr:to>
      <xdr:col>24</xdr:col>
      <xdr:colOff>114300</xdr:colOff>
      <xdr:row>54</xdr:row>
      <xdr:rowOff>133731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29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29972</xdr:rowOff>
    </xdr:from>
    <xdr:to>
      <xdr:col>19</xdr:col>
      <xdr:colOff>177800</xdr:colOff>
      <xdr:row>56</xdr:row>
      <xdr:rowOff>112001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59722"/>
          <a:ext cx="889000" cy="25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25292</xdr:rowOff>
    </xdr:from>
    <xdr:to>
      <xdr:col>20</xdr:col>
      <xdr:colOff>38100</xdr:colOff>
      <xdr:row>54</xdr:row>
      <xdr:rowOff>126892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2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143419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0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29972</xdr:rowOff>
    </xdr:from>
    <xdr:to>
      <xdr:col>15</xdr:col>
      <xdr:colOff>50800</xdr:colOff>
      <xdr:row>56</xdr:row>
      <xdr:rowOff>91846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59722"/>
          <a:ext cx="889000" cy="23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121666</xdr:rowOff>
    </xdr:from>
    <xdr:to>
      <xdr:col>15</xdr:col>
      <xdr:colOff>101600</xdr:colOff>
      <xdr:row>55</xdr:row>
      <xdr:rowOff>51816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7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68343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5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91846</xdr:rowOff>
    </xdr:from>
    <xdr:to>
      <xdr:col>10</xdr:col>
      <xdr:colOff>114300</xdr:colOff>
      <xdr:row>58</xdr:row>
      <xdr:rowOff>58376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93046"/>
          <a:ext cx="889000" cy="30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149955</xdr:rowOff>
    </xdr:from>
    <xdr:to>
      <xdr:col>10</xdr:col>
      <xdr:colOff>165100</xdr:colOff>
      <xdr:row>56</xdr:row>
      <xdr:rowOff>80105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7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96632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76536</xdr:rowOff>
    </xdr:from>
    <xdr:to>
      <xdr:col>6</xdr:col>
      <xdr:colOff>38100</xdr:colOff>
      <xdr:row>57</xdr:row>
      <xdr:rowOff>6686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23213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5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97015</xdr:rowOff>
    </xdr:from>
    <xdr:to>
      <xdr:col>24</xdr:col>
      <xdr:colOff>114300</xdr:colOff>
      <xdr:row>57</xdr:row>
      <xdr:rowOff>27165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75442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7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61201</xdr:rowOff>
    </xdr:from>
    <xdr:to>
      <xdr:col>20</xdr:col>
      <xdr:colOff>38100</xdr:colOff>
      <xdr:row>56</xdr:row>
      <xdr:rowOff>162801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153928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5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150622</xdr:rowOff>
    </xdr:from>
    <xdr:to>
      <xdr:col>15</xdr:col>
      <xdr:colOff>101600</xdr:colOff>
      <xdr:row>55</xdr:row>
      <xdr:rowOff>80772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0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71899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0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41046</xdr:rowOff>
    </xdr:from>
    <xdr:to>
      <xdr:col>10</xdr:col>
      <xdr:colOff>165100</xdr:colOff>
      <xdr:row>56</xdr:row>
      <xdr:rowOff>142646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133773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3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7576</xdr:rowOff>
    </xdr:from>
    <xdr:to>
      <xdr:col>6</xdr:col>
      <xdr:colOff>38100</xdr:colOff>
      <xdr:row>58</xdr:row>
      <xdr:rowOff>109176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100303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136362</xdr:rowOff>
    </xdr:from>
    <xdr:to>
      <xdr:col>24</xdr:col>
      <xdr:colOff>62865</xdr:colOff>
      <xdr:row>78</xdr:row>
      <xdr:rowOff>94529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37862"/>
          <a:ext cx="1270" cy="132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98356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1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94529</xdr:rowOff>
    </xdr:from>
    <xdr:to>
      <xdr:col>24</xdr:col>
      <xdr:colOff>152400</xdr:colOff>
      <xdr:row>78</xdr:row>
      <xdr:rowOff>94529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83039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136362</xdr:rowOff>
    </xdr:from>
    <xdr:to>
      <xdr:col>24</xdr:col>
      <xdr:colOff>152400</xdr:colOff>
      <xdr:row>70</xdr:row>
      <xdr:rowOff>136362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3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140477</xdr:rowOff>
    </xdr:from>
    <xdr:to>
      <xdr:col>24</xdr:col>
      <xdr:colOff>63500</xdr:colOff>
      <xdr:row>77</xdr:row>
      <xdr:rowOff>147290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42127"/>
          <a:ext cx="838200" cy="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73372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32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50495</xdr:rowOff>
    </xdr:from>
    <xdr:to>
      <xdr:col>24</xdr:col>
      <xdr:colOff>114300</xdr:colOff>
      <xdr:row>76</xdr:row>
      <xdr:rowOff>152095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147290</xdr:rowOff>
    </xdr:from>
    <xdr:to>
      <xdr:col>19</xdr:col>
      <xdr:colOff>177800</xdr:colOff>
      <xdr:row>77</xdr:row>
      <xdr:rowOff>155519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48940"/>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57034</xdr:rowOff>
    </xdr:from>
    <xdr:to>
      <xdr:col>20</xdr:col>
      <xdr:colOff>38100</xdr:colOff>
      <xdr:row>76</xdr:row>
      <xdr:rowOff>158634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3710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6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150399</xdr:rowOff>
    </xdr:from>
    <xdr:to>
      <xdr:col>15</xdr:col>
      <xdr:colOff>50800</xdr:colOff>
      <xdr:row>77</xdr:row>
      <xdr:rowOff>155519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52049"/>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17211</xdr:rowOff>
    </xdr:from>
    <xdr:to>
      <xdr:col>15</xdr:col>
      <xdr:colOff>101600</xdr:colOff>
      <xdr:row>76</xdr:row>
      <xdr:rowOff>118811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135338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146924</xdr:rowOff>
    </xdr:from>
    <xdr:to>
      <xdr:col>10</xdr:col>
      <xdr:colOff>114300</xdr:colOff>
      <xdr:row>77</xdr:row>
      <xdr:rowOff>150399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48574"/>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128219</xdr:rowOff>
    </xdr:from>
    <xdr:to>
      <xdr:col>10</xdr:col>
      <xdr:colOff>165100</xdr:colOff>
      <xdr:row>77</xdr:row>
      <xdr:rowOff>58369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74896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29144</xdr:rowOff>
    </xdr:from>
    <xdr:to>
      <xdr:col>6</xdr:col>
      <xdr:colOff>38100</xdr:colOff>
      <xdr:row>77</xdr:row>
      <xdr:rowOff>130744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147271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0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89677</xdr:rowOff>
    </xdr:from>
    <xdr:to>
      <xdr:col>24</xdr:col>
      <xdr:colOff>114300</xdr:colOff>
      <xdr:row>78</xdr:row>
      <xdr:rowOff>19827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4604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0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96490</xdr:rowOff>
    </xdr:from>
    <xdr:to>
      <xdr:col>20</xdr:col>
      <xdr:colOff>38100</xdr:colOff>
      <xdr:row>78</xdr:row>
      <xdr:rowOff>26640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17767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9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104719</xdr:rowOff>
    </xdr:from>
    <xdr:to>
      <xdr:col>15</xdr:col>
      <xdr:colOff>101600</xdr:colOff>
      <xdr:row>78</xdr:row>
      <xdr:rowOff>34869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25996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99599</xdr:rowOff>
    </xdr:from>
    <xdr:to>
      <xdr:col>10</xdr:col>
      <xdr:colOff>165100</xdr:colOff>
      <xdr:row>78</xdr:row>
      <xdr:rowOff>29749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20876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9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96124</xdr:rowOff>
    </xdr:from>
    <xdr:to>
      <xdr:col>6</xdr:col>
      <xdr:colOff>38100</xdr:colOff>
      <xdr:row>78</xdr:row>
      <xdr:rowOff>26274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9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17401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9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56669</xdr:rowOff>
    </xdr:from>
    <xdr:to>
      <xdr:col>24</xdr:col>
      <xdr:colOff>62865</xdr:colOff>
      <xdr:row>98</xdr:row>
      <xdr:rowOff>113525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58619"/>
          <a:ext cx="1270" cy="1257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117352</xdr:rowOff>
    </xdr:from>
    <xdr:ext cx="599010"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1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113525</xdr:rowOff>
    </xdr:from>
    <xdr:to>
      <xdr:col>24</xdr:col>
      <xdr:colOff>152400</xdr:colOff>
      <xdr:row>98</xdr:row>
      <xdr:rowOff>113525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1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3346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3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56669</xdr:rowOff>
    </xdr:from>
    <xdr:to>
      <xdr:col>24</xdr:col>
      <xdr:colOff>152400</xdr:colOff>
      <xdr:row>91</xdr:row>
      <xdr:rowOff>56669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18019</xdr:rowOff>
    </xdr:from>
    <xdr:to>
      <xdr:col>24</xdr:col>
      <xdr:colOff>63500</xdr:colOff>
      <xdr:row>96</xdr:row>
      <xdr:rowOff>26217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05769"/>
          <a:ext cx="838200" cy="17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44173</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03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65746</xdr:rowOff>
    </xdr:from>
    <xdr:to>
      <xdr:col>24</xdr:col>
      <xdr:colOff>114300</xdr:colOff>
      <xdr:row>96</xdr:row>
      <xdr:rowOff>167346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2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87644</xdr:rowOff>
    </xdr:from>
    <xdr:to>
      <xdr:col>19</xdr:col>
      <xdr:colOff>177800</xdr:colOff>
      <xdr:row>96</xdr:row>
      <xdr:rowOff>26217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203944"/>
          <a:ext cx="889000" cy="28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51704</xdr:rowOff>
    </xdr:from>
    <xdr:to>
      <xdr:col>20</xdr:col>
      <xdr:colOff>38100</xdr:colOff>
      <xdr:row>97</xdr:row>
      <xdr:rowOff>153304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8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144431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77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87644</xdr:rowOff>
    </xdr:from>
    <xdr:to>
      <xdr:col>15</xdr:col>
      <xdr:colOff>50800</xdr:colOff>
      <xdr:row>96</xdr:row>
      <xdr:rowOff>159947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03944"/>
          <a:ext cx="889000" cy="41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1787</xdr:rowOff>
    </xdr:from>
    <xdr:to>
      <xdr:col>15</xdr:col>
      <xdr:colOff>101600</xdr:colOff>
      <xdr:row>96</xdr:row>
      <xdr:rowOff>103387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6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94514</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159947</xdr:rowOff>
    </xdr:from>
    <xdr:to>
      <xdr:col>10</xdr:col>
      <xdr:colOff>114300</xdr:colOff>
      <xdr:row>97</xdr:row>
      <xdr:rowOff>33451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19147"/>
          <a:ext cx="889000" cy="4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165252</xdr:rowOff>
    </xdr:from>
    <xdr:to>
      <xdr:col>10</xdr:col>
      <xdr:colOff>165100</xdr:colOff>
      <xdr:row>97</xdr:row>
      <xdr:rowOff>95402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2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86529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71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111499</xdr:rowOff>
    </xdr:from>
    <xdr:to>
      <xdr:col>6</xdr:col>
      <xdr:colOff>38100</xdr:colOff>
      <xdr:row>98</xdr:row>
      <xdr:rowOff>41649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32776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83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138669</xdr:rowOff>
    </xdr:from>
    <xdr:to>
      <xdr:col>24</xdr:col>
      <xdr:colOff>114300</xdr:colOff>
      <xdr:row>95</xdr:row>
      <xdr:rowOff>68819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5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161546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0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146867</xdr:rowOff>
    </xdr:from>
    <xdr:to>
      <xdr:col>20</xdr:col>
      <xdr:colOff>38100</xdr:colOff>
      <xdr:row>96</xdr:row>
      <xdr:rowOff>77017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93544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0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36844</xdr:rowOff>
    </xdr:from>
    <xdr:to>
      <xdr:col>15</xdr:col>
      <xdr:colOff>101600</xdr:colOff>
      <xdr:row>94</xdr:row>
      <xdr:rowOff>138444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5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154971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2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109147</xdr:rowOff>
    </xdr:from>
    <xdr:to>
      <xdr:col>10</xdr:col>
      <xdr:colOff>165100</xdr:colOff>
      <xdr:row>97</xdr:row>
      <xdr:rowOff>39297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6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55824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4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154101</xdr:rowOff>
    </xdr:from>
    <xdr:to>
      <xdr:col>6</xdr:col>
      <xdr:colOff>38100</xdr:colOff>
      <xdr:row>97</xdr:row>
      <xdr:rowOff>84251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100778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8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123839</xdr:rowOff>
    </xdr:from>
    <xdr:to>
      <xdr:col>54</xdr:col>
      <xdr:colOff>189865</xdr:colOff>
      <xdr:row>39</xdr:row>
      <xdr:rowOff>107173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81689"/>
          <a:ext cx="1270" cy="101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111000</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9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107173</xdr:rowOff>
    </xdr:from>
    <xdr:to>
      <xdr:col>55</xdr:col>
      <xdr:colOff>88900</xdr:colOff>
      <xdr:row>39</xdr:row>
      <xdr:rowOff>107173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9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70516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5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123839</xdr:rowOff>
    </xdr:from>
    <xdr:to>
      <xdr:col>55</xdr:col>
      <xdr:colOff>88900</xdr:colOff>
      <xdr:row>33</xdr:row>
      <xdr:rowOff>123839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8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19478</xdr:rowOff>
    </xdr:from>
    <xdr:to>
      <xdr:col>55</xdr:col>
      <xdr:colOff>0</xdr:colOff>
      <xdr:row>36</xdr:row>
      <xdr:rowOff>81875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191678"/>
          <a:ext cx="838200" cy="6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170208</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7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20331</xdr:rowOff>
    </xdr:from>
    <xdr:to>
      <xdr:col>55</xdr:col>
      <xdr:colOff>50800</xdr:colOff>
      <xdr:row>36</xdr:row>
      <xdr:rowOff>121931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9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81875</xdr:rowOff>
    </xdr:from>
    <xdr:to>
      <xdr:col>50</xdr:col>
      <xdr:colOff>114300</xdr:colOff>
      <xdr:row>37</xdr:row>
      <xdr:rowOff>14547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254075"/>
          <a:ext cx="889000" cy="10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3806</xdr:rowOff>
    </xdr:from>
    <xdr:to>
      <xdr:col>50</xdr:col>
      <xdr:colOff>165100</xdr:colOff>
      <xdr:row>36</xdr:row>
      <xdr:rowOff>105406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121933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21786</xdr:rowOff>
    </xdr:from>
    <xdr:to>
      <xdr:col>45</xdr:col>
      <xdr:colOff>177800</xdr:colOff>
      <xdr:row>37</xdr:row>
      <xdr:rowOff>14547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336736"/>
          <a:ext cx="889000" cy="102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98577</xdr:rowOff>
    </xdr:from>
    <xdr:to>
      <xdr:col>46</xdr:col>
      <xdr:colOff>38100</xdr:colOff>
      <xdr:row>37</xdr:row>
      <xdr:rowOff>28727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45254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21786</xdr:rowOff>
    </xdr:from>
    <xdr:to>
      <xdr:col>41</xdr:col>
      <xdr:colOff>50800</xdr:colOff>
      <xdr:row>37</xdr:row>
      <xdr:rowOff>168210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336736"/>
          <a:ext cx="889000" cy="117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138245</xdr:rowOff>
    </xdr:from>
    <xdr:to>
      <xdr:col>41</xdr:col>
      <xdr:colOff>101600</xdr:colOff>
      <xdr:row>31</xdr:row>
      <xdr:rowOff>68395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84922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0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156457</xdr:rowOff>
    </xdr:from>
    <xdr:to>
      <xdr:col>36</xdr:col>
      <xdr:colOff>165100</xdr:colOff>
      <xdr:row>38</xdr:row>
      <xdr:rowOff>86607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0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77734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59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140128</xdr:rowOff>
    </xdr:from>
    <xdr:to>
      <xdr:col>55</xdr:col>
      <xdr:colOff>50800</xdr:colOff>
      <xdr:row>36</xdr:row>
      <xdr:rowOff>70278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4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163005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31075</xdr:rowOff>
    </xdr:from>
    <xdr:to>
      <xdr:col>50</xdr:col>
      <xdr:colOff>165100</xdr:colOff>
      <xdr:row>36</xdr:row>
      <xdr:rowOff>132675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123802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29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135197</xdr:rowOff>
    </xdr:from>
    <xdr:to>
      <xdr:col>46</xdr:col>
      <xdr:colOff>38100</xdr:colOff>
      <xdr:row>37</xdr:row>
      <xdr:rowOff>65347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56474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0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142436</xdr:rowOff>
    </xdr:from>
    <xdr:to>
      <xdr:col>41</xdr:col>
      <xdr:colOff>101600</xdr:colOff>
      <xdr:row>31</xdr:row>
      <xdr:rowOff>72586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28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63713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3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117410</xdr:rowOff>
    </xdr:from>
    <xdr:to>
      <xdr:col>36</xdr:col>
      <xdr:colOff>165100</xdr:colOff>
      <xdr:row>38</xdr:row>
      <xdr:rowOff>47560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64087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23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139700</xdr:rowOff>
    </xdr:from>
    <xdr:to>
      <xdr:col>59</xdr:col>
      <xdr:colOff>50800</xdr:colOff>
      <xdr:row>59</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48</xdr:row>
      <xdr:rowOff>168927</xdr:rowOff>
    </xdr:from>
    <xdr:ext cx="53129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72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64605</xdr:rowOff>
    </xdr:from>
    <xdr:to>
      <xdr:col>54</xdr:col>
      <xdr:colOff>189865</xdr:colOff>
      <xdr:row>58</xdr:row>
      <xdr:rowOff>96924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637105"/>
          <a:ext cx="1270" cy="140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100751</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4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96924</xdr:rowOff>
    </xdr:from>
    <xdr:to>
      <xdr:col>55</xdr:col>
      <xdr:colOff>88900</xdr:colOff>
      <xdr:row>58</xdr:row>
      <xdr:rowOff>96924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4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11282</xdr:rowOff>
    </xdr:from>
    <xdr:ext cx="534377"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1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64605</xdr:rowOff>
    </xdr:from>
    <xdr:to>
      <xdr:col>55</xdr:col>
      <xdr:colOff>88900</xdr:colOff>
      <xdr:row>50</xdr:row>
      <xdr:rowOff>64605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53804</xdr:rowOff>
    </xdr:from>
    <xdr:to>
      <xdr:col>55</xdr:col>
      <xdr:colOff>0</xdr:colOff>
      <xdr:row>57</xdr:row>
      <xdr:rowOff>75806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826454"/>
          <a:ext cx="838200" cy="2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16451</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274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165024</xdr:rowOff>
    </xdr:from>
    <xdr:to>
      <xdr:col>55</xdr:col>
      <xdr:colOff>50800</xdr:colOff>
      <xdr:row>55</xdr:row>
      <xdr:rowOff>95174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42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20999</xdr:rowOff>
    </xdr:from>
    <xdr:to>
      <xdr:col>50</xdr:col>
      <xdr:colOff>114300</xdr:colOff>
      <xdr:row>57</xdr:row>
      <xdr:rowOff>53804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450749"/>
          <a:ext cx="889000" cy="37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119190</xdr:rowOff>
    </xdr:from>
    <xdr:to>
      <xdr:col>50</xdr:col>
      <xdr:colOff>165100</xdr:colOff>
      <xdr:row>55</xdr:row>
      <xdr:rowOff>49340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3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65867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1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8027</xdr:rowOff>
    </xdr:from>
    <xdr:to>
      <xdr:col>45</xdr:col>
      <xdr:colOff>177800</xdr:colOff>
      <xdr:row>55</xdr:row>
      <xdr:rowOff>20999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437777"/>
          <a:ext cx="8890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23720</xdr:rowOff>
    </xdr:from>
    <xdr:to>
      <xdr:col>46</xdr:col>
      <xdr:colOff>38100</xdr:colOff>
      <xdr:row>54</xdr:row>
      <xdr:rowOff>125320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2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141847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05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115554</xdr:rowOff>
    </xdr:from>
    <xdr:to>
      <xdr:col>41</xdr:col>
      <xdr:colOff>50800</xdr:colOff>
      <xdr:row>55</xdr:row>
      <xdr:rowOff>8027</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202404"/>
          <a:ext cx="889000" cy="23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67297</xdr:rowOff>
    </xdr:from>
    <xdr:to>
      <xdr:col>41</xdr:col>
      <xdr:colOff>101600</xdr:colOff>
      <xdr:row>52</xdr:row>
      <xdr:rowOff>168897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898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13974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875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87443</xdr:rowOff>
    </xdr:from>
    <xdr:to>
      <xdr:col>36</xdr:col>
      <xdr:colOff>165100</xdr:colOff>
      <xdr:row>53</xdr:row>
      <xdr:rowOff>17593</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00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34120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877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25006</xdr:rowOff>
    </xdr:from>
    <xdr:to>
      <xdr:col>55</xdr:col>
      <xdr:colOff>50800</xdr:colOff>
      <xdr:row>57</xdr:row>
      <xdr:rowOff>126606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7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3433</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77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3004</xdr:rowOff>
    </xdr:from>
    <xdr:to>
      <xdr:col>50</xdr:col>
      <xdr:colOff>165100</xdr:colOff>
      <xdr:row>57</xdr:row>
      <xdr:rowOff>104604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7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95731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8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141649</xdr:rowOff>
    </xdr:from>
    <xdr:to>
      <xdr:col>46</xdr:col>
      <xdr:colOff>38100</xdr:colOff>
      <xdr:row>55</xdr:row>
      <xdr:rowOff>71799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3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62926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49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128677</xdr:rowOff>
    </xdr:from>
    <xdr:to>
      <xdr:col>41</xdr:col>
      <xdr:colOff>101600</xdr:colOff>
      <xdr:row>55</xdr:row>
      <xdr:rowOff>58827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3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49954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47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64754</xdr:rowOff>
    </xdr:from>
    <xdr:to>
      <xdr:col>36</xdr:col>
      <xdr:colOff>165100</xdr:colOff>
      <xdr:row>53</xdr:row>
      <xdr:rowOff>166354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15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157481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24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8072</xdr:rowOff>
    </xdr:from>
    <xdr:to>
      <xdr:col>54</xdr:col>
      <xdr:colOff>189865</xdr:colOff>
      <xdr:row>78</xdr:row>
      <xdr:rowOff>119628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352472"/>
          <a:ext cx="1270" cy="114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123455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496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119628</xdr:rowOff>
    </xdr:from>
    <xdr:to>
      <xdr:col>55</xdr:col>
      <xdr:colOff>88900</xdr:colOff>
      <xdr:row>78</xdr:row>
      <xdr:rowOff>119628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49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126199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1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8072</xdr:rowOff>
    </xdr:from>
    <xdr:to>
      <xdr:col>55</xdr:col>
      <xdr:colOff>88900</xdr:colOff>
      <xdr:row>72</xdr:row>
      <xdr:rowOff>8072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35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119400</xdr:rowOff>
    </xdr:from>
    <xdr:to>
      <xdr:col>55</xdr:col>
      <xdr:colOff>0</xdr:colOff>
      <xdr:row>77</xdr:row>
      <xdr:rowOff>125664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321050"/>
          <a:ext cx="8382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101536</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788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78659</xdr:rowOff>
    </xdr:from>
    <xdr:to>
      <xdr:col>55</xdr:col>
      <xdr:colOff>50800</xdr:colOff>
      <xdr:row>76</xdr:row>
      <xdr:rowOff>8809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9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11638</xdr:rowOff>
    </xdr:from>
    <xdr:to>
      <xdr:col>50</xdr:col>
      <xdr:colOff>114300</xdr:colOff>
      <xdr:row>77</xdr:row>
      <xdr:rowOff>125664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041838"/>
          <a:ext cx="889000" cy="28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143124</xdr:rowOff>
    </xdr:from>
    <xdr:to>
      <xdr:col>50</xdr:col>
      <xdr:colOff>165100</xdr:colOff>
      <xdr:row>75</xdr:row>
      <xdr:rowOff>73274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8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89801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6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36327</xdr:rowOff>
    </xdr:from>
    <xdr:to>
      <xdr:col>45</xdr:col>
      <xdr:colOff>177800</xdr:colOff>
      <xdr:row>76</xdr:row>
      <xdr:rowOff>11638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895077"/>
          <a:ext cx="8890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20594</xdr:rowOff>
    </xdr:from>
    <xdr:to>
      <xdr:col>46</xdr:col>
      <xdr:colOff>38100</xdr:colOff>
      <xdr:row>75</xdr:row>
      <xdr:rowOff>122194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138721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65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64491</xdr:rowOff>
    </xdr:from>
    <xdr:to>
      <xdr:col>41</xdr:col>
      <xdr:colOff>50800</xdr:colOff>
      <xdr:row>75</xdr:row>
      <xdr:rowOff>36327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2580341"/>
          <a:ext cx="889000" cy="31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64851</xdr:rowOff>
    </xdr:from>
    <xdr:to>
      <xdr:col>41</xdr:col>
      <xdr:colOff>101600</xdr:colOff>
      <xdr:row>73</xdr:row>
      <xdr:rowOff>166451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5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11528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3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111394</xdr:rowOff>
    </xdr:from>
    <xdr:to>
      <xdr:col>36</xdr:col>
      <xdr:colOff>165100</xdr:colOff>
      <xdr:row>75</xdr:row>
      <xdr:rowOff>41544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7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32671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89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68600</xdr:rowOff>
    </xdr:from>
    <xdr:to>
      <xdr:col>55</xdr:col>
      <xdr:colOff>50800</xdr:colOff>
      <xdr:row>77</xdr:row>
      <xdr:rowOff>170200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47027</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4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74864</xdr:rowOff>
    </xdr:from>
    <xdr:to>
      <xdr:col>50</xdr:col>
      <xdr:colOff>165100</xdr:colOff>
      <xdr:row>78</xdr:row>
      <xdr:rowOff>5014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27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167591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36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132288</xdr:rowOff>
    </xdr:from>
    <xdr:to>
      <xdr:col>46</xdr:col>
      <xdr:colOff>38100</xdr:colOff>
      <xdr:row>76</xdr:row>
      <xdr:rowOff>62438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99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53565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08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156977</xdr:rowOff>
    </xdr:from>
    <xdr:to>
      <xdr:col>41</xdr:col>
      <xdr:colOff>101600</xdr:colOff>
      <xdr:row>75</xdr:row>
      <xdr:rowOff>87127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8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78254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93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13691</xdr:rowOff>
    </xdr:from>
    <xdr:to>
      <xdr:col>36</xdr:col>
      <xdr:colOff>165100</xdr:colOff>
      <xdr:row>73</xdr:row>
      <xdr:rowOff>115291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52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131818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3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7607</xdr:rowOff>
    </xdr:from>
    <xdr:to>
      <xdr:col>54</xdr:col>
      <xdr:colOff>189865</xdr:colOff>
      <xdr:row>98</xdr:row>
      <xdr:rowOff>111849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38107"/>
          <a:ext cx="1270"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115676</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111849</xdr:rowOff>
    </xdr:from>
    <xdr:to>
      <xdr:col>55</xdr:col>
      <xdr:colOff>88900</xdr:colOff>
      <xdr:row>98</xdr:row>
      <xdr:rowOff>111849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3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125734</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1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7607</xdr:rowOff>
    </xdr:from>
    <xdr:to>
      <xdr:col>55</xdr:col>
      <xdr:colOff>88900</xdr:colOff>
      <xdr:row>90</xdr:row>
      <xdr:rowOff>7607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3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152349</xdr:rowOff>
    </xdr:from>
    <xdr:to>
      <xdr:col>55</xdr:col>
      <xdr:colOff>0</xdr:colOff>
      <xdr:row>94</xdr:row>
      <xdr:rowOff>153339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268649"/>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110368</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5883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87491</xdr:rowOff>
    </xdr:from>
    <xdr:to>
      <xdr:col>55</xdr:col>
      <xdr:colOff>50800</xdr:colOff>
      <xdr:row>94</xdr:row>
      <xdr:rowOff>17641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03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153339</xdr:rowOff>
    </xdr:from>
    <xdr:to>
      <xdr:col>50</xdr:col>
      <xdr:colOff>114300</xdr:colOff>
      <xdr:row>94</xdr:row>
      <xdr:rowOff>158026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269639"/>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131381</xdr:rowOff>
    </xdr:from>
    <xdr:to>
      <xdr:col>50</xdr:col>
      <xdr:colOff>165100</xdr:colOff>
      <xdr:row>94</xdr:row>
      <xdr:rowOff>61531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07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78058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585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158026</xdr:rowOff>
    </xdr:from>
    <xdr:to>
      <xdr:col>45</xdr:col>
      <xdr:colOff>177800</xdr:colOff>
      <xdr:row>95</xdr:row>
      <xdr:rowOff>67120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274326"/>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105397</xdr:rowOff>
    </xdr:from>
    <xdr:to>
      <xdr:col>46</xdr:col>
      <xdr:colOff>38100</xdr:colOff>
      <xdr:row>93</xdr:row>
      <xdr:rowOff>35547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587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52074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565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125107</xdr:rowOff>
    </xdr:from>
    <xdr:to>
      <xdr:col>41</xdr:col>
      <xdr:colOff>50800</xdr:colOff>
      <xdr:row>95</xdr:row>
      <xdr:rowOff>67120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241407"/>
          <a:ext cx="889000" cy="11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118580</xdr:rowOff>
    </xdr:from>
    <xdr:to>
      <xdr:col>41</xdr:col>
      <xdr:colOff>101600</xdr:colOff>
      <xdr:row>93</xdr:row>
      <xdr:rowOff>48730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589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65257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566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72974</xdr:rowOff>
    </xdr:from>
    <xdr:to>
      <xdr:col>36</xdr:col>
      <xdr:colOff>165100</xdr:colOff>
      <xdr:row>92</xdr:row>
      <xdr:rowOff>3124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56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19651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545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101549</xdr:rowOff>
    </xdr:from>
    <xdr:to>
      <xdr:col>55</xdr:col>
      <xdr:colOff>50800</xdr:colOff>
      <xdr:row>95</xdr:row>
      <xdr:rowOff>31699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2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79976</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19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102539</xdr:rowOff>
    </xdr:from>
    <xdr:to>
      <xdr:col>50</xdr:col>
      <xdr:colOff>165100</xdr:colOff>
      <xdr:row>95</xdr:row>
      <xdr:rowOff>32689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1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23816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1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107226</xdr:rowOff>
    </xdr:from>
    <xdr:to>
      <xdr:col>46</xdr:col>
      <xdr:colOff>38100</xdr:colOff>
      <xdr:row>95</xdr:row>
      <xdr:rowOff>37376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2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28503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1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16320</xdr:rowOff>
    </xdr:from>
    <xdr:to>
      <xdr:col>41</xdr:col>
      <xdr:colOff>101600</xdr:colOff>
      <xdr:row>95</xdr:row>
      <xdr:rowOff>117920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109047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3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74307</xdr:rowOff>
    </xdr:from>
    <xdr:to>
      <xdr:col>36</xdr:col>
      <xdr:colOff>165100</xdr:colOff>
      <xdr:row>95</xdr:row>
      <xdr:rowOff>4457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1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167034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28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150461</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6494111"/>
          <a:ext cx="1269" cy="29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97138</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626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150461</xdr:rowOff>
    </xdr:from>
    <xdr:to>
      <xdr:col>86</xdr:col>
      <xdr:colOff>25400</xdr:colOff>
      <xdr:row>37</xdr:row>
      <xdr:rowOff>150461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494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14019</xdr:rowOff>
    </xdr:from>
    <xdr:to>
      <xdr:col>85</xdr:col>
      <xdr:colOff>127000</xdr:colOff>
      <xdr:row>38</xdr:row>
      <xdr:rowOff>30886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529119"/>
          <a:ext cx="838200" cy="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114664</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62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136237</xdr:rowOff>
    </xdr:from>
    <xdr:to>
      <xdr:col>85</xdr:col>
      <xdr:colOff>177800</xdr:colOff>
      <xdr:row>39</xdr:row>
      <xdr:rowOff>66387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99254</xdr:rowOff>
    </xdr:from>
    <xdr:to>
      <xdr:col>81</xdr:col>
      <xdr:colOff>50800</xdr:colOff>
      <xdr:row>38</xdr:row>
      <xdr:rowOff>14019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5242754"/>
          <a:ext cx="889000" cy="128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146621</xdr:rowOff>
    </xdr:from>
    <xdr:to>
      <xdr:col>81</xdr:col>
      <xdr:colOff>101600</xdr:colOff>
      <xdr:row>39</xdr:row>
      <xdr:rowOff>76771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66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67898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7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99254</xdr:rowOff>
    </xdr:from>
    <xdr:to>
      <xdr:col>76</xdr:col>
      <xdr:colOff>114300</xdr:colOff>
      <xdr:row>35</xdr:row>
      <xdr:rowOff>93180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5242754"/>
          <a:ext cx="889000" cy="85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24581</xdr:rowOff>
    </xdr:from>
    <xdr:to>
      <xdr:col>76</xdr:col>
      <xdr:colOff>165100</xdr:colOff>
      <xdr:row>38</xdr:row>
      <xdr:rowOff>126181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117308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63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93180</xdr:rowOff>
    </xdr:from>
    <xdr:to>
      <xdr:col>71</xdr:col>
      <xdr:colOff>177800</xdr:colOff>
      <xdr:row>37</xdr:row>
      <xdr:rowOff>51036</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093930"/>
          <a:ext cx="889000" cy="30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148923</xdr:rowOff>
    </xdr:from>
    <xdr:to>
      <xdr:col>72</xdr:col>
      <xdr:colOff>38100</xdr:colOff>
      <xdr:row>39</xdr:row>
      <xdr:rowOff>79073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66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70200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75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157235</xdr:rowOff>
    </xdr:from>
    <xdr:to>
      <xdr:col>67</xdr:col>
      <xdr:colOff>101600</xdr:colOff>
      <xdr:row>39</xdr:row>
      <xdr:rowOff>87385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7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78512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76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151536</xdr:rowOff>
    </xdr:from>
    <xdr:to>
      <xdr:col>85</xdr:col>
      <xdr:colOff>177800</xdr:colOff>
      <xdr:row>38</xdr:row>
      <xdr:rowOff>81686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4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66463</xdr:rowOff>
    </xdr:from>
    <xdr:ext cx="534377"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41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134669</xdr:rowOff>
    </xdr:from>
    <xdr:to>
      <xdr:col>81</xdr:col>
      <xdr:colOff>101600</xdr:colOff>
      <xdr:row>38</xdr:row>
      <xdr:rowOff>64819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81346</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14111" y="625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48454</xdr:rowOff>
    </xdr:from>
    <xdr:to>
      <xdr:col>76</xdr:col>
      <xdr:colOff>165100</xdr:colOff>
      <xdr:row>30</xdr:row>
      <xdr:rowOff>150054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51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166581</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25111" y="49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42380</xdr:rowOff>
    </xdr:from>
    <xdr:to>
      <xdr:col>72</xdr:col>
      <xdr:colOff>38100</xdr:colOff>
      <xdr:row>35</xdr:row>
      <xdr:rowOff>143980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04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160507</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36111" y="581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236</xdr:rowOff>
    </xdr:from>
    <xdr:to>
      <xdr:col>67</xdr:col>
      <xdr:colOff>101600</xdr:colOff>
      <xdr:row>37</xdr:row>
      <xdr:rowOff>101836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34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118363</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47111" y="611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144253</xdr:rowOff>
    </xdr:from>
    <xdr:to>
      <xdr:col>85</xdr:col>
      <xdr:colOff>126364</xdr:colOff>
      <xdr:row>78</xdr:row>
      <xdr:rowOff>134023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17203"/>
          <a:ext cx="1269" cy="118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137850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134023</xdr:rowOff>
    </xdr:from>
    <xdr:to>
      <xdr:col>86</xdr:col>
      <xdr:colOff>25400</xdr:colOff>
      <xdr:row>78</xdr:row>
      <xdr:rowOff>134023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90930</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0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144253</xdr:rowOff>
    </xdr:from>
    <xdr:to>
      <xdr:col>86</xdr:col>
      <xdr:colOff>25400</xdr:colOff>
      <xdr:row>71</xdr:row>
      <xdr:rowOff>144253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1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13227</xdr:rowOff>
    </xdr:from>
    <xdr:to>
      <xdr:col>85</xdr:col>
      <xdr:colOff>127000</xdr:colOff>
      <xdr:row>75</xdr:row>
      <xdr:rowOff>85598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871977"/>
          <a:ext cx="8382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136009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51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113132</xdr:rowOff>
    </xdr:from>
    <xdr:to>
      <xdr:col>85</xdr:col>
      <xdr:colOff>177800</xdr:colOff>
      <xdr:row>75</xdr:row>
      <xdr:rowOff>43282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85598</xdr:rowOff>
    </xdr:from>
    <xdr:to>
      <xdr:col>81</xdr:col>
      <xdr:colOff>50800</xdr:colOff>
      <xdr:row>75</xdr:row>
      <xdr:rowOff>135719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944348"/>
          <a:ext cx="889000" cy="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98920</xdr:rowOff>
    </xdr:from>
    <xdr:to>
      <xdr:col>81</xdr:col>
      <xdr:colOff>101600</xdr:colOff>
      <xdr:row>75</xdr:row>
      <xdr:rowOff>29070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45597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135719</xdr:rowOff>
    </xdr:from>
    <xdr:to>
      <xdr:col>76</xdr:col>
      <xdr:colOff>114300</xdr:colOff>
      <xdr:row>75</xdr:row>
      <xdr:rowOff>158998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994469"/>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11271</xdr:rowOff>
    </xdr:from>
    <xdr:to>
      <xdr:col>76</xdr:col>
      <xdr:colOff>165100</xdr:colOff>
      <xdr:row>75</xdr:row>
      <xdr:rowOff>112871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129398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158998</xdr:rowOff>
    </xdr:from>
    <xdr:to>
      <xdr:col>71</xdr:col>
      <xdr:colOff>177800</xdr:colOff>
      <xdr:row>76</xdr:row>
      <xdr:rowOff>9874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17748"/>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29978</xdr:rowOff>
    </xdr:from>
    <xdr:to>
      <xdr:col>72</xdr:col>
      <xdr:colOff>38100</xdr:colOff>
      <xdr:row>76</xdr:row>
      <xdr:rowOff>131578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122705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16490</xdr:rowOff>
    </xdr:from>
    <xdr:to>
      <xdr:col>67</xdr:col>
      <xdr:colOff>101600</xdr:colOff>
      <xdr:row>76</xdr:row>
      <xdr:rowOff>118090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109217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133877</xdr:rowOff>
    </xdr:from>
    <xdr:to>
      <xdr:col>85</xdr:col>
      <xdr:colOff>177800</xdr:colOff>
      <xdr:row>75</xdr:row>
      <xdr:rowOff>64027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2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112304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7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34798</xdr:rowOff>
    </xdr:from>
    <xdr:to>
      <xdr:col>81</xdr:col>
      <xdr:colOff>101600</xdr:colOff>
      <xdr:row>75</xdr:row>
      <xdr:rowOff>136398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9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127525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9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84919</xdr:rowOff>
    </xdr:from>
    <xdr:to>
      <xdr:col>76</xdr:col>
      <xdr:colOff>165100</xdr:colOff>
      <xdr:row>76</xdr:row>
      <xdr:rowOff>15069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4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6196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108197</xdr:rowOff>
    </xdr:from>
    <xdr:to>
      <xdr:col>72</xdr:col>
      <xdr:colOff>38100</xdr:colOff>
      <xdr:row>76</xdr:row>
      <xdr:rowOff>38348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669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54874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130525</xdr:rowOff>
    </xdr:from>
    <xdr:to>
      <xdr:col>67</xdr:col>
      <xdr:colOff>101600</xdr:colOff>
      <xdr:row>76</xdr:row>
      <xdr:rowOff>60675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77202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79533</xdr:rowOff>
    </xdr:from>
    <xdr:to>
      <xdr:col>85</xdr:col>
      <xdr:colOff>126364</xdr:colOff>
      <xdr:row>98</xdr:row>
      <xdr:rowOff>68218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10033"/>
          <a:ext cx="1269" cy="1360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72045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68218</xdr:rowOff>
    </xdr:from>
    <xdr:to>
      <xdr:col>86</xdr:col>
      <xdr:colOff>25400</xdr:colOff>
      <xdr:row>98</xdr:row>
      <xdr:rowOff>68218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7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26210</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8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79533</xdr:rowOff>
    </xdr:from>
    <xdr:to>
      <xdr:col>86</xdr:col>
      <xdr:colOff>25400</xdr:colOff>
      <xdr:row>90</xdr:row>
      <xdr:rowOff>79533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10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128795</xdr:rowOff>
    </xdr:from>
    <xdr:to>
      <xdr:col>85</xdr:col>
      <xdr:colOff>127000</xdr:colOff>
      <xdr:row>97</xdr:row>
      <xdr:rowOff>102095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416545"/>
          <a:ext cx="838200" cy="31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8473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124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157046</xdr:rowOff>
    </xdr:from>
    <xdr:to>
      <xdr:col>85</xdr:col>
      <xdr:colOff>177800</xdr:colOff>
      <xdr:row>95</xdr:row>
      <xdr:rowOff>87196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27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149165</xdr:rowOff>
    </xdr:from>
    <xdr:to>
      <xdr:col>81</xdr:col>
      <xdr:colOff>50800</xdr:colOff>
      <xdr:row>95</xdr:row>
      <xdr:rowOff>128795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265465"/>
          <a:ext cx="889000" cy="15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117932</xdr:rowOff>
    </xdr:from>
    <xdr:to>
      <xdr:col>81</xdr:col>
      <xdr:colOff>101600</xdr:colOff>
      <xdr:row>94</xdr:row>
      <xdr:rowOff>48082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06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64609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583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149165</xdr:rowOff>
    </xdr:from>
    <xdr:to>
      <xdr:col>76</xdr:col>
      <xdr:colOff>114300</xdr:colOff>
      <xdr:row>96</xdr:row>
      <xdr:rowOff>156525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265465"/>
          <a:ext cx="889000" cy="35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60553</xdr:rowOff>
    </xdr:from>
    <xdr:to>
      <xdr:col>76</xdr:col>
      <xdr:colOff>165100</xdr:colOff>
      <xdr:row>94</xdr:row>
      <xdr:rowOff>162153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17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7230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595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156525</xdr:rowOff>
    </xdr:from>
    <xdr:to>
      <xdr:col>71</xdr:col>
      <xdr:colOff>177800</xdr:colOff>
      <xdr:row>98</xdr:row>
      <xdr:rowOff>91032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615725"/>
          <a:ext cx="889000" cy="27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66588</xdr:rowOff>
    </xdr:from>
    <xdr:to>
      <xdr:col>72</xdr:col>
      <xdr:colOff>38100</xdr:colOff>
      <xdr:row>96</xdr:row>
      <xdr:rowOff>168188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52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13265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0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170190</xdr:rowOff>
    </xdr:from>
    <xdr:to>
      <xdr:col>67</xdr:col>
      <xdr:colOff>101600</xdr:colOff>
      <xdr:row>97</xdr:row>
      <xdr:rowOff>100340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116867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51295</xdr:rowOff>
    </xdr:from>
    <xdr:to>
      <xdr:col>85</xdr:col>
      <xdr:colOff>177800</xdr:colOff>
      <xdr:row>97</xdr:row>
      <xdr:rowOff>152895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6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29722</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6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77995</xdr:rowOff>
    </xdr:from>
    <xdr:to>
      <xdr:col>81</xdr:col>
      <xdr:colOff>101600</xdr:colOff>
      <xdr:row>96</xdr:row>
      <xdr:rowOff>8145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3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170722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45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98365</xdr:rowOff>
    </xdr:from>
    <xdr:to>
      <xdr:col>76</xdr:col>
      <xdr:colOff>165100</xdr:colOff>
      <xdr:row>95</xdr:row>
      <xdr:rowOff>28515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21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19642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30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105725</xdr:rowOff>
    </xdr:from>
    <xdr:to>
      <xdr:col>72</xdr:col>
      <xdr:colOff>38100</xdr:colOff>
      <xdr:row>97</xdr:row>
      <xdr:rowOff>35875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5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27002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65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40232</xdr:rowOff>
    </xdr:from>
    <xdr:to>
      <xdr:col>67</xdr:col>
      <xdr:colOff>101600</xdr:colOff>
      <xdr:row>98</xdr:row>
      <xdr:rowOff>141832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4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132959</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9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23205"/>
          <a:ext cx="1269"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126382</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9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8255</xdr:rowOff>
    </xdr:from>
    <xdr:to>
      <xdr:col>116</xdr:col>
      <xdr:colOff>152400</xdr:colOff>
      <xdr:row>31</xdr:row>
      <xdr:rowOff>8255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2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109364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10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86487</xdr:rowOff>
    </xdr:from>
    <xdr:to>
      <xdr:col>116</xdr:col>
      <xdr:colOff>114300</xdr:colOff>
      <xdr:row>37</xdr:row>
      <xdr:rowOff>16637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5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93726</xdr:rowOff>
    </xdr:from>
    <xdr:to>
      <xdr:col>112</xdr:col>
      <xdr:colOff>38100</xdr:colOff>
      <xdr:row>37</xdr:row>
      <xdr:rowOff>23876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40403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4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65405</xdr:rowOff>
    </xdr:from>
    <xdr:to>
      <xdr:col>107</xdr:col>
      <xdr:colOff>101600</xdr:colOff>
      <xdr:row>36</xdr:row>
      <xdr:rowOff>167005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12082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37211</xdr:rowOff>
    </xdr:from>
    <xdr:to>
      <xdr:col>102</xdr:col>
      <xdr:colOff>165100</xdr:colOff>
      <xdr:row>37</xdr:row>
      <xdr:rowOff>138811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38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155338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139954</xdr:rowOff>
    </xdr:from>
    <xdr:to>
      <xdr:col>98</xdr:col>
      <xdr:colOff>38100</xdr:colOff>
      <xdr:row>38</xdr:row>
      <xdr:rowOff>70104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86631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14198</xdr:rowOff>
    </xdr:from>
    <xdr:to>
      <xdr:col>116</xdr:col>
      <xdr:colOff>62864</xdr:colOff>
      <xdr:row>58</xdr:row>
      <xdr:rowOff>12484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58148"/>
          <a:ext cx="1269" cy="119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16311</xdr:rowOff>
    </xdr:from>
    <xdr:ext cx="378565"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996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12484</xdr:rowOff>
    </xdr:from>
    <xdr:to>
      <xdr:col>116</xdr:col>
      <xdr:colOff>152400</xdr:colOff>
      <xdr:row>58</xdr:row>
      <xdr:rowOff>12484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9956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132325</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14198</xdr:rowOff>
    </xdr:from>
    <xdr:to>
      <xdr:col>116</xdr:col>
      <xdr:colOff>152400</xdr:colOff>
      <xdr:row>51</xdr:row>
      <xdr:rowOff>14198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5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166332</xdr:rowOff>
    </xdr:from>
    <xdr:to>
      <xdr:col>116</xdr:col>
      <xdr:colOff>63500</xdr:colOff>
      <xdr:row>56</xdr:row>
      <xdr:rowOff>131985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596082"/>
          <a:ext cx="838200" cy="13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64514</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32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41637</xdr:rowOff>
    </xdr:from>
    <xdr:to>
      <xdr:col>116</xdr:col>
      <xdr:colOff>114300</xdr:colOff>
      <xdr:row>55</xdr:row>
      <xdr:rowOff>143237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47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131985</xdr:rowOff>
    </xdr:from>
    <xdr:to>
      <xdr:col>111</xdr:col>
      <xdr:colOff>177800</xdr:colOff>
      <xdr:row>56</xdr:row>
      <xdr:rowOff>134842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73318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87700</xdr:rowOff>
    </xdr:from>
    <xdr:to>
      <xdr:col>112</xdr:col>
      <xdr:colOff>38100</xdr:colOff>
      <xdr:row>56</xdr:row>
      <xdr:rowOff>17850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51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34377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29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122898</xdr:rowOff>
    </xdr:from>
    <xdr:to>
      <xdr:col>107</xdr:col>
      <xdr:colOff>50800</xdr:colOff>
      <xdr:row>56</xdr:row>
      <xdr:rowOff>134842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724098"/>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80328</xdr:rowOff>
    </xdr:from>
    <xdr:to>
      <xdr:col>107</xdr:col>
      <xdr:colOff>101600</xdr:colOff>
      <xdr:row>56</xdr:row>
      <xdr:rowOff>10478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51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27005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2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122898</xdr:rowOff>
    </xdr:from>
    <xdr:to>
      <xdr:col>102</xdr:col>
      <xdr:colOff>114300</xdr:colOff>
      <xdr:row>56</xdr:row>
      <xdr:rowOff>135013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724098"/>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141478</xdr:rowOff>
    </xdr:from>
    <xdr:to>
      <xdr:col>102</xdr:col>
      <xdr:colOff>165100</xdr:colOff>
      <xdr:row>56</xdr:row>
      <xdr:rowOff>71628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88155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34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167253</xdr:rowOff>
    </xdr:from>
    <xdr:to>
      <xdr:col>98</xdr:col>
      <xdr:colOff>38100</xdr:colOff>
      <xdr:row>56</xdr:row>
      <xdr:rowOff>97403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5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113930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37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115532</xdr:rowOff>
    </xdr:from>
    <xdr:to>
      <xdr:col>116</xdr:col>
      <xdr:colOff>114300</xdr:colOff>
      <xdr:row>56</xdr:row>
      <xdr:rowOff>45682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54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93959</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52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81185</xdr:rowOff>
    </xdr:from>
    <xdr:to>
      <xdr:col>112</xdr:col>
      <xdr:colOff>38100</xdr:colOff>
      <xdr:row>57</xdr:row>
      <xdr:rowOff>11335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6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2462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77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84042</xdr:rowOff>
    </xdr:from>
    <xdr:to>
      <xdr:col>107</xdr:col>
      <xdr:colOff>101600</xdr:colOff>
      <xdr:row>57</xdr:row>
      <xdr:rowOff>14192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6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5319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77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72098</xdr:rowOff>
    </xdr:from>
    <xdr:to>
      <xdr:col>102</xdr:col>
      <xdr:colOff>165100</xdr:colOff>
      <xdr:row>57</xdr:row>
      <xdr:rowOff>2248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6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164825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76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84213</xdr:rowOff>
    </xdr:from>
    <xdr:to>
      <xdr:col>98</xdr:col>
      <xdr:colOff>38100</xdr:colOff>
      <xdr:row>57</xdr:row>
      <xdr:rowOff>14363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68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5490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7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61244</xdr:rowOff>
    </xdr:from>
    <xdr:to>
      <xdr:col>116</xdr:col>
      <xdr:colOff>62864</xdr:colOff>
      <xdr:row>78</xdr:row>
      <xdr:rowOff>139791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405644"/>
          <a:ext cx="1269" cy="11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143618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139791</xdr:rowOff>
    </xdr:from>
    <xdr:to>
      <xdr:col>116</xdr:col>
      <xdr:colOff>152400</xdr:colOff>
      <xdr:row>78</xdr:row>
      <xdr:rowOff>139791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12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7921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1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61244</xdr:rowOff>
    </xdr:from>
    <xdr:to>
      <xdr:col>116</xdr:col>
      <xdr:colOff>152400</xdr:colOff>
      <xdr:row>72</xdr:row>
      <xdr:rowOff>61244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40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61244</xdr:rowOff>
    </xdr:from>
    <xdr:to>
      <xdr:col>116</xdr:col>
      <xdr:colOff>63500</xdr:colOff>
      <xdr:row>72</xdr:row>
      <xdr:rowOff>123927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405644"/>
          <a:ext cx="838200" cy="6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21972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8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43545</xdr:rowOff>
    </xdr:from>
    <xdr:to>
      <xdr:col>116</xdr:col>
      <xdr:colOff>114300</xdr:colOff>
      <xdr:row>75</xdr:row>
      <xdr:rowOff>145145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0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123927</xdr:rowOff>
    </xdr:from>
    <xdr:to>
      <xdr:col>111</xdr:col>
      <xdr:colOff>177800</xdr:colOff>
      <xdr:row>73</xdr:row>
      <xdr:rowOff>28784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468327"/>
          <a:ext cx="889000" cy="7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102388</xdr:rowOff>
    </xdr:from>
    <xdr:to>
      <xdr:col>112</xdr:col>
      <xdr:colOff>38100</xdr:colOff>
      <xdr:row>76</xdr:row>
      <xdr:rowOff>32538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23665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0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28784</xdr:rowOff>
    </xdr:from>
    <xdr:to>
      <xdr:col>107</xdr:col>
      <xdr:colOff>50800</xdr:colOff>
      <xdr:row>73</xdr:row>
      <xdr:rowOff>67188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544634"/>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129362</xdr:rowOff>
    </xdr:from>
    <xdr:to>
      <xdr:col>107</xdr:col>
      <xdr:colOff>101600</xdr:colOff>
      <xdr:row>76</xdr:row>
      <xdr:rowOff>59513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881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50640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67188</xdr:rowOff>
    </xdr:from>
    <xdr:to>
      <xdr:col>102</xdr:col>
      <xdr:colOff>114300</xdr:colOff>
      <xdr:row>73</xdr:row>
      <xdr:rowOff>123241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583038"/>
          <a:ext cx="889000" cy="5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134941</xdr:rowOff>
    </xdr:from>
    <xdr:to>
      <xdr:col>102</xdr:col>
      <xdr:colOff>165100</xdr:colOff>
      <xdr:row>77</xdr:row>
      <xdr:rowOff>65091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6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56218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5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35408</xdr:rowOff>
    </xdr:from>
    <xdr:to>
      <xdr:col>98</xdr:col>
      <xdr:colOff>38100</xdr:colOff>
      <xdr:row>75</xdr:row>
      <xdr:rowOff>137008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9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128134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98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10444</xdr:rowOff>
    </xdr:from>
    <xdr:to>
      <xdr:col>116</xdr:col>
      <xdr:colOff>114300</xdr:colOff>
      <xdr:row>72</xdr:row>
      <xdr:rowOff>112044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3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134921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30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73127</xdr:rowOff>
    </xdr:from>
    <xdr:to>
      <xdr:col>112</xdr:col>
      <xdr:colOff>38100</xdr:colOff>
      <xdr:row>73</xdr:row>
      <xdr:rowOff>3277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41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19804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19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149434</xdr:rowOff>
    </xdr:from>
    <xdr:to>
      <xdr:col>107</xdr:col>
      <xdr:colOff>101600</xdr:colOff>
      <xdr:row>73</xdr:row>
      <xdr:rowOff>79584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49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96111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2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16388</xdr:rowOff>
    </xdr:from>
    <xdr:to>
      <xdr:col>102</xdr:col>
      <xdr:colOff>165100</xdr:colOff>
      <xdr:row>73</xdr:row>
      <xdr:rowOff>117988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5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134515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30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72441</xdr:rowOff>
    </xdr:from>
    <xdr:to>
      <xdr:col>98</xdr:col>
      <xdr:colOff>38100</xdr:colOff>
      <xdr:row>74</xdr:row>
      <xdr:rowOff>2591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5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19118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36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555,993</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3,506</a:t>
          </a:r>
          <a:r>
            <a:rPr kumimoji="1" lang="ja-JP" altLang="en-US" sz="1300">
              <a:latin typeface="ＭＳ Ｐゴシック" panose="020B0600070205080204" pitchFamily="50" charset="-128"/>
              <a:ea typeface="ＭＳ Ｐゴシック" panose="020B0600070205080204" pitchFamily="50" charset="-128"/>
            </a:rPr>
            <a:t>円増加しています。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主な要因としては、扶助費、公債費の増加が挙げられます。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扶助費は、電力・ガス・食料品等価格高騰重点支援給付金給付事業の実施によるもので、類似団体平均も同様に推移しています。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公債費は、新庁舎建設に係る単独災害復旧債の元金償還が開始したことによるもので、今後も大型事業の償還が本格的に始まることから、増加する見込みです。</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300">
              <a:latin typeface="ＭＳ Ｐゴシック" panose="020B0600070205080204" pitchFamily="50" charset="-128"/>
              <a:ea typeface="ＭＳ Ｐゴシック" panose="020B0600070205080204" pitchFamily="50" charset="-128"/>
            </a:rPr>
            <a:t>また、繰出金についても類似団体平均値と比較して最も高い水準にあります。各特別会計については、引き続き、歳入確保と歳出削減に努めることで繰出金を抑制し、普通会計の負担を軽減し、健全な財政運勢に努め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121,657
118,021
681.30
69,510,999
67,397,176
1,961,878
34,184,174
82,119,119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11430</xdr:rowOff>
    </xdr:from>
    <xdr:to>
      <xdr:col>24</xdr:col>
      <xdr:colOff>62865</xdr:colOff>
      <xdr:row>37</xdr:row>
      <xdr:rowOff>118110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4930"/>
          <a:ext cx="127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121937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118110</xdr:rowOff>
    </xdr:from>
    <xdr:to>
      <xdr:col>24</xdr:col>
      <xdr:colOff>152400</xdr:colOff>
      <xdr:row>37</xdr:row>
      <xdr:rowOff>118110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129557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11430</xdr:rowOff>
    </xdr:from>
    <xdr:to>
      <xdr:col>24</xdr:col>
      <xdr:colOff>152400</xdr:colOff>
      <xdr:row>30</xdr:row>
      <xdr:rowOff>11430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76200</xdr:rowOff>
    </xdr:from>
    <xdr:to>
      <xdr:col>24</xdr:col>
      <xdr:colOff>63500</xdr:colOff>
      <xdr:row>32</xdr:row>
      <xdr:rowOff>11430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9115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509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44450</xdr:rowOff>
    </xdr:from>
    <xdr:to>
      <xdr:col>24</xdr:col>
      <xdr:colOff>114300</xdr:colOff>
      <xdr:row>32</xdr:row>
      <xdr:rowOff>146050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5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11430</xdr:rowOff>
    </xdr:from>
    <xdr:to>
      <xdr:col>19</xdr:col>
      <xdr:colOff>177800</xdr:colOff>
      <xdr:row>32</xdr:row>
      <xdr:rowOff>31750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9783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116840</xdr:rowOff>
    </xdr:from>
    <xdr:to>
      <xdr:col>20</xdr:col>
      <xdr:colOff>38100</xdr:colOff>
      <xdr:row>33</xdr:row>
      <xdr:rowOff>46990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38117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146050</xdr:rowOff>
    </xdr:from>
    <xdr:to>
      <xdr:col>15</xdr:col>
      <xdr:colOff>50800</xdr:colOff>
      <xdr:row>32</xdr:row>
      <xdr:rowOff>31750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6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158750</xdr:rowOff>
    </xdr:from>
    <xdr:to>
      <xdr:col>15</xdr:col>
      <xdr:colOff>101600</xdr:colOff>
      <xdr:row>33</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64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80027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48260</xdr:rowOff>
    </xdr:from>
    <xdr:to>
      <xdr:col>10</xdr:col>
      <xdr:colOff>114300</xdr:colOff>
      <xdr:row>31</xdr:row>
      <xdr:rowOff>146050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363210"/>
          <a:ext cx="889000" cy="9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24130</xdr:rowOff>
    </xdr:from>
    <xdr:to>
      <xdr:col>10</xdr:col>
      <xdr:colOff>165100</xdr:colOff>
      <xdr:row>32</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5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67310</xdr:rowOff>
    </xdr:from>
    <xdr:to>
      <xdr:col>6</xdr:col>
      <xdr:colOff>38100</xdr:colOff>
      <xdr:row>31</xdr:row>
      <xdr:rowOff>168910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38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160037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25400</xdr:rowOff>
    </xdr:from>
    <xdr:to>
      <xdr:col>24</xdr:col>
      <xdr:colOff>114300</xdr:colOff>
      <xdr:row>31</xdr:row>
      <xdr:rowOff>127000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48277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132080</xdr:rowOff>
    </xdr:from>
    <xdr:to>
      <xdr:col>20</xdr:col>
      <xdr:colOff>38100</xdr:colOff>
      <xdr:row>32</xdr:row>
      <xdr:rowOff>62230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78757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152400</xdr:rowOff>
    </xdr:from>
    <xdr:to>
      <xdr:col>15</xdr:col>
      <xdr:colOff>101600</xdr:colOff>
      <xdr:row>32</xdr:row>
      <xdr:rowOff>82550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99077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4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95250</xdr:rowOff>
    </xdr:from>
    <xdr:to>
      <xdr:col>10</xdr:col>
      <xdr:colOff>165100</xdr:colOff>
      <xdr:row>32</xdr:row>
      <xdr:rowOff>25400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41927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168910</xdr:rowOff>
    </xdr:from>
    <xdr:to>
      <xdr:col>6</xdr:col>
      <xdr:colOff>38100</xdr:colOff>
      <xdr:row>31</xdr:row>
      <xdr:rowOff>99060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115587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127486</xdr:rowOff>
    </xdr:from>
    <xdr:to>
      <xdr:col>24</xdr:col>
      <xdr:colOff>62865</xdr:colOff>
      <xdr:row>58</xdr:row>
      <xdr:rowOff>85674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71436"/>
          <a:ext cx="1270" cy="1158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89501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85674</xdr:rowOff>
    </xdr:from>
    <xdr:to>
      <xdr:col>24</xdr:col>
      <xdr:colOff>152400</xdr:colOff>
      <xdr:row>58</xdr:row>
      <xdr:rowOff>85674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2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74163</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64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153,372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127486</xdr:rowOff>
    </xdr:from>
    <xdr:to>
      <xdr:col>24</xdr:col>
      <xdr:colOff>152400</xdr:colOff>
      <xdr:row>51</xdr:row>
      <xdr:rowOff>127486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7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21405</xdr:rowOff>
    </xdr:from>
    <xdr:to>
      <xdr:col>24</xdr:col>
      <xdr:colOff>63500</xdr:colOff>
      <xdr:row>57</xdr:row>
      <xdr:rowOff>36330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622605"/>
          <a:ext cx="838200" cy="18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162559</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139682</xdr:rowOff>
    </xdr:from>
    <xdr:to>
      <xdr:col>24</xdr:col>
      <xdr:colOff>114300</xdr:colOff>
      <xdr:row>56</xdr:row>
      <xdr:rowOff>69832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19456</xdr:rowOff>
    </xdr:from>
    <xdr:to>
      <xdr:col>19</xdr:col>
      <xdr:colOff>177800</xdr:colOff>
      <xdr:row>56</xdr:row>
      <xdr:rowOff>21405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620656"/>
          <a:ext cx="889000" cy="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19514</xdr:rowOff>
    </xdr:from>
    <xdr:to>
      <xdr:col>20</xdr:col>
      <xdr:colOff>38100</xdr:colOff>
      <xdr:row>55</xdr:row>
      <xdr:rowOff>121114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44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137641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2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171204</xdr:rowOff>
    </xdr:from>
    <xdr:to>
      <xdr:col>15</xdr:col>
      <xdr:colOff>50800</xdr:colOff>
      <xdr:row>56</xdr:row>
      <xdr:rowOff>19456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43704"/>
          <a:ext cx="889000" cy="8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99481</xdr:rowOff>
    </xdr:from>
    <xdr:to>
      <xdr:col>15</xdr:col>
      <xdr:colOff>101600</xdr:colOff>
      <xdr:row>56</xdr:row>
      <xdr:rowOff>29631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2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46158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30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171204</xdr:rowOff>
    </xdr:from>
    <xdr:to>
      <xdr:col>10</xdr:col>
      <xdr:colOff>114300</xdr:colOff>
      <xdr:row>58</xdr:row>
      <xdr:rowOff>104115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43704"/>
          <a:ext cx="889000" cy="130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122189</xdr:rowOff>
    </xdr:from>
    <xdr:to>
      <xdr:col>10</xdr:col>
      <xdr:colOff>165100</xdr:colOff>
      <xdr:row>51</xdr:row>
      <xdr:rowOff>52339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43466</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78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66334</xdr:rowOff>
    </xdr:from>
    <xdr:to>
      <xdr:col>6</xdr:col>
      <xdr:colOff>38100</xdr:colOff>
      <xdr:row>57</xdr:row>
      <xdr:rowOff>167934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3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13011</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61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156980</xdr:rowOff>
    </xdr:from>
    <xdr:to>
      <xdr:col>24</xdr:col>
      <xdr:colOff>114300</xdr:colOff>
      <xdr:row>57</xdr:row>
      <xdr:rowOff>87130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135407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3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142055</xdr:rowOff>
    </xdr:from>
    <xdr:to>
      <xdr:col>20</xdr:col>
      <xdr:colOff>38100</xdr:colOff>
      <xdr:row>56</xdr:row>
      <xdr:rowOff>72205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5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63332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6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140106</xdr:rowOff>
    </xdr:from>
    <xdr:to>
      <xdr:col>15</xdr:col>
      <xdr:colOff>101600</xdr:colOff>
      <xdr:row>56</xdr:row>
      <xdr:rowOff>70256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5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61383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120404</xdr:rowOff>
    </xdr:from>
    <xdr:to>
      <xdr:col>10</xdr:col>
      <xdr:colOff>165100</xdr:colOff>
      <xdr:row>51</xdr:row>
      <xdr:rowOff>50554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67081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46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53315</xdr:rowOff>
    </xdr:from>
    <xdr:to>
      <xdr:col>6</xdr:col>
      <xdr:colOff>38100</xdr:colOff>
      <xdr:row>58</xdr:row>
      <xdr:rowOff>154915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146042</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09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131832</xdr:rowOff>
    </xdr:from>
    <xdr:to>
      <xdr:col>24</xdr:col>
      <xdr:colOff>62865</xdr:colOff>
      <xdr:row>78</xdr:row>
      <xdr:rowOff>25115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1961882"/>
          <a:ext cx="1270" cy="143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28942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25115</xdr:rowOff>
    </xdr:from>
    <xdr:to>
      <xdr:col>24</xdr:col>
      <xdr:colOff>152400</xdr:colOff>
      <xdr:row>78</xdr:row>
      <xdr:rowOff>25115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9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78509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73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131832</xdr:rowOff>
    </xdr:from>
    <xdr:to>
      <xdr:col>24</xdr:col>
      <xdr:colOff>152400</xdr:colOff>
      <xdr:row>69</xdr:row>
      <xdr:rowOff>131832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196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38335</xdr:rowOff>
    </xdr:from>
    <xdr:to>
      <xdr:col>24</xdr:col>
      <xdr:colOff>63500</xdr:colOff>
      <xdr:row>73</xdr:row>
      <xdr:rowOff>157931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382735"/>
          <a:ext cx="838200" cy="29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38371</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256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59944</xdr:rowOff>
    </xdr:from>
    <xdr:to>
      <xdr:col>24</xdr:col>
      <xdr:colOff>114300</xdr:colOff>
      <xdr:row>74</xdr:row>
      <xdr:rowOff>161544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16580</xdr:rowOff>
    </xdr:from>
    <xdr:to>
      <xdr:col>19</xdr:col>
      <xdr:colOff>177800</xdr:colOff>
      <xdr:row>73</xdr:row>
      <xdr:rowOff>157931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360980"/>
          <a:ext cx="889000" cy="3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97187</xdr:rowOff>
    </xdr:from>
    <xdr:to>
      <xdr:col>20</xdr:col>
      <xdr:colOff>38100</xdr:colOff>
      <xdr:row>76</xdr:row>
      <xdr:rowOff>27338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55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18463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4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16580</xdr:rowOff>
    </xdr:from>
    <xdr:to>
      <xdr:col>15</xdr:col>
      <xdr:colOff>50800</xdr:colOff>
      <xdr:row>74</xdr:row>
      <xdr:rowOff>169132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360980"/>
          <a:ext cx="889000" cy="49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72593</xdr:rowOff>
    </xdr:from>
    <xdr:to>
      <xdr:col>15</xdr:col>
      <xdr:colOff>101600</xdr:colOff>
      <xdr:row>75</xdr:row>
      <xdr:rowOff>2743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7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165320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85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169132</xdr:rowOff>
    </xdr:from>
    <xdr:to>
      <xdr:col>10</xdr:col>
      <xdr:colOff>114300</xdr:colOff>
      <xdr:row>76</xdr:row>
      <xdr:rowOff>56547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56432"/>
          <a:ext cx="889000" cy="23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114294</xdr:rowOff>
    </xdr:from>
    <xdr:to>
      <xdr:col>10</xdr:col>
      <xdr:colOff>165100</xdr:colOff>
      <xdr:row>76</xdr:row>
      <xdr:rowOff>44444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7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35571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141002</xdr:rowOff>
    </xdr:from>
    <xdr:to>
      <xdr:col>6</xdr:col>
      <xdr:colOff>38100</xdr:colOff>
      <xdr:row>77</xdr:row>
      <xdr:rowOff>71152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62279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6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158985</xdr:rowOff>
    </xdr:from>
    <xdr:to>
      <xdr:col>24</xdr:col>
      <xdr:colOff>114300</xdr:colOff>
      <xdr:row>72</xdr:row>
      <xdr:rowOff>89135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33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10412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18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107131</xdr:rowOff>
    </xdr:from>
    <xdr:to>
      <xdr:col>20</xdr:col>
      <xdr:colOff>38100</xdr:colOff>
      <xdr:row>74</xdr:row>
      <xdr:rowOff>37281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2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53808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3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137230</xdr:rowOff>
    </xdr:from>
    <xdr:to>
      <xdr:col>15</xdr:col>
      <xdr:colOff>101600</xdr:colOff>
      <xdr:row>72</xdr:row>
      <xdr:rowOff>67380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31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83907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08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118332</xdr:rowOff>
    </xdr:from>
    <xdr:to>
      <xdr:col>10</xdr:col>
      <xdr:colOff>165100</xdr:colOff>
      <xdr:row>75</xdr:row>
      <xdr:rowOff>48482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0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65009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8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5747</xdr:rowOff>
    </xdr:from>
    <xdr:to>
      <xdr:col>6</xdr:col>
      <xdr:colOff>38100</xdr:colOff>
      <xdr:row>76</xdr:row>
      <xdr:rowOff>107347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123874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1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151084</xdr:rowOff>
    </xdr:from>
    <xdr:to>
      <xdr:col>24</xdr:col>
      <xdr:colOff>62865</xdr:colOff>
      <xdr:row>98</xdr:row>
      <xdr:rowOff>46340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53034"/>
          <a:ext cx="1270" cy="1095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50167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5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46340</xdr:rowOff>
    </xdr:from>
    <xdr:to>
      <xdr:col>24</xdr:col>
      <xdr:colOff>152400</xdr:colOff>
      <xdr:row>98</xdr:row>
      <xdr:rowOff>46340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4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97761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2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151084</xdr:rowOff>
    </xdr:from>
    <xdr:to>
      <xdr:col>24</xdr:col>
      <xdr:colOff>152400</xdr:colOff>
      <xdr:row>91</xdr:row>
      <xdr:rowOff>151084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5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126625</xdr:rowOff>
    </xdr:from>
    <xdr:to>
      <xdr:col>24</xdr:col>
      <xdr:colOff>63500</xdr:colOff>
      <xdr:row>96</xdr:row>
      <xdr:rowOff>126898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85825"/>
          <a:ext cx="8382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93718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3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70841</xdr:rowOff>
    </xdr:from>
    <xdr:to>
      <xdr:col>24</xdr:col>
      <xdr:colOff>114300</xdr:colOff>
      <xdr:row>95</xdr:row>
      <xdr:rowOff>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18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131288</xdr:rowOff>
    </xdr:from>
    <xdr:to>
      <xdr:col>19</xdr:col>
      <xdr:colOff>177800</xdr:colOff>
      <xdr:row>96</xdr:row>
      <xdr:rowOff>126898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904688"/>
          <a:ext cx="889000" cy="68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121315</xdr:rowOff>
    </xdr:from>
    <xdr:to>
      <xdr:col>20</xdr:col>
      <xdr:colOff>38100</xdr:colOff>
      <xdr:row>94</xdr:row>
      <xdr:rowOff>51465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0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67992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84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131288</xdr:rowOff>
    </xdr:from>
    <xdr:to>
      <xdr:col>15</xdr:col>
      <xdr:colOff>50800</xdr:colOff>
      <xdr:row>96</xdr:row>
      <xdr:rowOff>148935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904688"/>
          <a:ext cx="889000" cy="70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120355</xdr:rowOff>
    </xdr:from>
    <xdr:to>
      <xdr:col>15</xdr:col>
      <xdr:colOff>101600</xdr:colOff>
      <xdr:row>94</xdr:row>
      <xdr:rowOff>50505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0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41632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15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148935</xdr:rowOff>
    </xdr:from>
    <xdr:to>
      <xdr:col>10</xdr:col>
      <xdr:colOff>114300</xdr:colOff>
      <xdr:row>99</xdr:row>
      <xdr:rowOff>74092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08135"/>
          <a:ext cx="889000" cy="43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62291</xdr:rowOff>
    </xdr:from>
    <xdr:to>
      <xdr:col>10</xdr:col>
      <xdr:colOff>165100</xdr:colOff>
      <xdr:row>95</xdr:row>
      <xdr:rowOff>163891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5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8968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12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13782</xdr:rowOff>
    </xdr:from>
    <xdr:to>
      <xdr:col>6</xdr:col>
      <xdr:colOff>38100</xdr:colOff>
      <xdr:row>96</xdr:row>
      <xdr:rowOff>115382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7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131909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4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75825</xdr:rowOff>
    </xdr:from>
    <xdr:to>
      <xdr:col>24</xdr:col>
      <xdr:colOff>114300</xdr:colOff>
      <xdr:row>97</xdr:row>
      <xdr:rowOff>5975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54252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1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76098</xdr:rowOff>
    </xdr:from>
    <xdr:to>
      <xdr:col>20</xdr:col>
      <xdr:colOff>38100</xdr:colOff>
      <xdr:row>97</xdr:row>
      <xdr:rowOff>6248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3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168825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2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80488</xdr:rowOff>
    </xdr:from>
    <xdr:to>
      <xdr:col>15</xdr:col>
      <xdr:colOff>101600</xdr:colOff>
      <xdr:row>93</xdr:row>
      <xdr:rowOff>10638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85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27165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62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98135</xdr:rowOff>
    </xdr:from>
    <xdr:to>
      <xdr:col>10</xdr:col>
      <xdr:colOff>165100</xdr:colOff>
      <xdr:row>97</xdr:row>
      <xdr:rowOff>28285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5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19412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23292</xdr:rowOff>
    </xdr:from>
    <xdr:to>
      <xdr:col>6</xdr:col>
      <xdr:colOff>38100</xdr:colOff>
      <xdr:row>99</xdr:row>
      <xdr:rowOff>124892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9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116019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8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39769</xdr:rowOff>
    </xdr:from>
    <xdr:to>
      <xdr:col>54</xdr:col>
      <xdr:colOff>189865</xdr:colOff>
      <xdr:row>39</xdr:row>
      <xdr:rowOff>98715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54719"/>
          <a:ext cx="1270" cy="143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102542</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98715</xdr:rowOff>
    </xdr:from>
    <xdr:to>
      <xdr:col>55</xdr:col>
      <xdr:colOff>88900</xdr:colOff>
      <xdr:row>39</xdr:row>
      <xdr:rowOff>98715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157896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2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39769</xdr:rowOff>
    </xdr:from>
    <xdr:to>
      <xdr:col>55</xdr:col>
      <xdr:colOff>88900</xdr:colOff>
      <xdr:row>31</xdr:row>
      <xdr:rowOff>39769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5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20828</xdr:rowOff>
    </xdr:from>
    <xdr:to>
      <xdr:col>55</xdr:col>
      <xdr:colOff>0</xdr:colOff>
      <xdr:row>39</xdr:row>
      <xdr:rowOff>26216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707378"/>
          <a:ext cx="8382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8581</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157154</xdr:rowOff>
    </xdr:from>
    <xdr:to>
      <xdr:col>55</xdr:col>
      <xdr:colOff>50800</xdr:colOff>
      <xdr:row>38</xdr:row>
      <xdr:rowOff>87303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23114</xdr:rowOff>
    </xdr:from>
    <xdr:to>
      <xdr:col>50</xdr:col>
      <xdr:colOff>114300</xdr:colOff>
      <xdr:row>39</xdr:row>
      <xdr:rowOff>26216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09664"/>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138702</xdr:rowOff>
    </xdr:from>
    <xdr:to>
      <xdr:col>50</xdr:col>
      <xdr:colOff>165100</xdr:colOff>
      <xdr:row>38</xdr:row>
      <xdr:rowOff>68852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85379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25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23114</xdr:rowOff>
    </xdr:from>
    <xdr:to>
      <xdr:col>45</xdr:col>
      <xdr:colOff>177800</xdr:colOff>
      <xdr:row>39</xdr:row>
      <xdr:rowOff>28502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709664"/>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140662</xdr:rowOff>
    </xdr:from>
    <xdr:to>
      <xdr:col>46</xdr:col>
      <xdr:colOff>38100</xdr:colOff>
      <xdr:row>38</xdr:row>
      <xdr:rowOff>70811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4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87339</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25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23767</xdr:rowOff>
    </xdr:from>
    <xdr:to>
      <xdr:col>41</xdr:col>
      <xdr:colOff>50800</xdr:colOff>
      <xdr:row>39</xdr:row>
      <xdr:rowOff>28502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10317"/>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166624</xdr:rowOff>
    </xdr:from>
    <xdr:to>
      <xdr:col>41</xdr:col>
      <xdr:colOff>101600</xdr:colOff>
      <xdr:row>38</xdr:row>
      <xdr:rowOff>96774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113301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28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153561</xdr:rowOff>
    </xdr:from>
    <xdr:to>
      <xdr:col>36</xdr:col>
      <xdr:colOff>165100</xdr:colOff>
      <xdr:row>38</xdr:row>
      <xdr:rowOff>83711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9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100238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27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141478</xdr:rowOff>
    </xdr:from>
    <xdr:to>
      <xdr:col>55</xdr:col>
      <xdr:colOff>50800</xdr:colOff>
      <xdr:row>39</xdr:row>
      <xdr:rowOff>71628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56405</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71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146866</xdr:rowOff>
    </xdr:from>
    <xdr:to>
      <xdr:col>50</xdr:col>
      <xdr:colOff>165100</xdr:colOff>
      <xdr:row>39</xdr:row>
      <xdr:rowOff>77016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68143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5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143764</xdr:rowOff>
    </xdr:from>
    <xdr:to>
      <xdr:col>46</xdr:col>
      <xdr:colOff>38100</xdr:colOff>
      <xdr:row>39</xdr:row>
      <xdr:rowOff>73914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65041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149152</xdr:rowOff>
    </xdr:from>
    <xdr:to>
      <xdr:col>41</xdr:col>
      <xdr:colOff>101600</xdr:colOff>
      <xdr:row>39</xdr:row>
      <xdr:rowOff>79302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6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70429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5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144417</xdr:rowOff>
    </xdr:from>
    <xdr:to>
      <xdr:col>36</xdr:col>
      <xdr:colOff>165100</xdr:colOff>
      <xdr:row>39</xdr:row>
      <xdr:rowOff>74567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5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65694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52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123813</xdr:rowOff>
    </xdr:from>
    <xdr:to>
      <xdr:col>54</xdr:col>
      <xdr:colOff>189865</xdr:colOff>
      <xdr:row>57</xdr:row>
      <xdr:rowOff>108885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6313"/>
          <a:ext cx="1270" cy="1185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112712</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88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108885</xdr:rowOff>
    </xdr:from>
    <xdr:to>
      <xdr:col>55</xdr:col>
      <xdr:colOff>88900</xdr:colOff>
      <xdr:row>57</xdr:row>
      <xdr:rowOff>108885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88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70490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123813</xdr:rowOff>
    </xdr:from>
    <xdr:to>
      <xdr:col>55</xdr:col>
      <xdr:colOff>88900</xdr:colOff>
      <xdr:row>50</xdr:row>
      <xdr:rowOff>123813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32921</xdr:rowOff>
    </xdr:from>
    <xdr:to>
      <xdr:col>55</xdr:col>
      <xdr:colOff>0</xdr:colOff>
      <xdr:row>55</xdr:row>
      <xdr:rowOff>33538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462671"/>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153405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240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130528</xdr:rowOff>
    </xdr:from>
    <xdr:to>
      <xdr:col>55</xdr:col>
      <xdr:colOff>50800</xdr:colOff>
      <xdr:row>55</xdr:row>
      <xdr:rowOff>60678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3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108862</xdr:rowOff>
    </xdr:from>
    <xdr:to>
      <xdr:col>50</xdr:col>
      <xdr:colOff>114300</xdr:colOff>
      <xdr:row>55</xdr:row>
      <xdr:rowOff>33538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367162"/>
          <a:ext cx="889000" cy="9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141363</xdr:rowOff>
    </xdr:from>
    <xdr:to>
      <xdr:col>50</xdr:col>
      <xdr:colOff>165100</xdr:colOff>
      <xdr:row>55</xdr:row>
      <xdr:rowOff>71513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39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88040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17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108862</xdr:rowOff>
    </xdr:from>
    <xdr:to>
      <xdr:col>45</xdr:col>
      <xdr:colOff>177800</xdr:colOff>
      <xdr:row>54</xdr:row>
      <xdr:rowOff>151885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367162"/>
          <a:ext cx="889000" cy="4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26241</xdr:rowOff>
    </xdr:from>
    <xdr:to>
      <xdr:col>46</xdr:col>
      <xdr:colOff>38100</xdr:colOff>
      <xdr:row>55</xdr:row>
      <xdr:rowOff>127841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118968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117983</xdr:rowOff>
    </xdr:from>
    <xdr:to>
      <xdr:col>41</xdr:col>
      <xdr:colOff>50800</xdr:colOff>
      <xdr:row>54</xdr:row>
      <xdr:rowOff>151885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376283"/>
          <a:ext cx="889000" cy="3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22149</xdr:rowOff>
    </xdr:from>
    <xdr:to>
      <xdr:col>41</xdr:col>
      <xdr:colOff>101600</xdr:colOff>
      <xdr:row>56</xdr:row>
      <xdr:rowOff>123749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2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114876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1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170899</xdr:rowOff>
    </xdr:from>
    <xdr:to>
      <xdr:col>36</xdr:col>
      <xdr:colOff>165100</xdr:colOff>
      <xdr:row>56</xdr:row>
      <xdr:rowOff>101049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0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92176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9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153571</xdr:rowOff>
    </xdr:from>
    <xdr:to>
      <xdr:col>55</xdr:col>
      <xdr:colOff>50800</xdr:colOff>
      <xdr:row>55</xdr:row>
      <xdr:rowOff>83721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1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131998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9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154188</xdr:rowOff>
    </xdr:from>
    <xdr:to>
      <xdr:col>50</xdr:col>
      <xdr:colOff>165100</xdr:colOff>
      <xdr:row>55</xdr:row>
      <xdr:rowOff>84338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75465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0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58062</xdr:rowOff>
    </xdr:from>
    <xdr:to>
      <xdr:col>46</xdr:col>
      <xdr:colOff>38100</xdr:colOff>
      <xdr:row>54</xdr:row>
      <xdr:rowOff>159662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31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4739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09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101085</xdr:rowOff>
    </xdr:from>
    <xdr:to>
      <xdr:col>41</xdr:col>
      <xdr:colOff>101600</xdr:colOff>
      <xdr:row>55</xdr:row>
      <xdr:rowOff>31235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3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47762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13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67183</xdr:rowOff>
    </xdr:from>
    <xdr:to>
      <xdr:col>36</xdr:col>
      <xdr:colOff>165100</xdr:colOff>
      <xdr:row>54</xdr:row>
      <xdr:rowOff>168783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32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13860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0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148485</xdr:rowOff>
    </xdr:from>
    <xdr:to>
      <xdr:col>54</xdr:col>
      <xdr:colOff>189865</xdr:colOff>
      <xdr:row>78</xdr:row>
      <xdr:rowOff>86240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49985"/>
          <a:ext cx="1270" cy="130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90067</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6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86240</xdr:rowOff>
    </xdr:from>
    <xdr:to>
      <xdr:col>55</xdr:col>
      <xdr:colOff>88900</xdr:colOff>
      <xdr:row>78</xdr:row>
      <xdr:rowOff>86240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5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95162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148485</xdr:rowOff>
    </xdr:from>
    <xdr:to>
      <xdr:col>55</xdr:col>
      <xdr:colOff>88900</xdr:colOff>
      <xdr:row>70</xdr:row>
      <xdr:rowOff>148485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24616</xdr:rowOff>
    </xdr:from>
    <xdr:to>
      <xdr:col>55</xdr:col>
      <xdr:colOff>0</xdr:colOff>
      <xdr:row>75</xdr:row>
      <xdr:rowOff>81015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883366"/>
          <a:ext cx="838200" cy="5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166510</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68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143633</xdr:rowOff>
    </xdr:from>
    <xdr:to>
      <xdr:col>55</xdr:col>
      <xdr:colOff>50800</xdr:colOff>
      <xdr:row>75</xdr:row>
      <xdr:rowOff>73783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283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24616</xdr:rowOff>
    </xdr:from>
    <xdr:to>
      <xdr:col>50</xdr:col>
      <xdr:colOff>114300</xdr:colOff>
      <xdr:row>75</xdr:row>
      <xdr:rowOff>82811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883366"/>
          <a:ext cx="889000" cy="5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163423</xdr:rowOff>
    </xdr:from>
    <xdr:to>
      <xdr:col>50</xdr:col>
      <xdr:colOff>165100</xdr:colOff>
      <xdr:row>75</xdr:row>
      <xdr:rowOff>93573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8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84700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4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82811</xdr:rowOff>
    </xdr:from>
    <xdr:to>
      <xdr:col>45</xdr:col>
      <xdr:colOff>177800</xdr:colOff>
      <xdr:row>75</xdr:row>
      <xdr:rowOff>148028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941561"/>
          <a:ext cx="889000" cy="6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58659</xdr:rowOff>
    </xdr:from>
    <xdr:to>
      <xdr:col>46</xdr:col>
      <xdr:colOff>38100</xdr:colOff>
      <xdr:row>75</xdr:row>
      <xdr:rowOff>160260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1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151387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148028</xdr:rowOff>
    </xdr:from>
    <xdr:to>
      <xdr:col>41</xdr:col>
      <xdr:colOff>50800</xdr:colOff>
      <xdr:row>76</xdr:row>
      <xdr:rowOff>103973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006778"/>
          <a:ext cx="889000" cy="12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113164</xdr:rowOff>
    </xdr:from>
    <xdr:to>
      <xdr:col>41</xdr:col>
      <xdr:colOff>101600</xdr:colOff>
      <xdr:row>75</xdr:row>
      <xdr:rowOff>43314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80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59841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5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71591</xdr:rowOff>
    </xdr:from>
    <xdr:to>
      <xdr:col>36</xdr:col>
      <xdr:colOff>165100</xdr:colOff>
      <xdr:row>77</xdr:row>
      <xdr:rowOff>1741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164318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30215</xdr:rowOff>
    </xdr:from>
    <xdr:to>
      <xdr:col>55</xdr:col>
      <xdr:colOff>50800</xdr:colOff>
      <xdr:row>75</xdr:row>
      <xdr:rowOff>131815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8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8642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86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145266</xdr:rowOff>
    </xdr:from>
    <xdr:to>
      <xdr:col>50</xdr:col>
      <xdr:colOff>165100</xdr:colOff>
      <xdr:row>75</xdr:row>
      <xdr:rowOff>75416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8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91943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60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32011</xdr:rowOff>
    </xdr:from>
    <xdr:to>
      <xdr:col>46</xdr:col>
      <xdr:colOff>38100</xdr:colOff>
      <xdr:row>75</xdr:row>
      <xdr:rowOff>133611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89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150138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66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97227</xdr:rowOff>
    </xdr:from>
    <xdr:to>
      <xdr:col>41</xdr:col>
      <xdr:colOff>101600</xdr:colOff>
      <xdr:row>76</xdr:row>
      <xdr:rowOff>27378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9559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18505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4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53173</xdr:rowOff>
    </xdr:from>
    <xdr:to>
      <xdr:col>36</xdr:col>
      <xdr:colOff>165100</xdr:colOff>
      <xdr:row>76</xdr:row>
      <xdr:rowOff>154773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8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171300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5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21628</xdr:rowOff>
    </xdr:from>
    <xdr:to>
      <xdr:col>54</xdr:col>
      <xdr:colOff>189865</xdr:colOff>
      <xdr:row>98</xdr:row>
      <xdr:rowOff>87540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23578"/>
          <a:ext cx="1270" cy="12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91367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87540</xdr:rowOff>
    </xdr:from>
    <xdr:to>
      <xdr:col>55</xdr:col>
      <xdr:colOff>88900</xdr:colOff>
      <xdr:row>98</xdr:row>
      <xdr:rowOff>87540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139755</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21628</xdr:rowOff>
    </xdr:from>
    <xdr:to>
      <xdr:col>55</xdr:col>
      <xdr:colOff>88900</xdr:colOff>
      <xdr:row>91</xdr:row>
      <xdr:rowOff>21628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2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146234</xdr:rowOff>
    </xdr:from>
    <xdr:to>
      <xdr:col>55</xdr:col>
      <xdr:colOff>0</xdr:colOff>
      <xdr:row>96</xdr:row>
      <xdr:rowOff>164351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05434"/>
          <a:ext cx="8382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19556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07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168129</xdr:rowOff>
    </xdr:from>
    <xdr:to>
      <xdr:col>55</xdr:col>
      <xdr:colOff>50800</xdr:colOff>
      <xdr:row>96</xdr:row>
      <xdr:rowOff>98279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5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125031</xdr:rowOff>
    </xdr:from>
    <xdr:to>
      <xdr:col>50</xdr:col>
      <xdr:colOff>114300</xdr:colOff>
      <xdr:row>96</xdr:row>
      <xdr:rowOff>146234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584231"/>
          <a:ext cx="889000" cy="2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110179</xdr:rowOff>
    </xdr:from>
    <xdr:to>
      <xdr:col>50</xdr:col>
      <xdr:colOff>165100</xdr:colOff>
      <xdr:row>96</xdr:row>
      <xdr:rowOff>40329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3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56856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125031</xdr:rowOff>
    </xdr:from>
    <xdr:to>
      <xdr:col>45</xdr:col>
      <xdr:colOff>177800</xdr:colOff>
      <xdr:row>97</xdr:row>
      <xdr:rowOff>9379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584231"/>
          <a:ext cx="889000" cy="5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119075</xdr:rowOff>
    </xdr:from>
    <xdr:to>
      <xdr:col>46</xdr:col>
      <xdr:colOff>38100</xdr:colOff>
      <xdr:row>96</xdr:row>
      <xdr:rowOff>49225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65752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139985</xdr:rowOff>
    </xdr:from>
    <xdr:to>
      <xdr:col>41</xdr:col>
      <xdr:colOff>50800</xdr:colOff>
      <xdr:row>97</xdr:row>
      <xdr:rowOff>9379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99185"/>
          <a:ext cx="889000" cy="4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161404</xdr:rowOff>
    </xdr:from>
    <xdr:to>
      <xdr:col>41</xdr:col>
      <xdr:colOff>101600</xdr:colOff>
      <xdr:row>96</xdr:row>
      <xdr:rowOff>91554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108081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27063</xdr:rowOff>
    </xdr:from>
    <xdr:to>
      <xdr:col>36</xdr:col>
      <xdr:colOff>165100</xdr:colOff>
      <xdr:row>96</xdr:row>
      <xdr:rowOff>128663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145190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113551</xdr:rowOff>
    </xdr:from>
    <xdr:to>
      <xdr:col>55</xdr:col>
      <xdr:colOff>50800</xdr:colOff>
      <xdr:row>97</xdr:row>
      <xdr:rowOff>43701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91978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95434</xdr:rowOff>
    </xdr:from>
    <xdr:to>
      <xdr:col>50</xdr:col>
      <xdr:colOff>165100</xdr:colOff>
      <xdr:row>97</xdr:row>
      <xdr:rowOff>25584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16711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4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74231</xdr:rowOff>
    </xdr:from>
    <xdr:to>
      <xdr:col>46</xdr:col>
      <xdr:colOff>38100</xdr:colOff>
      <xdr:row>97</xdr:row>
      <xdr:rowOff>4381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166958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2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130029</xdr:rowOff>
    </xdr:from>
    <xdr:to>
      <xdr:col>41</xdr:col>
      <xdr:colOff>101600</xdr:colOff>
      <xdr:row>97</xdr:row>
      <xdr:rowOff>60179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8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51306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8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89185</xdr:rowOff>
    </xdr:from>
    <xdr:to>
      <xdr:col>36</xdr:col>
      <xdr:colOff>165100</xdr:colOff>
      <xdr:row>97</xdr:row>
      <xdr:rowOff>19335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10462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84401</xdr:rowOff>
    </xdr:from>
    <xdr:to>
      <xdr:col>85</xdr:col>
      <xdr:colOff>126364</xdr:colOff>
      <xdr:row>38</xdr:row>
      <xdr:rowOff>77869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99351"/>
          <a:ext cx="1269" cy="119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81696</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9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77869</xdr:rowOff>
    </xdr:from>
    <xdr:to>
      <xdr:col>86</xdr:col>
      <xdr:colOff>25400</xdr:colOff>
      <xdr:row>38</xdr:row>
      <xdr:rowOff>77869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2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31078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84401</xdr:rowOff>
    </xdr:from>
    <xdr:to>
      <xdr:col>86</xdr:col>
      <xdr:colOff>25400</xdr:colOff>
      <xdr:row>31</xdr:row>
      <xdr:rowOff>84401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9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84401</xdr:rowOff>
    </xdr:from>
    <xdr:to>
      <xdr:col>85</xdr:col>
      <xdr:colOff>127000</xdr:colOff>
      <xdr:row>34</xdr:row>
      <xdr:rowOff>101491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399351"/>
          <a:ext cx="838200" cy="53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45664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5874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67237</xdr:rowOff>
    </xdr:from>
    <xdr:to>
      <xdr:col>85</xdr:col>
      <xdr:colOff>177800</xdr:colOff>
      <xdr:row>34</xdr:row>
      <xdr:rowOff>168837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58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90714</xdr:rowOff>
    </xdr:from>
    <xdr:to>
      <xdr:col>81</xdr:col>
      <xdr:colOff>50800</xdr:colOff>
      <xdr:row>34</xdr:row>
      <xdr:rowOff>101491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5748564"/>
          <a:ext cx="889000" cy="18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42092</xdr:rowOff>
    </xdr:from>
    <xdr:to>
      <xdr:col>81</xdr:col>
      <xdr:colOff>101600</xdr:colOff>
      <xdr:row>35</xdr:row>
      <xdr:rowOff>143692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04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134819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12446</xdr:rowOff>
    </xdr:from>
    <xdr:to>
      <xdr:col>76</xdr:col>
      <xdr:colOff>114300</xdr:colOff>
      <xdr:row>33</xdr:row>
      <xdr:rowOff>90714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327396"/>
          <a:ext cx="889000" cy="4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18796</xdr:rowOff>
    </xdr:from>
    <xdr:to>
      <xdr:col>76</xdr:col>
      <xdr:colOff>165100</xdr:colOff>
      <xdr:row>35</xdr:row>
      <xdr:rowOff>120396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01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111523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1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12446</xdr:rowOff>
    </xdr:from>
    <xdr:to>
      <xdr:col>71</xdr:col>
      <xdr:colOff>177800</xdr:colOff>
      <xdr:row>36</xdr:row>
      <xdr:rowOff>63718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5327396"/>
          <a:ext cx="889000" cy="90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70394</xdr:rowOff>
    </xdr:from>
    <xdr:to>
      <xdr:col>72</xdr:col>
      <xdr:colOff>38100</xdr:colOff>
      <xdr:row>37</xdr:row>
      <xdr:rowOff>544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163121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3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105228</xdr:rowOff>
    </xdr:from>
    <xdr:to>
      <xdr:col>67</xdr:col>
      <xdr:colOff>101600</xdr:colOff>
      <xdr:row>37</xdr:row>
      <xdr:rowOff>35378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7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26505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7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33601</xdr:rowOff>
    </xdr:from>
    <xdr:to>
      <xdr:col>85</xdr:col>
      <xdr:colOff>177800</xdr:colOff>
      <xdr:row>31</xdr:row>
      <xdr:rowOff>135201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34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158078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3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50691</xdr:rowOff>
    </xdr:from>
    <xdr:to>
      <xdr:col>81</xdr:col>
      <xdr:colOff>101600</xdr:colOff>
      <xdr:row>34</xdr:row>
      <xdr:rowOff>152291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8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168818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65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39914</xdr:rowOff>
    </xdr:from>
    <xdr:to>
      <xdr:col>76</xdr:col>
      <xdr:colOff>165100</xdr:colOff>
      <xdr:row>33</xdr:row>
      <xdr:rowOff>141514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6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158041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47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133096</xdr:rowOff>
    </xdr:from>
    <xdr:to>
      <xdr:col>72</xdr:col>
      <xdr:colOff>38100</xdr:colOff>
      <xdr:row>31</xdr:row>
      <xdr:rowOff>63246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2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79773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05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12918</xdr:rowOff>
    </xdr:from>
    <xdr:to>
      <xdr:col>67</xdr:col>
      <xdr:colOff>101600</xdr:colOff>
      <xdr:row>36</xdr:row>
      <xdr:rowOff>114518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8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131045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6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49906</xdr:rowOff>
    </xdr:from>
    <xdr:to>
      <xdr:col>85</xdr:col>
      <xdr:colOff>126364</xdr:colOff>
      <xdr:row>59</xdr:row>
      <xdr:rowOff>63210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965306"/>
          <a:ext cx="1269" cy="1213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67037</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8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63210</xdr:rowOff>
    </xdr:from>
    <xdr:to>
      <xdr:col>86</xdr:col>
      <xdr:colOff>25400</xdr:colOff>
      <xdr:row>59</xdr:row>
      <xdr:rowOff>63210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7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168033</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74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49906</xdr:rowOff>
    </xdr:from>
    <xdr:to>
      <xdr:col>86</xdr:col>
      <xdr:colOff>25400</xdr:colOff>
      <xdr:row>52</xdr:row>
      <xdr:rowOff>49906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96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22680</xdr:rowOff>
    </xdr:from>
    <xdr:to>
      <xdr:col>85</xdr:col>
      <xdr:colOff>127000</xdr:colOff>
      <xdr:row>59</xdr:row>
      <xdr:rowOff>63210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10138230"/>
          <a:ext cx="838200" cy="4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141952</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400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119075</xdr:rowOff>
    </xdr:from>
    <xdr:to>
      <xdr:col>85</xdr:col>
      <xdr:colOff>177800</xdr:colOff>
      <xdr:row>56</xdr:row>
      <xdr:rowOff>49225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22680</xdr:rowOff>
    </xdr:from>
    <xdr:to>
      <xdr:col>81</xdr:col>
      <xdr:colOff>50800</xdr:colOff>
      <xdr:row>59</xdr:row>
      <xdr:rowOff>49517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10138230"/>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34219</xdr:rowOff>
    </xdr:from>
    <xdr:to>
      <xdr:col>81</xdr:col>
      <xdr:colOff>101600</xdr:colOff>
      <xdr:row>56</xdr:row>
      <xdr:rowOff>135819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92425</xdr:rowOff>
    </xdr:from>
    <xdr:to>
      <xdr:col>76</xdr:col>
      <xdr:colOff>114300</xdr:colOff>
      <xdr:row>59</xdr:row>
      <xdr:rowOff>49517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10036525"/>
          <a:ext cx="889000" cy="12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53239</xdr:rowOff>
    </xdr:from>
    <xdr:to>
      <xdr:col>76</xdr:col>
      <xdr:colOff>165100</xdr:colOff>
      <xdr:row>56</xdr:row>
      <xdr:rowOff>154839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5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171366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2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32601</xdr:rowOff>
    </xdr:from>
    <xdr:to>
      <xdr:col>71</xdr:col>
      <xdr:colOff>177800</xdr:colOff>
      <xdr:row>58</xdr:row>
      <xdr:rowOff>92425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805251"/>
          <a:ext cx="889000" cy="23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13142</xdr:rowOff>
    </xdr:from>
    <xdr:to>
      <xdr:col>72</xdr:col>
      <xdr:colOff>38100</xdr:colOff>
      <xdr:row>56</xdr:row>
      <xdr:rowOff>114742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131269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38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88626</xdr:rowOff>
    </xdr:from>
    <xdr:to>
      <xdr:col>67</xdr:col>
      <xdr:colOff>101600</xdr:colOff>
      <xdr:row>57</xdr:row>
      <xdr:rowOff>18776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35303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12410</xdr:rowOff>
    </xdr:from>
    <xdr:to>
      <xdr:col>85</xdr:col>
      <xdr:colOff>177800</xdr:colOff>
      <xdr:row>59</xdr:row>
      <xdr:rowOff>114010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101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98787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1004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143330</xdr:rowOff>
    </xdr:from>
    <xdr:to>
      <xdr:col>81</xdr:col>
      <xdr:colOff>101600</xdr:colOff>
      <xdr:row>59</xdr:row>
      <xdr:rowOff>73480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1008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64607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1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170167</xdr:rowOff>
    </xdr:from>
    <xdr:to>
      <xdr:col>76</xdr:col>
      <xdr:colOff>165100</xdr:colOff>
      <xdr:row>59</xdr:row>
      <xdr:rowOff>100317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1011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91444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20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41625</xdr:rowOff>
    </xdr:from>
    <xdr:to>
      <xdr:col>72</xdr:col>
      <xdr:colOff>38100</xdr:colOff>
      <xdr:row>58</xdr:row>
      <xdr:rowOff>143225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8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134352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7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153251</xdr:rowOff>
    </xdr:from>
    <xdr:to>
      <xdr:col>67</xdr:col>
      <xdr:colOff>101600</xdr:colOff>
      <xdr:row>57</xdr:row>
      <xdr:rowOff>83401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5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74528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84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150461</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3352111"/>
          <a:ext cx="1269" cy="29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97138</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31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77</xdr:row>
      <xdr:rowOff>150461</xdr:rowOff>
    </xdr:from>
    <xdr:to>
      <xdr:col>86</xdr:col>
      <xdr:colOff>25400</xdr:colOff>
      <xdr:row>77</xdr:row>
      <xdr:rowOff>150461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35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14019</xdr:rowOff>
    </xdr:from>
    <xdr:to>
      <xdr:col>85</xdr:col>
      <xdr:colOff>127000</xdr:colOff>
      <xdr:row>78</xdr:row>
      <xdr:rowOff>30886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387119"/>
          <a:ext cx="838200" cy="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114664</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487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136237</xdr:rowOff>
    </xdr:from>
    <xdr:to>
      <xdr:col>85</xdr:col>
      <xdr:colOff>177800</xdr:colOff>
      <xdr:row>79</xdr:row>
      <xdr:rowOff>66387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0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99254</xdr:rowOff>
    </xdr:from>
    <xdr:to>
      <xdr:col>81</xdr:col>
      <xdr:colOff>50800</xdr:colOff>
      <xdr:row>78</xdr:row>
      <xdr:rowOff>14019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2100754"/>
          <a:ext cx="889000" cy="128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146360</xdr:rowOff>
    </xdr:from>
    <xdr:to>
      <xdr:col>81</xdr:col>
      <xdr:colOff>101600</xdr:colOff>
      <xdr:row>79</xdr:row>
      <xdr:rowOff>76510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67637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99254</xdr:rowOff>
    </xdr:from>
    <xdr:to>
      <xdr:col>76</xdr:col>
      <xdr:colOff>114300</xdr:colOff>
      <xdr:row>75</xdr:row>
      <xdr:rowOff>93180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2100754"/>
          <a:ext cx="889000" cy="85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24581</xdr:rowOff>
    </xdr:from>
    <xdr:to>
      <xdr:col>76</xdr:col>
      <xdr:colOff>165100</xdr:colOff>
      <xdr:row>78</xdr:row>
      <xdr:rowOff>126181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9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117308</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4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93180</xdr:rowOff>
    </xdr:from>
    <xdr:to>
      <xdr:col>71</xdr:col>
      <xdr:colOff>177800</xdr:colOff>
      <xdr:row>77</xdr:row>
      <xdr:rowOff>51036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2951930"/>
          <a:ext cx="889000" cy="30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148924</xdr:rowOff>
    </xdr:from>
    <xdr:to>
      <xdr:col>72</xdr:col>
      <xdr:colOff>38100</xdr:colOff>
      <xdr:row>79</xdr:row>
      <xdr:rowOff>79074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2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70201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61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157235</xdr:rowOff>
    </xdr:from>
    <xdr:to>
      <xdr:col>67</xdr:col>
      <xdr:colOff>101600</xdr:colOff>
      <xdr:row>79</xdr:row>
      <xdr:rowOff>87385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78512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62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151536</xdr:rowOff>
    </xdr:from>
    <xdr:to>
      <xdr:col>85</xdr:col>
      <xdr:colOff>177800</xdr:colOff>
      <xdr:row>78</xdr:row>
      <xdr:rowOff>81686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3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66463</xdr:rowOff>
    </xdr:from>
    <xdr:ext cx="534377"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26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134669</xdr:rowOff>
    </xdr:from>
    <xdr:to>
      <xdr:col>81</xdr:col>
      <xdr:colOff>101600</xdr:colOff>
      <xdr:row>78</xdr:row>
      <xdr:rowOff>64819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3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81346</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14111" y="1311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48454</xdr:rowOff>
    </xdr:from>
    <xdr:to>
      <xdr:col>76</xdr:col>
      <xdr:colOff>165100</xdr:colOff>
      <xdr:row>70</xdr:row>
      <xdr:rowOff>150054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20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166581</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25111" y="1182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42380</xdr:rowOff>
    </xdr:from>
    <xdr:to>
      <xdr:col>72</xdr:col>
      <xdr:colOff>38100</xdr:colOff>
      <xdr:row>75</xdr:row>
      <xdr:rowOff>143980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29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160507</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36111" y="126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236</xdr:rowOff>
    </xdr:from>
    <xdr:to>
      <xdr:col>67</xdr:col>
      <xdr:colOff>101600</xdr:colOff>
      <xdr:row>77</xdr:row>
      <xdr:rowOff>101836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20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118363</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47111" y="129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144253</xdr:rowOff>
    </xdr:from>
    <xdr:to>
      <xdr:col>85</xdr:col>
      <xdr:colOff>126364</xdr:colOff>
      <xdr:row>98</xdr:row>
      <xdr:rowOff>134023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746203"/>
          <a:ext cx="1269" cy="118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137850</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134023</xdr:rowOff>
    </xdr:from>
    <xdr:to>
      <xdr:col>86</xdr:col>
      <xdr:colOff>25400</xdr:colOff>
      <xdr:row>98</xdr:row>
      <xdr:rowOff>134023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36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90930</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144253</xdr:rowOff>
    </xdr:from>
    <xdr:to>
      <xdr:col>86</xdr:col>
      <xdr:colOff>25400</xdr:colOff>
      <xdr:row>91</xdr:row>
      <xdr:rowOff>144253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746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13227</xdr:rowOff>
    </xdr:from>
    <xdr:to>
      <xdr:col>85</xdr:col>
      <xdr:colOff>127000</xdr:colOff>
      <xdr:row>95</xdr:row>
      <xdr:rowOff>85598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300977"/>
          <a:ext cx="8382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136008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08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113131</xdr:rowOff>
    </xdr:from>
    <xdr:to>
      <xdr:col>85</xdr:col>
      <xdr:colOff>177800</xdr:colOff>
      <xdr:row>95</xdr:row>
      <xdr:rowOff>43281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85598</xdr:rowOff>
    </xdr:from>
    <xdr:to>
      <xdr:col>81</xdr:col>
      <xdr:colOff>50800</xdr:colOff>
      <xdr:row>95</xdr:row>
      <xdr:rowOff>135719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373348"/>
          <a:ext cx="889000" cy="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98920</xdr:rowOff>
    </xdr:from>
    <xdr:to>
      <xdr:col>81</xdr:col>
      <xdr:colOff>101600</xdr:colOff>
      <xdr:row>95</xdr:row>
      <xdr:rowOff>29070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45597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59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135719</xdr:rowOff>
    </xdr:from>
    <xdr:to>
      <xdr:col>76</xdr:col>
      <xdr:colOff>114300</xdr:colOff>
      <xdr:row>95</xdr:row>
      <xdr:rowOff>158998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23469"/>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11271</xdr:rowOff>
    </xdr:from>
    <xdr:to>
      <xdr:col>76</xdr:col>
      <xdr:colOff>165100</xdr:colOff>
      <xdr:row>95</xdr:row>
      <xdr:rowOff>112871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129398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158998</xdr:rowOff>
    </xdr:from>
    <xdr:to>
      <xdr:col>71</xdr:col>
      <xdr:colOff>177800</xdr:colOff>
      <xdr:row>96</xdr:row>
      <xdr:rowOff>9874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46748"/>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29959</xdr:rowOff>
    </xdr:from>
    <xdr:to>
      <xdr:col>72</xdr:col>
      <xdr:colOff>38100</xdr:colOff>
      <xdr:row>96</xdr:row>
      <xdr:rowOff>131559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122686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16472</xdr:rowOff>
    </xdr:from>
    <xdr:to>
      <xdr:col>67</xdr:col>
      <xdr:colOff>101600</xdr:colOff>
      <xdr:row>96</xdr:row>
      <xdr:rowOff>118072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109199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133877</xdr:rowOff>
    </xdr:from>
    <xdr:to>
      <xdr:col>85</xdr:col>
      <xdr:colOff>177800</xdr:colOff>
      <xdr:row>95</xdr:row>
      <xdr:rowOff>64027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2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112304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2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34798</xdr:rowOff>
    </xdr:from>
    <xdr:to>
      <xdr:col>81</xdr:col>
      <xdr:colOff>101600</xdr:colOff>
      <xdr:row>95</xdr:row>
      <xdr:rowOff>136398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127525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4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84919</xdr:rowOff>
    </xdr:from>
    <xdr:to>
      <xdr:col>76</xdr:col>
      <xdr:colOff>165100</xdr:colOff>
      <xdr:row>96</xdr:row>
      <xdr:rowOff>15069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6196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4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108198</xdr:rowOff>
    </xdr:from>
    <xdr:to>
      <xdr:col>72</xdr:col>
      <xdr:colOff>38100</xdr:colOff>
      <xdr:row>96</xdr:row>
      <xdr:rowOff>38348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54875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7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130524</xdr:rowOff>
    </xdr:from>
    <xdr:to>
      <xdr:col>67</xdr:col>
      <xdr:colOff>101600</xdr:colOff>
      <xdr:row>96</xdr:row>
      <xdr:rowOff>60674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77201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9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159294</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302794"/>
          <a:ext cx="1269"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105971</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7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159294</xdr:rowOff>
    </xdr:from>
    <xdr:to>
      <xdr:col>116</xdr:col>
      <xdr:colOff>152400</xdr:colOff>
      <xdr:row>30</xdr:row>
      <xdr:rowOff>159294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30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92183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358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69306</xdr:rowOff>
    </xdr:from>
    <xdr:to>
      <xdr:col>116</xdr:col>
      <xdr:colOff>114300</xdr:colOff>
      <xdr:row>38</xdr:row>
      <xdr:rowOff>170906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5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70938</xdr:rowOff>
    </xdr:from>
    <xdr:to>
      <xdr:col>112</xdr:col>
      <xdr:colOff>38100</xdr:colOff>
      <xdr:row>39</xdr:row>
      <xdr:rowOff>1088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17616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361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70938</xdr:rowOff>
    </xdr:from>
    <xdr:to>
      <xdr:col>107</xdr:col>
      <xdr:colOff>101600</xdr:colOff>
      <xdr:row>39</xdr:row>
      <xdr:rowOff>1088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17616</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361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48078</xdr:rowOff>
    </xdr:from>
    <xdr:to>
      <xdr:col>102</xdr:col>
      <xdr:colOff>165100</xdr:colOff>
      <xdr:row>36</xdr:row>
      <xdr:rowOff>149678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2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166205</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5995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100330</xdr:rowOff>
    </xdr:from>
    <xdr:to>
      <xdr:col>98</xdr:col>
      <xdr:colOff>38100</xdr:colOff>
      <xdr:row>36</xdr:row>
      <xdr:rowOff>30480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47007</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5876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大きく増加している項目として、消防費及び民生費が挙げられます。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消防費については、新開消防署庁舎建設に伴う負担金の増加に加え、学校体育館への空調設備設置工事が開始したことによるものです。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新開消防署庁舎建設については令和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年度まで、学校体育館への空調設備設置工事については令和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年度までの実施が予定されており、当面の間は高い水準で推移していくと見込んでいます。</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民生費については、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電力・ガス・食料品等価格高騰重点支援給付金給付事業の実施によるもので、類似団体平均も同様に推移しています。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今後も施設の統合や適正規模化を進めていき、財政の健全化に努めます。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実質収支比率は前年度比</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ポイント増加しておりますが、これは定年延長に伴う退職手当の減少及び地方交付税が増加したことによるものです。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しかしながら、今後も令和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災害復旧事業や給食センター建設など投資的経費が増えることで、市債残高についても大きく増加する見込みであるため、長期的な財政計画の見直しを行うとともに、より一層歳出の削減に努める必要があり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一般会計において、標準財政規模比で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ポイント増となっていますが、要因としては、定年延長に伴う退職手当の減少及び地方交付税が増加したこと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が挙げられます。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年度に「八代市国民健康保険財政健全化計画」を策定し、国保税の適正賦課や収納率向上による歳入確保や医療費適正化対策の推進等により歳出削減を努めたことで令和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年度に黒字へと転じました。今後も継続して取り組み、健全な財政運営を行っていきます。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126.187\share\&#20196;&#21644;&#65303;&#24180;&#24230;\03%20&#26222;&#36890;&#20250;&#35336;&#27770;&#31639;&#32113;&#35336;&#65288;R6&#27770;&#31639;&#65289;\08-01%20&#20196;&#21644;5&#24180;&#24230;&#36001;&#25919;&#29366;&#27841;&#36039;&#26009;&#38598;&#12398;&#20316;&#25104;&#12395;&#12388;&#12356;&#12390;&#65288;2&#22238;&#30446;&#65289;\03%20&#24066;&#30010;&#26449;&#8594;&#30476;\02&#20843;&#20195;&#24066;_&#12304;&#36001;&#25919;&#29366;&#27841;&#36039;&#26009;&#38598;&#12305;_432024_&#20843;&#20195;&#24066;_2023(2&#22238;&#30446;).xlsx" TargetMode="External"/><Relationship Id="rId1" Type="http://schemas.openxmlformats.org/officeDocument/2006/relationships/externalLinkPath" Target="02&#20843;&#20195;&#24066;_&#12304;&#36001;&#25919;&#29366;&#27841;&#36039;&#26009;&#38598;&#12305;_432024_&#20843;&#2019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95.9</v>
          </cell>
          <cell r="BX51">
            <v>94.7</v>
          </cell>
          <cell r="CF51">
            <v>90.3</v>
          </cell>
          <cell r="CN51">
            <v>90.1</v>
          </cell>
          <cell r="CV51">
            <v>83.3</v>
          </cell>
        </row>
        <row r="53">
          <cell r="BP53">
            <v>55.5</v>
          </cell>
          <cell r="BX53">
            <v>56.7</v>
          </cell>
          <cell r="CF53">
            <v>55.1</v>
          </cell>
          <cell r="CN53">
            <v>56.5</v>
          </cell>
          <cell r="CV53">
            <v>58.2</v>
          </cell>
        </row>
        <row r="55">
          <cell r="AN55" t="str">
            <v>類似団体内平均値</v>
          </cell>
          <cell r="BP55">
            <v>49.5</v>
          </cell>
          <cell r="BX55">
            <v>46.9</v>
          </cell>
          <cell r="CF55">
            <v>45.3</v>
          </cell>
          <cell r="CN55">
            <v>38.9</v>
          </cell>
          <cell r="CV55">
            <v>34.299999999999997</v>
          </cell>
        </row>
        <row r="57">
          <cell r="BP57">
            <v>60.9</v>
          </cell>
          <cell r="BX57">
            <v>60.9</v>
          </cell>
          <cell r="CF57">
            <v>64</v>
          </cell>
          <cell r="CN57">
            <v>65.5</v>
          </cell>
          <cell r="CV57">
            <v>66.900000000000006</v>
          </cell>
        </row>
        <row r="72">
          <cell r="BP72" t="str">
            <v>R01</v>
          </cell>
          <cell r="BX72" t="str">
            <v>R02</v>
          </cell>
          <cell r="CF72" t="str">
            <v>R03</v>
          </cell>
          <cell r="CN72" t="str">
            <v>R04</v>
          </cell>
          <cell r="CV72" t="str">
            <v>R05</v>
          </cell>
        </row>
        <row r="73">
          <cell r="AN73" t="str">
            <v>当該団体値</v>
          </cell>
          <cell r="BP73">
            <v>95.9</v>
          </cell>
          <cell r="BX73">
            <v>94.7</v>
          </cell>
          <cell r="CF73">
            <v>90.3</v>
          </cell>
          <cell r="CN73">
            <v>90.1</v>
          </cell>
          <cell r="CV73">
            <v>83.3</v>
          </cell>
        </row>
        <row r="75">
          <cell r="BP75">
            <v>9.6</v>
          </cell>
          <cell r="BX75">
            <v>9.4</v>
          </cell>
          <cell r="CF75">
            <v>9.1999999999999993</v>
          </cell>
          <cell r="CN75">
            <v>9.3000000000000007</v>
          </cell>
          <cell r="CV75">
            <v>9.6</v>
          </cell>
        </row>
        <row r="77">
          <cell r="AN77" t="str">
            <v>類似団体内平均値</v>
          </cell>
          <cell r="BP77">
            <v>49.5</v>
          </cell>
          <cell r="BX77">
            <v>46.9</v>
          </cell>
          <cell r="CF77">
            <v>45.3</v>
          </cell>
          <cell r="CN77">
            <v>38.9</v>
          </cell>
          <cell r="CV77">
            <v>34.299999999999997</v>
          </cell>
        </row>
        <row r="79">
          <cell r="BP79">
            <v>7.6</v>
          </cell>
          <cell r="BX79">
            <v>7.2</v>
          </cell>
          <cell r="CF79">
            <v>7.9</v>
          </cell>
          <cell r="CN79">
            <v>8.1999999999999993</v>
          </cell>
          <cell r="CV79">
            <v>8.4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69510999</v>
      </c>
      <c r="BO4" s="358"/>
      <c r="BP4" s="358"/>
      <c r="BQ4" s="358"/>
      <c r="BR4" s="358"/>
      <c r="BS4" s="358"/>
      <c r="BT4" s="358"/>
      <c r="BU4" s="359"/>
      <c r="BV4" s="357">
        <v>69643644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5.7</v>
      </c>
      <c r="CU4" s="364"/>
      <c r="CV4" s="364"/>
      <c r="CW4" s="364"/>
      <c r="CX4" s="364"/>
      <c r="CY4" s="364"/>
      <c r="CZ4" s="364"/>
      <c r="DA4" s="365"/>
      <c r="DB4" s="363">
        <v>4.5</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67397176</v>
      </c>
      <c r="BO5" s="395"/>
      <c r="BP5" s="395"/>
      <c r="BQ5" s="395"/>
      <c r="BR5" s="395"/>
      <c r="BS5" s="395"/>
      <c r="BT5" s="395"/>
      <c r="BU5" s="396"/>
      <c r="BV5" s="394">
        <v>67748733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93.3</v>
      </c>
      <c r="CU5" s="392"/>
      <c r="CV5" s="392"/>
      <c r="CW5" s="392"/>
      <c r="CX5" s="392"/>
      <c r="CY5" s="392"/>
      <c r="CZ5" s="392"/>
      <c r="DA5" s="393"/>
      <c r="DB5" s="391">
        <v>91.9</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2113823</v>
      </c>
      <c r="BO6" s="395"/>
      <c r="BP6" s="395"/>
      <c r="BQ6" s="395"/>
      <c r="BR6" s="395"/>
      <c r="BS6" s="395"/>
      <c r="BT6" s="395"/>
      <c r="BU6" s="396"/>
      <c r="BV6" s="394">
        <v>1894911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93.9</v>
      </c>
      <c r="CU6" s="432"/>
      <c r="CV6" s="432"/>
      <c r="CW6" s="432"/>
      <c r="CX6" s="432"/>
      <c r="CY6" s="432"/>
      <c r="CZ6" s="432"/>
      <c r="DA6" s="433"/>
      <c r="DB6" s="431">
        <v>93.3</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151945</v>
      </c>
      <c r="BO7" s="395"/>
      <c r="BP7" s="395"/>
      <c r="BQ7" s="395"/>
      <c r="BR7" s="395"/>
      <c r="BS7" s="395"/>
      <c r="BT7" s="395"/>
      <c r="BU7" s="396"/>
      <c r="BV7" s="394">
        <v>362545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34184174</v>
      </c>
      <c r="CU7" s="395"/>
      <c r="CV7" s="395"/>
      <c r="CW7" s="395"/>
      <c r="CX7" s="395"/>
      <c r="CY7" s="395"/>
      <c r="CZ7" s="395"/>
      <c r="DA7" s="396"/>
      <c r="DB7" s="394">
        <v>33838437</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1961878</v>
      </c>
      <c r="BO8" s="395"/>
      <c r="BP8" s="395"/>
      <c r="BQ8" s="395"/>
      <c r="BR8" s="395"/>
      <c r="BS8" s="395"/>
      <c r="BT8" s="395"/>
      <c r="BU8" s="396"/>
      <c r="BV8" s="394">
        <v>1532366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v>
      </c>
      <c r="CU8" s="435"/>
      <c r="CV8" s="435"/>
      <c r="CW8" s="435"/>
      <c r="CX8" s="435"/>
      <c r="CY8" s="435"/>
      <c r="CZ8" s="435"/>
      <c r="DA8" s="436"/>
      <c r="DB8" s="434">
        <v>0.5</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123067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429512</v>
      </c>
      <c r="BO9" s="395"/>
      <c r="BP9" s="395"/>
      <c r="BQ9" s="395"/>
      <c r="BR9" s="395"/>
      <c r="BS9" s="395"/>
      <c r="BT9" s="395"/>
      <c r="BU9" s="396"/>
      <c r="BV9" s="394">
        <v>3509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16.100000000000001</v>
      </c>
      <c r="CU9" s="392"/>
      <c r="CV9" s="392"/>
      <c r="CW9" s="392"/>
      <c r="CX9" s="392"/>
      <c r="CY9" s="392"/>
      <c r="CZ9" s="392"/>
      <c r="DA9" s="393"/>
      <c r="DB9" s="391">
        <v>15.8</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127472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5894</v>
      </c>
      <c r="BO10" s="395"/>
      <c r="BP10" s="395"/>
      <c r="BQ10" s="395"/>
      <c r="BR10" s="395"/>
      <c r="BS10" s="395"/>
      <c r="BT10" s="395"/>
      <c r="BU10" s="396"/>
      <c r="BV10" s="394">
        <v>4420</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41074</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121657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118021</v>
      </c>
      <c r="S13" s="479"/>
      <c r="T13" s="479"/>
      <c r="U13" s="479"/>
      <c r="V13" s="480"/>
      <c r="W13" s="410" t="s">
        <v>131</v>
      </c>
      <c r="X13" s="411"/>
      <c r="Y13" s="411"/>
      <c r="Z13" s="411"/>
      <c r="AA13" s="411"/>
      <c r="AB13" s="401"/>
      <c r="AC13" s="445">
        <v>7753</v>
      </c>
      <c r="AD13" s="446"/>
      <c r="AE13" s="446"/>
      <c r="AF13" s="446"/>
      <c r="AG13" s="488"/>
      <c r="AH13" s="445">
        <v>8295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476480</v>
      </c>
      <c r="BO13" s="395"/>
      <c r="BP13" s="395"/>
      <c r="BQ13" s="395"/>
      <c r="BR13" s="395"/>
      <c r="BS13" s="395"/>
      <c r="BT13" s="395"/>
      <c r="BU13" s="396"/>
      <c r="BV13" s="394">
        <v>7929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9.6</v>
      </c>
      <c r="CU13" s="392"/>
      <c r="CV13" s="392"/>
      <c r="CW13" s="392"/>
      <c r="CX13" s="392"/>
      <c r="CY13" s="392"/>
      <c r="CZ13" s="392"/>
      <c r="DA13" s="393"/>
      <c r="DB13" s="391">
        <v>9.3000000000000007</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122625</v>
      </c>
      <c r="S14" s="479"/>
      <c r="T14" s="479"/>
      <c r="U14" s="479"/>
      <c r="V14" s="480"/>
      <c r="W14" s="384"/>
      <c r="X14" s="385"/>
      <c r="Y14" s="385"/>
      <c r="Z14" s="385"/>
      <c r="AA14" s="385"/>
      <c r="AB14" s="374"/>
      <c r="AC14" s="481">
        <v>13.7</v>
      </c>
      <c r="AD14" s="482"/>
      <c r="AE14" s="482"/>
      <c r="AF14" s="482"/>
      <c r="AG14" s="483"/>
      <c r="AH14" s="481">
        <v>14.2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83.3</v>
      </c>
      <c r="CU14" s="493"/>
      <c r="CV14" s="493"/>
      <c r="CW14" s="493"/>
      <c r="CX14" s="493"/>
      <c r="CY14" s="493"/>
      <c r="CZ14" s="493"/>
      <c r="DA14" s="494"/>
      <c r="DB14" s="492">
        <v>90.1</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119557</v>
      </c>
      <c r="S15" s="479"/>
      <c r="T15" s="479"/>
      <c r="U15" s="479"/>
      <c r="V15" s="480"/>
      <c r="W15" s="410" t="s">
        <v>137</v>
      </c>
      <c r="X15" s="411"/>
      <c r="Y15" s="411"/>
      <c r="Z15" s="411"/>
      <c r="AA15" s="411"/>
      <c r="AB15" s="401"/>
      <c r="AC15" s="445">
        <v>12246</v>
      </c>
      <c r="AD15" s="446"/>
      <c r="AE15" s="446"/>
      <c r="AF15" s="446"/>
      <c r="AG15" s="488"/>
      <c r="AH15" s="445">
        <v>12878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15292936</v>
      </c>
      <c r="BO15" s="358"/>
      <c r="BP15" s="358"/>
      <c r="BQ15" s="358"/>
      <c r="BR15" s="358"/>
      <c r="BS15" s="358"/>
      <c r="BT15" s="358"/>
      <c r="BU15" s="359"/>
      <c r="BV15" s="357">
        <v>14833496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21.7</v>
      </c>
      <c r="AD16" s="482"/>
      <c r="AE16" s="482"/>
      <c r="AF16" s="482"/>
      <c r="AG16" s="483"/>
      <c r="AH16" s="481">
        <v>22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30089106</v>
      </c>
      <c r="BO16" s="395"/>
      <c r="BP16" s="395"/>
      <c r="BQ16" s="395"/>
      <c r="BR16" s="395"/>
      <c r="BS16" s="395"/>
      <c r="BT16" s="395"/>
      <c r="BU16" s="396"/>
      <c r="BV16" s="394">
        <v>29437772</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36456</v>
      </c>
      <c r="AD17" s="446"/>
      <c r="AE17" s="446"/>
      <c r="AF17" s="446"/>
      <c r="AG17" s="488"/>
      <c r="AH17" s="445">
        <v>37231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19248286</v>
      </c>
      <c r="BO17" s="395"/>
      <c r="BP17" s="395"/>
      <c r="BQ17" s="395"/>
      <c r="BR17" s="395"/>
      <c r="BS17" s="395"/>
      <c r="BT17" s="395"/>
      <c r="BU17" s="396"/>
      <c r="BV17" s="394">
        <v>18719839</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681.3</v>
      </c>
      <c r="M18" s="518"/>
      <c r="N18" s="518"/>
      <c r="O18" s="518"/>
      <c r="P18" s="518"/>
      <c r="Q18" s="518"/>
      <c r="R18" s="519"/>
      <c r="S18" s="519"/>
      <c r="T18" s="519"/>
      <c r="U18" s="519"/>
      <c r="V18" s="520"/>
      <c r="W18" s="412"/>
      <c r="X18" s="413"/>
      <c r="Y18" s="413"/>
      <c r="Z18" s="413"/>
      <c r="AA18" s="413"/>
      <c r="AB18" s="404"/>
      <c r="AC18" s="521">
        <v>64.599999999999994</v>
      </c>
      <c r="AD18" s="522"/>
      <c r="AE18" s="522"/>
      <c r="AF18" s="522"/>
      <c r="AG18" s="523"/>
      <c r="AH18" s="521">
        <v>63.7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32957202</v>
      </c>
      <c r="BO18" s="395"/>
      <c r="BP18" s="395"/>
      <c r="BQ18" s="395"/>
      <c r="BR18" s="395"/>
      <c r="BS18" s="395"/>
      <c r="BT18" s="395"/>
      <c r="BU18" s="396"/>
      <c r="BV18" s="394">
        <v>32664290</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181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42661262</v>
      </c>
      <c r="BO19" s="395"/>
      <c r="BP19" s="395"/>
      <c r="BQ19" s="395"/>
      <c r="BR19" s="395"/>
      <c r="BS19" s="395"/>
      <c r="BT19" s="395"/>
      <c r="BU19" s="396"/>
      <c r="BV19" s="394">
        <v>41173588</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49204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82119119</v>
      </c>
      <c r="BO22" s="358"/>
      <c r="BP22" s="358"/>
      <c r="BQ22" s="358"/>
      <c r="BR22" s="358"/>
      <c r="BS22" s="358"/>
      <c r="BT22" s="358"/>
      <c r="BU22" s="359"/>
      <c r="BV22" s="357">
        <v>84056428</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51945476</v>
      </c>
      <c r="BO23" s="395"/>
      <c r="BP23" s="395"/>
      <c r="BQ23" s="395"/>
      <c r="BR23" s="395"/>
      <c r="BS23" s="395"/>
      <c r="BT23" s="395"/>
      <c r="BU23" s="396"/>
      <c r="BV23" s="394">
        <v>54062412</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8970</v>
      </c>
      <c r="R24" s="446"/>
      <c r="S24" s="446"/>
      <c r="T24" s="446"/>
      <c r="U24" s="446"/>
      <c r="V24" s="488"/>
      <c r="W24" s="540"/>
      <c r="X24" s="541"/>
      <c r="Y24" s="542"/>
      <c r="Z24" s="444" t="s">
        <v>162</v>
      </c>
      <c r="AA24" s="424"/>
      <c r="AB24" s="424"/>
      <c r="AC24" s="424"/>
      <c r="AD24" s="424"/>
      <c r="AE24" s="424"/>
      <c r="AF24" s="424"/>
      <c r="AG24" s="425"/>
      <c r="AH24" s="445">
        <v>954</v>
      </c>
      <c r="AI24" s="446"/>
      <c r="AJ24" s="446"/>
      <c r="AK24" s="446"/>
      <c r="AL24" s="488"/>
      <c r="AM24" s="445">
        <v>3035628</v>
      </c>
      <c r="AN24" s="446"/>
      <c r="AO24" s="446"/>
      <c r="AP24" s="446"/>
      <c r="AQ24" s="446"/>
      <c r="AR24" s="488"/>
      <c r="AS24" s="445">
        <v>3182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62849004</v>
      </c>
      <c r="BO24" s="395"/>
      <c r="BP24" s="395"/>
      <c r="BQ24" s="395"/>
      <c r="BR24" s="395"/>
      <c r="BS24" s="395"/>
      <c r="BT24" s="395"/>
      <c r="BU24" s="396"/>
      <c r="BV24" s="394">
        <v>62935345</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7210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17601568</v>
      </c>
      <c r="BO25" s="358"/>
      <c r="BP25" s="358"/>
      <c r="BQ25" s="358"/>
      <c r="BR25" s="358"/>
      <c r="BS25" s="358"/>
      <c r="BT25" s="358"/>
      <c r="BU25" s="359"/>
      <c r="BV25" s="357">
        <v>16587537</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6530</v>
      </c>
      <c r="R26" s="446"/>
      <c r="S26" s="446"/>
      <c r="T26" s="446"/>
      <c r="U26" s="446"/>
      <c r="V26" s="488"/>
      <c r="W26" s="540"/>
      <c r="X26" s="541"/>
      <c r="Y26" s="542"/>
      <c r="Z26" s="444" t="s">
        <v>168</v>
      </c>
      <c r="AA26" s="546"/>
      <c r="AB26" s="546"/>
      <c r="AC26" s="546"/>
      <c r="AD26" s="546"/>
      <c r="AE26" s="546"/>
      <c r="AF26" s="546"/>
      <c r="AG26" s="547"/>
      <c r="AH26" s="445">
        <v>10</v>
      </c>
      <c r="AI26" s="446"/>
      <c r="AJ26" s="446"/>
      <c r="AK26" s="446"/>
      <c r="AL26" s="488"/>
      <c r="AM26" s="445">
        <v>34060</v>
      </c>
      <c r="AN26" s="446"/>
      <c r="AO26" s="446"/>
      <c r="AP26" s="446"/>
      <c r="AQ26" s="446"/>
      <c r="AR26" s="488"/>
      <c r="AS26" s="445">
        <v>3406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4900</v>
      </c>
      <c r="R27" s="446"/>
      <c r="S27" s="446"/>
      <c r="T27" s="446"/>
      <c r="U27" s="446"/>
      <c r="V27" s="488"/>
      <c r="W27" s="540"/>
      <c r="X27" s="541"/>
      <c r="Y27" s="542"/>
      <c r="Z27" s="444" t="s">
        <v>171</v>
      </c>
      <c r="AA27" s="424"/>
      <c r="AB27" s="424"/>
      <c r="AC27" s="424"/>
      <c r="AD27" s="424"/>
      <c r="AE27" s="424"/>
      <c r="AF27" s="424"/>
      <c r="AG27" s="425"/>
      <c r="AH27" s="445">
        <v>37</v>
      </c>
      <c r="AI27" s="446"/>
      <c r="AJ27" s="446"/>
      <c r="AK27" s="446"/>
      <c r="AL27" s="488"/>
      <c r="AM27" s="445">
        <v>134262</v>
      </c>
      <c r="AN27" s="446"/>
      <c r="AO27" s="446"/>
      <c r="AP27" s="446"/>
      <c r="AQ27" s="446"/>
      <c r="AR27" s="488"/>
      <c r="AS27" s="445">
        <v>3629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4460</v>
      </c>
      <c r="R28" s="446"/>
      <c r="S28" s="446"/>
      <c r="T28" s="446"/>
      <c r="U28" s="446"/>
      <c r="V28" s="488"/>
      <c r="W28" s="540"/>
      <c r="X28" s="541"/>
      <c r="Y28" s="542"/>
      <c r="Z28" s="444" t="s">
        <v>174</v>
      </c>
      <c r="AA28" s="424"/>
      <c r="AB28" s="424"/>
      <c r="AC28" s="424"/>
      <c r="AD28" s="424"/>
      <c r="AE28" s="424"/>
      <c r="AF28" s="424"/>
      <c r="AG28" s="425"/>
      <c r="AH28" s="445">
        <v>3</v>
      </c>
      <c r="AI28" s="446"/>
      <c r="AJ28" s="446"/>
      <c r="AK28" s="446"/>
      <c r="AL28" s="488"/>
      <c r="AM28" s="445">
        <v>6768</v>
      </c>
      <c r="AN28" s="446"/>
      <c r="AO28" s="446"/>
      <c r="AP28" s="446"/>
      <c r="AQ28" s="446"/>
      <c r="AR28" s="488"/>
      <c r="AS28" s="445">
        <v>2256</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3465329</v>
      </c>
      <c r="BO28" s="358"/>
      <c r="BP28" s="358"/>
      <c r="BQ28" s="358"/>
      <c r="BR28" s="358"/>
      <c r="BS28" s="358"/>
      <c r="BT28" s="358"/>
      <c r="BU28" s="359"/>
      <c r="BV28" s="357">
        <v>3459435</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26</v>
      </c>
      <c r="M29" s="446"/>
      <c r="N29" s="446"/>
      <c r="O29" s="446"/>
      <c r="P29" s="488"/>
      <c r="Q29" s="445">
        <v>4180</v>
      </c>
      <c r="R29" s="446"/>
      <c r="S29" s="446"/>
      <c r="T29" s="446"/>
      <c r="U29" s="446"/>
      <c r="V29" s="488"/>
      <c r="W29" s="543"/>
      <c r="X29" s="544"/>
      <c r="Y29" s="545"/>
      <c r="Z29" s="444" t="s">
        <v>177</v>
      </c>
      <c r="AA29" s="424"/>
      <c r="AB29" s="424"/>
      <c r="AC29" s="424"/>
      <c r="AD29" s="424"/>
      <c r="AE29" s="424"/>
      <c r="AF29" s="424"/>
      <c r="AG29" s="425"/>
      <c r="AH29" s="445">
        <v>994</v>
      </c>
      <c r="AI29" s="446"/>
      <c r="AJ29" s="446"/>
      <c r="AK29" s="446"/>
      <c r="AL29" s="488"/>
      <c r="AM29" s="445">
        <v>3176658</v>
      </c>
      <c r="AN29" s="446"/>
      <c r="AO29" s="446"/>
      <c r="AP29" s="446"/>
      <c r="AQ29" s="446"/>
      <c r="AR29" s="488"/>
      <c r="AS29" s="445">
        <v>3196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3123766</v>
      </c>
      <c r="BO29" s="395"/>
      <c r="BP29" s="395"/>
      <c r="BQ29" s="395"/>
      <c r="BR29" s="395"/>
      <c r="BS29" s="395"/>
      <c r="BT29" s="395"/>
      <c r="BU29" s="396"/>
      <c r="BV29" s="394">
        <v>3046142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4678544</v>
      </c>
      <c r="BO30" s="514"/>
      <c r="BP30" s="514"/>
      <c r="BQ30" s="514"/>
      <c r="BR30" s="514"/>
      <c r="BS30" s="514"/>
      <c r="BT30" s="514"/>
      <c r="BU30" s="515"/>
      <c r="BV30" s="513">
        <v>4962992</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4</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f>IF(BG34="","",MAX(C34:D43,U34:V43,AM34:AN43)+1)</f>
        <v>10</v>
      </c>
      <c r="BF34" s="584"/>
      <c r="BG34" s="585" t="str">
        <f>IF('各会計、関係団体の財政状況及び健全化判断比率'!B34="","",'各会計、関係団体の財政状況及び健全化判断比率'!B34)</f>
        <v>農業集落排水処理施設事業特別会計</v>
      </c>
      <c r="BH34" s="585"/>
      <c r="BI34" s="585"/>
      <c r="BJ34" s="585"/>
      <c r="BK34" s="585"/>
      <c r="BL34" s="585"/>
      <c r="BM34" s="585"/>
      <c r="BN34" s="585"/>
      <c r="BO34" s="585"/>
      <c r="BP34" s="585"/>
      <c r="BQ34" s="585"/>
      <c r="BR34" s="585"/>
      <c r="BS34" s="585"/>
      <c r="BT34" s="585"/>
      <c r="BU34" s="585"/>
      <c r="BV34" s="175"/>
      <c r="BW34" s="584">
        <f>IF(BY34="","",MAX(C34:D43,U34:V43,AM34:AN43,BE34:BF43)+1)</f>
        <v>12</v>
      </c>
      <c r="BX34" s="584"/>
      <c r="BY34" s="585" t="str">
        <f>IF('各会計、関係団体の財政状況及び健全化判断比率'!B68="","",'各会計、関係団体の財政状況及び健全化判断比率'!B68)</f>
        <v>熊本県市町村総合事務組合</v>
      </c>
      <c r="BZ34" s="585"/>
      <c r="CA34" s="585"/>
      <c r="CB34" s="585"/>
      <c r="CC34" s="585"/>
      <c r="CD34" s="585"/>
      <c r="CE34" s="585"/>
      <c r="CF34" s="585"/>
      <c r="CG34" s="585"/>
      <c r="CH34" s="585"/>
      <c r="CI34" s="585"/>
      <c r="CJ34" s="585"/>
      <c r="CK34" s="585"/>
      <c r="CL34" s="585"/>
      <c r="CM34" s="585"/>
      <c r="CN34" s="175"/>
      <c r="CO34" s="584">
        <f>IF(CQ34="","",MAX(C34:D43,U34:V43,AM34:AN43,BE34:BF43,BW34:BX43)+1)</f>
        <v>19</v>
      </c>
      <c r="CP34" s="584"/>
      <c r="CQ34" s="585" t="str">
        <f>IF('各会計、関係団体の財政状況及び健全化判断比率'!BS7="","",'各会計、関係団体の財政状況及び健全化判断比率'!BS7)</f>
        <v>八代市給食会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f>IF(E35="","",C34+1)</f>
        <v>2</v>
      </c>
      <c r="D35" s="584"/>
      <c r="E35" s="585" t="str">
        <f>IF('各会計、関係団体の財政状況及び健全化判断比率'!B8="","",'各会計、関係団体の財政状況及び健全化判断比率'!B8)</f>
        <v>ケーブルテレビ事業特別会計</v>
      </c>
      <c r="F35" s="585"/>
      <c r="G35" s="585"/>
      <c r="H35" s="585"/>
      <c r="I35" s="585"/>
      <c r="J35" s="585"/>
      <c r="K35" s="585"/>
      <c r="L35" s="585"/>
      <c r="M35" s="585"/>
      <c r="N35" s="585"/>
      <c r="O35" s="585"/>
      <c r="P35" s="585"/>
      <c r="Q35" s="585"/>
      <c r="R35" s="585"/>
      <c r="S35" s="585"/>
      <c r="T35" s="175"/>
      <c r="U35" s="584">
        <f>IF(W35="","",U34+1)</f>
        <v>5</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75"/>
      <c r="AM35" s="584">
        <f t="shared" ref="AM35:AM43" si="0">IF(AO35="","",AM34+1)</f>
        <v>8</v>
      </c>
      <c r="AN35" s="584"/>
      <c r="AO35" s="585" t="str">
        <f>IF('各会計、関係団体の財政状況及び健全化判断比率'!B32="","",'各会計、関係団体の財政状況及び健全化判断比率'!B32)</f>
        <v>簡易水道事業会計</v>
      </c>
      <c r="AP35" s="585"/>
      <c r="AQ35" s="585"/>
      <c r="AR35" s="585"/>
      <c r="AS35" s="585"/>
      <c r="AT35" s="585"/>
      <c r="AU35" s="585"/>
      <c r="AV35" s="585"/>
      <c r="AW35" s="585"/>
      <c r="AX35" s="585"/>
      <c r="AY35" s="585"/>
      <c r="AZ35" s="585"/>
      <c r="BA35" s="585"/>
      <c r="BB35" s="585"/>
      <c r="BC35" s="585"/>
      <c r="BD35" s="175"/>
      <c r="BE35" s="584">
        <f t="shared" ref="BE35:BE43" si="1">IF(BG35="","",BE34+1)</f>
        <v>11</v>
      </c>
      <c r="BF35" s="584"/>
      <c r="BG35" s="585" t="str">
        <f>IF('各会計、関係団体の財政状況及び健全化判断比率'!B35="","",'各会計、関係団体の財政状況及び健全化判断比率'!B35)</f>
        <v>公共浄化槽等整備推進事業特別会計</v>
      </c>
      <c r="BH35" s="585"/>
      <c r="BI35" s="585"/>
      <c r="BJ35" s="585"/>
      <c r="BK35" s="585"/>
      <c r="BL35" s="585"/>
      <c r="BM35" s="585"/>
      <c r="BN35" s="585"/>
      <c r="BO35" s="585"/>
      <c r="BP35" s="585"/>
      <c r="BQ35" s="585"/>
      <c r="BR35" s="585"/>
      <c r="BS35" s="585"/>
      <c r="BT35" s="585"/>
      <c r="BU35" s="585"/>
      <c r="BV35" s="175"/>
      <c r="BW35" s="584">
        <f t="shared" ref="BW35:BW43" si="2">IF(BY35="","",BW34+1)</f>
        <v>13</v>
      </c>
      <c r="BX35" s="584"/>
      <c r="BY35" s="585" t="str">
        <f>IF('各会計、関係団体の財政状況及び健全化判断比率'!B69="","",'各会計、関係団体の財政状況及び健全化判断比率'!B69)</f>
        <v>氷川町及び八代市中学校組合</v>
      </c>
      <c r="BZ35" s="585"/>
      <c r="CA35" s="585"/>
      <c r="CB35" s="585"/>
      <c r="CC35" s="585"/>
      <c r="CD35" s="585"/>
      <c r="CE35" s="585"/>
      <c r="CF35" s="585"/>
      <c r="CG35" s="585"/>
      <c r="CH35" s="585"/>
      <c r="CI35" s="585"/>
      <c r="CJ35" s="585"/>
      <c r="CK35" s="585"/>
      <c r="CL35" s="585"/>
      <c r="CM35" s="585"/>
      <c r="CN35" s="175"/>
      <c r="CO35" s="584">
        <f t="shared" ref="CO35:CO43" si="3">IF(CQ35="","",CO34+1)</f>
        <v>20</v>
      </c>
      <c r="CP35" s="584"/>
      <c r="CQ35" s="585" t="str">
        <f>IF('各会計、関係団体の財政状況及び健全化判断比率'!BS8="","",'各会計、関係団体の財政状況及び健全化判断比率'!BS8)</f>
        <v>サンライフ八代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f>IF(E36="","",C35+1)</f>
        <v>3</v>
      </c>
      <c r="D36" s="584"/>
      <c r="E36" s="585" t="str">
        <f>IF('各会計、関係団体の財政状況及び健全化判断比率'!B9="","",'各会計、関係団体の財政状況及び健全化判断比率'!B9)</f>
        <v>診療所特別会計</v>
      </c>
      <c r="F36" s="585"/>
      <c r="G36" s="585"/>
      <c r="H36" s="585"/>
      <c r="I36" s="585"/>
      <c r="J36" s="585"/>
      <c r="K36" s="585"/>
      <c r="L36" s="585"/>
      <c r="M36" s="585"/>
      <c r="N36" s="585"/>
      <c r="O36" s="585"/>
      <c r="P36" s="585"/>
      <c r="Q36" s="585"/>
      <c r="R36" s="585"/>
      <c r="S36" s="585"/>
      <c r="T36" s="175"/>
      <c r="U36" s="584">
        <f t="shared" ref="U36:U43" si="4">IF(W36="","",U35+1)</f>
        <v>6</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75"/>
      <c r="AM36" s="584">
        <f t="shared" si="0"/>
        <v>9</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14</v>
      </c>
      <c r="BX36" s="584"/>
      <c r="BY36" s="585" t="str">
        <f>IF('各会計、関係団体の財政状況及び健全化判断比率'!B70="","",'各会計、関係団体の財政状況及び健全化判断比率'!B70)</f>
        <v>八代広域行政事務組合</v>
      </c>
      <c r="BZ36" s="585"/>
      <c r="CA36" s="585"/>
      <c r="CB36" s="585"/>
      <c r="CC36" s="585"/>
      <c r="CD36" s="585"/>
      <c r="CE36" s="585"/>
      <c r="CF36" s="585"/>
      <c r="CG36" s="585"/>
      <c r="CH36" s="585"/>
      <c r="CI36" s="585"/>
      <c r="CJ36" s="585"/>
      <c r="CK36" s="585"/>
      <c r="CL36" s="585"/>
      <c r="CM36" s="585"/>
      <c r="CN36" s="175"/>
      <c r="CO36" s="584">
        <f t="shared" si="3"/>
        <v>21</v>
      </c>
      <c r="CP36" s="584"/>
      <c r="CQ36" s="585" t="str">
        <f>IF('各会計、関係団体の財政状況及び健全化判断比率'!BS9="","",'各会計、関係団体の財政状況及び健全化判断比率'!BS9)</f>
        <v>さかもと温泉センター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15</v>
      </c>
      <c r="BX37" s="584"/>
      <c r="BY37" s="585" t="str">
        <f>IF('各会計、関係団体の財政状況及び健全化判断比率'!B71="","",'各会計、関係団体の財政状況及び健全化判断比率'!B71)</f>
        <v>八代生活環境事務組合（一般会計）</v>
      </c>
      <c r="BZ37" s="585"/>
      <c r="CA37" s="585"/>
      <c r="CB37" s="585"/>
      <c r="CC37" s="585"/>
      <c r="CD37" s="585"/>
      <c r="CE37" s="585"/>
      <c r="CF37" s="585"/>
      <c r="CG37" s="585"/>
      <c r="CH37" s="585"/>
      <c r="CI37" s="585"/>
      <c r="CJ37" s="585"/>
      <c r="CK37" s="585"/>
      <c r="CL37" s="585"/>
      <c r="CM37" s="585"/>
      <c r="CN37" s="175"/>
      <c r="CO37" s="584">
        <f t="shared" si="3"/>
        <v>22</v>
      </c>
      <c r="CP37" s="584"/>
      <c r="CQ37" s="585" t="str">
        <f>IF('各会計、関係団体の財政状況及び健全化判断比率'!BS10="","",'各会計、関係団体の財政状況及び健全化判断比率'!BS10)</f>
        <v>いずみ</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16</v>
      </c>
      <c r="BX38" s="584"/>
      <c r="BY38" s="585" t="str">
        <f>IF('各会計、関係団体の財政状況及び健全化判断比率'!B72="","",'各会計、関係団体の財政状況及び健全化判断比率'!B72)</f>
        <v>八代生活環境事務組合（水道事業会計）</v>
      </c>
      <c r="BZ38" s="585"/>
      <c r="CA38" s="585"/>
      <c r="CB38" s="585"/>
      <c r="CC38" s="585"/>
      <c r="CD38" s="585"/>
      <c r="CE38" s="585"/>
      <c r="CF38" s="585"/>
      <c r="CG38" s="585"/>
      <c r="CH38" s="585"/>
      <c r="CI38" s="585"/>
      <c r="CJ38" s="585"/>
      <c r="CK38" s="585"/>
      <c r="CL38" s="585"/>
      <c r="CM38" s="585"/>
      <c r="CN38" s="175"/>
      <c r="CO38" s="584">
        <f t="shared" si="3"/>
        <v>23</v>
      </c>
      <c r="CP38" s="584"/>
      <c r="CQ38" s="585" t="str">
        <f>IF('各会計、関係団体の財政状況及び健全化判断比率'!BS11="","",'各会計、関係団体の財政状況及び健全化判断比率'!BS11)</f>
        <v>東陽地区ふるさと公社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17</v>
      </c>
      <c r="BX39" s="584"/>
      <c r="BY39" s="585" t="str">
        <f>IF('各会計、関係団体の財政状況及び健全化判断比率'!B73="","",'各会計、関係団体の財政状況及び健全化判断比率'!B73)</f>
        <v>熊本県後期高齢者医療広域連合（一般会計）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18</v>
      </c>
      <c r="BX40" s="584"/>
      <c r="BY40" s="585" t="str">
        <f>IF('各会計、関係団体の財政状況及び健全化判断比率'!B74="","",'各会計、関係団体の財政状況及び健全化判断比率'!B74)</f>
        <v>熊本県後期高齢者医療広域連合（後期高齢者医療特別会計）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UL+PES52Ez4rDhR8V4chmoejNuqcdNpMFvq8hIFDCKprR1XboJ842OFo/8HTaGnPXZJPIofx6APecWAw70Dtcw==" saltValue="W/6s1ACopq5aCZqxkzgaO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7"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536</v>
      </c>
      <c r="D34" s="1136"/>
      <c r="E34" s="1137"/>
      <c r="F34" s="32">
        <v>3.89</v>
      </c>
      <c r="G34" s="33">
        <v>2.52</v>
      </c>
      <c r="H34" s="33">
        <v>3.52</v>
      </c>
      <c r="I34" s="33">
        <v>5.23</v>
      </c>
      <c r="J34" s="34">
        <v>5.91</v>
      </c>
      <c r="K34" s="22"/>
      <c r="L34" s="22"/>
      <c r="M34" s="22"/>
      <c r="N34" s="22"/>
      <c r="O34" s="22"/>
      <c r="P34" s="22"/>
    </row>
    <row r="35" spans="1:16" ht="39" customHeight="1" x14ac:dyDescent="0.2">
      <c r="A35" s="22"/>
      <c r="B35" s="35"/>
      <c r="C35" s="1132" t="s">
        <v>537</v>
      </c>
      <c r="D35" s="1132"/>
      <c r="E35" s="1133"/>
      <c r="F35" s="36">
        <v>2.1800000000000002</v>
      </c>
      <c r="G35" s="37">
        <v>3.89</v>
      </c>
      <c r="H35" s="37">
        <v>4.45</v>
      </c>
      <c r="I35" s="37">
        <v>4.5199999999999996</v>
      </c>
      <c r="J35" s="38">
        <v>5.73</v>
      </c>
      <c r="K35" s="22"/>
      <c r="L35" s="22"/>
      <c r="M35" s="22"/>
      <c r="N35" s="22"/>
      <c r="O35" s="22"/>
      <c r="P35" s="22"/>
    </row>
    <row r="36" spans="1:16" ht="39" customHeight="1" x14ac:dyDescent="0.2">
      <c r="A36" s="22"/>
      <c r="B36" s="35"/>
      <c r="C36" s="1132" t="s">
        <v>538</v>
      </c>
      <c r="D36" s="1132"/>
      <c r="E36" s="1133"/>
      <c r="F36" s="36" t="s">
        <v>539</v>
      </c>
      <c r="G36" s="37">
        <v>0.96</v>
      </c>
      <c r="H36" s="37">
        <v>2.0099999999999998</v>
      </c>
      <c r="I36" s="37">
        <v>2.13</v>
      </c>
      <c r="J36" s="38">
        <v>2.02</v>
      </c>
      <c r="K36" s="22"/>
      <c r="L36" s="22"/>
      <c r="M36" s="22"/>
      <c r="N36" s="22"/>
      <c r="O36" s="22"/>
      <c r="P36" s="22"/>
    </row>
    <row r="37" spans="1:16" ht="39" customHeight="1" x14ac:dyDescent="0.2">
      <c r="A37" s="22"/>
      <c r="B37" s="35"/>
      <c r="C37" s="1132" t="s">
        <v>540</v>
      </c>
      <c r="D37" s="1132"/>
      <c r="E37" s="1133"/>
      <c r="F37" s="36">
        <v>1.59</v>
      </c>
      <c r="G37" s="37">
        <v>1.7</v>
      </c>
      <c r="H37" s="37">
        <v>1.91</v>
      </c>
      <c r="I37" s="37">
        <v>2.12</v>
      </c>
      <c r="J37" s="38">
        <v>1.93</v>
      </c>
      <c r="K37" s="22"/>
      <c r="L37" s="22"/>
      <c r="M37" s="22"/>
      <c r="N37" s="22"/>
      <c r="O37" s="22"/>
      <c r="P37" s="22"/>
    </row>
    <row r="38" spans="1:16" ht="39" customHeight="1" x14ac:dyDescent="0.2">
      <c r="A38" s="22"/>
      <c r="B38" s="35"/>
      <c r="C38" s="1132" t="s">
        <v>541</v>
      </c>
      <c r="D38" s="1132"/>
      <c r="E38" s="1133"/>
      <c r="F38" s="36">
        <v>1.72</v>
      </c>
      <c r="G38" s="37">
        <v>1.73</v>
      </c>
      <c r="H38" s="37">
        <v>1.82</v>
      </c>
      <c r="I38" s="37">
        <v>1.4</v>
      </c>
      <c r="J38" s="38">
        <v>1.37</v>
      </c>
      <c r="K38" s="22"/>
      <c r="L38" s="22"/>
      <c r="M38" s="22"/>
      <c r="N38" s="22"/>
      <c r="O38" s="22"/>
      <c r="P38" s="22"/>
    </row>
    <row r="39" spans="1:16" ht="39" customHeight="1" x14ac:dyDescent="0.2">
      <c r="A39" s="22"/>
      <c r="B39" s="35"/>
      <c r="C39" s="1132" t="s">
        <v>542</v>
      </c>
      <c r="D39" s="1132"/>
      <c r="E39" s="1133"/>
      <c r="F39" s="36">
        <v>0.1</v>
      </c>
      <c r="G39" s="37">
        <v>0.1</v>
      </c>
      <c r="H39" s="37">
        <v>0.11</v>
      </c>
      <c r="I39" s="37">
        <v>0.12</v>
      </c>
      <c r="J39" s="38">
        <v>0.12</v>
      </c>
      <c r="K39" s="22"/>
      <c r="L39" s="22"/>
      <c r="M39" s="22"/>
      <c r="N39" s="22"/>
      <c r="O39" s="22"/>
      <c r="P39" s="22"/>
    </row>
    <row r="40" spans="1:16" ht="39" customHeight="1" x14ac:dyDescent="0.2">
      <c r="A40" s="22"/>
      <c r="B40" s="35"/>
      <c r="C40" s="1132" t="s">
        <v>543</v>
      </c>
      <c r="D40" s="1132"/>
      <c r="E40" s="1133"/>
      <c r="F40" s="36">
        <v>0</v>
      </c>
      <c r="G40" s="37">
        <v>0</v>
      </c>
      <c r="H40" s="37">
        <v>0</v>
      </c>
      <c r="I40" s="37">
        <v>0.01</v>
      </c>
      <c r="J40" s="38">
        <v>0.02</v>
      </c>
      <c r="K40" s="22"/>
      <c r="L40" s="22"/>
      <c r="M40" s="22"/>
      <c r="N40" s="22"/>
      <c r="O40" s="22"/>
      <c r="P40" s="22"/>
    </row>
    <row r="41" spans="1:16" ht="39" customHeight="1" x14ac:dyDescent="0.2">
      <c r="A41" s="22"/>
      <c r="B41" s="35"/>
      <c r="C41" s="1132" t="s">
        <v>544</v>
      </c>
      <c r="D41" s="1132"/>
      <c r="E41" s="1133"/>
      <c r="F41" s="36">
        <v>0</v>
      </c>
      <c r="G41" s="37">
        <v>0</v>
      </c>
      <c r="H41" s="37">
        <v>0</v>
      </c>
      <c r="I41" s="37">
        <v>0</v>
      </c>
      <c r="J41" s="38">
        <v>0</v>
      </c>
      <c r="K41" s="22"/>
      <c r="L41" s="22"/>
      <c r="M41" s="22"/>
      <c r="N41" s="22"/>
      <c r="O41" s="22"/>
      <c r="P41" s="22"/>
    </row>
    <row r="42" spans="1:16" ht="39" customHeight="1" x14ac:dyDescent="0.2">
      <c r="A42" s="22"/>
      <c r="B42" s="39"/>
      <c r="C42" s="1132" t="s">
        <v>545</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546</v>
      </c>
      <c r="D43" s="1134"/>
      <c r="E43" s="1135"/>
      <c r="F43" s="41">
        <v>0.06</v>
      </c>
      <c r="G43" s="42">
        <v>0.02</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eOBKKwyOQ/SqLPPooWyn4C57WJS7qXFLEJpjkhqIlseR0AyNUlUee06fjZYjfs7zZsTPB4TeFqvyzg0FMowrA==" saltValue="gA4GqVGSVKyW/6/4MJoa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6"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6183</v>
      </c>
      <c r="L45" s="58">
        <v>6237</v>
      </c>
      <c r="M45" s="58">
        <v>6345</v>
      </c>
      <c r="N45" s="58">
        <v>6602</v>
      </c>
      <c r="O45" s="59">
        <v>7012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2">
      <c r="A48" s="46"/>
      <c r="B48" s="1140"/>
      <c r="C48" s="1141"/>
      <c r="D48" s="60"/>
      <c r="E48" s="1146" t="s">
        <v>13</v>
      </c>
      <c r="F48" s="1146"/>
      <c r="G48" s="1146"/>
      <c r="H48" s="1146"/>
      <c r="I48" s="1146"/>
      <c r="J48" s="1147"/>
      <c r="K48" s="61">
        <v>1363</v>
      </c>
      <c r="L48" s="62">
        <v>1288</v>
      </c>
      <c r="M48" s="62">
        <v>1298</v>
      </c>
      <c r="N48" s="62">
        <v>1261</v>
      </c>
      <c r="O48" s="63">
        <v>1330</v>
      </c>
      <c r="P48" s="46"/>
      <c r="Q48" s="46"/>
      <c r="R48" s="46"/>
      <c r="S48" s="46"/>
      <c r="T48" s="46"/>
      <c r="U48" s="46"/>
    </row>
    <row r="49" spans="1:21" ht="30.75" customHeight="1" x14ac:dyDescent="0.2">
      <c r="A49" s="46"/>
      <c r="B49" s="1140"/>
      <c r="C49" s="1141"/>
      <c r="D49" s="60"/>
      <c r="E49" s="1146" t="s">
        <v>14</v>
      </c>
      <c r="F49" s="1146"/>
      <c r="G49" s="1146"/>
      <c r="H49" s="1146"/>
      <c r="I49" s="1146"/>
      <c r="J49" s="1147"/>
      <c r="K49" s="61">
        <v>76</v>
      </c>
      <c r="L49" s="62">
        <v>88</v>
      </c>
      <c r="M49" s="62">
        <v>90</v>
      </c>
      <c r="N49" s="62">
        <v>171</v>
      </c>
      <c r="O49" s="63">
        <v>81</v>
      </c>
      <c r="P49" s="46"/>
      <c r="Q49" s="46"/>
      <c r="R49" s="46"/>
      <c r="S49" s="46"/>
      <c r="T49" s="46"/>
      <c r="U49" s="46"/>
    </row>
    <row r="50" spans="1:21" ht="30.75" customHeight="1" x14ac:dyDescent="0.2">
      <c r="A50" s="46"/>
      <c r="B50" s="1140"/>
      <c r="C50" s="1141"/>
      <c r="D50" s="60"/>
      <c r="E50" s="1146" t="s">
        <v>15</v>
      </c>
      <c r="F50" s="1146"/>
      <c r="G50" s="1146"/>
      <c r="H50" s="1146"/>
      <c r="I50" s="1146"/>
      <c r="J50" s="1147"/>
      <c r="K50" s="61">
        <v>113</v>
      </c>
      <c r="L50" s="62">
        <v>104</v>
      </c>
      <c r="M50" s="62">
        <v>108</v>
      </c>
      <c r="N50" s="62">
        <v>97</v>
      </c>
      <c r="O50" s="63">
        <v>96</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0</v>
      </c>
      <c r="N51" s="62" t="s">
        <v>492</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5107</v>
      </c>
      <c r="L52" s="62">
        <v>5125</v>
      </c>
      <c r="M52" s="62">
        <v>5215</v>
      </c>
      <c r="N52" s="62">
        <v>5330</v>
      </c>
      <c r="O52" s="63">
        <v>5555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2628</v>
      </c>
      <c r="L53" s="67">
        <v>2592</v>
      </c>
      <c r="M53" s="67">
        <v>2626</v>
      </c>
      <c r="N53" s="67">
        <v>2801</v>
      </c>
      <c r="O53" s="68">
        <v>2964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w0V6QDWk2ac6FwxvGPfhTy0G/7zHBs00qvg2jNDIzRNx5ZdrK52QN9faedIzI+6fS1XGSGBI7oN+1bVMsbHJg==" saltValue="HdraB/wAvsxhsOXoopNh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69" t="s">
        <v>30</v>
      </c>
      <c r="C41" s="1170"/>
      <c r="D41" s="103"/>
      <c r="E41" s="1175" t="s">
        <v>31</v>
      </c>
      <c r="F41" s="1175"/>
      <c r="G41" s="1175"/>
      <c r="H41" s="1176"/>
      <c r="I41" s="342">
        <v>71248</v>
      </c>
      <c r="J41" s="343">
        <v>75515</v>
      </c>
      <c r="K41" s="343">
        <v>85751</v>
      </c>
      <c r="L41" s="343">
        <v>84056</v>
      </c>
      <c r="M41" s="344">
        <v>82119</v>
      </c>
    </row>
    <row r="42" spans="2:13" ht="27.75" customHeight="1" x14ac:dyDescent="0.2">
      <c r="B42" s="1171"/>
      <c r="C42" s="1172"/>
      <c r="D42" s="104"/>
      <c r="E42" s="1177" t="s">
        <v>32</v>
      </c>
      <c r="F42" s="1177"/>
      <c r="G42" s="1177"/>
      <c r="H42" s="1178"/>
      <c r="I42" s="345">
        <v>1006</v>
      </c>
      <c r="J42" s="346">
        <v>987</v>
      </c>
      <c r="K42" s="346">
        <v>1070</v>
      </c>
      <c r="L42" s="346">
        <v>1038</v>
      </c>
      <c r="M42" s="347">
        <v>1006</v>
      </c>
    </row>
    <row r="43" spans="2:13" ht="27.75" customHeight="1" x14ac:dyDescent="0.2">
      <c r="B43" s="1171"/>
      <c r="C43" s="1172"/>
      <c r="D43" s="104"/>
      <c r="E43" s="1177" t="s">
        <v>33</v>
      </c>
      <c r="F43" s="1177"/>
      <c r="G43" s="1177"/>
      <c r="H43" s="1178"/>
      <c r="I43" s="345">
        <v>17248</v>
      </c>
      <c r="J43" s="346">
        <v>16685</v>
      </c>
      <c r="K43" s="346">
        <v>16072</v>
      </c>
      <c r="L43" s="346">
        <v>14985</v>
      </c>
      <c r="M43" s="347">
        <v>14890</v>
      </c>
    </row>
    <row r="44" spans="2:13" ht="27.75" customHeight="1" x14ac:dyDescent="0.2">
      <c r="B44" s="1171"/>
      <c r="C44" s="1172"/>
      <c r="D44" s="104"/>
      <c r="E44" s="1177" t="s">
        <v>34</v>
      </c>
      <c r="F44" s="1177"/>
      <c r="G44" s="1177"/>
      <c r="H44" s="1178"/>
      <c r="I44" s="345">
        <v>794</v>
      </c>
      <c r="J44" s="346">
        <v>729</v>
      </c>
      <c r="K44" s="346">
        <v>792</v>
      </c>
      <c r="L44" s="346">
        <v>697</v>
      </c>
      <c r="M44" s="347">
        <v>693</v>
      </c>
    </row>
    <row r="45" spans="2:13" ht="27.75" customHeight="1" x14ac:dyDescent="0.2">
      <c r="B45" s="1171"/>
      <c r="C45" s="1172"/>
      <c r="D45" s="104"/>
      <c r="E45" s="1177" t="s">
        <v>35</v>
      </c>
      <c r="F45" s="1177"/>
      <c r="G45" s="1177"/>
      <c r="H45" s="1178"/>
      <c r="I45" s="345">
        <v>9073</v>
      </c>
      <c r="J45" s="346">
        <v>8947</v>
      </c>
      <c r="K45" s="346">
        <v>8931</v>
      </c>
      <c r="L45" s="346">
        <v>8670</v>
      </c>
      <c r="M45" s="347">
        <v>9080</v>
      </c>
    </row>
    <row r="46" spans="2:13" ht="27.75" customHeight="1" x14ac:dyDescent="0.2">
      <c r="B46" s="1171"/>
      <c r="C46" s="1172"/>
      <c r="D46" s="105"/>
      <c r="E46" s="1177" t="s">
        <v>36</v>
      </c>
      <c r="F46" s="1177"/>
      <c r="G46" s="1177"/>
      <c r="H46" s="1178"/>
      <c r="I46" s="345">
        <v>2</v>
      </c>
      <c r="J46" s="346">
        <v>2</v>
      </c>
      <c r="K46" s="346" t="s">
        <v>492</v>
      </c>
      <c r="L46" s="346" t="s">
        <v>492</v>
      </c>
      <c r="M46" s="347" t="s">
        <v>492</v>
      </c>
    </row>
    <row r="47" spans="2:13" ht="27.75" customHeight="1" x14ac:dyDescent="0.2">
      <c r="B47" s="1171"/>
      <c r="C47" s="1172"/>
      <c r="D47" s="106"/>
      <c r="E47" s="1179" t="s">
        <v>37</v>
      </c>
      <c r="F47" s="1180"/>
      <c r="G47" s="1180"/>
      <c r="H47" s="1181"/>
      <c r="I47" s="345" t="s">
        <v>492</v>
      </c>
      <c r="J47" s="346" t="s">
        <v>492</v>
      </c>
      <c r="K47" s="346" t="s">
        <v>492</v>
      </c>
      <c r="L47" s="346" t="s">
        <v>492</v>
      </c>
      <c r="M47" s="347" t="s">
        <v>492</v>
      </c>
    </row>
    <row r="48" spans="2:13" ht="27.75" customHeight="1" x14ac:dyDescent="0.2">
      <c r="B48" s="1171"/>
      <c r="C48" s="1172"/>
      <c r="D48" s="104"/>
      <c r="E48" s="1177" t="s">
        <v>38</v>
      </c>
      <c r="F48" s="1177"/>
      <c r="G48" s="1177"/>
      <c r="H48" s="1178"/>
      <c r="I48" s="345" t="s">
        <v>492</v>
      </c>
      <c r="J48" s="346" t="s">
        <v>492</v>
      </c>
      <c r="K48" s="346" t="s">
        <v>492</v>
      </c>
      <c r="L48" s="346" t="s">
        <v>492</v>
      </c>
      <c r="M48" s="347" t="s">
        <v>492</v>
      </c>
    </row>
    <row r="49" spans="2:13" ht="27.75" customHeight="1" x14ac:dyDescent="0.2">
      <c r="B49" s="1173"/>
      <c r="C49" s="1174"/>
      <c r="D49" s="104"/>
      <c r="E49" s="1177" t="s">
        <v>39</v>
      </c>
      <c r="F49" s="1177"/>
      <c r="G49" s="1177"/>
      <c r="H49" s="1178"/>
      <c r="I49" s="345" t="s">
        <v>492</v>
      </c>
      <c r="J49" s="346" t="s">
        <v>492</v>
      </c>
      <c r="K49" s="346" t="s">
        <v>492</v>
      </c>
      <c r="L49" s="346" t="s">
        <v>492</v>
      </c>
      <c r="M49" s="347" t="s">
        <v>492</v>
      </c>
    </row>
    <row r="50" spans="2:13" ht="27.75" customHeight="1" x14ac:dyDescent="0.2">
      <c r="B50" s="1182" t="s">
        <v>40</v>
      </c>
      <c r="C50" s="1183"/>
      <c r="D50" s="107"/>
      <c r="E50" s="1177" t="s">
        <v>41</v>
      </c>
      <c r="F50" s="1177"/>
      <c r="G50" s="1177"/>
      <c r="H50" s="1178"/>
      <c r="I50" s="345">
        <v>8819</v>
      </c>
      <c r="J50" s="346">
        <v>8903</v>
      </c>
      <c r="K50" s="346">
        <v>11045</v>
      </c>
      <c r="L50" s="346">
        <v>12096</v>
      </c>
      <c r="M50" s="347">
        <v>12077</v>
      </c>
    </row>
    <row r="51" spans="2:13" ht="27.75" customHeight="1" x14ac:dyDescent="0.2">
      <c r="B51" s="1171"/>
      <c r="C51" s="1172"/>
      <c r="D51" s="104"/>
      <c r="E51" s="1177" t="s">
        <v>42</v>
      </c>
      <c r="F51" s="1177"/>
      <c r="G51" s="1177"/>
      <c r="H51" s="1178"/>
      <c r="I51" s="345">
        <v>681</v>
      </c>
      <c r="J51" s="346">
        <v>554</v>
      </c>
      <c r="K51" s="346">
        <v>541</v>
      </c>
      <c r="L51" s="346">
        <v>538</v>
      </c>
      <c r="M51" s="347">
        <v>743</v>
      </c>
    </row>
    <row r="52" spans="2:13" ht="27.75" customHeight="1" x14ac:dyDescent="0.2">
      <c r="B52" s="1173"/>
      <c r="C52" s="1174"/>
      <c r="D52" s="104"/>
      <c r="E52" s="1177" t="s">
        <v>43</v>
      </c>
      <c r="F52" s="1177"/>
      <c r="G52" s="1177"/>
      <c r="H52" s="1178"/>
      <c r="I52" s="345">
        <v>63221</v>
      </c>
      <c r="J52" s="346">
        <v>66646</v>
      </c>
      <c r="K52" s="346">
        <v>74641</v>
      </c>
      <c r="L52" s="346">
        <v>71021</v>
      </c>
      <c r="M52" s="347">
        <v>70990</v>
      </c>
    </row>
    <row r="53" spans="2:13" ht="27.75" customHeight="1" thickBot="1" x14ac:dyDescent="0.25">
      <c r="B53" s="1184" t="s">
        <v>19</v>
      </c>
      <c r="C53" s="1185"/>
      <c r="D53" s="108"/>
      <c r="E53" s="1186" t="s">
        <v>44</v>
      </c>
      <c r="F53" s="1186"/>
      <c r="G53" s="1186"/>
      <c r="H53" s="1187"/>
      <c r="I53" s="348">
        <v>26650</v>
      </c>
      <c r="J53" s="349">
        <v>26762</v>
      </c>
      <c r="K53" s="349">
        <v>26388</v>
      </c>
      <c r="L53" s="349">
        <v>25791</v>
      </c>
      <c r="M53" s="350">
        <v>23978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6XA2k98gB9jgOwkYYvQ6mji4xDygqgoM1N9NYKzb3MAtsyxlCpNCAJjyQZ2IXPkPtQ+/sb79zyEvaotEl2i6BA==" saltValue="gs58jcwKsPQXPgB+XITn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9"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6" t="s">
        <v>46</v>
      </c>
      <c r="D55" s="1196"/>
      <c r="E55" s="1197"/>
      <c r="F55" s="120">
        <v>3455</v>
      </c>
      <c r="G55" s="120">
        <v>3459</v>
      </c>
      <c r="H55" s="121">
        <v>3465</v>
      </c>
    </row>
    <row r="56" spans="2:8" ht="52.5" customHeight="1" x14ac:dyDescent="0.2">
      <c r="B56" s="122"/>
      <c r="C56" s="1198" t="s">
        <v>47</v>
      </c>
      <c r="D56" s="1198"/>
      <c r="E56" s="1199"/>
      <c r="F56" s="123">
        <v>1908</v>
      </c>
      <c r="G56" s="123">
        <v>3046</v>
      </c>
      <c r="H56" s="124">
        <v>3124</v>
      </c>
    </row>
    <row r="57" spans="2:8" ht="53.25" customHeight="1" x14ac:dyDescent="0.2">
      <c r="B57" s="122"/>
      <c r="C57" s="1200" t="s">
        <v>48</v>
      </c>
      <c r="D57" s="1200"/>
      <c r="E57" s="1201"/>
      <c r="F57" s="125">
        <v>5643</v>
      </c>
      <c r="G57" s="125">
        <v>4963</v>
      </c>
      <c r="H57" s="126">
        <v>4679</v>
      </c>
    </row>
    <row r="58" spans="2:8" ht="45.75" customHeight="1" x14ac:dyDescent="0.2">
      <c r="B58" s="127"/>
      <c r="C58" s="1188" t="s">
        <v>558</v>
      </c>
      <c r="D58" s="1189"/>
      <c r="E58" s="1190"/>
      <c r="F58" s="128">
        <v>1169</v>
      </c>
      <c r="G58" s="128">
        <v>1871</v>
      </c>
      <c r="H58" s="129">
        <v>1874</v>
      </c>
    </row>
    <row r="59" spans="2:8" ht="45.75" customHeight="1" x14ac:dyDescent="0.2">
      <c r="B59" s="127"/>
      <c r="C59" s="1188" t="s">
        <v>559</v>
      </c>
      <c r="D59" s="1189"/>
      <c r="E59" s="1190"/>
      <c r="F59" s="128">
        <v>987</v>
      </c>
      <c r="G59" s="128">
        <v>1031</v>
      </c>
      <c r="H59" s="129">
        <v>886</v>
      </c>
    </row>
    <row r="60" spans="2:8" ht="45.75" customHeight="1" x14ac:dyDescent="0.2">
      <c r="B60" s="127"/>
      <c r="C60" s="1188" t="s">
        <v>560</v>
      </c>
      <c r="D60" s="1189"/>
      <c r="E60" s="1190"/>
      <c r="F60" s="128">
        <v>210</v>
      </c>
      <c r="G60" s="128">
        <v>280</v>
      </c>
      <c r="H60" s="129">
        <v>351</v>
      </c>
    </row>
    <row r="61" spans="2:8" ht="45.75" customHeight="1" x14ac:dyDescent="0.2">
      <c r="B61" s="127"/>
      <c r="C61" s="1188" t="s">
        <v>561</v>
      </c>
      <c r="D61" s="1189"/>
      <c r="E61" s="1190"/>
      <c r="F61" s="128">
        <v>372</v>
      </c>
      <c r="G61" s="128">
        <v>373</v>
      </c>
      <c r="H61" s="129">
        <v>309</v>
      </c>
    </row>
    <row r="62" spans="2:8" ht="45.75" customHeight="1" thickBot="1" x14ac:dyDescent="0.25">
      <c r="B62" s="130"/>
      <c r="C62" s="1191" t="s">
        <v>562</v>
      </c>
      <c r="D62" s="1192"/>
      <c r="E62" s="1193"/>
      <c r="F62" s="131">
        <v>720</v>
      </c>
      <c r="G62" s="131">
        <v>482</v>
      </c>
      <c r="H62" s="132">
        <v>300</v>
      </c>
    </row>
    <row r="63" spans="2:8" ht="52.5" customHeight="1" thickBot="1" x14ac:dyDescent="0.25">
      <c r="B63" s="133"/>
      <c r="C63" s="1194" t="s">
        <v>49</v>
      </c>
      <c r="D63" s="1194"/>
      <c r="E63" s="1195"/>
      <c r="F63" s="134">
        <v>11006</v>
      </c>
      <c r="G63" s="134">
        <v>11469</v>
      </c>
      <c r="H63" s="135">
        <v>11268</v>
      </c>
    </row>
    <row r="64" spans="2:8" ht="13" x14ac:dyDescent="0.2"/>
  </sheetData>
  <sheetProtection algorithmName="SHA-512" hashValue="HqEe7L+S7g62dIY8OTb2SFCGpHijfLm5x6dTfm21bU+fxfxf+vRRUW9rszyhj0PqjZ9OTDsm/DqmLoLsU1fYTg==" saltValue="ttkAewOn6k5QFsjh+uNa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B333D-F30D-4CB0-820C-25FCE5B47866}">
  <sheetPr>
    <pageSetUpPr fitToPage="1"/>
  </sheetPr>
  <dimension ref="A1:DE85"/>
  <sheetViews>
    <sheetView showGridLines="0" topLeftCell="A40" zoomScale="85" zoomScaleNormal="85" zoomScaleSheetLayoutView="55" workbookViewId="0">
      <selection activeCell="DD65" sqref="DD65"/>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571</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572</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573</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530</v>
      </c>
      <c r="BQ50" s="1226"/>
      <c r="BR50" s="1226"/>
      <c r="BS50" s="1226"/>
      <c r="BT50" s="1226"/>
      <c r="BU50" s="1226"/>
      <c r="BV50" s="1226"/>
      <c r="BW50" s="1226"/>
      <c r="BX50" s="1226" t="s">
        <v>531</v>
      </c>
      <c r="BY50" s="1226"/>
      <c r="BZ50" s="1226"/>
      <c r="CA50" s="1226"/>
      <c r="CB50" s="1226"/>
      <c r="CC50" s="1226"/>
      <c r="CD50" s="1226"/>
      <c r="CE50" s="1226"/>
      <c r="CF50" s="1226" t="s">
        <v>532</v>
      </c>
      <c r="CG50" s="1226"/>
      <c r="CH50" s="1226"/>
      <c r="CI50" s="1226"/>
      <c r="CJ50" s="1226"/>
      <c r="CK50" s="1226"/>
      <c r="CL50" s="1226"/>
      <c r="CM50" s="1226"/>
      <c r="CN50" s="1226" t="s">
        <v>533</v>
      </c>
      <c r="CO50" s="1226"/>
      <c r="CP50" s="1226"/>
      <c r="CQ50" s="1226"/>
      <c r="CR50" s="1226"/>
      <c r="CS50" s="1226"/>
      <c r="CT50" s="1226"/>
      <c r="CU50" s="1226"/>
      <c r="CV50" s="1226" t="s">
        <v>534</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574</v>
      </c>
      <c r="AO51" s="1230"/>
      <c r="AP51" s="1230"/>
      <c r="AQ51" s="1230"/>
      <c r="AR51" s="1230"/>
      <c r="AS51" s="1230"/>
      <c r="AT51" s="1230"/>
      <c r="AU51" s="1230"/>
      <c r="AV51" s="1230"/>
      <c r="AW51" s="1230"/>
      <c r="AX51" s="1230"/>
      <c r="AY51" s="1230"/>
      <c r="AZ51" s="1230"/>
      <c r="BA51" s="1230"/>
      <c r="BB51" s="1230" t="s">
        <v>575</v>
      </c>
      <c r="BC51" s="1230"/>
      <c r="BD51" s="1230"/>
      <c r="BE51" s="1230"/>
      <c r="BF51" s="1230"/>
      <c r="BG51" s="1230"/>
      <c r="BH51" s="1230"/>
      <c r="BI51" s="1230"/>
      <c r="BJ51" s="1230"/>
      <c r="BK51" s="1230"/>
      <c r="BL51" s="1230"/>
      <c r="BM51" s="1230"/>
      <c r="BN51" s="1230"/>
      <c r="BO51" s="1230"/>
      <c r="BP51" s="1231">
        <v>95.9</v>
      </c>
      <c r="BQ51" s="1231"/>
      <c r="BR51" s="1231"/>
      <c r="BS51" s="1231"/>
      <c r="BT51" s="1231"/>
      <c r="BU51" s="1231"/>
      <c r="BV51" s="1231"/>
      <c r="BW51" s="1231"/>
      <c r="BX51" s="1231">
        <v>94.7</v>
      </c>
      <c r="BY51" s="1231"/>
      <c r="BZ51" s="1231"/>
      <c r="CA51" s="1231"/>
      <c r="CB51" s="1231"/>
      <c r="CC51" s="1231"/>
      <c r="CD51" s="1231"/>
      <c r="CE51" s="1231"/>
      <c r="CF51" s="1231">
        <v>90.3</v>
      </c>
      <c r="CG51" s="1231"/>
      <c r="CH51" s="1231"/>
      <c r="CI51" s="1231"/>
      <c r="CJ51" s="1231"/>
      <c r="CK51" s="1231"/>
      <c r="CL51" s="1231"/>
      <c r="CM51" s="1231"/>
      <c r="CN51" s="1231">
        <v>90.1</v>
      </c>
      <c r="CO51" s="1231"/>
      <c r="CP51" s="1231"/>
      <c r="CQ51" s="1231"/>
      <c r="CR51" s="1231"/>
      <c r="CS51" s="1231"/>
      <c r="CT51" s="1231"/>
      <c r="CU51" s="1231"/>
      <c r="CV51" s="1231">
        <v>83.3</v>
      </c>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576</v>
      </c>
      <c r="BC53" s="1230"/>
      <c r="BD53" s="1230"/>
      <c r="BE53" s="1230"/>
      <c r="BF53" s="1230"/>
      <c r="BG53" s="1230"/>
      <c r="BH53" s="1230"/>
      <c r="BI53" s="1230"/>
      <c r="BJ53" s="1230"/>
      <c r="BK53" s="1230"/>
      <c r="BL53" s="1230"/>
      <c r="BM53" s="1230"/>
      <c r="BN53" s="1230"/>
      <c r="BO53" s="1230"/>
      <c r="BP53" s="1231">
        <v>55.5</v>
      </c>
      <c r="BQ53" s="1231"/>
      <c r="BR53" s="1231"/>
      <c r="BS53" s="1231"/>
      <c r="BT53" s="1231"/>
      <c r="BU53" s="1231"/>
      <c r="BV53" s="1231"/>
      <c r="BW53" s="1231"/>
      <c r="BX53" s="1231">
        <v>56.7</v>
      </c>
      <c r="BY53" s="1231"/>
      <c r="BZ53" s="1231"/>
      <c r="CA53" s="1231"/>
      <c r="CB53" s="1231"/>
      <c r="CC53" s="1231"/>
      <c r="CD53" s="1231"/>
      <c r="CE53" s="1231"/>
      <c r="CF53" s="1231">
        <v>55.1</v>
      </c>
      <c r="CG53" s="1231"/>
      <c r="CH53" s="1231"/>
      <c r="CI53" s="1231"/>
      <c r="CJ53" s="1231"/>
      <c r="CK53" s="1231"/>
      <c r="CL53" s="1231"/>
      <c r="CM53" s="1231"/>
      <c r="CN53" s="1231">
        <v>56.5</v>
      </c>
      <c r="CO53" s="1231"/>
      <c r="CP53" s="1231"/>
      <c r="CQ53" s="1231"/>
      <c r="CR53" s="1231"/>
      <c r="CS53" s="1231"/>
      <c r="CT53" s="1231"/>
      <c r="CU53" s="1231"/>
      <c r="CV53" s="1231">
        <v>58.2</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577</v>
      </c>
      <c r="AO55" s="1226"/>
      <c r="AP55" s="1226"/>
      <c r="AQ55" s="1226"/>
      <c r="AR55" s="1226"/>
      <c r="AS55" s="1226"/>
      <c r="AT55" s="1226"/>
      <c r="AU55" s="1226"/>
      <c r="AV55" s="1226"/>
      <c r="AW55" s="1226"/>
      <c r="AX55" s="1226"/>
      <c r="AY55" s="1226"/>
      <c r="AZ55" s="1226"/>
      <c r="BA55" s="1226"/>
      <c r="BB55" s="1230" t="s">
        <v>575</v>
      </c>
      <c r="BC55" s="1230"/>
      <c r="BD55" s="1230"/>
      <c r="BE55" s="1230"/>
      <c r="BF55" s="1230"/>
      <c r="BG55" s="1230"/>
      <c r="BH55" s="1230"/>
      <c r="BI55" s="1230"/>
      <c r="BJ55" s="1230"/>
      <c r="BK55" s="1230"/>
      <c r="BL55" s="1230"/>
      <c r="BM55" s="1230"/>
      <c r="BN55" s="1230"/>
      <c r="BO55" s="1230"/>
      <c r="BP55" s="1231">
        <v>49.5</v>
      </c>
      <c r="BQ55" s="1231"/>
      <c r="BR55" s="1231"/>
      <c r="BS55" s="1231"/>
      <c r="BT55" s="1231"/>
      <c r="BU55" s="1231"/>
      <c r="BV55" s="1231"/>
      <c r="BW55" s="1231"/>
      <c r="BX55" s="1231">
        <v>46.9</v>
      </c>
      <c r="BY55" s="1231"/>
      <c r="BZ55" s="1231"/>
      <c r="CA55" s="1231"/>
      <c r="CB55" s="1231"/>
      <c r="CC55" s="1231"/>
      <c r="CD55" s="1231"/>
      <c r="CE55" s="1231"/>
      <c r="CF55" s="1231">
        <v>45.3</v>
      </c>
      <c r="CG55" s="1231"/>
      <c r="CH55" s="1231"/>
      <c r="CI55" s="1231"/>
      <c r="CJ55" s="1231"/>
      <c r="CK55" s="1231"/>
      <c r="CL55" s="1231"/>
      <c r="CM55" s="1231"/>
      <c r="CN55" s="1231">
        <v>38.9</v>
      </c>
      <c r="CO55" s="1231"/>
      <c r="CP55" s="1231"/>
      <c r="CQ55" s="1231"/>
      <c r="CR55" s="1231"/>
      <c r="CS55" s="1231"/>
      <c r="CT55" s="1231"/>
      <c r="CU55" s="1231"/>
      <c r="CV55" s="1231">
        <v>34.299999999999997</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576</v>
      </c>
      <c r="BC57" s="1230"/>
      <c r="BD57" s="1230"/>
      <c r="BE57" s="1230"/>
      <c r="BF57" s="1230"/>
      <c r="BG57" s="1230"/>
      <c r="BH57" s="1230"/>
      <c r="BI57" s="1230"/>
      <c r="BJ57" s="1230"/>
      <c r="BK57" s="1230"/>
      <c r="BL57" s="1230"/>
      <c r="BM57" s="1230"/>
      <c r="BN57" s="1230"/>
      <c r="BO57" s="1230"/>
      <c r="BP57" s="1231">
        <v>60.9</v>
      </c>
      <c r="BQ57" s="1231"/>
      <c r="BR57" s="1231"/>
      <c r="BS57" s="1231"/>
      <c r="BT57" s="1231"/>
      <c r="BU57" s="1231"/>
      <c r="BV57" s="1231"/>
      <c r="BW57" s="1231"/>
      <c r="BX57" s="1231">
        <v>60.9</v>
      </c>
      <c r="BY57" s="1231"/>
      <c r="BZ57" s="1231"/>
      <c r="CA57" s="1231"/>
      <c r="CB57" s="1231"/>
      <c r="CC57" s="1231"/>
      <c r="CD57" s="1231"/>
      <c r="CE57" s="1231"/>
      <c r="CF57" s="1231">
        <v>64</v>
      </c>
      <c r="CG57" s="1231"/>
      <c r="CH57" s="1231"/>
      <c r="CI57" s="1231"/>
      <c r="CJ57" s="1231"/>
      <c r="CK57" s="1231"/>
      <c r="CL57" s="1231"/>
      <c r="CM57" s="1231"/>
      <c r="CN57" s="1231">
        <v>65.5</v>
      </c>
      <c r="CO57" s="1231"/>
      <c r="CP57" s="1231"/>
      <c r="CQ57" s="1231"/>
      <c r="CR57" s="1231"/>
      <c r="CS57" s="1231"/>
      <c r="CT57" s="1231"/>
      <c r="CU57" s="1231"/>
      <c r="CV57" s="1231">
        <v>66.900000000000006</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578</v>
      </c>
    </row>
    <row r="64" spans="1:109" ht="13" x14ac:dyDescent="0.2">
      <c r="B64" s="259"/>
      <c r="G64" s="1208"/>
      <c r="I64" s="1240"/>
      <c r="J64" s="1240"/>
      <c r="K64" s="1240"/>
      <c r="L64" s="1240"/>
      <c r="M64" s="1240"/>
      <c r="N64" s="1241"/>
      <c r="AM64" s="1208"/>
      <c r="AN64" s="1208" t="s">
        <v>571</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579</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573</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530</v>
      </c>
      <c r="BQ72" s="1226"/>
      <c r="BR72" s="1226"/>
      <c r="BS72" s="1226"/>
      <c r="BT72" s="1226"/>
      <c r="BU72" s="1226"/>
      <c r="BV72" s="1226"/>
      <c r="BW72" s="1226"/>
      <c r="BX72" s="1226" t="s">
        <v>531</v>
      </c>
      <c r="BY72" s="1226"/>
      <c r="BZ72" s="1226"/>
      <c r="CA72" s="1226"/>
      <c r="CB72" s="1226"/>
      <c r="CC72" s="1226"/>
      <c r="CD72" s="1226"/>
      <c r="CE72" s="1226"/>
      <c r="CF72" s="1226" t="s">
        <v>532</v>
      </c>
      <c r="CG72" s="1226"/>
      <c r="CH72" s="1226"/>
      <c r="CI72" s="1226"/>
      <c r="CJ72" s="1226"/>
      <c r="CK72" s="1226"/>
      <c r="CL72" s="1226"/>
      <c r="CM72" s="1226"/>
      <c r="CN72" s="1226" t="s">
        <v>533</v>
      </c>
      <c r="CO72" s="1226"/>
      <c r="CP72" s="1226"/>
      <c r="CQ72" s="1226"/>
      <c r="CR72" s="1226"/>
      <c r="CS72" s="1226"/>
      <c r="CT72" s="1226"/>
      <c r="CU72" s="1226"/>
      <c r="CV72" s="1226" t="s">
        <v>534</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574</v>
      </c>
      <c r="AO73" s="1230"/>
      <c r="AP73" s="1230"/>
      <c r="AQ73" s="1230"/>
      <c r="AR73" s="1230"/>
      <c r="AS73" s="1230"/>
      <c r="AT73" s="1230"/>
      <c r="AU73" s="1230"/>
      <c r="AV73" s="1230"/>
      <c r="AW73" s="1230"/>
      <c r="AX73" s="1230"/>
      <c r="AY73" s="1230"/>
      <c r="AZ73" s="1230"/>
      <c r="BA73" s="1230"/>
      <c r="BB73" s="1230" t="s">
        <v>575</v>
      </c>
      <c r="BC73" s="1230"/>
      <c r="BD73" s="1230"/>
      <c r="BE73" s="1230"/>
      <c r="BF73" s="1230"/>
      <c r="BG73" s="1230"/>
      <c r="BH73" s="1230"/>
      <c r="BI73" s="1230"/>
      <c r="BJ73" s="1230"/>
      <c r="BK73" s="1230"/>
      <c r="BL73" s="1230"/>
      <c r="BM73" s="1230"/>
      <c r="BN73" s="1230"/>
      <c r="BO73" s="1230"/>
      <c r="BP73" s="1231">
        <v>95.9</v>
      </c>
      <c r="BQ73" s="1231"/>
      <c r="BR73" s="1231"/>
      <c r="BS73" s="1231"/>
      <c r="BT73" s="1231"/>
      <c r="BU73" s="1231"/>
      <c r="BV73" s="1231"/>
      <c r="BW73" s="1231"/>
      <c r="BX73" s="1231">
        <v>94.7</v>
      </c>
      <c r="BY73" s="1231"/>
      <c r="BZ73" s="1231"/>
      <c r="CA73" s="1231"/>
      <c r="CB73" s="1231"/>
      <c r="CC73" s="1231"/>
      <c r="CD73" s="1231"/>
      <c r="CE73" s="1231"/>
      <c r="CF73" s="1231">
        <v>90.3</v>
      </c>
      <c r="CG73" s="1231"/>
      <c r="CH73" s="1231"/>
      <c r="CI73" s="1231"/>
      <c r="CJ73" s="1231"/>
      <c r="CK73" s="1231"/>
      <c r="CL73" s="1231"/>
      <c r="CM73" s="1231"/>
      <c r="CN73" s="1231">
        <v>90.1</v>
      </c>
      <c r="CO73" s="1231"/>
      <c r="CP73" s="1231"/>
      <c r="CQ73" s="1231"/>
      <c r="CR73" s="1231"/>
      <c r="CS73" s="1231"/>
      <c r="CT73" s="1231"/>
      <c r="CU73" s="1231"/>
      <c r="CV73" s="1231">
        <v>83.3</v>
      </c>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580</v>
      </c>
      <c r="BC75" s="1230"/>
      <c r="BD75" s="1230"/>
      <c r="BE75" s="1230"/>
      <c r="BF75" s="1230"/>
      <c r="BG75" s="1230"/>
      <c r="BH75" s="1230"/>
      <c r="BI75" s="1230"/>
      <c r="BJ75" s="1230"/>
      <c r="BK75" s="1230"/>
      <c r="BL75" s="1230"/>
      <c r="BM75" s="1230"/>
      <c r="BN75" s="1230"/>
      <c r="BO75" s="1230"/>
      <c r="BP75" s="1231">
        <v>9.6</v>
      </c>
      <c r="BQ75" s="1231"/>
      <c r="BR75" s="1231"/>
      <c r="BS75" s="1231"/>
      <c r="BT75" s="1231"/>
      <c r="BU75" s="1231"/>
      <c r="BV75" s="1231"/>
      <c r="BW75" s="1231"/>
      <c r="BX75" s="1231">
        <v>9.4</v>
      </c>
      <c r="BY75" s="1231"/>
      <c r="BZ75" s="1231"/>
      <c r="CA75" s="1231"/>
      <c r="CB75" s="1231"/>
      <c r="CC75" s="1231"/>
      <c r="CD75" s="1231"/>
      <c r="CE75" s="1231"/>
      <c r="CF75" s="1231">
        <v>9.1999999999999993</v>
      </c>
      <c r="CG75" s="1231"/>
      <c r="CH75" s="1231"/>
      <c r="CI75" s="1231"/>
      <c r="CJ75" s="1231"/>
      <c r="CK75" s="1231"/>
      <c r="CL75" s="1231"/>
      <c r="CM75" s="1231"/>
      <c r="CN75" s="1231">
        <v>9.3000000000000007</v>
      </c>
      <c r="CO75" s="1231"/>
      <c r="CP75" s="1231"/>
      <c r="CQ75" s="1231"/>
      <c r="CR75" s="1231"/>
      <c r="CS75" s="1231"/>
      <c r="CT75" s="1231"/>
      <c r="CU75" s="1231"/>
      <c r="CV75" s="1231">
        <v>9.6</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577</v>
      </c>
      <c r="AO77" s="1226"/>
      <c r="AP77" s="1226"/>
      <c r="AQ77" s="1226"/>
      <c r="AR77" s="1226"/>
      <c r="AS77" s="1226"/>
      <c r="AT77" s="1226"/>
      <c r="AU77" s="1226"/>
      <c r="AV77" s="1226"/>
      <c r="AW77" s="1226"/>
      <c r="AX77" s="1226"/>
      <c r="AY77" s="1226"/>
      <c r="AZ77" s="1226"/>
      <c r="BA77" s="1226"/>
      <c r="BB77" s="1230" t="s">
        <v>575</v>
      </c>
      <c r="BC77" s="1230"/>
      <c r="BD77" s="1230"/>
      <c r="BE77" s="1230"/>
      <c r="BF77" s="1230"/>
      <c r="BG77" s="1230"/>
      <c r="BH77" s="1230"/>
      <c r="BI77" s="1230"/>
      <c r="BJ77" s="1230"/>
      <c r="BK77" s="1230"/>
      <c r="BL77" s="1230"/>
      <c r="BM77" s="1230"/>
      <c r="BN77" s="1230"/>
      <c r="BO77" s="1230"/>
      <c r="BP77" s="1231">
        <v>49.5</v>
      </c>
      <c r="BQ77" s="1231"/>
      <c r="BR77" s="1231"/>
      <c r="BS77" s="1231"/>
      <c r="BT77" s="1231"/>
      <c r="BU77" s="1231"/>
      <c r="BV77" s="1231"/>
      <c r="BW77" s="1231"/>
      <c r="BX77" s="1231">
        <v>46.9</v>
      </c>
      <c r="BY77" s="1231"/>
      <c r="BZ77" s="1231"/>
      <c r="CA77" s="1231"/>
      <c r="CB77" s="1231"/>
      <c r="CC77" s="1231"/>
      <c r="CD77" s="1231"/>
      <c r="CE77" s="1231"/>
      <c r="CF77" s="1231">
        <v>45.3</v>
      </c>
      <c r="CG77" s="1231"/>
      <c r="CH77" s="1231"/>
      <c r="CI77" s="1231"/>
      <c r="CJ77" s="1231"/>
      <c r="CK77" s="1231"/>
      <c r="CL77" s="1231"/>
      <c r="CM77" s="1231"/>
      <c r="CN77" s="1231">
        <v>38.9</v>
      </c>
      <c r="CO77" s="1231"/>
      <c r="CP77" s="1231"/>
      <c r="CQ77" s="1231"/>
      <c r="CR77" s="1231"/>
      <c r="CS77" s="1231"/>
      <c r="CT77" s="1231"/>
      <c r="CU77" s="1231"/>
      <c r="CV77" s="1231">
        <v>34.299999999999997</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580</v>
      </c>
      <c r="BC79" s="1230"/>
      <c r="BD79" s="1230"/>
      <c r="BE79" s="1230"/>
      <c r="BF79" s="1230"/>
      <c r="BG79" s="1230"/>
      <c r="BH79" s="1230"/>
      <c r="BI79" s="1230"/>
      <c r="BJ79" s="1230"/>
      <c r="BK79" s="1230"/>
      <c r="BL79" s="1230"/>
      <c r="BM79" s="1230"/>
      <c r="BN79" s="1230"/>
      <c r="BO79" s="1230"/>
      <c r="BP79" s="1231">
        <v>7.6</v>
      </c>
      <c r="BQ79" s="1231"/>
      <c r="BR79" s="1231"/>
      <c r="BS79" s="1231"/>
      <c r="BT79" s="1231"/>
      <c r="BU79" s="1231"/>
      <c r="BV79" s="1231"/>
      <c r="BW79" s="1231"/>
      <c r="BX79" s="1231">
        <v>7.2</v>
      </c>
      <c r="BY79" s="1231"/>
      <c r="BZ79" s="1231"/>
      <c r="CA79" s="1231"/>
      <c r="CB79" s="1231"/>
      <c r="CC79" s="1231"/>
      <c r="CD79" s="1231"/>
      <c r="CE79" s="1231"/>
      <c r="CF79" s="1231">
        <v>7.9</v>
      </c>
      <c r="CG79" s="1231"/>
      <c r="CH79" s="1231"/>
      <c r="CI79" s="1231"/>
      <c r="CJ79" s="1231"/>
      <c r="CK79" s="1231"/>
      <c r="CL79" s="1231"/>
      <c r="CM79" s="1231"/>
      <c r="CN79" s="1231">
        <v>8.1999999999999993</v>
      </c>
      <c r="CO79" s="1231"/>
      <c r="CP79" s="1231"/>
      <c r="CQ79" s="1231"/>
      <c r="CR79" s="1231"/>
      <c r="CS79" s="1231"/>
      <c r="CT79" s="1231"/>
      <c r="CU79" s="1231"/>
      <c r="CV79" s="1231">
        <v>8.4</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R2NUcCAxAx128x4+onuVXkrWPltCOHwhRoW0E8EdvYtPVXcRC9P0Mu4I0gGaiFOPyzl0iVyemYMdTjY5enU3IQ==" saltValue="K/mE2WFCkLlpGcB3KLijr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1FABC-F39C-4363-8DF0-174DFD9DF9FD}">
  <sheetPr>
    <pageSetUpPr fitToPage="1"/>
  </sheetPr>
  <dimension ref="A1:DR125"/>
  <sheetViews>
    <sheetView showGridLines="0" topLeftCell="A97" zoomScale="70" zoomScaleNormal="70" zoomScaleSheetLayoutView="70" workbookViewId="0">
      <selection activeCell="DD65" sqref="DD65"/>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HgX4AJ+qtXhjDMRjsKzjvZoqngpcDf2oSklH8RCTZkSGmapqQ1zCgLGiAXhvoyLI6zh8ste+jviL7gFawq6baA==" saltValue="R20I3OlvEyJRPjMa8OV+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CF74-4553-4349-8C80-9D419BECC31A}">
  <sheetPr>
    <pageSetUpPr fitToPage="1"/>
  </sheetPr>
  <dimension ref="A1:DR125"/>
  <sheetViews>
    <sheetView showGridLines="0" tabSelected="1" topLeftCell="A70" zoomScaleNormal="100" zoomScaleSheetLayoutView="55" workbookViewId="0">
      <selection activeCell="DD65" sqref="DD65"/>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Dz+Z/o0kWEK2CAzAdpEGkpV49adgofWeruJsXPmjg1T53kkLbrrDvj9s8ZFImeGCSUYp1K72E+tx58vDaW33jA==" saltValue="RgORtct/q6L7wBRMceptH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66845</v>
      </c>
      <c r="E3" s="154"/>
      <c r="F3" s="155">
        <v>72051</v>
      </c>
      <c r="G3" s="156"/>
      <c r="H3" s="157"/>
    </row>
    <row r="4" spans="1:8" x14ac:dyDescent="0.2">
      <c r="A4" s="158"/>
      <c r="B4" s="159"/>
      <c r="C4" s="160"/>
      <c r="D4" s="161">
        <v>32647</v>
      </c>
      <c r="E4" s="162"/>
      <c r="F4" s="163">
        <v>34140</v>
      </c>
      <c r="G4" s="164"/>
      <c r="H4" s="165"/>
    </row>
    <row r="5" spans="1:8" x14ac:dyDescent="0.2">
      <c r="A5" s="146" t="s">
        <v>524</v>
      </c>
      <c r="B5" s="151"/>
      <c r="C5" s="152"/>
      <c r="D5" s="153">
        <v>58608</v>
      </c>
      <c r="E5" s="154"/>
      <c r="F5" s="155">
        <v>72756</v>
      </c>
      <c r="G5" s="156"/>
      <c r="H5" s="157"/>
    </row>
    <row r="6" spans="1:8" x14ac:dyDescent="0.2">
      <c r="A6" s="158"/>
      <c r="B6" s="159"/>
      <c r="C6" s="160"/>
      <c r="D6" s="161">
        <v>33163</v>
      </c>
      <c r="E6" s="162"/>
      <c r="F6" s="163">
        <v>32117</v>
      </c>
      <c r="G6" s="164"/>
      <c r="H6" s="165"/>
    </row>
    <row r="7" spans="1:8" x14ac:dyDescent="0.2">
      <c r="A7" s="146" t="s">
        <v>525</v>
      </c>
      <c r="B7" s="151"/>
      <c r="C7" s="152"/>
      <c r="D7" s="153">
        <v>58154</v>
      </c>
      <c r="E7" s="154"/>
      <c r="F7" s="155">
        <v>62281</v>
      </c>
      <c r="G7" s="156"/>
      <c r="H7" s="157"/>
    </row>
    <row r="8" spans="1:8" x14ac:dyDescent="0.2">
      <c r="A8" s="158"/>
      <c r="B8" s="159"/>
      <c r="C8" s="160"/>
      <c r="D8" s="161">
        <v>33237</v>
      </c>
      <c r="E8" s="162"/>
      <c r="F8" s="163">
        <v>38152</v>
      </c>
      <c r="G8" s="164"/>
      <c r="H8" s="165"/>
    </row>
    <row r="9" spans="1:8" x14ac:dyDescent="0.2">
      <c r="A9" s="146" t="s">
        <v>526</v>
      </c>
      <c r="B9" s="151"/>
      <c r="C9" s="152"/>
      <c r="D9" s="153">
        <v>45006</v>
      </c>
      <c r="E9" s="154"/>
      <c r="F9" s="155">
        <v>58940</v>
      </c>
      <c r="G9" s="156"/>
      <c r="H9" s="157"/>
    </row>
    <row r="10" spans="1:8" x14ac:dyDescent="0.2">
      <c r="A10" s="158"/>
      <c r="B10" s="159"/>
      <c r="C10" s="160"/>
      <c r="D10" s="161">
        <v>26231</v>
      </c>
      <c r="E10" s="162"/>
      <c r="F10" s="163">
        <v>33486</v>
      </c>
      <c r="G10" s="164"/>
      <c r="H10" s="165"/>
    </row>
    <row r="11" spans="1:8" x14ac:dyDescent="0.2">
      <c r="A11" s="146" t="s">
        <v>527</v>
      </c>
      <c r="B11" s="151"/>
      <c r="C11" s="152"/>
      <c r="D11" s="153">
        <v>44236</v>
      </c>
      <c r="E11" s="154"/>
      <c r="F11" s="155">
        <v>57336</v>
      </c>
      <c r="G11" s="156"/>
      <c r="H11" s="157"/>
    </row>
    <row r="12" spans="1:8" x14ac:dyDescent="0.2">
      <c r="A12" s="158"/>
      <c r="B12" s="159"/>
      <c r="C12" s="166"/>
      <c r="D12" s="161">
        <v>23108</v>
      </c>
      <c r="E12" s="162"/>
      <c r="F12" s="163">
        <v>34481</v>
      </c>
      <c r="G12" s="164"/>
      <c r="H12" s="165"/>
    </row>
    <row r="13" spans="1:8" x14ac:dyDescent="0.2">
      <c r="A13" s="146"/>
      <c r="B13" s="151"/>
      <c r="C13" s="152"/>
      <c r="D13" s="153">
        <v>54570</v>
      </c>
      <c r="E13" s="154"/>
      <c r="F13" s="155">
        <v>64673</v>
      </c>
      <c r="G13" s="167"/>
      <c r="H13" s="157"/>
    </row>
    <row r="14" spans="1:8" x14ac:dyDescent="0.2">
      <c r="A14" s="158"/>
      <c r="B14" s="159"/>
      <c r="C14" s="160"/>
      <c r="D14" s="161">
        <v>29677</v>
      </c>
      <c r="E14" s="162"/>
      <c r="F14" s="163">
        <v>34475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2.1800000000000002</v>
      </c>
      <c r="C19" s="168">
        <f>ROUND(VALUE(SUBSTITUTE(実質収支比率等に係る経年分析!G$48,"▲","-")),2)</f>
        <v>3.9</v>
      </c>
      <c r="D19" s="168">
        <f>ROUND(VALUE(SUBSTITUTE(実質収支比率等に係る経年分析!H$48,"▲","-")),2)</f>
        <v>4.46</v>
      </c>
      <c r="E19" s="168">
        <f>ROUND(VALUE(SUBSTITUTE(実質収支比率等に係る経年分析!I$48,"▲","-")),2)</f>
        <v>4.53</v>
      </c>
      <c r="F19" s="168">
        <f>ROUND(VALUE(SUBSTITUTE(実質収支比率等に係る経年分析!J$48,"▲","-")),2)</f>
        <v>5.74</v>
      </c>
    </row>
    <row r="20" spans="1:11" x14ac:dyDescent="0.2">
      <c r="A20" s="168" t="s">
        <v>53</v>
      </c>
      <c r="B20" s="168">
        <f>ROUND(VALUE(SUBSTITUTE(実質収支比率等に係る経年分析!F$47,"▲","-")),2)</f>
        <v>7.18</v>
      </c>
      <c r="C20" s="168">
        <f>ROUND(VALUE(SUBSTITUTE(実質収支比率等に係る経年分析!G$47,"▲","-")),2)</f>
        <v>5.88</v>
      </c>
      <c r="D20" s="168">
        <f>ROUND(VALUE(SUBSTITUTE(実質収支比率等に係る経年分析!H$47,"▲","-")),2)</f>
        <v>10.07</v>
      </c>
      <c r="E20" s="168">
        <f>ROUND(VALUE(SUBSTITUTE(実質収支比率等に係る経年分析!I$47,"▲","-")),2)</f>
        <v>10.220000000000001</v>
      </c>
      <c r="F20" s="168">
        <f>ROUND(VALUE(SUBSTITUTE(実質収支比率等に係る経年分析!J$47,"▲","-")),2)</f>
        <v>10.14</v>
      </c>
    </row>
    <row r="21" spans="1:11" x14ac:dyDescent="0.2">
      <c r="A21" s="168" t="s">
        <v>54</v>
      </c>
      <c r="B21" s="168">
        <f>IF(ISNUMBER(VALUE(SUBSTITUTE(実質収支比率等に係る経年分析!F$49,"▲","-"))),ROUND(VALUE(SUBSTITUTE(実質収支比率等に係る経年分析!F$49,"▲","-")),2),NA())</f>
        <v>-1.32</v>
      </c>
      <c r="C21" s="168">
        <f>IF(ISNUMBER(VALUE(SUBSTITUTE(実質収支比率等に係る経年分析!G$49,"▲","-"))),ROUND(VALUE(SUBSTITUTE(実質収支比率等に係る経年分析!G$49,"▲","-")),2),NA())</f>
        <v>0.66</v>
      </c>
      <c r="D21" s="168">
        <f>IF(ISNUMBER(VALUE(SUBSTITUTE(実質収支比率等に係る経年分析!H$49,"▲","-"))),ROUND(VALUE(SUBSTITUTE(実質収支比率等に係る経年分析!H$49,"▲","-")),2),NA())</f>
        <v>5.0599999999999996</v>
      </c>
      <c r="E21" s="168">
        <f>IF(ISNUMBER(VALUE(SUBSTITUTE(実質収支比率等に係る経年分析!I$49,"▲","-"))),ROUND(VALUE(SUBSTITUTE(実質収支比率等に係る経年分析!I$49,"▲","-")),2),NA())</f>
        <v>0.02</v>
      </c>
      <c r="F21" s="168">
        <f>IF(ISNUMBER(VALUE(SUBSTITUTE(実質収支比率等に係る経年分析!J$49,"▲","-"))),ROUND(VALUE(SUBSTITUTE(実質収支比率等に係る経年分析!J$49,"▲","-")),2),NA())</f>
        <v>1.39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公共浄化槽等整備推進事業特別会計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農業集落排水処理施設事業特別会計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x14ac:dyDescent="0.2">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1.72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1.73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1.82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1.37</v>
      </c>
    </row>
    <row r="33" spans="1:16" x14ac:dyDescent="0.2">
      <c r="A33" s="169" t="str">
        <f>IF(連結実質赤字比率に係る赤字・黒字の構成分析!C$37="",NA(),連結実質赤字比率に係る赤字・黒字の構成分析!C$37)</f>
        <v>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1.91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2.12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1.93</v>
      </c>
    </row>
    <row r="34" spans="1:16" x14ac:dyDescent="0.2">
      <c r="A34" s="169" t="str">
        <f>IF(連結実質赤字比率に係る赤字・黒字の構成分析!C$36="",NA(),連結実質赤字比率に係る赤字・黒字の構成分析!C$36)</f>
        <v>国民健康保険特別会計</v>
      </c>
      <c r="B34" s="169">
        <f>IF(ROUND(VALUE(SUBSTITUTE(連結実質赤字比率に係る赤字・黒字の構成分析!F$36,"▲", "-")), 2) &lt; 0, ABS(ROUND(VALUE(SUBSTITUTE(連結実質赤字比率に係る赤字・黒字の構成分析!F$36,"▲", "-")), 2)), NA())</f>
        <v>0.15</v>
      </c>
      <c r="C34" s="169" t="e">
        <f>IF(ROUND(VALUE(SUBSTITUTE(連結実質赤字比率に係る赤字・黒字の構成分析!F$36,"▲", "-")), 2) &gt;= 0, ABS(ROUND(VALUE(SUBSTITUTE(連結実質赤字比率に係る赤字・黒字の構成分析!F$36,"▲", "-")), 2)), NA())</f>
        <v>#N/A</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2.0099999999999998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2.13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2.02</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2.1800000000000002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3.89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4.45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4.5199999999999996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5.73</v>
      </c>
    </row>
    <row r="36" spans="1:16" x14ac:dyDescent="0.2">
      <c r="A36" s="169" t="str">
        <f>IF(連結実質赤字比率に係る赤字・黒字の構成分析!C$34="",NA(),連結実質赤字比率に係る赤字・黒字の構成分析!C$34)</f>
        <v>介護保険特別会計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3.89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2.52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3.52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5.23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5.91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5107</v>
      </c>
      <c r="E42" s="170"/>
      <c r="F42" s="170"/>
      <c r="G42" s="170">
        <f>'実質公債費比率（分子）の構造'!L$52</f>
        <v>5125</v>
      </c>
      <c r="H42" s="170"/>
      <c r="I42" s="170"/>
      <c r="J42" s="170">
        <f>'実質公債費比率（分子）の構造'!M$52</f>
        <v>5215</v>
      </c>
      <c r="K42" s="170"/>
      <c r="L42" s="170"/>
      <c r="M42" s="170">
        <f>'実質公債費比率（分子）の構造'!N$52</f>
        <v>5330</v>
      </c>
      <c r="N42" s="170"/>
      <c r="O42" s="170"/>
      <c r="P42" s="170">
        <f>'実質公債費比率（分子）の構造'!O$52</f>
        <v>5555</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f>'実質公債費比率（分子）の構造'!O$51</f>
        <v>0</v>
      </c>
      <c r="O43" s="170"/>
      <c r="P43" s="170"/>
    </row>
    <row r="44" spans="1:16" x14ac:dyDescent="0.2">
      <c r="A44" s="170" t="s">
        <v>62</v>
      </c>
      <c r="B44" s="170">
        <f>'実質公債費比率（分子）の構造'!K$50</f>
        <v>113</v>
      </c>
      <c r="C44" s="170"/>
      <c r="D44" s="170"/>
      <c r="E44" s="170">
        <f>'実質公債費比率（分子）の構造'!L$50</f>
        <v>104</v>
      </c>
      <c r="F44" s="170"/>
      <c r="G44" s="170"/>
      <c r="H44" s="170">
        <f>'実質公債費比率（分子）の構造'!M$50</f>
        <v>108</v>
      </c>
      <c r="I44" s="170"/>
      <c r="J44" s="170"/>
      <c r="K44" s="170">
        <f>'実質公債費比率（分子）の構造'!N$50</f>
        <v>97</v>
      </c>
      <c r="L44" s="170"/>
      <c r="M44" s="170"/>
      <c r="N44" s="170">
        <f>'実質公債費比率（分子）の構造'!O$50</f>
        <v>96</v>
      </c>
      <c r="O44" s="170"/>
      <c r="P44" s="170"/>
    </row>
    <row r="45" spans="1:16" x14ac:dyDescent="0.2">
      <c r="A45" s="170" t="s">
        <v>63</v>
      </c>
      <c r="B45" s="170">
        <f>'実質公債費比率（分子）の構造'!K$49</f>
        <v>76</v>
      </c>
      <c r="C45" s="170"/>
      <c r="D45" s="170"/>
      <c r="E45" s="170">
        <f>'実質公債費比率（分子）の構造'!L$49</f>
        <v>88</v>
      </c>
      <c r="F45" s="170"/>
      <c r="G45" s="170"/>
      <c r="H45" s="170">
        <f>'実質公債費比率（分子）の構造'!M$49</f>
        <v>90</v>
      </c>
      <c r="I45" s="170"/>
      <c r="J45" s="170"/>
      <c r="K45" s="170">
        <f>'実質公債費比率（分子）の構造'!N$49</f>
        <v>171</v>
      </c>
      <c r="L45" s="170"/>
      <c r="M45" s="170"/>
      <c r="N45" s="170">
        <f>'実質公債費比率（分子）の構造'!O$49</f>
        <v>81</v>
      </c>
      <c r="O45" s="170"/>
      <c r="P45" s="170"/>
    </row>
    <row r="46" spans="1:16" x14ac:dyDescent="0.2">
      <c r="A46" s="170" t="s">
        <v>64</v>
      </c>
      <c r="B46" s="170">
        <f>'実質公債費比率（分子）の構造'!K$48</f>
        <v>1363</v>
      </c>
      <c r="C46" s="170"/>
      <c r="D46" s="170"/>
      <c r="E46" s="170">
        <f>'実質公債費比率（分子）の構造'!L$48</f>
        <v>1288</v>
      </c>
      <c r="F46" s="170"/>
      <c r="G46" s="170"/>
      <c r="H46" s="170">
        <f>'実質公債費比率（分子）の構造'!M$48</f>
        <v>1298</v>
      </c>
      <c r="I46" s="170"/>
      <c r="J46" s="170"/>
      <c r="K46" s="170">
        <f>'実質公債費比率（分子）の構造'!N$48</f>
        <v>1261</v>
      </c>
      <c r="L46" s="170"/>
      <c r="M46" s="170"/>
      <c r="N46" s="170">
        <f>'実質公債費比率（分子）の構造'!O$48</f>
        <v>1330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6183</v>
      </c>
      <c r="C49" s="170"/>
      <c r="D49" s="170"/>
      <c r="E49" s="170">
        <f>'実質公債費比率（分子）の構造'!L$45</f>
        <v>6237</v>
      </c>
      <c r="F49" s="170"/>
      <c r="G49" s="170"/>
      <c r="H49" s="170">
        <f>'実質公債費比率（分子）の構造'!M$45</f>
        <v>6345</v>
      </c>
      <c r="I49" s="170"/>
      <c r="J49" s="170"/>
      <c r="K49" s="170">
        <f>'実質公債費比率（分子）の構造'!N$45</f>
        <v>6602</v>
      </c>
      <c r="L49" s="170"/>
      <c r="M49" s="170"/>
      <c r="N49" s="170">
        <f>'実質公債費比率（分子）の構造'!O$45</f>
        <v>7012</v>
      </c>
      <c r="O49" s="170"/>
      <c r="P49" s="170"/>
    </row>
    <row r="50" spans="1:16" x14ac:dyDescent="0.2">
      <c r="A50" s="170" t="s">
        <v>67</v>
      </c>
      <c r="B50" s="170" t="e">
        <f>NA()</f>
        <v>#N/A</v>
      </c>
      <c r="C50" s="170">
        <f>IF(ISNUMBER('実質公債費比率（分子）の構造'!K$53),'実質公債費比率（分子）の構造'!K$53,NA())</f>
        <v>2628</v>
      </c>
      <c r="D50" s="170" t="e">
        <f>NA()</f>
        <v>#N/A</v>
      </c>
      <c r="E50" s="170" t="e">
        <f>NA()</f>
        <v>#N/A</v>
      </c>
      <c r="F50" s="170">
        <f>IF(ISNUMBER('実質公債費比率（分子）の構造'!L$53),'実質公債費比率（分子）の構造'!L$53,NA())</f>
        <v>2592</v>
      </c>
      <c r="G50" s="170" t="e">
        <f>NA()</f>
        <v>#N/A</v>
      </c>
      <c r="H50" s="170" t="e">
        <f>NA()</f>
        <v>#N/A</v>
      </c>
      <c r="I50" s="170">
        <f>IF(ISNUMBER('実質公債費比率（分子）の構造'!M$53),'実質公債費比率（分子）の構造'!M$53,NA())</f>
        <v>2626</v>
      </c>
      <c r="J50" s="170" t="e">
        <f>NA()</f>
        <v>#N/A</v>
      </c>
      <c r="K50" s="170" t="e">
        <f>NA()</f>
        <v>#N/A</v>
      </c>
      <c r="L50" s="170">
        <f>IF(ISNUMBER('実質公債費比率（分子）の構造'!N$53),'実質公債費比率（分子）の構造'!N$53,NA())</f>
        <v>2801</v>
      </c>
      <c r="M50" s="170" t="e">
        <f>NA()</f>
        <v>#N/A</v>
      </c>
      <c r="N50" s="170" t="e">
        <f>NA()</f>
        <v>#N/A</v>
      </c>
      <c r="O50" s="170">
        <f>IF(ISNUMBER('実質公債費比率（分子）の構造'!O$53),'実質公債費比率（分子）の構造'!O$53,NA())</f>
        <v>2964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63221</v>
      </c>
      <c r="E56" s="169"/>
      <c r="F56" s="169"/>
      <c r="G56" s="169">
        <f>'将来負担比率（分子）の構造'!J$52</f>
        <v>66646</v>
      </c>
      <c r="H56" s="169"/>
      <c r="I56" s="169"/>
      <c r="J56" s="169">
        <f>'将来負担比率（分子）の構造'!K$52</f>
        <v>74641</v>
      </c>
      <c r="K56" s="169"/>
      <c r="L56" s="169"/>
      <c r="M56" s="169">
        <f>'将来負担比率（分子）の構造'!L$52</f>
        <v>71021</v>
      </c>
      <c r="N56" s="169"/>
      <c r="O56" s="169"/>
      <c r="P56" s="169">
        <f>'将来負担比率（分子）の構造'!M$52</f>
        <v>70990</v>
      </c>
    </row>
    <row r="57" spans="1:16" x14ac:dyDescent="0.2">
      <c r="A57" s="169" t="s">
        <v>42</v>
      </c>
      <c r="B57" s="169"/>
      <c r="C57" s="169"/>
      <c r="D57" s="169">
        <f>'将来負担比率（分子）の構造'!I$51</f>
        <v>681</v>
      </c>
      <c r="E57" s="169"/>
      <c r="F57" s="169"/>
      <c r="G57" s="169">
        <f>'将来負担比率（分子）の構造'!J$51</f>
        <v>554</v>
      </c>
      <c r="H57" s="169"/>
      <c r="I57" s="169"/>
      <c r="J57" s="169">
        <f>'将来負担比率（分子）の構造'!K$51</f>
        <v>541</v>
      </c>
      <c r="K57" s="169"/>
      <c r="L57" s="169"/>
      <c r="M57" s="169">
        <f>'将来負担比率（分子）の構造'!L$51</f>
        <v>538</v>
      </c>
      <c r="N57" s="169"/>
      <c r="O57" s="169"/>
      <c r="P57" s="169">
        <f>'将来負担比率（分子）の構造'!M$51</f>
        <v>743</v>
      </c>
    </row>
    <row r="58" spans="1:16" x14ac:dyDescent="0.2">
      <c r="A58" s="169" t="s">
        <v>41</v>
      </c>
      <c r="B58" s="169"/>
      <c r="C58" s="169"/>
      <c r="D58" s="169">
        <f>'将来負担比率（分子）の構造'!I$50</f>
        <v>8819</v>
      </c>
      <c r="E58" s="169"/>
      <c r="F58" s="169"/>
      <c r="G58" s="169">
        <f>'将来負担比率（分子）の構造'!J$50</f>
        <v>8903</v>
      </c>
      <c r="H58" s="169"/>
      <c r="I58" s="169"/>
      <c r="J58" s="169">
        <f>'将来負担比率（分子）の構造'!K$50</f>
        <v>11045</v>
      </c>
      <c r="K58" s="169"/>
      <c r="L58" s="169"/>
      <c r="M58" s="169">
        <f>'将来負担比率（分子）の構造'!L$50</f>
        <v>12096</v>
      </c>
      <c r="N58" s="169"/>
      <c r="O58" s="169"/>
      <c r="P58" s="169">
        <f>'将来負担比率（分子）の構造'!M$50</f>
        <v>12077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2</v>
      </c>
      <c r="C61" s="169"/>
      <c r="D61" s="169"/>
      <c r="E61" s="169">
        <f>'将来負担比率（分子）の構造'!J$46</f>
        <v>2</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9073</v>
      </c>
      <c r="C62" s="169"/>
      <c r="D62" s="169"/>
      <c r="E62" s="169">
        <f>'将来負担比率（分子）の構造'!J$45</f>
        <v>8947</v>
      </c>
      <c r="F62" s="169"/>
      <c r="G62" s="169"/>
      <c r="H62" s="169">
        <f>'将来負担比率（分子）の構造'!K$45</f>
        <v>8931</v>
      </c>
      <c r="I62" s="169"/>
      <c r="J62" s="169"/>
      <c r="K62" s="169">
        <f>'将来負担比率（分子）の構造'!L$45</f>
        <v>8670</v>
      </c>
      <c r="L62" s="169"/>
      <c r="M62" s="169"/>
      <c r="N62" s="169">
        <f>'将来負担比率（分子）の構造'!M$45</f>
        <v>9080</v>
      </c>
      <c r="O62" s="169"/>
      <c r="P62" s="169"/>
    </row>
    <row r="63" spans="1:16" x14ac:dyDescent="0.2">
      <c r="A63" s="169" t="s">
        <v>34</v>
      </c>
      <c r="B63" s="169">
        <f>'将来負担比率（分子）の構造'!I$44</f>
        <v>794</v>
      </c>
      <c r="C63" s="169"/>
      <c r="D63" s="169"/>
      <c r="E63" s="169">
        <f>'将来負担比率（分子）の構造'!J$44</f>
        <v>729</v>
      </c>
      <c r="F63" s="169"/>
      <c r="G63" s="169"/>
      <c r="H63" s="169">
        <f>'将来負担比率（分子）の構造'!K$44</f>
        <v>792</v>
      </c>
      <c r="I63" s="169"/>
      <c r="J63" s="169"/>
      <c r="K63" s="169">
        <f>'将来負担比率（分子）の構造'!L$44</f>
        <v>697</v>
      </c>
      <c r="L63" s="169"/>
      <c r="M63" s="169"/>
      <c r="N63" s="169">
        <f>'将来負担比率（分子）の構造'!M$44</f>
        <v>693</v>
      </c>
      <c r="O63" s="169"/>
      <c r="P63" s="169"/>
    </row>
    <row r="64" spans="1:16" x14ac:dyDescent="0.2">
      <c r="A64" s="169" t="s">
        <v>33</v>
      </c>
      <c r="B64" s="169">
        <f>'将来負担比率（分子）の構造'!I$43</f>
        <v>17248</v>
      </c>
      <c r="C64" s="169"/>
      <c r="D64" s="169"/>
      <c r="E64" s="169">
        <f>'将来負担比率（分子）の構造'!J$43</f>
        <v>16685</v>
      </c>
      <c r="F64" s="169"/>
      <c r="G64" s="169"/>
      <c r="H64" s="169">
        <f>'将来負担比率（分子）の構造'!K$43</f>
        <v>16072</v>
      </c>
      <c r="I64" s="169"/>
      <c r="J64" s="169"/>
      <c r="K64" s="169">
        <f>'将来負担比率（分子）の構造'!L$43</f>
        <v>14985</v>
      </c>
      <c r="L64" s="169"/>
      <c r="M64" s="169"/>
      <c r="N64" s="169">
        <f>'将来負担比率（分子）の構造'!M$43</f>
        <v>14890</v>
      </c>
      <c r="O64" s="169"/>
      <c r="P64" s="169"/>
    </row>
    <row r="65" spans="1:16" x14ac:dyDescent="0.2">
      <c r="A65" s="169" t="s">
        <v>32</v>
      </c>
      <c r="B65" s="169">
        <f>'将来負担比率（分子）の構造'!I$42</f>
        <v>1006</v>
      </c>
      <c r="C65" s="169"/>
      <c r="D65" s="169"/>
      <c r="E65" s="169">
        <f>'将来負担比率（分子）の構造'!J$42</f>
        <v>987</v>
      </c>
      <c r="F65" s="169"/>
      <c r="G65" s="169"/>
      <c r="H65" s="169">
        <f>'将来負担比率（分子）の構造'!K$42</f>
        <v>1070</v>
      </c>
      <c r="I65" s="169"/>
      <c r="J65" s="169"/>
      <c r="K65" s="169">
        <f>'将来負担比率（分子）の構造'!L$42</f>
        <v>1038</v>
      </c>
      <c r="L65" s="169"/>
      <c r="M65" s="169"/>
      <c r="N65" s="169">
        <f>'将来負担比率（分子）の構造'!M$42</f>
        <v>1006</v>
      </c>
      <c r="O65" s="169"/>
      <c r="P65" s="169"/>
    </row>
    <row r="66" spans="1:16" x14ac:dyDescent="0.2">
      <c r="A66" s="169" t="s">
        <v>31</v>
      </c>
      <c r="B66" s="169">
        <f>'将来負担比率（分子）の構造'!I$41</f>
        <v>71248</v>
      </c>
      <c r="C66" s="169"/>
      <c r="D66" s="169"/>
      <c r="E66" s="169">
        <f>'将来負担比率（分子）の構造'!J$41</f>
        <v>75515</v>
      </c>
      <c r="F66" s="169"/>
      <c r="G66" s="169"/>
      <c r="H66" s="169">
        <f>'将来負担比率（分子）の構造'!K$41</f>
        <v>85751</v>
      </c>
      <c r="I66" s="169"/>
      <c r="J66" s="169"/>
      <c r="K66" s="169">
        <f>'将来負担比率（分子）の構造'!L$41</f>
        <v>84056</v>
      </c>
      <c r="L66" s="169"/>
      <c r="M66" s="169"/>
      <c r="N66" s="169">
        <f>'将来負担比率（分子）の構造'!M$41</f>
        <v>82119</v>
      </c>
      <c r="O66" s="169"/>
      <c r="P66" s="169"/>
    </row>
    <row r="67" spans="1:16" x14ac:dyDescent="0.2">
      <c r="A67" s="169" t="s">
        <v>71</v>
      </c>
      <c r="B67" s="169" t="e">
        <f>NA()</f>
        <v>#N/A</v>
      </c>
      <c r="C67" s="169">
        <f>IF(ISNUMBER('将来負担比率（分子）の構造'!I$53), IF('将来負担比率（分子）の構造'!I$53 &lt; 0, 0, '将来負担比率（分子）の構造'!I$53), NA())</f>
        <v>26650</v>
      </c>
      <c r="D67" s="169" t="e">
        <f>NA()</f>
        <v>#N/A</v>
      </c>
      <c r="E67" s="169" t="e">
        <f>NA()</f>
        <v>#N/A</v>
      </c>
      <c r="F67" s="169">
        <f>IF(ISNUMBER('将来負担比率（分子）の構造'!J$53), IF('将来負担比率（分子）の構造'!J$53 &lt; 0, 0, '将来負担比率（分子）の構造'!J$53), NA())</f>
        <v>26762</v>
      </c>
      <c r="G67" s="169" t="e">
        <f>NA()</f>
        <v>#N/A</v>
      </c>
      <c r="H67" s="169" t="e">
        <f>NA()</f>
        <v>#N/A</v>
      </c>
      <c r="I67" s="169">
        <f>IF(ISNUMBER('将来負担比率（分子）の構造'!K$53), IF('将来負担比率（分子）の構造'!K$53 &lt; 0, 0, '将来負担比率（分子）の構造'!K$53), NA())</f>
        <v>26388</v>
      </c>
      <c r="J67" s="169" t="e">
        <f>NA()</f>
        <v>#N/A</v>
      </c>
      <c r="K67" s="169" t="e">
        <f>NA()</f>
        <v>#N/A</v>
      </c>
      <c r="L67" s="169">
        <f>IF(ISNUMBER('将来負担比率（分子）の構造'!L$53), IF('将来負担比率（分子）の構造'!L$53 &lt; 0, 0, '将来負担比率（分子）の構造'!L$53), NA())</f>
        <v>25791</v>
      </c>
      <c r="M67" s="169" t="e">
        <f>NA()</f>
        <v>#N/A</v>
      </c>
      <c r="N67" s="169" t="e">
        <f>NA()</f>
        <v>#N/A</v>
      </c>
      <c r="O67" s="169">
        <f>IF(ISNUMBER('将来負担比率（分子）の構造'!M$53), IF('将来負担比率（分子）の構造'!M$53 &lt; 0, 0, '将来負担比率（分子）の構造'!M$53), NA())</f>
        <v>23978</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3455</v>
      </c>
      <c r="C72" s="173">
        <f>基金残高に係る経年分析!G55</f>
        <v>3459</v>
      </c>
      <c r="D72" s="173">
        <f>基金残高に係る経年分析!H55</f>
        <v>3465</v>
      </c>
    </row>
    <row r="73" spans="1:16" x14ac:dyDescent="0.2">
      <c r="A73" s="172" t="s">
        <v>74</v>
      </c>
      <c r="B73" s="173">
        <f>基金残高に係る経年分析!F56</f>
        <v>1908</v>
      </c>
      <c r="C73" s="173">
        <f>基金残高に係る経年分析!G56</f>
        <v>3046</v>
      </c>
      <c r="D73" s="173">
        <f>基金残高に係る経年分析!H56</f>
        <v>3124</v>
      </c>
    </row>
    <row r="74" spans="1:16" x14ac:dyDescent="0.2">
      <c r="A74" s="172" t="s">
        <v>75</v>
      </c>
      <c r="B74" s="173">
        <f>基金残高に係る経年分析!F57</f>
        <v>5643</v>
      </c>
      <c r="C74" s="173">
        <f>基金残高に係る経年分析!G57</f>
        <v>4963</v>
      </c>
      <c r="D74" s="173">
        <f>基金残高に係る経年分析!H57</f>
        <v>4679</v>
      </c>
    </row>
  </sheetData>
  <sheetProtection algorithmName="SHA-512" hashValue="tKIU3JddR/BW1rP4qdTn1h6q7caAbiABGDbjf2pwaeM1jCpGT2Dio7yytSdy4ZhfbxXsPTno2J/KZY2/m+AY6Q==" saltValue="swExYOX7z2Ea+KrnZaL+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16156100</v>
      </c>
      <c r="S5" s="600"/>
      <c r="T5" s="600"/>
      <c r="U5" s="600"/>
      <c r="V5" s="600"/>
      <c r="W5" s="600"/>
      <c r="X5" s="600"/>
      <c r="Y5" s="601"/>
      <c r="Z5" s="602">
        <v>23.2</v>
      </c>
      <c r="AA5" s="602"/>
      <c r="AB5" s="602"/>
      <c r="AC5" s="602"/>
      <c r="AD5" s="603">
        <v>16156100</v>
      </c>
      <c r="AE5" s="603"/>
      <c r="AF5" s="603"/>
      <c r="AG5" s="603"/>
      <c r="AH5" s="603"/>
      <c r="AI5" s="603"/>
      <c r="AJ5" s="603"/>
      <c r="AK5" s="603"/>
      <c r="AL5" s="604">
        <v>46</v>
      </c>
      <c r="AM5" s="605"/>
      <c r="AN5" s="605"/>
      <c r="AO5" s="606"/>
      <c r="AP5" s="596" t="s">
        <v>216</v>
      </c>
      <c r="AQ5" s="597"/>
      <c r="AR5" s="597"/>
      <c r="AS5" s="597"/>
      <c r="AT5" s="597"/>
      <c r="AU5" s="597"/>
      <c r="AV5" s="597"/>
      <c r="AW5" s="597"/>
      <c r="AX5" s="597"/>
      <c r="AY5" s="597"/>
      <c r="AZ5" s="597"/>
      <c r="BA5" s="597"/>
      <c r="BB5" s="597"/>
      <c r="BC5" s="597"/>
      <c r="BD5" s="597"/>
      <c r="BE5" s="597"/>
      <c r="BF5" s="598"/>
      <c r="BG5" s="610">
        <v>16143410</v>
      </c>
      <c r="BH5" s="611"/>
      <c r="BI5" s="611"/>
      <c r="BJ5" s="611"/>
      <c r="BK5" s="611"/>
      <c r="BL5" s="611"/>
      <c r="BM5" s="611"/>
      <c r="BN5" s="612"/>
      <c r="BO5" s="613">
        <v>99.9</v>
      </c>
      <c r="BP5" s="613"/>
      <c r="BQ5" s="613"/>
      <c r="BR5" s="613"/>
      <c r="BS5" s="614">
        <v>1329703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635550</v>
      </c>
      <c r="S6" s="611"/>
      <c r="T6" s="611"/>
      <c r="U6" s="611"/>
      <c r="V6" s="611"/>
      <c r="W6" s="611"/>
      <c r="X6" s="611"/>
      <c r="Y6" s="612"/>
      <c r="Z6" s="613">
        <v>0.9</v>
      </c>
      <c r="AA6" s="613"/>
      <c r="AB6" s="613"/>
      <c r="AC6" s="613"/>
      <c r="AD6" s="614">
        <v>635550</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16143410</v>
      </c>
      <c r="BH6" s="611"/>
      <c r="BI6" s="611"/>
      <c r="BJ6" s="611"/>
      <c r="BK6" s="611"/>
      <c r="BL6" s="611"/>
      <c r="BM6" s="611"/>
      <c r="BN6" s="612"/>
      <c r="BO6" s="613">
        <v>99.9</v>
      </c>
      <c r="BP6" s="613"/>
      <c r="BQ6" s="613"/>
      <c r="BR6" s="613"/>
      <c r="BS6" s="614">
        <v>1329703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347390</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347390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2907</v>
      </c>
      <c r="S7" s="611"/>
      <c r="T7" s="611"/>
      <c r="U7" s="611"/>
      <c r="V7" s="611"/>
      <c r="W7" s="611"/>
      <c r="X7" s="611"/>
      <c r="Y7" s="612"/>
      <c r="Z7" s="613">
        <v>0</v>
      </c>
      <c r="AA7" s="613"/>
      <c r="AB7" s="613"/>
      <c r="AC7" s="613"/>
      <c r="AD7" s="614">
        <v>2907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5948024</v>
      </c>
      <c r="BH7" s="611"/>
      <c r="BI7" s="611"/>
      <c r="BJ7" s="611"/>
      <c r="BK7" s="611"/>
      <c r="BL7" s="611"/>
      <c r="BM7" s="611"/>
      <c r="BN7" s="612"/>
      <c r="BO7" s="613">
        <v>36.799999999999997</v>
      </c>
      <c r="BP7" s="613"/>
      <c r="BQ7" s="613"/>
      <c r="BR7" s="613"/>
      <c r="BS7" s="614">
        <v>211463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8180909</v>
      </c>
      <c r="CS7" s="611"/>
      <c r="CT7" s="611"/>
      <c r="CU7" s="611"/>
      <c r="CV7" s="611"/>
      <c r="CW7" s="611"/>
      <c r="CX7" s="611"/>
      <c r="CY7" s="612"/>
      <c r="CZ7" s="613">
        <v>12.1</v>
      </c>
      <c r="DA7" s="613"/>
      <c r="DB7" s="613"/>
      <c r="DC7" s="613"/>
      <c r="DD7" s="619">
        <v>374006</v>
      </c>
      <c r="DE7" s="611"/>
      <c r="DF7" s="611"/>
      <c r="DG7" s="611"/>
      <c r="DH7" s="611"/>
      <c r="DI7" s="611"/>
      <c r="DJ7" s="611"/>
      <c r="DK7" s="611"/>
      <c r="DL7" s="611"/>
      <c r="DM7" s="611"/>
      <c r="DN7" s="611"/>
      <c r="DO7" s="611"/>
      <c r="DP7" s="612"/>
      <c r="DQ7" s="619">
        <v>4672661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44125</v>
      </c>
      <c r="S8" s="611"/>
      <c r="T8" s="611"/>
      <c r="U8" s="611"/>
      <c r="V8" s="611"/>
      <c r="W8" s="611"/>
      <c r="X8" s="611"/>
      <c r="Y8" s="612"/>
      <c r="Z8" s="613">
        <v>0.1</v>
      </c>
      <c r="AA8" s="613"/>
      <c r="AB8" s="613"/>
      <c r="AC8" s="613"/>
      <c r="AD8" s="614">
        <v>44125</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204334</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27168575</v>
      </c>
      <c r="CS8" s="611"/>
      <c r="CT8" s="611"/>
      <c r="CU8" s="611"/>
      <c r="CV8" s="611"/>
      <c r="CW8" s="611"/>
      <c r="CX8" s="611"/>
      <c r="CY8" s="612"/>
      <c r="CZ8" s="613">
        <v>40.299999999999997</v>
      </c>
      <c r="DA8" s="613"/>
      <c r="DB8" s="613"/>
      <c r="DC8" s="613"/>
      <c r="DD8" s="619">
        <v>329766</v>
      </c>
      <c r="DE8" s="611"/>
      <c r="DF8" s="611"/>
      <c r="DG8" s="611"/>
      <c r="DH8" s="611"/>
      <c r="DI8" s="611"/>
      <c r="DJ8" s="611"/>
      <c r="DK8" s="611"/>
      <c r="DL8" s="611"/>
      <c r="DM8" s="611"/>
      <c r="DN8" s="611"/>
      <c r="DO8" s="611"/>
      <c r="DP8" s="612"/>
      <c r="DQ8" s="619">
        <v>13737179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45285</v>
      </c>
      <c r="S9" s="611"/>
      <c r="T9" s="611"/>
      <c r="U9" s="611"/>
      <c r="V9" s="611"/>
      <c r="W9" s="611"/>
      <c r="X9" s="611"/>
      <c r="Y9" s="612"/>
      <c r="Z9" s="613">
        <v>0.1</v>
      </c>
      <c r="AA9" s="613"/>
      <c r="AB9" s="613"/>
      <c r="AC9" s="613"/>
      <c r="AD9" s="614">
        <v>45285</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4835411</v>
      </c>
      <c r="BH9" s="611"/>
      <c r="BI9" s="611"/>
      <c r="BJ9" s="611"/>
      <c r="BK9" s="611"/>
      <c r="BL9" s="611"/>
      <c r="BM9" s="611"/>
      <c r="BN9" s="612"/>
      <c r="BO9" s="613">
        <v>29.9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4596977</v>
      </c>
      <c r="CS9" s="611"/>
      <c r="CT9" s="611"/>
      <c r="CU9" s="611"/>
      <c r="CV9" s="611"/>
      <c r="CW9" s="611"/>
      <c r="CX9" s="611"/>
      <c r="CY9" s="612"/>
      <c r="CZ9" s="613">
        <v>6.8</v>
      </c>
      <c r="DA9" s="613"/>
      <c r="DB9" s="613"/>
      <c r="DC9" s="613"/>
      <c r="DD9" s="619">
        <v>50494</v>
      </c>
      <c r="DE9" s="611"/>
      <c r="DF9" s="611"/>
      <c r="DG9" s="611"/>
      <c r="DH9" s="611"/>
      <c r="DI9" s="611"/>
      <c r="DJ9" s="611"/>
      <c r="DK9" s="611"/>
      <c r="DL9" s="611"/>
      <c r="DM9" s="611"/>
      <c r="DN9" s="611"/>
      <c r="DO9" s="611"/>
      <c r="DP9" s="612"/>
      <c r="DQ9" s="619">
        <v>2712737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393012</v>
      </c>
      <c r="BH10" s="611"/>
      <c r="BI10" s="611"/>
      <c r="BJ10" s="611"/>
      <c r="BK10" s="611"/>
      <c r="BL10" s="611"/>
      <c r="BM10" s="611"/>
      <c r="BN10" s="612"/>
      <c r="BO10" s="613">
        <v>2.4</v>
      </c>
      <c r="BP10" s="613"/>
      <c r="BQ10" s="613"/>
      <c r="BR10" s="613"/>
      <c r="BS10" s="614">
        <v>65116</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58129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52091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3027206</v>
      </c>
      <c r="S11" s="611"/>
      <c r="T11" s="611"/>
      <c r="U11" s="611"/>
      <c r="V11" s="611"/>
      <c r="W11" s="611"/>
      <c r="X11" s="611"/>
      <c r="Y11" s="612"/>
      <c r="Z11" s="615">
        <v>4.4000000000000004</v>
      </c>
      <c r="AA11" s="616"/>
      <c r="AB11" s="616"/>
      <c r="AC11" s="622"/>
      <c r="AD11" s="619">
        <v>3027206</v>
      </c>
      <c r="AE11" s="611"/>
      <c r="AF11" s="611"/>
      <c r="AG11" s="611"/>
      <c r="AH11" s="611"/>
      <c r="AI11" s="611"/>
      <c r="AJ11" s="611"/>
      <c r="AK11" s="612"/>
      <c r="AL11" s="615">
        <v>8.6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515267</v>
      </c>
      <c r="BH11" s="611"/>
      <c r="BI11" s="611"/>
      <c r="BJ11" s="611"/>
      <c r="BK11" s="611"/>
      <c r="BL11" s="611"/>
      <c r="BM11" s="611"/>
      <c r="BN11" s="612"/>
      <c r="BO11" s="613">
        <v>3.2</v>
      </c>
      <c r="BP11" s="613"/>
      <c r="BQ11" s="613"/>
      <c r="BR11" s="613"/>
      <c r="BS11" s="614">
        <v>146347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3305593</v>
      </c>
      <c r="CS11" s="611"/>
      <c r="CT11" s="611"/>
      <c r="CU11" s="611"/>
      <c r="CV11" s="611"/>
      <c r="CW11" s="611"/>
      <c r="CX11" s="611"/>
      <c r="CY11" s="612"/>
      <c r="CZ11" s="613">
        <v>4.9000000000000004</v>
      </c>
      <c r="DA11" s="613"/>
      <c r="DB11" s="613"/>
      <c r="DC11" s="613"/>
      <c r="DD11" s="619">
        <v>1049217</v>
      </c>
      <c r="DE11" s="611"/>
      <c r="DF11" s="611"/>
      <c r="DG11" s="611"/>
      <c r="DH11" s="611"/>
      <c r="DI11" s="611"/>
      <c r="DJ11" s="611"/>
      <c r="DK11" s="611"/>
      <c r="DL11" s="611"/>
      <c r="DM11" s="611"/>
      <c r="DN11" s="611"/>
      <c r="DO11" s="611"/>
      <c r="DP11" s="612"/>
      <c r="DQ11" s="619">
        <v>2112089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7992</v>
      </c>
      <c r="S12" s="611"/>
      <c r="T12" s="611"/>
      <c r="U12" s="611"/>
      <c r="V12" s="611"/>
      <c r="W12" s="611"/>
      <c r="X12" s="611"/>
      <c r="Y12" s="612"/>
      <c r="Z12" s="613">
        <v>0</v>
      </c>
      <c r="AA12" s="613"/>
      <c r="AB12" s="613"/>
      <c r="AC12" s="613"/>
      <c r="AD12" s="614">
        <v>7992</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8771067</v>
      </c>
      <c r="BH12" s="611"/>
      <c r="BI12" s="611"/>
      <c r="BJ12" s="611"/>
      <c r="BK12" s="611"/>
      <c r="BL12" s="611"/>
      <c r="BM12" s="611"/>
      <c r="BN12" s="612"/>
      <c r="BO12" s="613">
        <v>54.3</v>
      </c>
      <c r="BP12" s="613"/>
      <c r="BQ12" s="613"/>
      <c r="BR12" s="613"/>
      <c r="BS12" s="614">
        <v>1118240</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2621316</v>
      </c>
      <c r="CS12" s="611"/>
      <c r="CT12" s="611"/>
      <c r="CU12" s="611"/>
      <c r="CV12" s="611"/>
      <c r="CW12" s="611"/>
      <c r="CX12" s="611"/>
      <c r="CY12" s="612"/>
      <c r="CZ12" s="613">
        <v>3.9</v>
      </c>
      <c r="DA12" s="613"/>
      <c r="DB12" s="613"/>
      <c r="DC12" s="613"/>
      <c r="DD12" s="619">
        <v>125439</v>
      </c>
      <c r="DE12" s="611"/>
      <c r="DF12" s="611"/>
      <c r="DG12" s="611"/>
      <c r="DH12" s="611"/>
      <c r="DI12" s="611"/>
      <c r="DJ12" s="611"/>
      <c r="DK12" s="611"/>
      <c r="DL12" s="611"/>
      <c r="DM12" s="611"/>
      <c r="DN12" s="611"/>
      <c r="DO12" s="611"/>
      <c r="DP12" s="612"/>
      <c r="DQ12" s="619">
        <v>1621709</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8727040</v>
      </c>
      <c r="BH13" s="611"/>
      <c r="BI13" s="611"/>
      <c r="BJ13" s="611"/>
      <c r="BK13" s="611"/>
      <c r="BL13" s="611"/>
      <c r="BM13" s="611"/>
      <c r="BN13" s="612"/>
      <c r="BO13" s="613">
        <v>54</v>
      </c>
      <c r="BP13" s="613"/>
      <c r="BQ13" s="613"/>
      <c r="BR13" s="613"/>
      <c r="BS13" s="614">
        <v>1118240</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4952204</v>
      </c>
      <c r="CS13" s="611"/>
      <c r="CT13" s="611"/>
      <c r="CU13" s="611"/>
      <c r="CV13" s="611"/>
      <c r="CW13" s="611"/>
      <c r="CX13" s="611"/>
      <c r="CY13" s="612"/>
      <c r="CZ13" s="613">
        <v>7.3</v>
      </c>
      <c r="DA13" s="613"/>
      <c r="DB13" s="613"/>
      <c r="DC13" s="613"/>
      <c r="DD13" s="619">
        <v>2521578</v>
      </c>
      <c r="DE13" s="611"/>
      <c r="DF13" s="611"/>
      <c r="DG13" s="611"/>
      <c r="DH13" s="611"/>
      <c r="DI13" s="611"/>
      <c r="DJ13" s="611"/>
      <c r="DK13" s="611"/>
      <c r="DL13" s="611"/>
      <c r="DM13" s="611"/>
      <c r="DN13" s="611"/>
      <c r="DO13" s="611"/>
      <c r="DP13" s="612"/>
      <c r="DQ13" s="619">
        <v>2787296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3255</v>
      </c>
      <c r="S14" s="611"/>
      <c r="T14" s="611"/>
      <c r="U14" s="611"/>
      <c r="V14" s="611"/>
      <c r="W14" s="611"/>
      <c r="X14" s="611"/>
      <c r="Y14" s="612"/>
      <c r="Z14" s="613">
        <v>0</v>
      </c>
      <c r="AA14" s="613"/>
      <c r="AB14" s="613"/>
      <c r="AC14" s="613"/>
      <c r="AD14" s="614">
        <v>3255</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486280</v>
      </c>
      <c r="BH14" s="611"/>
      <c r="BI14" s="611"/>
      <c r="BJ14" s="611"/>
      <c r="BK14" s="611"/>
      <c r="BL14" s="611"/>
      <c r="BM14" s="611"/>
      <c r="BN14" s="612"/>
      <c r="BO14" s="613">
        <v>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3008991</v>
      </c>
      <c r="CS14" s="611"/>
      <c r="CT14" s="611"/>
      <c r="CU14" s="611"/>
      <c r="CV14" s="611"/>
      <c r="CW14" s="611"/>
      <c r="CX14" s="611"/>
      <c r="CY14" s="612"/>
      <c r="CZ14" s="613">
        <v>4.5</v>
      </c>
      <c r="DA14" s="613"/>
      <c r="DB14" s="613"/>
      <c r="DC14" s="613"/>
      <c r="DD14" s="619">
        <v>311955</v>
      </c>
      <c r="DE14" s="611"/>
      <c r="DF14" s="611"/>
      <c r="DG14" s="611"/>
      <c r="DH14" s="611"/>
      <c r="DI14" s="611"/>
      <c r="DJ14" s="611"/>
      <c r="DK14" s="611"/>
      <c r="DL14" s="611"/>
      <c r="DM14" s="611"/>
      <c r="DN14" s="611"/>
      <c r="DO14" s="611"/>
      <c r="DP14" s="612"/>
      <c r="DQ14" s="619">
        <v>1937671</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938039</v>
      </c>
      <c r="BH15" s="611"/>
      <c r="BI15" s="611"/>
      <c r="BJ15" s="611"/>
      <c r="BK15" s="611"/>
      <c r="BL15" s="611"/>
      <c r="BM15" s="611"/>
      <c r="BN15" s="612"/>
      <c r="BO15" s="613">
        <v>5.8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4360958</v>
      </c>
      <c r="CS15" s="611"/>
      <c r="CT15" s="611"/>
      <c r="CU15" s="611"/>
      <c r="CV15" s="611"/>
      <c r="CW15" s="611"/>
      <c r="CX15" s="611"/>
      <c r="CY15" s="612"/>
      <c r="CZ15" s="613">
        <v>6.5</v>
      </c>
      <c r="DA15" s="613"/>
      <c r="DB15" s="613"/>
      <c r="DC15" s="613"/>
      <c r="DD15" s="619">
        <v>619116</v>
      </c>
      <c r="DE15" s="611"/>
      <c r="DF15" s="611"/>
      <c r="DG15" s="611"/>
      <c r="DH15" s="611"/>
      <c r="DI15" s="611"/>
      <c r="DJ15" s="611"/>
      <c r="DK15" s="611"/>
      <c r="DL15" s="611"/>
      <c r="DM15" s="611"/>
      <c r="DN15" s="611"/>
      <c r="DO15" s="611"/>
      <c r="DP15" s="612"/>
      <c r="DQ15" s="619">
        <v>3532928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54209</v>
      </c>
      <c r="S16" s="611"/>
      <c r="T16" s="611"/>
      <c r="U16" s="611"/>
      <c r="V16" s="611"/>
      <c r="W16" s="611"/>
      <c r="X16" s="611"/>
      <c r="Y16" s="612"/>
      <c r="Z16" s="613">
        <v>0.1</v>
      </c>
      <c r="AA16" s="613"/>
      <c r="AB16" s="613"/>
      <c r="AC16" s="613"/>
      <c r="AD16" s="614">
        <v>54209</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1783956</v>
      </c>
      <c r="CS16" s="611"/>
      <c r="CT16" s="611"/>
      <c r="CU16" s="611"/>
      <c r="CV16" s="611"/>
      <c r="CW16" s="611"/>
      <c r="CX16" s="611"/>
      <c r="CY16" s="612"/>
      <c r="CZ16" s="613">
        <v>2.6</v>
      </c>
      <c r="DA16" s="613"/>
      <c r="DB16" s="613"/>
      <c r="DC16" s="613"/>
      <c r="DD16" s="619" t="s">
        <v>122</v>
      </c>
      <c r="DE16" s="611"/>
      <c r="DF16" s="611"/>
      <c r="DG16" s="611"/>
      <c r="DH16" s="611"/>
      <c r="DI16" s="611"/>
      <c r="DJ16" s="611"/>
      <c r="DK16" s="611"/>
      <c r="DL16" s="611"/>
      <c r="DM16" s="611"/>
      <c r="DN16" s="611"/>
      <c r="DO16" s="611"/>
      <c r="DP16" s="612"/>
      <c r="DQ16" s="619">
        <v>157473</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225079</v>
      </c>
      <c r="S17" s="611"/>
      <c r="T17" s="611"/>
      <c r="U17" s="611"/>
      <c r="V17" s="611"/>
      <c r="W17" s="611"/>
      <c r="X17" s="611"/>
      <c r="Y17" s="612"/>
      <c r="Z17" s="613">
        <v>0.3</v>
      </c>
      <c r="AA17" s="613"/>
      <c r="AB17" s="613"/>
      <c r="AC17" s="613"/>
      <c r="AD17" s="614">
        <v>225079</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7012178</v>
      </c>
      <c r="CS17" s="611"/>
      <c r="CT17" s="611"/>
      <c r="CU17" s="611"/>
      <c r="CV17" s="611"/>
      <c r="CW17" s="611"/>
      <c r="CX17" s="611"/>
      <c r="CY17" s="612"/>
      <c r="CZ17" s="613">
        <v>10.4</v>
      </c>
      <c r="DA17" s="613"/>
      <c r="DB17" s="613"/>
      <c r="DC17" s="613"/>
      <c r="DD17" s="619" t="s">
        <v>122</v>
      </c>
      <c r="DE17" s="611"/>
      <c r="DF17" s="611"/>
      <c r="DG17" s="611"/>
      <c r="DH17" s="611"/>
      <c r="DI17" s="611"/>
      <c r="DJ17" s="611"/>
      <c r="DK17" s="611"/>
      <c r="DL17" s="611"/>
      <c r="DM17" s="611"/>
      <c r="DN17" s="611"/>
      <c r="DO17" s="611"/>
      <c r="DP17" s="612"/>
      <c r="DQ17" s="619">
        <v>6876215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119768</v>
      </c>
      <c r="S18" s="611"/>
      <c r="T18" s="611"/>
      <c r="U18" s="611"/>
      <c r="V18" s="611"/>
      <c r="W18" s="611"/>
      <c r="X18" s="611"/>
      <c r="Y18" s="612"/>
      <c r="Z18" s="613">
        <v>0.2</v>
      </c>
      <c r="AA18" s="613"/>
      <c r="AB18" s="613"/>
      <c r="AC18" s="613"/>
      <c r="AD18" s="614">
        <v>119768</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104709</v>
      </c>
      <c r="S19" s="611"/>
      <c r="T19" s="611"/>
      <c r="U19" s="611"/>
      <c r="V19" s="611"/>
      <c r="W19" s="611"/>
      <c r="X19" s="611"/>
      <c r="Y19" s="612"/>
      <c r="Z19" s="613">
        <v>0.2</v>
      </c>
      <c r="AA19" s="613"/>
      <c r="AB19" s="613"/>
      <c r="AC19" s="613"/>
      <c r="AD19" s="614">
        <v>104709</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12690</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15059</v>
      </c>
      <c r="S20" s="611"/>
      <c r="T20" s="611"/>
      <c r="U20" s="611"/>
      <c r="V20" s="611"/>
      <c r="W20" s="611"/>
      <c r="X20" s="611"/>
      <c r="Y20" s="612"/>
      <c r="Z20" s="613">
        <v>0</v>
      </c>
      <c r="AA20" s="613"/>
      <c r="AB20" s="613"/>
      <c r="AC20" s="613"/>
      <c r="AD20" s="614">
        <v>15059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12690</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67397176</v>
      </c>
      <c r="CS20" s="611"/>
      <c r="CT20" s="611"/>
      <c r="CU20" s="611"/>
      <c r="CV20" s="611"/>
      <c r="CW20" s="611"/>
      <c r="CX20" s="611"/>
      <c r="CY20" s="612"/>
      <c r="CZ20" s="613">
        <v>100</v>
      </c>
      <c r="DA20" s="613"/>
      <c r="DB20" s="613"/>
      <c r="DC20" s="613"/>
      <c r="DD20" s="619">
        <v>5381571</v>
      </c>
      <c r="DE20" s="611"/>
      <c r="DF20" s="611"/>
      <c r="DG20" s="611"/>
      <c r="DH20" s="611"/>
      <c r="DI20" s="611"/>
      <c r="DJ20" s="611"/>
      <c r="DK20" s="611"/>
      <c r="DL20" s="611"/>
      <c r="DM20" s="611"/>
      <c r="DN20" s="611"/>
      <c r="DO20" s="611"/>
      <c r="DP20" s="612"/>
      <c r="DQ20" s="619">
        <v>40547439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16566131</v>
      </c>
      <c r="S21" s="611"/>
      <c r="T21" s="611"/>
      <c r="U21" s="611"/>
      <c r="V21" s="611"/>
      <c r="W21" s="611"/>
      <c r="X21" s="611"/>
      <c r="Y21" s="612"/>
      <c r="Z21" s="613">
        <v>23.8</v>
      </c>
      <c r="AA21" s="613"/>
      <c r="AB21" s="613"/>
      <c r="AC21" s="613"/>
      <c r="AD21" s="614">
        <v>14696481</v>
      </c>
      <c r="AE21" s="614"/>
      <c r="AF21" s="614"/>
      <c r="AG21" s="614"/>
      <c r="AH21" s="614"/>
      <c r="AI21" s="614"/>
      <c r="AJ21" s="614"/>
      <c r="AK21" s="614"/>
      <c r="AL21" s="615">
        <v>41.9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12690</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14696481</v>
      </c>
      <c r="S22" s="611"/>
      <c r="T22" s="611"/>
      <c r="U22" s="611"/>
      <c r="V22" s="611"/>
      <c r="W22" s="611"/>
      <c r="X22" s="611"/>
      <c r="Y22" s="612"/>
      <c r="Z22" s="613">
        <v>21.1</v>
      </c>
      <c r="AA22" s="613"/>
      <c r="AB22" s="613"/>
      <c r="AC22" s="613"/>
      <c r="AD22" s="614">
        <v>14696481</v>
      </c>
      <c r="AE22" s="614"/>
      <c r="AF22" s="614"/>
      <c r="AG22" s="614"/>
      <c r="AH22" s="614"/>
      <c r="AI22" s="614"/>
      <c r="AJ22" s="614"/>
      <c r="AK22" s="614"/>
      <c r="AL22" s="615">
        <v>41.9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1869650</v>
      </c>
      <c r="S23" s="611"/>
      <c r="T23" s="611"/>
      <c r="U23" s="611"/>
      <c r="V23" s="611"/>
      <c r="W23" s="611"/>
      <c r="X23" s="611"/>
      <c r="Y23" s="612"/>
      <c r="Z23" s="613">
        <v>2.7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33497982</v>
      </c>
      <c r="CS24" s="600"/>
      <c r="CT24" s="600"/>
      <c r="CU24" s="600"/>
      <c r="CV24" s="600"/>
      <c r="CW24" s="600"/>
      <c r="CX24" s="600"/>
      <c r="CY24" s="601"/>
      <c r="CZ24" s="604">
        <v>49.7</v>
      </c>
      <c r="DA24" s="605"/>
      <c r="DB24" s="605"/>
      <c r="DC24" s="621"/>
      <c r="DD24" s="640">
        <v>21168949</v>
      </c>
      <c r="DE24" s="600"/>
      <c r="DF24" s="600"/>
      <c r="DG24" s="600"/>
      <c r="DH24" s="600"/>
      <c r="DI24" s="600"/>
      <c r="DJ24" s="600"/>
      <c r="DK24" s="601"/>
      <c r="DL24" s="640">
        <v>19478943</v>
      </c>
      <c r="DM24" s="600"/>
      <c r="DN24" s="600"/>
      <c r="DO24" s="600"/>
      <c r="DP24" s="600"/>
      <c r="DQ24" s="600"/>
      <c r="DR24" s="600"/>
      <c r="DS24" s="600"/>
      <c r="DT24" s="600"/>
      <c r="DU24" s="600"/>
      <c r="DV24" s="601"/>
      <c r="DW24" s="604">
        <v>55.1</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36887607</v>
      </c>
      <c r="S25" s="611"/>
      <c r="T25" s="611"/>
      <c r="U25" s="611"/>
      <c r="V25" s="611"/>
      <c r="W25" s="611"/>
      <c r="X25" s="611"/>
      <c r="Y25" s="612"/>
      <c r="Z25" s="613">
        <v>53.1</v>
      </c>
      <c r="AA25" s="613"/>
      <c r="AB25" s="613"/>
      <c r="AC25" s="613"/>
      <c r="AD25" s="614">
        <v>35017957</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8608066</v>
      </c>
      <c r="CS25" s="643"/>
      <c r="CT25" s="643"/>
      <c r="CU25" s="643"/>
      <c r="CV25" s="643"/>
      <c r="CW25" s="643"/>
      <c r="CX25" s="643"/>
      <c r="CY25" s="644"/>
      <c r="CZ25" s="615">
        <v>12.8</v>
      </c>
      <c r="DA25" s="641"/>
      <c r="DB25" s="641"/>
      <c r="DC25" s="645"/>
      <c r="DD25" s="619">
        <v>8192914</v>
      </c>
      <c r="DE25" s="643"/>
      <c r="DF25" s="643"/>
      <c r="DG25" s="643"/>
      <c r="DH25" s="643"/>
      <c r="DI25" s="643"/>
      <c r="DJ25" s="643"/>
      <c r="DK25" s="644"/>
      <c r="DL25" s="619">
        <v>8067103</v>
      </c>
      <c r="DM25" s="643"/>
      <c r="DN25" s="643"/>
      <c r="DO25" s="643"/>
      <c r="DP25" s="643"/>
      <c r="DQ25" s="643"/>
      <c r="DR25" s="643"/>
      <c r="DS25" s="643"/>
      <c r="DT25" s="643"/>
      <c r="DU25" s="643"/>
      <c r="DV25" s="644"/>
      <c r="DW25" s="615">
        <v>22.8</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11932</v>
      </c>
      <c r="S26" s="611"/>
      <c r="T26" s="611"/>
      <c r="U26" s="611"/>
      <c r="V26" s="611"/>
      <c r="W26" s="611"/>
      <c r="X26" s="611"/>
      <c r="Y26" s="612"/>
      <c r="Z26" s="613">
        <v>0</v>
      </c>
      <c r="AA26" s="613"/>
      <c r="AB26" s="613"/>
      <c r="AC26" s="613"/>
      <c r="AD26" s="614">
        <v>11932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5916667</v>
      </c>
      <c r="CS26" s="611"/>
      <c r="CT26" s="611"/>
      <c r="CU26" s="611"/>
      <c r="CV26" s="611"/>
      <c r="CW26" s="611"/>
      <c r="CX26" s="611"/>
      <c r="CY26" s="612"/>
      <c r="CZ26" s="615">
        <v>8.8000000000000007</v>
      </c>
      <c r="DA26" s="641"/>
      <c r="DB26" s="641"/>
      <c r="DC26" s="645"/>
      <c r="DD26" s="619">
        <v>5669298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235671</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16156100</v>
      </c>
      <c r="BH27" s="611"/>
      <c r="BI27" s="611"/>
      <c r="BJ27" s="611"/>
      <c r="BK27" s="611"/>
      <c r="BL27" s="611"/>
      <c r="BM27" s="611"/>
      <c r="BN27" s="612"/>
      <c r="BO27" s="613">
        <v>100</v>
      </c>
      <c r="BP27" s="613"/>
      <c r="BQ27" s="613"/>
      <c r="BR27" s="613"/>
      <c r="BS27" s="614">
        <v>1329703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17877738</v>
      </c>
      <c r="CS27" s="643"/>
      <c r="CT27" s="643"/>
      <c r="CU27" s="643"/>
      <c r="CV27" s="643"/>
      <c r="CW27" s="643"/>
      <c r="CX27" s="643"/>
      <c r="CY27" s="644"/>
      <c r="CZ27" s="615">
        <v>26.5</v>
      </c>
      <c r="DA27" s="641"/>
      <c r="DB27" s="641"/>
      <c r="DC27" s="645"/>
      <c r="DD27" s="619">
        <v>6099820</v>
      </c>
      <c r="DE27" s="643"/>
      <c r="DF27" s="643"/>
      <c r="DG27" s="643"/>
      <c r="DH27" s="643"/>
      <c r="DI27" s="643"/>
      <c r="DJ27" s="643"/>
      <c r="DK27" s="644"/>
      <c r="DL27" s="619">
        <v>4535625</v>
      </c>
      <c r="DM27" s="643"/>
      <c r="DN27" s="643"/>
      <c r="DO27" s="643"/>
      <c r="DP27" s="643"/>
      <c r="DQ27" s="643"/>
      <c r="DR27" s="643"/>
      <c r="DS27" s="643"/>
      <c r="DT27" s="643"/>
      <c r="DU27" s="643"/>
      <c r="DV27" s="644"/>
      <c r="DW27" s="615">
        <v>12.8</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340238</v>
      </c>
      <c r="S28" s="611"/>
      <c r="T28" s="611"/>
      <c r="U28" s="611"/>
      <c r="V28" s="611"/>
      <c r="W28" s="611"/>
      <c r="X28" s="611"/>
      <c r="Y28" s="612"/>
      <c r="Z28" s="613">
        <v>0.5</v>
      </c>
      <c r="AA28" s="613"/>
      <c r="AB28" s="613"/>
      <c r="AC28" s="613"/>
      <c r="AD28" s="614">
        <v>49690</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7012178</v>
      </c>
      <c r="CS28" s="611"/>
      <c r="CT28" s="611"/>
      <c r="CU28" s="611"/>
      <c r="CV28" s="611"/>
      <c r="CW28" s="611"/>
      <c r="CX28" s="611"/>
      <c r="CY28" s="612"/>
      <c r="CZ28" s="615">
        <v>10.4</v>
      </c>
      <c r="DA28" s="641"/>
      <c r="DB28" s="641"/>
      <c r="DC28" s="645"/>
      <c r="DD28" s="619">
        <v>6876215</v>
      </c>
      <c r="DE28" s="611"/>
      <c r="DF28" s="611"/>
      <c r="DG28" s="611"/>
      <c r="DH28" s="611"/>
      <c r="DI28" s="611"/>
      <c r="DJ28" s="611"/>
      <c r="DK28" s="612"/>
      <c r="DL28" s="619">
        <v>6876215</v>
      </c>
      <c r="DM28" s="611"/>
      <c r="DN28" s="611"/>
      <c r="DO28" s="611"/>
      <c r="DP28" s="611"/>
      <c r="DQ28" s="611"/>
      <c r="DR28" s="611"/>
      <c r="DS28" s="611"/>
      <c r="DT28" s="611"/>
      <c r="DU28" s="611"/>
      <c r="DV28" s="612"/>
      <c r="DW28" s="615">
        <v>19.5</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407729</v>
      </c>
      <c r="S29" s="611"/>
      <c r="T29" s="611"/>
      <c r="U29" s="611"/>
      <c r="V29" s="611"/>
      <c r="W29" s="611"/>
      <c r="X29" s="611"/>
      <c r="Y29" s="612"/>
      <c r="Z29" s="613">
        <v>0.6</v>
      </c>
      <c r="AA29" s="613"/>
      <c r="AB29" s="613"/>
      <c r="AC29" s="613"/>
      <c r="AD29" s="614">
        <v>7544</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7012175</v>
      </c>
      <c r="CS29" s="643"/>
      <c r="CT29" s="643"/>
      <c r="CU29" s="643"/>
      <c r="CV29" s="643"/>
      <c r="CW29" s="643"/>
      <c r="CX29" s="643"/>
      <c r="CY29" s="644"/>
      <c r="CZ29" s="615">
        <v>10.4</v>
      </c>
      <c r="DA29" s="641"/>
      <c r="DB29" s="641"/>
      <c r="DC29" s="645"/>
      <c r="DD29" s="619">
        <v>6876212</v>
      </c>
      <c r="DE29" s="643"/>
      <c r="DF29" s="643"/>
      <c r="DG29" s="643"/>
      <c r="DH29" s="643"/>
      <c r="DI29" s="643"/>
      <c r="DJ29" s="643"/>
      <c r="DK29" s="644"/>
      <c r="DL29" s="619">
        <v>6876212</v>
      </c>
      <c r="DM29" s="643"/>
      <c r="DN29" s="643"/>
      <c r="DO29" s="643"/>
      <c r="DP29" s="643"/>
      <c r="DQ29" s="643"/>
      <c r="DR29" s="643"/>
      <c r="DS29" s="643"/>
      <c r="DT29" s="643"/>
      <c r="DU29" s="643"/>
      <c r="DV29" s="644"/>
      <c r="DW29" s="615">
        <v>19.5</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13979938</v>
      </c>
      <c r="S30" s="611"/>
      <c r="T30" s="611"/>
      <c r="U30" s="611"/>
      <c r="V30" s="611"/>
      <c r="W30" s="611"/>
      <c r="X30" s="611"/>
      <c r="Y30" s="612"/>
      <c r="Z30" s="613">
        <v>20.100000000000001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6713309</v>
      </c>
      <c r="CS30" s="611"/>
      <c r="CT30" s="611"/>
      <c r="CU30" s="611"/>
      <c r="CV30" s="611"/>
      <c r="CW30" s="611"/>
      <c r="CX30" s="611"/>
      <c r="CY30" s="612"/>
      <c r="CZ30" s="615">
        <v>10</v>
      </c>
      <c r="DA30" s="641"/>
      <c r="DB30" s="641"/>
      <c r="DC30" s="645"/>
      <c r="DD30" s="619">
        <v>6579734</v>
      </c>
      <c r="DE30" s="611"/>
      <c r="DF30" s="611"/>
      <c r="DG30" s="611"/>
      <c r="DH30" s="611"/>
      <c r="DI30" s="611"/>
      <c r="DJ30" s="611"/>
      <c r="DK30" s="612"/>
      <c r="DL30" s="619">
        <v>6579734</v>
      </c>
      <c r="DM30" s="611"/>
      <c r="DN30" s="611"/>
      <c r="DO30" s="611"/>
      <c r="DP30" s="611"/>
      <c r="DQ30" s="611"/>
      <c r="DR30" s="611"/>
      <c r="DS30" s="611"/>
      <c r="DT30" s="611"/>
      <c r="DU30" s="611"/>
      <c r="DV30" s="612"/>
      <c r="DW30" s="615">
        <v>18.600000000000001</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99.2</v>
      </c>
      <c r="BH31" s="654"/>
      <c r="BI31" s="654"/>
      <c r="BJ31" s="654"/>
      <c r="BK31" s="654"/>
      <c r="BL31" s="654"/>
      <c r="BM31" s="605">
        <v>97</v>
      </c>
      <c r="BN31" s="654"/>
      <c r="BO31" s="654"/>
      <c r="BP31" s="654"/>
      <c r="BQ31" s="655"/>
      <c r="BR31" s="666">
        <v>99.2</v>
      </c>
      <c r="BS31" s="654"/>
      <c r="BT31" s="654"/>
      <c r="BU31" s="654"/>
      <c r="BV31" s="654"/>
      <c r="BW31" s="654"/>
      <c r="BX31" s="605">
        <v>96.8</v>
      </c>
      <c r="BY31" s="654"/>
      <c r="BZ31" s="654"/>
      <c r="CA31" s="654"/>
      <c r="CB31" s="655"/>
      <c r="CD31" s="648"/>
      <c r="CE31" s="649"/>
      <c r="CF31" s="607" t="s">
        <v>300</v>
      </c>
      <c r="CG31" s="608"/>
      <c r="CH31" s="608"/>
      <c r="CI31" s="608"/>
      <c r="CJ31" s="608"/>
      <c r="CK31" s="608"/>
      <c r="CL31" s="608"/>
      <c r="CM31" s="608"/>
      <c r="CN31" s="608"/>
      <c r="CO31" s="608"/>
      <c r="CP31" s="608"/>
      <c r="CQ31" s="609"/>
      <c r="CR31" s="610">
        <v>298866</v>
      </c>
      <c r="CS31" s="643"/>
      <c r="CT31" s="643"/>
      <c r="CU31" s="643"/>
      <c r="CV31" s="643"/>
      <c r="CW31" s="643"/>
      <c r="CX31" s="643"/>
      <c r="CY31" s="644"/>
      <c r="CZ31" s="615">
        <v>0.4</v>
      </c>
      <c r="DA31" s="641"/>
      <c r="DB31" s="641"/>
      <c r="DC31" s="645"/>
      <c r="DD31" s="619">
        <v>296478</v>
      </c>
      <c r="DE31" s="643"/>
      <c r="DF31" s="643"/>
      <c r="DG31" s="643"/>
      <c r="DH31" s="643"/>
      <c r="DI31" s="643"/>
      <c r="DJ31" s="643"/>
      <c r="DK31" s="644"/>
      <c r="DL31" s="619">
        <v>296478</v>
      </c>
      <c r="DM31" s="643"/>
      <c r="DN31" s="643"/>
      <c r="DO31" s="643"/>
      <c r="DP31" s="643"/>
      <c r="DQ31" s="643"/>
      <c r="DR31" s="643"/>
      <c r="DS31" s="643"/>
      <c r="DT31" s="643"/>
      <c r="DU31" s="643"/>
      <c r="DV31" s="644"/>
      <c r="DW31" s="615">
        <v>0.8</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6383041</v>
      </c>
      <c r="S32" s="611"/>
      <c r="T32" s="611"/>
      <c r="U32" s="611"/>
      <c r="V32" s="611"/>
      <c r="W32" s="611"/>
      <c r="X32" s="611"/>
      <c r="Y32" s="612"/>
      <c r="Z32" s="613">
        <v>9.1999999999999993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99.1</v>
      </c>
      <c r="BH32" s="643"/>
      <c r="BI32" s="643"/>
      <c r="BJ32" s="643"/>
      <c r="BK32" s="643"/>
      <c r="BL32" s="643"/>
      <c r="BM32" s="616">
        <v>97</v>
      </c>
      <c r="BN32" s="643"/>
      <c r="BO32" s="643"/>
      <c r="BP32" s="643"/>
      <c r="BQ32" s="665"/>
      <c r="BR32" s="667">
        <v>99.2</v>
      </c>
      <c r="BS32" s="643"/>
      <c r="BT32" s="643"/>
      <c r="BU32" s="643"/>
      <c r="BV32" s="643"/>
      <c r="BW32" s="643"/>
      <c r="BX32" s="616">
        <v>96.7</v>
      </c>
      <c r="BY32" s="643"/>
      <c r="BZ32" s="643"/>
      <c r="CA32" s="643"/>
      <c r="CB32" s="665"/>
      <c r="CD32" s="650"/>
      <c r="CE32" s="651"/>
      <c r="CF32" s="607" t="s">
        <v>304</v>
      </c>
      <c r="CG32" s="608"/>
      <c r="CH32" s="608"/>
      <c r="CI32" s="608"/>
      <c r="CJ32" s="608"/>
      <c r="CK32" s="608"/>
      <c r="CL32" s="608"/>
      <c r="CM32" s="608"/>
      <c r="CN32" s="608"/>
      <c r="CO32" s="608"/>
      <c r="CP32" s="608"/>
      <c r="CQ32" s="609"/>
      <c r="CR32" s="610">
        <v>3</v>
      </c>
      <c r="CS32" s="611"/>
      <c r="CT32" s="611"/>
      <c r="CU32" s="611"/>
      <c r="CV32" s="611"/>
      <c r="CW32" s="611"/>
      <c r="CX32" s="611"/>
      <c r="CY32" s="612"/>
      <c r="CZ32" s="615">
        <v>0</v>
      </c>
      <c r="DA32" s="641"/>
      <c r="DB32" s="641"/>
      <c r="DC32" s="645"/>
      <c r="DD32" s="619">
        <v>3</v>
      </c>
      <c r="DE32" s="611"/>
      <c r="DF32" s="611"/>
      <c r="DG32" s="611"/>
      <c r="DH32" s="611"/>
      <c r="DI32" s="611"/>
      <c r="DJ32" s="611"/>
      <c r="DK32" s="612"/>
      <c r="DL32" s="619">
        <v>3</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104632</v>
      </c>
      <c r="S33" s="611"/>
      <c r="T33" s="611"/>
      <c r="U33" s="611"/>
      <c r="V33" s="611"/>
      <c r="W33" s="611"/>
      <c r="X33" s="611"/>
      <c r="Y33" s="612"/>
      <c r="Z33" s="613">
        <v>0.2</v>
      </c>
      <c r="AA33" s="613"/>
      <c r="AB33" s="613"/>
      <c r="AC33" s="613"/>
      <c r="AD33" s="614">
        <v>4800</v>
      </c>
      <c r="AE33" s="614"/>
      <c r="AF33" s="614"/>
      <c r="AG33" s="614"/>
      <c r="AH33" s="614"/>
      <c r="AI33" s="614"/>
      <c r="AJ33" s="614"/>
      <c r="AK33" s="614"/>
      <c r="AL33" s="615">
        <v>0</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99.2</v>
      </c>
      <c r="BH33" s="669"/>
      <c r="BI33" s="669"/>
      <c r="BJ33" s="669"/>
      <c r="BK33" s="669"/>
      <c r="BL33" s="669"/>
      <c r="BM33" s="670">
        <v>96.8</v>
      </c>
      <c r="BN33" s="669"/>
      <c r="BO33" s="669"/>
      <c r="BP33" s="669"/>
      <c r="BQ33" s="671"/>
      <c r="BR33" s="668">
        <v>99.2</v>
      </c>
      <c r="BS33" s="669"/>
      <c r="BT33" s="669"/>
      <c r="BU33" s="669"/>
      <c r="BV33" s="669"/>
      <c r="BW33" s="669"/>
      <c r="BX33" s="670">
        <v>96.5</v>
      </c>
      <c r="BY33" s="669"/>
      <c r="BZ33" s="669"/>
      <c r="CA33" s="669"/>
      <c r="CB33" s="671"/>
      <c r="CD33" s="607" t="s">
        <v>307</v>
      </c>
      <c r="CE33" s="608"/>
      <c r="CF33" s="608"/>
      <c r="CG33" s="608"/>
      <c r="CH33" s="608"/>
      <c r="CI33" s="608"/>
      <c r="CJ33" s="608"/>
      <c r="CK33" s="608"/>
      <c r="CL33" s="608"/>
      <c r="CM33" s="608"/>
      <c r="CN33" s="608"/>
      <c r="CO33" s="608"/>
      <c r="CP33" s="608"/>
      <c r="CQ33" s="609"/>
      <c r="CR33" s="610">
        <v>26733667</v>
      </c>
      <c r="CS33" s="643"/>
      <c r="CT33" s="643"/>
      <c r="CU33" s="643"/>
      <c r="CV33" s="643"/>
      <c r="CW33" s="643"/>
      <c r="CX33" s="643"/>
      <c r="CY33" s="644"/>
      <c r="CZ33" s="615">
        <v>39.700000000000003</v>
      </c>
      <c r="DA33" s="641"/>
      <c r="DB33" s="641"/>
      <c r="DC33" s="645"/>
      <c r="DD33" s="619">
        <v>18000429</v>
      </c>
      <c r="DE33" s="643"/>
      <c r="DF33" s="643"/>
      <c r="DG33" s="643"/>
      <c r="DH33" s="643"/>
      <c r="DI33" s="643"/>
      <c r="DJ33" s="643"/>
      <c r="DK33" s="644"/>
      <c r="DL33" s="619">
        <v>13478259</v>
      </c>
      <c r="DM33" s="643"/>
      <c r="DN33" s="643"/>
      <c r="DO33" s="643"/>
      <c r="DP33" s="643"/>
      <c r="DQ33" s="643"/>
      <c r="DR33" s="643"/>
      <c r="DS33" s="643"/>
      <c r="DT33" s="643"/>
      <c r="DU33" s="643"/>
      <c r="DV33" s="644"/>
      <c r="DW33" s="615">
        <v>38.1</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2141427</v>
      </c>
      <c r="S34" s="611"/>
      <c r="T34" s="611"/>
      <c r="U34" s="611"/>
      <c r="V34" s="611"/>
      <c r="W34" s="611"/>
      <c r="X34" s="611"/>
      <c r="Y34" s="612"/>
      <c r="Z34" s="613">
        <v>3.1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7490953</v>
      </c>
      <c r="CS34" s="611"/>
      <c r="CT34" s="611"/>
      <c r="CU34" s="611"/>
      <c r="CV34" s="611"/>
      <c r="CW34" s="611"/>
      <c r="CX34" s="611"/>
      <c r="CY34" s="612"/>
      <c r="CZ34" s="615">
        <v>11.1</v>
      </c>
      <c r="DA34" s="641"/>
      <c r="DB34" s="641"/>
      <c r="DC34" s="645"/>
      <c r="DD34" s="619">
        <v>4908731</v>
      </c>
      <c r="DE34" s="611"/>
      <c r="DF34" s="611"/>
      <c r="DG34" s="611"/>
      <c r="DH34" s="611"/>
      <c r="DI34" s="611"/>
      <c r="DJ34" s="611"/>
      <c r="DK34" s="612"/>
      <c r="DL34" s="619">
        <v>4116900</v>
      </c>
      <c r="DM34" s="611"/>
      <c r="DN34" s="611"/>
      <c r="DO34" s="611"/>
      <c r="DP34" s="611"/>
      <c r="DQ34" s="611"/>
      <c r="DR34" s="611"/>
      <c r="DS34" s="611"/>
      <c r="DT34" s="611"/>
      <c r="DU34" s="611"/>
      <c r="DV34" s="612"/>
      <c r="DW34" s="615">
        <v>11.7</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1317786</v>
      </c>
      <c r="S35" s="611"/>
      <c r="T35" s="611"/>
      <c r="U35" s="611"/>
      <c r="V35" s="611"/>
      <c r="W35" s="611"/>
      <c r="X35" s="611"/>
      <c r="Y35" s="612"/>
      <c r="Z35" s="613">
        <v>1.9</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454125</v>
      </c>
      <c r="CS35" s="643"/>
      <c r="CT35" s="643"/>
      <c r="CU35" s="643"/>
      <c r="CV35" s="643"/>
      <c r="CW35" s="643"/>
      <c r="CX35" s="643"/>
      <c r="CY35" s="644"/>
      <c r="CZ35" s="615">
        <v>0.7</v>
      </c>
      <c r="DA35" s="641"/>
      <c r="DB35" s="641"/>
      <c r="DC35" s="645"/>
      <c r="DD35" s="619">
        <v>357403</v>
      </c>
      <c r="DE35" s="643"/>
      <c r="DF35" s="643"/>
      <c r="DG35" s="643"/>
      <c r="DH35" s="643"/>
      <c r="DI35" s="643"/>
      <c r="DJ35" s="643"/>
      <c r="DK35" s="644"/>
      <c r="DL35" s="619">
        <v>357403</v>
      </c>
      <c r="DM35" s="643"/>
      <c r="DN35" s="643"/>
      <c r="DO35" s="643"/>
      <c r="DP35" s="643"/>
      <c r="DQ35" s="643"/>
      <c r="DR35" s="643"/>
      <c r="DS35" s="643"/>
      <c r="DT35" s="643"/>
      <c r="DU35" s="643"/>
      <c r="DV35" s="644"/>
      <c r="DW35" s="615">
        <v>1</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1894911</v>
      </c>
      <c r="S36" s="611"/>
      <c r="T36" s="611"/>
      <c r="U36" s="611"/>
      <c r="V36" s="611"/>
      <c r="W36" s="611"/>
      <c r="X36" s="611"/>
      <c r="Y36" s="612"/>
      <c r="Z36" s="613">
        <v>2.7</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8062011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695975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10285360</v>
      </c>
      <c r="CS36" s="611"/>
      <c r="CT36" s="611"/>
      <c r="CU36" s="611"/>
      <c r="CV36" s="611"/>
      <c r="CW36" s="611"/>
      <c r="CX36" s="611"/>
      <c r="CY36" s="612"/>
      <c r="CZ36" s="615">
        <v>15.3</v>
      </c>
      <c r="DA36" s="641"/>
      <c r="DB36" s="641"/>
      <c r="DC36" s="645"/>
      <c r="DD36" s="619">
        <v>7288835</v>
      </c>
      <c r="DE36" s="611"/>
      <c r="DF36" s="611"/>
      <c r="DG36" s="611"/>
      <c r="DH36" s="611"/>
      <c r="DI36" s="611"/>
      <c r="DJ36" s="611"/>
      <c r="DK36" s="612"/>
      <c r="DL36" s="619">
        <v>4117096</v>
      </c>
      <c r="DM36" s="611"/>
      <c r="DN36" s="611"/>
      <c r="DO36" s="611"/>
      <c r="DP36" s="611"/>
      <c r="DQ36" s="611"/>
      <c r="DR36" s="611"/>
      <c r="DS36" s="611"/>
      <c r="DT36" s="611"/>
      <c r="DU36" s="611"/>
      <c r="DV36" s="612"/>
      <c r="DW36" s="615">
        <v>11.7</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1030087</v>
      </c>
      <c r="S37" s="611"/>
      <c r="T37" s="611"/>
      <c r="U37" s="611"/>
      <c r="V37" s="611"/>
      <c r="W37" s="611"/>
      <c r="X37" s="611"/>
      <c r="Y37" s="612"/>
      <c r="Z37" s="613">
        <v>1.5</v>
      </c>
      <c r="AA37" s="613"/>
      <c r="AB37" s="613"/>
      <c r="AC37" s="613"/>
      <c r="AD37" s="614">
        <v>24</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1379150</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453662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2561445</v>
      </c>
      <c r="CS37" s="643"/>
      <c r="CT37" s="643"/>
      <c r="CU37" s="643"/>
      <c r="CV37" s="643"/>
      <c r="CW37" s="643"/>
      <c r="CX37" s="643"/>
      <c r="CY37" s="644"/>
      <c r="CZ37" s="615">
        <v>3.8</v>
      </c>
      <c r="DA37" s="641"/>
      <c r="DB37" s="641"/>
      <c r="DC37" s="645"/>
      <c r="DD37" s="619">
        <v>1867742</v>
      </c>
      <c r="DE37" s="643"/>
      <c r="DF37" s="643"/>
      <c r="DG37" s="643"/>
      <c r="DH37" s="643"/>
      <c r="DI37" s="643"/>
      <c r="DJ37" s="643"/>
      <c r="DK37" s="644"/>
      <c r="DL37" s="619">
        <v>1836761</v>
      </c>
      <c r="DM37" s="643"/>
      <c r="DN37" s="643"/>
      <c r="DO37" s="643"/>
      <c r="DP37" s="643"/>
      <c r="DQ37" s="643"/>
      <c r="DR37" s="643"/>
      <c r="DS37" s="643"/>
      <c r="DT37" s="643"/>
      <c r="DU37" s="643"/>
      <c r="DV37" s="644"/>
      <c r="DW37" s="615">
        <v>5.2</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4776000</v>
      </c>
      <c r="S38" s="611"/>
      <c r="T38" s="611"/>
      <c r="U38" s="611"/>
      <c r="V38" s="611"/>
      <c r="W38" s="611"/>
      <c r="X38" s="611"/>
      <c r="Y38" s="612"/>
      <c r="Z38" s="613">
        <v>6.9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141262</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18641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6595794</v>
      </c>
      <c r="CS38" s="611"/>
      <c r="CT38" s="611"/>
      <c r="CU38" s="611"/>
      <c r="CV38" s="611"/>
      <c r="CW38" s="611"/>
      <c r="CX38" s="611"/>
      <c r="CY38" s="612"/>
      <c r="CZ38" s="615">
        <v>9.8000000000000007</v>
      </c>
      <c r="DA38" s="641"/>
      <c r="DB38" s="641"/>
      <c r="DC38" s="645"/>
      <c r="DD38" s="619">
        <v>5206264</v>
      </c>
      <c r="DE38" s="611"/>
      <c r="DF38" s="611"/>
      <c r="DG38" s="611"/>
      <c r="DH38" s="611"/>
      <c r="DI38" s="611"/>
      <c r="DJ38" s="611"/>
      <c r="DK38" s="612"/>
      <c r="DL38" s="619">
        <v>4886860</v>
      </c>
      <c r="DM38" s="611"/>
      <c r="DN38" s="611"/>
      <c r="DO38" s="611"/>
      <c r="DP38" s="611"/>
      <c r="DQ38" s="611"/>
      <c r="DR38" s="611"/>
      <c r="DS38" s="611"/>
      <c r="DT38" s="611"/>
      <c r="DU38" s="611"/>
      <c r="DV38" s="612"/>
      <c r="DW38" s="615">
        <v>13.8</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4955</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28580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1112526</v>
      </c>
      <c r="CS39" s="643"/>
      <c r="CT39" s="643"/>
      <c r="CU39" s="643"/>
      <c r="CV39" s="643"/>
      <c r="CW39" s="643"/>
      <c r="CX39" s="643"/>
      <c r="CY39" s="644"/>
      <c r="CZ39" s="615">
        <v>1.7</v>
      </c>
      <c r="DA39" s="641"/>
      <c r="DB39" s="641"/>
      <c r="DC39" s="645"/>
      <c r="DD39" s="619">
        <v>239196</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239400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17"/>
      <c r="BM40" s="608" t="s">
        <v>333</v>
      </c>
      <c r="BN40" s="608"/>
      <c r="BO40" s="608"/>
      <c r="BP40" s="608"/>
      <c r="BQ40" s="608"/>
      <c r="BR40" s="608"/>
      <c r="BS40" s="608"/>
      <c r="BT40" s="608"/>
      <c r="BU40" s="609"/>
      <c r="BV40" s="610">
        <v>109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794909</v>
      </c>
      <c r="CS40" s="611"/>
      <c r="CT40" s="611"/>
      <c r="CU40" s="611"/>
      <c r="CV40" s="611"/>
      <c r="CW40" s="611"/>
      <c r="CX40" s="611"/>
      <c r="CY40" s="612"/>
      <c r="CZ40" s="615">
        <v>1.2</v>
      </c>
      <c r="DA40" s="641"/>
      <c r="DB40" s="641"/>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69510999</v>
      </c>
      <c r="S41" s="683"/>
      <c r="T41" s="683"/>
      <c r="U41" s="683"/>
      <c r="V41" s="683"/>
      <c r="W41" s="683"/>
      <c r="X41" s="683"/>
      <c r="Y41" s="687"/>
      <c r="Z41" s="688">
        <v>100</v>
      </c>
      <c r="AA41" s="688"/>
      <c r="AB41" s="688"/>
      <c r="AC41" s="688"/>
      <c r="AD41" s="689">
        <v>35091947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1444185</v>
      </c>
      <c r="BA41" s="611"/>
      <c r="BB41" s="611"/>
      <c r="BC41" s="611"/>
      <c r="BD41" s="643"/>
      <c r="BE41" s="643"/>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5092459</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405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7165527</v>
      </c>
      <c r="CS42" s="643"/>
      <c r="CT42" s="643"/>
      <c r="CU42" s="643"/>
      <c r="CV42" s="643"/>
      <c r="CW42" s="643"/>
      <c r="CX42" s="643"/>
      <c r="CY42" s="644"/>
      <c r="CZ42" s="615">
        <v>10.6</v>
      </c>
      <c r="DA42" s="641"/>
      <c r="DB42" s="641"/>
      <c r="DC42" s="645"/>
      <c r="DD42" s="619">
        <v>1378061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448492</v>
      </c>
      <c r="CS43" s="643"/>
      <c r="CT43" s="643"/>
      <c r="CU43" s="643"/>
      <c r="CV43" s="643"/>
      <c r="CW43" s="643"/>
      <c r="CX43" s="643"/>
      <c r="CY43" s="644"/>
      <c r="CZ43" s="615">
        <v>0.7</v>
      </c>
      <c r="DA43" s="641"/>
      <c r="DB43" s="641"/>
      <c r="DC43" s="645"/>
      <c r="DD43" s="619">
        <v>448400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5381571</v>
      </c>
      <c r="CS44" s="611"/>
      <c r="CT44" s="611"/>
      <c r="CU44" s="611"/>
      <c r="CV44" s="611"/>
      <c r="CW44" s="611"/>
      <c r="CX44" s="611"/>
      <c r="CY44" s="612"/>
      <c r="CZ44" s="615">
        <v>8</v>
      </c>
      <c r="DA44" s="616"/>
      <c r="DB44" s="616"/>
      <c r="DC44" s="622"/>
      <c r="DD44" s="619">
        <v>1220588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2106885</v>
      </c>
      <c r="CS45" s="643"/>
      <c r="CT45" s="643"/>
      <c r="CU45" s="643"/>
      <c r="CV45" s="643"/>
      <c r="CW45" s="643"/>
      <c r="CX45" s="643"/>
      <c r="CY45" s="644"/>
      <c r="CZ45" s="615">
        <v>3.1</v>
      </c>
      <c r="DA45" s="641"/>
      <c r="DB45" s="641"/>
      <c r="DC45" s="645"/>
      <c r="DD45" s="619">
        <v>179433</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2811207</v>
      </c>
      <c r="CS46" s="611"/>
      <c r="CT46" s="611"/>
      <c r="CU46" s="611"/>
      <c r="CV46" s="611"/>
      <c r="CW46" s="611"/>
      <c r="CX46" s="611"/>
      <c r="CY46" s="612"/>
      <c r="CZ46" s="615">
        <v>4.2</v>
      </c>
      <c r="DA46" s="616"/>
      <c r="DB46" s="616"/>
      <c r="DC46" s="622"/>
      <c r="DD46" s="619">
        <v>989076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v>1783956</v>
      </c>
      <c r="CS47" s="643"/>
      <c r="CT47" s="643"/>
      <c r="CU47" s="643"/>
      <c r="CV47" s="643"/>
      <c r="CW47" s="643"/>
      <c r="CX47" s="643"/>
      <c r="CY47" s="644"/>
      <c r="CZ47" s="615">
        <v>2.6</v>
      </c>
      <c r="DA47" s="641"/>
      <c r="DB47" s="641"/>
      <c r="DC47" s="645"/>
      <c r="DD47" s="619">
        <v>157473</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67397176</v>
      </c>
      <c r="CS49" s="669"/>
      <c r="CT49" s="669"/>
      <c r="CU49" s="669"/>
      <c r="CV49" s="669"/>
      <c r="CW49" s="669"/>
      <c r="CX49" s="669"/>
      <c r="CY49" s="698"/>
      <c r="CZ49" s="690">
        <v>100</v>
      </c>
      <c r="DA49" s="699"/>
      <c r="DB49" s="699"/>
      <c r="DC49" s="700"/>
      <c r="DD49" s="701">
        <v>40547439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44DePEBGyj0o6SrsVaqBTdxP/BoFFbJLMzS5gIxvTqxjgV7ldTRu5Jh+T7snRmKAml3GHVLfzXmC0hyMY3Kjcg==" saltValue="P6t8iGrflnfGX/lYOH4HR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69460</v>
      </c>
      <c r="R7" s="740"/>
      <c r="S7" s="740"/>
      <c r="T7" s="740"/>
      <c r="U7" s="740"/>
      <c r="V7" s="740">
        <v>67280</v>
      </c>
      <c r="W7" s="740"/>
      <c r="X7" s="740"/>
      <c r="Y7" s="740"/>
      <c r="Z7" s="740"/>
      <c r="AA7" s="740">
        <v>2180</v>
      </c>
      <c r="AB7" s="740"/>
      <c r="AC7" s="740"/>
      <c r="AD7" s="740"/>
      <c r="AE7" s="741"/>
      <c r="AF7" s="742">
        <v>2028</v>
      </c>
      <c r="AG7" s="743"/>
      <c r="AH7" s="743"/>
      <c r="AI7" s="743"/>
      <c r="AJ7" s="744"/>
      <c r="AK7" s="745"/>
      <c r="AL7" s="746"/>
      <c r="AM7" s="746"/>
      <c r="AN7" s="746"/>
      <c r="AO7" s="746"/>
      <c r="AP7" s="746">
        <v>82041</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553</v>
      </c>
      <c r="BT7" s="734"/>
      <c r="BU7" s="734"/>
      <c r="BV7" s="734"/>
      <c r="BW7" s="734"/>
      <c r="BX7" s="734"/>
      <c r="BY7" s="734"/>
      <c r="BZ7" s="734"/>
      <c r="CA7" s="734"/>
      <c r="CB7" s="734"/>
      <c r="CC7" s="734"/>
      <c r="CD7" s="734"/>
      <c r="CE7" s="734"/>
      <c r="CF7" s="734"/>
      <c r="CG7" s="749"/>
      <c r="CH7" s="730">
        <v>-3</v>
      </c>
      <c r="CI7" s="731"/>
      <c r="CJ7" s="731"/>
      <c r="CK7" s="731"/>
      <c r="CL7" s="732"/>
      <c r="CM7" s="730">
        <v>16</v>
      </c>
      <c r="CN7" s="731"/>
      <c r="CO7" s="731"/>
      <c r="CP7" s="731"/>
      <c r="CQ7" s="732"/>
      <c r="CR7" s="730">
        <v>5</v>
      </c>
      <c r="CS7" s="731"/>
      <c r="CT7" s="731"/>
      <c r="CU7" s="731"/>
      <c r="CV7" s="732"/>
      <c r="CW7" s="730">
        <v>275</v>
      </c>
      <c r="CX7" s="731"/>
      <c r="CY7" s="731"/>
      <c r="CZ7" s="731"/>
      <c r="DA7" s="732"/>
      <c r="DB7" s="730" t="s">
        <v>552</v>
      </c>
      <c r="DC7" s="731"/>
      <c r="DD7" s="731"/>
      <c r="DE7" s="731"/>
      <c r="DF7" s="732"/>
      <c r="DG7" s="730" t="s">
        <v>552</v>
      </c>
      <c r="DH7" s="731"/>
      <c r="DI7" s="731"/>
      <c r="DJ7" s="731"/>
      <c r="DK7" s="732"/>
      <c r="DL7" s="730" t="s">
        <v>552</v>
      </c>
      <c r="DM7" s="731"/>
      <c r="DN7" s="731"/>
      <c r="DO7" s="731"/>
      <c r="DP7" s="732"/>
      <c r="DQ7" s="730" t="s">
        <v>552</v>
      </c>
      <c r="DR7" s="731"/>
      <c r="DS7" s="731"/>
      <c r="DT7" s="731"/>
      <c r="DU7" s="732"/>
      <c r="DV7" s="733"/>
      <c r="DW7" s="734"/>
      <c r="DX7" s="734"/>
      <c r="DY7" s="734"/>
      <c r="DZ7" s="735"/>
      <c r="EA7" s="228"/>
    </row>
    <row r="8" spans="1:131" s="229" customFormat="1" ht="26.25" customHeight="1" x14ac:dyDescent="0.2">
      <c r="A8" s="232">
        <v>2</v>
      </c>
      <c r="B8" s="767" t="s">
        <v>375</v>
      </c>
      <c r="C8" s="768"/>
      <c r="D8" s="768"/>
      <c r="E8" s="768"/>
      <c r="F8" s="768"/>
      <c r="G8" s="768"/>
      <c r="H8" s="768"/>
      <c r="I8" s="768"/>
      <c r="J8" s="768"/>
      <c r="K8" s="768"/>
      <c r="L8" s="768"/>
      <c r="M8" s="768"/>
      <c r="N8" s="768"/>
      <c r="O8" s="768"/>
      <c r="P8" s="769"/>
      <c r="Q8" s="770">
        <v>9</v>
      </c>
      <c r="R8" s="771"/>
      <c r="S8" s="771"/>
      <c r="T8" s="771"/>
      <c r="U8" s="771"/>
      <c r="V8" s="771">
        <v>55</v>
      </c>
      <c r="W8" s="771"/>
      <c r="X8" s="771"/>
      <c r="Y8" s="771"/>
      <c r="Z8" s="771"/>
      <c r="AA8" s="771">
        <v>-46</v>
      </c>
      <c r="AB8" s="771"/>
      <c r="AC8" s="771"/>
      <c r="AD8" s="771"/>
      <c r="AE8" s="772"/>
      <c r="AF8" s="773">
        <v>-46</v>
      </c>
      <c r="AG8" s="774"/>
      <c r="AH8" s="774"/>
      <c r="AI8" s="774"/>
      <c r="AJ8" s="775"/>
      <c r="AK8" s="756">
        <v>46</v>
      </c>
      <c r="AL8" s="757"/>
      <c r="AM8" s="757"/>
      <c r="AN8" s="757"/>
      <c r="AO8" s="757"/>
      <c r="AP8" s="757">
        <v>73</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554</v>
      </c>
      <c r="BT8" s="761"/>
      <c r="BU8" s="761"/>
      <c r="BV8" s="761"/>
      <c r="BW8" s="761"/>
      <c r="BX8" s="761"/>
      <c r="BY8" s="761"/>
      <c r="BZ8" s="761"/>
      <c r="CA8" s="761"/>
      <c r="CB8" s="761"/>
      <c r="CC8" s="761"/>
      <c r="CD8" s="761"/>
      <c r="CE8" s="761"/>
      <c r="CF8" s="761"/>
      <c r="CG8" s="762"/>
      <c r="CH8" s="763">
        <v>0</v>
      </c>
      <c r="CI8" s="764"/>
      <c r="CJ8" s="764"/>
      <c r="CK8" s="764"/>
      <c r="CL8" s="765"/>
      <c r="CM8" s="763">
        <v>4</v>
      </c>
      <c r="CN8" s="764"/>
      <c r="CO8" s="764"/>
      <c r="CP8" s="764"/>
      <c r="CQ8" s="765"/>
      <c r="CR8" s="763">
        <v>2</v>
      </c>
      <c r="CS8" s="764"/>
      <c r="CT8" s="764"/>
      <c r="CU8" s="764"/>
      <c r="CV8" s="765"/>
      <c r="CW8" s="763" t="s">
        <v>552</v>
      </c>
      <c r="CX8" s="764"/>
      <c r="CY8" s="764"/>
      <c r="CZ8" s="764"/>
      <c r="DA8" s="765"/>
      <c r="DB8" s="763" t="s">
        <v>552</v>
      </c>
      <c r="DC8" s="764"/>
      <c r="DD8" s="764"/>
      <c r="DE8" s="764"/>
      <c r="DF8" s="765"/>
      <c r="DG8" s="763" t="s">
        <v>552</v>
      </c>
      <c r="DH8" s="764"/>
      <c r="DI8" s="764"/>
      <c r="DJ8" s="764"/>
      <c r="DK8" s="765"/>
      <c r="DL8" s="763" t="s">
        <v>552</v>
      </c>
      <c r="DM8" s="764"/>
      <c r="DN8" s="764"/>
      <c r="DO8" s="764"/>
      <c r="DP8" s="765"/>
      <c r="DQ8" s="763" t="s">
        <v>552</v>
      </c>
      <c r="DR8" s="764"/>
      <c r="DS8" s="764"/>
      <c r="DT8" s="764"/>
      <c r="DU8" s="765"/>
      <c r="DV8" s="760"/>
      <c r="DW8" s="761"/>
      <c r="DX8" s="761"/>
      <c r="DY8" s="761"/>
      <c r="DZ8" s="766"/>
      <c r="EA8" s="228"/>
    </row>
    <row r="9" spans="1:131" s="229" customFormat="1" ht="26.25" customHeight="1" x14ac:dyDescent="0.2">
      <c r="A9" s="232">
        <v>3</v>
      </c>
      <c r="B9" s="767" t="s">
        <v>376</v>
      </c>
      <c r="C9" s="768"/>
      <c r="D9" s="768"/>
      <c r="E9" s="768"/>
      <c r="F9" s="768"/>
      <c r="G9" s="768"/>
      <c r="H9" s="768"/>
      <c r="I9" s="768"/>
      <c r="J9" s="768"/>
      <c r="K9" s="768"/>
      <c r="L9" s="768"/>
      <c r="M9" s="768"/>
      <c r="N9" s="768"/>
      <c r="O9" s="768"/>
      <c r="P9" s="769"/>
      <c r="Q9" s="770">
        <v>43</v>
      </c>
      <c r="R9" s="771"/>
      <c r="S9" s="771"/>
      <c r="T9" s="771"/>
      <c r="U9" s="771"/>
      <c r="V9" s="771">
        <v>62</v>
      </c>
      <c r="W9" s="771"/>
      <c r="X9" s="771"/>
      <c r="Y9" s="771"/>
      <c r="Z9" s="771"/>
      <c r="AA9" s="771">
        <v>-20</v>
      </c>
      <c r="AB9" s="771"/>
      <c r="AC9" s="771"/>
      <c r="AD9" s="771"/>
      <c r="AE9" s="772"/>
      <c r="AF9" s="773">
        <v>-20</v>
      </c>
      <c r="AG9" s="774"/>
      <c r="AH9" s="774"/>
      <c r="AI9" s="774"/>
      <c r="AJ9" s="775"/>
      <c r="AK9" s="756">
        <v>20</v>
      </c>
      <c r="AL9" s="757"/>
      <c r="AM9" s="757"/>
      <c r="AN9" s="757"/>
      <c r="AO9" s="757"/>
      <c r="AP9" s="757">
        <v>5</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555</v>
      </c>
      <c r="BT9" s="761"/>
      <c r="BU9" s="761"/>
      <c r="BV9" s="761"/>
      <c r="BW9" s="761"/>
      <c r="BX9" s="761"/>
      <c r="BY9" s="761"/>
      <c r="BZ9" s="761"/>
      <c r="CA9" s="761"/>
      <c r="CB9" s="761"/>
      <c r="CC9" s="761"/>
      <c r="CD9" s="761"/>
      <c r="CE9" s="761"/>
      <c r="CF9" s="761"/>
      <c r="CG9" s="762"/>
      <c r="CH9" s="763">
        <v>-6</v>
      </c>
      <c r="CI9" s="764"/>
      <c r="CJ9" s="764"/>
      <c r="CK9" s="764"/>
      <c r="CL9" s="765"/>
      <c r="CM9" s="763">
        <v>1</v>
      </c>
      <c r="CN9" s="764"/>
      <c r="CO9" s="764"/>
      <c r="CP9" s="764"/>
      <c r="CQ9" s="765"/>
      <c r="CR9" s="763">
        <v>60</v>
      </c>
      <c r="CS9" s="764"/>
      <c r="CT9" s="764"/>
      <c r="CU9" s="764"/>
      <c r="CV9" s="765"/>
      <c r="CW9" s="763" t="s">
        <v>552</v>
      </c>
      <c r="CX9" s="764"/>
      <c r="CY9" s="764"/>
      <c r="CZ9" s="764"/>
      <c r="DA9" s="765"/>
      <c r="DB9" s="763" t="s">
        <v>552</v>
      </c>
      <c r="DC9" s="764"/>
      <c r="DD9" s="764"/>
      <c r="DE9" s="764"/>
      <c r="DF9" s="765"/>
      <c r="DG9" s="763" t="s">
        <v>552</v>
      </c>
      <c r="DH9" s="764"/>
      <c r="DI9" s="764"/>
      <c r="DJ9" s="764"/>
      <c r="DK9" s="765"/>
      <c r="DL9" s="763" t="s">
        <v>552</v>
      </c>
      <c r="DM9" s="764"/>
      <c r="DN9" s="764"/>
      <c r="DO9" s="764"/>
      <c r="DP9" s="765"/>
      <c r="DQ9" s="763" t="s">
        <v>552</v>
      </c>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556</v>
      </c>
      <c r="BT10" s="761"/>
      <c r="BU10" s="761"/>
      <c r="BV10" s="761"/>
      <c r="BW10" s="761"/>
      <c r="BX10" s="761"/>
      <c r="BY10" s="761"/>
      <c r="BZ10" s="761"/>
      <c r="CA10" s="761"/>
      <c r="CB10" s="761"/>
      <c r="CC10" s="761"/>
      <c r="CD10" s="761"/>
      <c r="CE10" s="761"/>
      <c r="CF10" s="761"/>
      <c r="CG10" s="762"/>
      <c r="CH10" s="763">
        <v>4</v>
      </c>
      <c r="CI10" s="764"/>
      <c r="CJ10" s="764"/>
      <c r="CK10" s="764"/>
      <c r="CL10" s="765"/>
      <c r="CM10" s="763">
        <v>21</v>
      </c>
      <c r="CN10" s="764"/>
      <c r="CO10" s="764"/>
      <c r="CP10" s="764"/>
      <c r="CQ10" s="765"/>
      <c r="CR10" s="763">
        <v>50</v>
      </c>
      <c r="CS10" s="764"/>
      <c r="CT10" s="764"/>
      <c r="CU10" s="764"/>
      <c r="CV10" s="765"/>
      <c r="CW10" s="763" t="s">
        <v>552</v>
      </c>
      <c r="CX10" s="764"/>
      <c r="CY10" s="764"/>
      <c r="CZ10" s="764"/>
      <c r="DA10" s="765"/>
      <c r="DB10" s="763" t="s">
        <v>552</v>
      </c>
      <c r="DC10" s="764"/>
      <c r="DD10" s="764"/>
      <c r="DE10" s="764"/>
      <c r="DF10" s="765"/>
      <c r="DG10" s="763" t="s">
        <v>552</v>
      </c>
      <c r="DH10" s="764"/>
      <c r="DI10" s="764"/>
      <c r="DJ10" s="764"/>
      <c r="DK10" s="765"/>
      <c r="DL10" s="763" t="s">
        <v>552</v>
      </c>
      <c r="DM10" s="764"/>
      <c r="DN10" s="764"/>
      <c r="DO10" s="764"/>
      <c r="DP10" s="765"/>
      <c r="DQ10" s="763" t="s">
        <v>552</v>
      </c>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t="s">
        <v>557</v>
      </c>
      <c r="BT11" s="761"/>
      <c r="BU11" s="761"/>
      <c r="BV11" s="761"/>
      <c r="BW11" s="761"/>
      <c r="BX11" s="761"/>
      <c r="BY11" s="761"/>
      <c r="BZ11" s="761"/>
      <c r="CA11" s="761"/>
      <c r="CB11" s="761"/>
      <c r="CC11" s="761"/>
      <c r="CD11" s="761"/>
      <c r="CE11" s="761"/>
      <c r="CF11" s="761"/>
      <c r="CG11" s="762"/>
      <c r="CH11" s="763">
        <v>-4</v>
      </c>
      <c r="CI11" s="764"/>
      <c r="CJ11" s="764"/>
      <c r="CK11" s="764"/>
      <c r="CL11" s="765"/>
      <c r="CM11" s="763">
        <v>14</v>
      </c>
      <c r="CN11" s="764"/>
      <c r="CO11" s="764"/>
      <c r="CP11" s="764"/>
      <c r="CQ11" s="765"/>
      <c r="CR11" s="763">
        <v>50</v>
      </c>
      <c r="CS11" s="764"/>
      <c r="CT11" s="764"/>
      <c r="CU11" s="764"/>
      <c r="CV11" s="765"/>
      <c r="CW11" s="763">
        <v>1</v>
      </c>
      <c r="CX11" s="764"/>
      <c r="CY11" s="764"/>
      <c r="CZ11" s="764"/>
      <c r="DA11" s="765"/>
      <c r="DB11" s="763" t="s">
        <v>552</v>
      </c>
      <c r="DC11" s="764"/>
      <c r="DD11" s="764"/>
      <c r="DE11" s="764"/>
      <c r="DF11" s="765"/>
      <c r="DG11" s="763" t="s">
        <v>552</v>
      </c>
      <c r="DH11" s="764"/>
      <c r="DI11" s="764"/>
      <c r="DJ11" s="764"/>
      <c r="DK11" s="765"/>
      <c r="DL11" s="763" t="s">
        <v>552</v>
      </c>
      <c r="DM11" s="764"/>
      <c r="DN11" s="764"/>
      <c r="DO11" s="764"/>
      <c r="DP11" s="765"/>
      <c r="DQ11" s="763" t="s">
        <v>552</v>
      </c>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378</v>
      </c>
      <c r="B23" s="776" t="s">
        <v>379</v>
      </c>
      <c r="C23" s="777"/>
      <c r="D23" s="777"/>
      <c r="E23" s="777"/>
      <c r="F23" s="777"/>
      <c r="G23" s="777"/>
      <c r="H23" s="777"/>
      <c r="I23" s="777"/>
      <c r="J23" s="777"/>
      <c r="K23" s="777"/>
      <c r="L23" s="777"/>
      <c r="M23" s="777"/>
      <c r="N23" s="777"/>
      <c r="O23" s="777"/>
      <c r="P23" s="778"/>
      <c r="Q23" s="779">
        <v>69511</v>
      </c>
      <c r="R23" s="780"/>
      <c r="S23" s="780"/>
      <c r="T23" s="780"/>
      <c r="U23" s="780"/>
      <c r="V23" s="780">
        <v>67397</v>
      </c>
      <c r="W23" s="780"/>
      <c r="X23" s="780"/>
      <c r="Y23" s="780"/>
      <c r="Z23" s="780"/>
      <c r="AA23" s="780">
        <v>2114</v>
      </c>
      <c r="AB23" s="780"/>
      <c r="AC23" s="780"/>
      <c r="AD23" s="780"/>
      <c r="AE23" s="781"/>
      <c r="AF23" s="782">
        <v>1962</v>
      </c>
      <c r="AG23" s="780"/>
      <c r="AH23" s="780"/>
      <c r="AI23" s="780"/>
      <c r="AJ23" s="783"/>
      <c r="AK23" s="784"/>
      <c r="AL23" s="785"/>
      <c r="AM23" s="785"/>
      <c r="AN23" s="785"/>
      <c r="AO23" s="785"/>
      <c r="AP23" s="780">
        <v>82119</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390</v>
      </c>
      <c r="C28" s="737"/>
      <c r="D28" s="737"/>
      <c r="E28" s="737"/>
      <c r="F28" s="737"/>
      <c r="G28" s="737"/>
      <c r="H28" s="737"/>
      <c r="I28" s="737"/>
      <c r="J28" s="737"/>
      <c r="K28" s="737"/>
      <c r="L28" s="737"/>
      <c r="M28" s="737"/>
      <c r="N28" s="737"/>
      <c r="O28" s="737"/>
      <c r="P28" s="738"/>
      <c r="Q28" s="809">
        <v>17180</v>
      </c>
      <c r="R28" s="810"/>
      <c r="S28" s="810"/>
      <c r="T28" s="810"/>
      <c r="U28" s="810"/>
      <c r="V28" s="810">
        <v>16484</v>
      </c>
      <c r="W28" s="810"/>
      <c r="X28" s="810"/>
      <c r="Y28" s="810"/>
      <c r="Z28" s="810"/>
      <c r="AA28" s="810">
        <v>696</v>
      </c>
      <c r="AB28" s="810"/>
      <c r="AC28" s="810"/>
      <c r="AD28" s="810"/>
      <c r="AE28" s="811"/>
      <c r="AF28" s="812">
        <v>692</v>
      </c>
      <c r="AG28" s="810"/>
      <c r="AH28" s="810"/>
      <c r="AI28" s="810"/>
      <c r="AJ28" s="813"/>
      <c r="AK28" s="814">
        <v>1444</v>
      </c>
      <c r="AL28" s="815"/>
      <c r="AM28" s="815"/>
      <c r="AN28" s="815"/>
      <c r="AO28" s="815"/>
      <c r="AP28" s="815" t="s">
        <v>552</v>
      </c>
      <c r="AQ28" s="815"/>
      <c r="AR28" s="815"/>
      <c r="AS28" s="815"/>
      <c r="AT28" s="815"/>
      <c r="AU28" s="815" t="s">
        <v>552</v>
      </c>
      <c r="AV28" s="815"/>
      <c r="AW28" s="815"/>
      <c r="AX28" s="815"/>
      <c r="AY28" s="815"/>
      <c r="AZ28" s="816" t="s">
        <v>552</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391</v>
      </c>
      <c r="C29" s="768"/>
      <c r="D29" s="768"/>
      <c r="E29" s="768"/>
      <c r="F29" s="768"/>
      <c r="G29" s="768"/>
      <c r="H29" s="768"/>
      <c r="I29" s="768"/>
      <c r="J29" s="768"/>
      <c r="K29" s="768"/>
      <c r="L29" s="768"/>
      <c r="M29" s="768"/>
      <c r="N29" s="768"/>
      <c r="O29" s="768"/>
      <c r="P29" s="769"/>
      <c r="Q29" s="770">
        <v>2163</v>
      </c>
      <c r="R29" s="771"/>
      <c r="S29" s="771"/>
      <c r="T29" s="771"/>
      <c r="U29" s="771"/>
      <c r="V29" s="771">
        <v>2119</v>
      </c>
      <c r="W29" s="771"/>
      <c r="X29" s="771"/>
      <c r="Y29" s="771"/>
      <c r="Z29" s="771"/>
      <c r="AA29" s="771">
        <v>44</v>
      </c>
      <c r="AB29" s="771"/>
      <c r="AC29" s="771"/>
      <c r="AD29" s="771"/>
      <c r="AE29" s="772"/>
      <c r="AF29" s="773">
        <v>44</v>
      </c>
      <c r="AG29" s="774"/>
      <c r="AH29" s="774"/>
      <c r="AI29" s="774"/>
      <c r="AJ29" s="775"/>
      <c r="AK29" s="821">
        <v>667</v>
      </c>
      <c r="AL29" s="817"/>
      <c r="AM29" s="817"/>
      <c r="AN29" s="817"/>
      <c r="AO29" s="817"/>
      <c r="AP29" s="817" t="s">
        <v>552</v>
      </c>
      <c r="AQ29" s="817"/>
      <c r="AR29" s="817"/>
      <c r="AS29" s="817"/>
      <c r="AT29" s="817"/>
      <c r="AU29" s="817" t="s">
        <v>552</v>
      </c>
      <c r="AV29" s="817"/>
      <c r="AW29" s="817"/>
      <c r="AX29" s="817"/>
      <c r="AY29" s="817"/>
      <c r="AZ29" s="818" t="s">
        <v>552</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392</v>
      </c>
      <c r="C30" s="768"/>
      <c r="D30" s="768"/>
      <c r="E30" s="768"/>
      <c r="F30" s="768"/>
      <c r="G30" s="768"/>
      <c r="H30" s="768"/>
      <c r="I30" s="768"/>
      <c r="J30" s="768"/>
      <c r="K30" s="768"/>
      <c r="L30" s="768"/>
      <c r="M30" s="768"/>
      <c r="N30" s="768"/>
      <c r="O30" s="768"/>
      <c r="P30" s="769"/>
      <c r="Q30" s="770">
        <v>16718</v>
      </c>
      <c r="R30" s="771"/>
      <c r="S30" s="771"/>
      <c r="T30" s="771"/>
      <c r="U30" s="771"/>
      <c r="V30" s="771">
        <v>14697</v>
      </c>
      <c r="W30" s="771"/>
      <c r="X30" s="771"/>
      <c r="Y30" s="771"/>
      <c r="Z30" s="771"/>
      <c r="AA30" s="771">
        <v>2021</v>
      </c>
      <c r="AB30" s="771"/>
      <c r="AC30" s="771"/>
      <c r="AD30" s="771"/>
      <c r="AE30" s="772"/>
      <c r="AF30" s="773">
        <v>2021</v>
      </c>
      <c r="AG30" s="774"/>
      <c r="AH30" s="774"/>
      <c r="AI30" s="774"/>
      <c r="AJ30" s="775"/>
      <c r="AK30" s="821">
        <v>2376</v>
      </c>
      <c r="AL30" s="817"/>
      <c r="AM30" s="817"/>
      <c r="AN30" s="817"/>
      <c r="AO30" s="817"/>
      <c r="AP30" s="817" t="s">
        <v>552</v>
      </c>
      <c r="AQ30" s="817"/>
      <c r="AR30" s="817"/>
      <c r="AS30" s="817"/>
      <c r="AT30" s="817"/>
      <c r="AU30" s="817" t="s">
        <v>552</v>
      </c>
      <c r="AV30" s="817"/>
      <c r="AW30" s="817"/>
      <c r="AX30" s="817"/>
      <c r="AY30" s="817"/>
      <c r="AZ30" s="818" t="s">
        <v>552</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393</v>
      </c>
      <c r="C31" s="768"/>
      <c r="D31" s="768"/>
      <c r="E31" s="768"/>
      <c r="F31" s="768"/>
      <c r="G31" s="768"/>
      <c r="H31" s="768"/>
      <c r="I31" s="768"/>
      <c r="J31" s="768"/>
      <c r="K31" s="768"/>
      <c r="L31" s="768"/>
      <c r="M31" s="768"/>
      <c r="N31" s="768"/>
      <c r="O31" s="768"/>
      <c r="P31" s="769"/>
      <c r="Q31" s="770">
        <v>536</v>
      </c>
      <c r="R31" s="771"/>
      <c r="S31" s="771"/>
      <c r="T31" s="771"/>
      <c r="U31" s="771"/>
      <c r="V31" s="771">
        <v>415</v>
      </c>
      <c r="W31" s="771"/>
      <c r="X31" s="771"/>
      <c r="Y31" s="771"/>
      <c r="Z31" s="771"/>
      <c r="AA31" s="771">
        <v>121</v>
      </c>
      <c r="AB31" s="771"/>
      <c r="AC31" s="771"/>
      <c r="AD31" s="771"/>
      <c r="AE31" s="772"/>
      <c r="AF31" s="773">
        <v>661</v>
      </c>
      <c r="AG31" s="774"/>
      <c r="AH31" s="774"/>
      <c r="AI31" s="774"/>
      <c r="AJ31" s="775"/>
      <c r="AK31" s="821">
        <v>5</v>
      </c>
      <c r="AL31" s="817"/>
      <c r="AM31" s="817"/>
      <c r="AN31" s="817"/>
      <c r="AO31" s="817"/>
      <c r="AP31" s="817">
        <v>742</v>
      </c>
      <c r="AQ31" s="817"/>
      <c r="AR31" s="817"/>
      <c r="AS31" s="817"/>
      <c r="AT31" s="817"/>
      <c r="AU31" s="817">
        <v>27</v>
      </c>
      <c r="AV31" s="817"/>
      <c r="AW31" s="817"/>
      <c r="AX31" s="817"/>
      <c r="AY31" s="817"/>
      <c r="AZ31" s="818" t="s">
        <v>552</v>
      </c>
      <c r="BA31" s="818"/>
      <c r="BB31" s="818"/>
      <c r="BC31" s="818"/>
      <c r="BD31" s="818"/>
      <c r="BE31" s="819" t="s">
        <v>394</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395</v>
      </c>
      <c r="C32" s="768"/>
      <c r="D32" s="768"/>
      <c r="E32" s="768"/>
      <c r="F32" s="768"/>
      <c r="G32" s="768"/>
      <c r="H32" s="768"/>
      <c r="I32" s="768"/>
      <c r="J32" s="768"/>
      <c r="K32" s="768"/>
      <c r="L32" s="768"/>
      <c r="M32" s="768"/>
      <c r="N32" s="768"/>
      <c r="O32" s="768"/>
      <c r="P32" s="769"/>
      <c r="Q32" s="770">
        <v>192</v>
      </c>
      <c r="R32" s="771"/>
      <c r="S32" s="771"/>
      <c r="T32" s="771"/>
      <c r="U32" s="771"/>
      <c r="V32" s="771">
        <v>191</v>
      </c>
      <c r="W32" s="771"/>
      <c r="X32" s="771"/>
      <c r="Y32" s="771"/>
      <c r="Z32" s="771"/>
      <c r="AA32" s="771">
        <v>1</v>
      </c>
      <c r="AB32" s="771"/>
      <c r="AC32" s="771"/>
      <c r="AD32" s="771"/>
      <c r="AE32" s="772"/>
      <c r="AF32" s="773" t="s">
        <v>122</v>
      </c>
      <c r="AG32" s="774"/>
      <c r="AH32" s="774"/>
      <c r="AI32" s="774"/>
      <c r="AJ32" s="775"/>
      <c r="AK32" s="821">
        <v>141</v>
      </c>
      <c r="AL32" s="817"/>
      <c r="AM32" s="817"/>
      <c r="AN32" s="817"/>
      <c r="AO32" s="817"/>
      <c r="AP32" s="817">
        <v>1163</v>
      </c>
      <c r="AQ32" s="817"/>
      <c r="AR32" s="817"/>
      <c r="AS32" s="817"/>
      <c r="AT32" s="817"/>
      <c r="AU32" s="817">
        <v>662</v>
      </c>
      <c r="AV32" s="817"/>
      <c r="AW32" s="817"/>
      <c r="AX32" s="817"/>
      <c r="AY32" s="817"/>
      <c r="AZ32" s="818" t="s">
        <v>552</v>
      </c>
      <c r="BA32" s="818"/>
      <c r="BB32" s="818"/>
      <c r="BC32" s="818"/>
      <c r="BD32" s="818"/>
      <c r="BE32" s="819" t="s">
        <v>394</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396</v>
      </c>
      <c r="C33" s="768"/>
      <c r="D33" s="768"/>
      <c r="E33" s="768"/>
      <c r="F33" s="768"/>
      <c r="G33" s="768"/>
      <c r="H33" s="768"/>
      <c r="I33" s="768"/>
      <c r="J33" s="768"/>
      <c r="K33" s="768"/>
      <c r="L33" s="768"/>
      <c r="M33" s="768"/>
      <c r="N33" s="768"/>
      <c r="O33" s="768"/>
      <c r="P33" s="769"/>
      <c r="Q33" s="770">
        <v>3029</v>
      </c>
      <c r="R33" s="771"/>
      <c r="S33" s="771"/>
      <c r="T33" s="771"/>
      <c r="U33" s="771"/>
      <c r="V33" s="771">
        <v>2729</v>
      </c>
      <c r="W33" s="771"/>
      <c r="X33" s="771"/>
      <c r="Y33" s="771"/>
      <c r="Z33" s="771"/>
      <c r="AA33" s="771">
        <v>300</v>
      </c>
      <c r="AB33" s="771"/>
      <c r="AC33" s="771"/>
      <c r="AD33" s="771"/>
      <c r="AE33" s="772"/>
      <c r="AF33" s="773">
        <v>476</v>
      </c>
      <c r="AG33" s="774"/>
      <c r="AH33" s="774"/>
      <c r="AI33" s="774"/>
      <c r="AJ33" s="775"/>
      <c r="AK33" s="821">
        <v>1320</v>
      </c>
      <c r="AL33" s="817"/>
      <c r="AM33" s="817"/>
      <c r="AN33" s="817"/>
      <c r="AO33" s="817"/>
      <c r="AP33" s="817">
        <v>19137</v>
      </c>
      <c r="AQ33" s="817"/>
      <c r="AR33" s="817"/>
      <c r="AS33" s="817"/>
      <c r="AT33" s="817"/>
      <c r="AU33" s="817">
        <v>14000</v>
      </c>
      <c r="AV33" s="817"/>
      <c r="AW33" s="817"/>
      <c r="AX33" s="817"/>
      <c r="AY33" s="817"/>
      <c r="AZ33" s="818" t="s">
        <v>552</v>
      </c>
      <c r="BA33" s="818"/>
      <c r="BB33" s="818"/>
      <c r="BC33" s="818"/>
      <c r="BD33" s="818"/>
      <c r="BE33" s="819" t="s">
        <v>394</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t="s">
        <v>397</v>
      </c>
      <c r="C34" s="768"/>
      <c r="D34" s="768"/>
      <c r="E34" s="768"/>
      <c r="F34" s="768"/>
      <c r="G34" s="768"/>
      <c r="H34" s="768"/>
      <c r="I34" s="768"/>
      <c r="J34" s="768"/>
      <c r="K34" s="768"/>
      <c r="L34" s="768"/>
      <c r="M34" s="768"/>
      <c r="N34" s="768"/>
      <c r="O34" s="768"/>
      <c r="P34" s="769"/>
      <c r="Q34" s="770">
        <v>90</v>
      </c>
      <c r="R34" s="771"/>
      <c r="S34" s="771"/>
      <c r="T34" s="771"/>
      <c r="U34" s="771"/>
      <c r="V34" s="771">
        <v>80</v>
      </c>
      <c r="W34" s="771"/>
      <c r="X34" s="771"/>
      <c r="Y34" s="771"/>
      <c r="Z34" s="771"/>
      <c r="AA34" s="771">
        <v>10</v>
      </c>
      <c r="AB34" s="771"/>
      <c r="AC34" s="771"/>
      <c r="AD34" s="771"/>
      <c r="AE34" s="772"/>
      <c r="AF34" s="773">
        <v>10</v>
      </c>
      <c r="AG34" s="774"/>
      <c r="AH34" s="774"/>
      <c r="AI34" s="774"/>
      <c r="AJ34" s="775"/>
      <c r="AK34" s="821">
        <v>42</v>
      </c>
      <c r="AL34" s="817"/>
      <c r="AM34" s="817"/>
      <c r="AN34" s="817"/>
      <c r="AO34" s="817"/>
      <c r="AP34" s="817">
        <v>160</v>
      </c>
      <c r="AQ34" s="817"/>
      <c r="AR34" s="817"/>
      <c r="AS34" s="817"/>
      <c r="AT34" s="817"/>
      <c r="AU34" s="817">
        <v>142</v>
      </c>
      <c r="AV34" s="817"/>
      <c r="AW34" s="817"/>
      <c r="AX34" s="817"/>
      <c r="AY34" s="817"/>
      <c r="AZ34" s="818" t="s">
        <v>552</v>
      </c>
      <c r="BA34" s="818"/>
      <c r="BB34" s="818"/>
      <c r="BC34" s="818"/>
      <c r="BD34" s="818"/>
      <c r="BE34" s="819" t="s">
        <v>398</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t="s">
        <v>399</v>
      </c>
      <c r="C35" s="768"/>
      <c r="D35" s="768"/>
      <c r="E35" s="768"/>
      <c r="F35" s="768"/>
      <c r="G35" s="768"/>
      <c r="H35" s="768"/>
      <c r="I35" s="768"/>
      <c r="J35" s="768"/>
      <c r="K35" s="768"/>
      <c r="L35" s="768"/>
      <c r="M35" s="768"/>
      <c r="N35" s="768"/>
      <c r="O35" s="768"/>
      <c r="P35" s="769"/>
      <c r="Q35" s="770">
        <v>44</v>
      </c>
      <c r="R35" s="771"/>
      <c r="S35" s="771"/>
      <c r="T35" s="771"/>
      <c r="U35" s="771"/>
      <c r="V35" s="771">
        <v>42</v>
      </c>
      <c r="W35" s="771"/>
      <c r="X35" s="771"/>
      <c r="Y35" s="771"/>
      <c r="Z35" s="771"/>
      <c r="AA35" s="771">
        <v>2</v>
      </c>
      <c r="AB35" s="771"/>
      <c r="AC35" s="771"/>
      <c r="AD35" s="771"/>
      <c r="AE35" s="772"/>
      <c r="AF35" s="773">
        <v>2</v>
      </c>
      <c r="AG35" s="774"/>
      <c r="AH35" s="774"/>
      <c r="AI35" s="774"/>
      <c r="AJ35" s="775"/>
      <c r="AK35" s="821">
        <v>17</v>
      </c>
      <c r="AL35" s="817"/>
      <c r="AM35" s="817"/>
      <c r="AN35" s="817"/>
      <c r="AO35" s="817"/>
      <c r="AP35" s="817">
        <v>63</v>
      </c>
      <c r="AQ35" s="817"/>
      <c r="AR35" s="817"/>
      <c r="AS35" s="817"/>
      <c r="AT35" s="817"/>
      <c r="AU35" s="817">
        <v>61</v>
      </c>
      <c r="AV35" s="817"/>
      <c r="AW35" s="817"/>
      <c r="AX35" s="817"/>
      <c r="AY35" s="817"/>
      <c r="AZ35" s="818" t="s">
        <v>552</v>
      </c>
      <c r="BA35" s="818"/>
      <c r="BB35" s="818"/>
      <c r="BC35" s="818"/>
      <c r="BD35" s="818"/>
      <c r="BE35" s="819" t="s">
        <v>398</v>
      </c>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378</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3906</v>
      </c>
      <c r="AG63" s="831"/>
      <c r="AH63" s="831"/>
      <c r="AI63" s="831"/>
      <c r="AJ63" s="832"/>
      <c r="AK63" s="833"/>
      <c r="AL63" s="828"/>
      <c r="AM63" s="828"/>
      <c r="AN63" s="828"/>
      <c r="AO63" s="828"/>
      <c r="AP63" s="831">
        <v>21265</v>
      </c>
      <c r="AQ63" s="831"/>
      <c r="AR63" s="831"/>
      <c r="AS63" s="831"/>
      <c r="AT63" s="831"/>
      <c r="AU63" s="831">
        <v>14892</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403</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404</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563</v>
      </c>
      <c r="C68" s="857"/>
      <c r="D68" s="857"/>
      <c r="E68" s="857"/>
      <c r="F68" s="857"/>
      <c r="G68" s="857"/>
      <c r="H68" s="857"/>
      <c r="I68" s="857"/>
      <c r="J68" s="857"/>
      <c r="K68" s="857"/>
      <c r="L68" s="857"/>
      <c r="M68" s="857"/>
      <c r="N68" s="857"/>
      <c r="O68" s="857"/>
      <c r="P68" s="858"/>
      <c r="Q68" s="859">
        <v>5250</v>
      </c>
      <c r="R68" s="853"/>
      <c r="S68" s="853"/>
      <c r="T68" s="853"/>
      <c r="U68" s="853"/>
      <c r="V68" s="853">
        <v>5104</v>
      </c>
      <c r="W68" s="853"/>
      <c r="X68" s="853"/>
      <c r="Y68" s="853"/>
      <c r="Z68" s="853"/>
      <c r="AA68" s="853">
        <v>146</v>
      </c>
      <c r="AB68" s="853"/>
      <c r="AC68" s="853"/>
      <c r="AD68" s="853"/>
      <c r="AE68" s="853"/>
      <c r="AF68" s="853">
        <v>146</v>
      </c>
      <c r="AG68" s="853"/>
      <c r="AH68" s="853"/>
      <c r="AI68" s="853"/>
      <c r="AJ68" s="853"/>
      <c r="AK68" s="853">
        <v>2418</v>
      </c>
      <c r="AL68" s="853"/>
      <c r="AM68" s="853"/>
      <c r="AN68" s="853"/>
      <c r="AO68" s="853"/>
      <c r="AP68" s="853" t="s">
        <v>552</v>
      </c>
      <c r="AQ68" s="853"/>
      <c r="AR68" s="853"/>
      <c r="AS68" s="853"/>
      <c r="AT68" s="853"/>
      <c r="AU68" s="853" t="s">
        <v>552</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564</v>
      </c>
      <c r="C69" s="861"/>
      <c r="D69" s="861"/>
      <c r="E69" s="861"/>
      <c r="F69" s="861"/>
      <c r="G69" s="861"/>
      <c r="H69" s="861"/>
      <c r="I69" s="861"/>
      <c r="J69" s="861"/>
      <c r="K69" s="861"/>
      <c r="L69" s="861"/>
      <c r="M69" s="861"/>
      <c r="N69" s="861"/>
      <c r="O69" s="861"/>
      <c r="P69" s="862"/>
      <c r="Q69" s="863">
        <v>104</v>
      </c>
      <c r="R69" s="817"/>
      <c r="S69" s="817"/>
      <c r="T69" s="817"/>
      <c r="U69" s="817"/>
      <c r="V69" s="817">
        <v>99</v>
      </c>
      <c r="W69" s="817"/>
      <c r="X69" s="817"/>
      <c r="Y69" s="817"/>
      <c r="Z69" s="817"/>
      <c r="AA69" s="817">
        <v>6</v>
      </c>
      <c r="AB69" s="817"/>
      <c r="AC69" s="817"/>
      <c r="AD69" s="817"/>
      <c r="AE69" s="817"/>
      <c r="AF69" s="817">
        <v>6</v>
      </c>
      <c r="AG69" s="817"/>
      <c r="AH69" s="817"/>
      <c r="AI69" s="817"/>
      <c r="AJ69" s="817"/>
      <c r="AK69" s="817" t="s">
        <v>552</v>
      </c>
      <c r="AL69" s="817"/>
      <c r="AM69" s="817"/>
      <c r="AN69" s="817"/>
      <c r="AO69" s="817"/>
      <c r="AP69" s="817">
        <v>28</v>
      </c>
      <c r="AQ69" s="817"/>
      <c r="AR69" s="817"/>
      <c r="AS69" s="817"/>
      <c r="AT69" s="817"/>
      <c r="AU69" s="817" t="s">
        <v>552</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565</v>
      </c>
      <c r="C70" s="861"/>
      <c r="D70" s="861"/>
      <c r="E70" s="861"/>
      <c r="F70" s="861"/>
      <c r="G70" s="861"/>
      <c r="H70" s="861"/>
      <c r="I70" s="861"/>
      <c r="J70" s="861"/>
      <c r="K70" s="861"/>
      <c r="L70" s="861"/>
      <c r="M70" s="861"/>
      <c r="N70" s="861"/>
      <c r="O70" s="861"/>
      <c r="P70" s="862"/>
      <c r="Q70" s="863">
        <v>2868</v>
      </c>
      <c r="R70" s="817"/>
      <c r="S70" s="817"/>
      <c r="T70" s="817"/>
      <c r="U70" s="817"/>
      <c r="V70" s="817">
        <v>2518</v>
      </c>
      <c r="W70" s="817"/>
      <c r="X70" s="817"/>
      <c r="Y70" s="817"/>
      <c r="Z70" s="817"/>
      <c r="AA70" s="817">
        <v>351</v>
      </c>
      <c r="AB70" s="817"/>
      <c r="AC70" s="817"/>
      <c r="AD70" s="817"/>
      <c r="AE70" s="817"/>
      <c r="AF70" s="817">
        <v>64</v>
      </c>
      <c r="AG70" s="817"/>
      <c r="AH70" s="817"/>
      <c r="AI70" s="817"/>
      <c r="AJ70" s="817"/>
      <c r="AK70" s="817" t="s">
        <v>552</v>
      </c>
      <c r="AL70" s="817"/>
      <c r="AM70" s="817"/>
      <c r="AN70" s="817"/>
      <c r="AO70" s="817"/>
      <c r="AP70" s="817">
        <v>766</v>
      </c>
      <c r="AQ70" s="817"/>
      <c r="AR70" s="817"/>
      <c r="AS70" s="817"/>
      <c r="AT70" s="817"/>
      <c r="AU70" s="817">
        <v>693</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566</v>
      </c>
      <c r="C71" s="861"/>
      <c r="D71" s="861"/>
      <c r="E71" s="861"/>
      <c r="F71" s="861"/>
      <c r="G71" s="861"/>
      <c r="H71" s="861"/>
      <c r="I71" s="861"/>
      <c r="J71" s="861"/>
      <c r="K71" s="861"/>
      <c r="L71" s="861"/>
      <c r="M71" s="861"/>
      <c r="N71" s="861"/>
      <c r="O71" s="861"/>
      <c r="P71" s="862"/>
      <c r="Q71" s="863">
        <v>421</v>
      </c>
      <c r="R71" s="817"/>
      <c r="S71" s="817"/>
      <c r="T71" s="817"/>
      <c r="U71" s="817"/>
      <c r="V71" s="817">
        <v>361</v>
      </c>
      <c r="W71" s="817"/>
      <c r="X71" s="817"/>
      <c r="Y71" s="817"/>
      <c r="Z71" s="817"/>
      <c r="AA71" s="817">
        <v>60</v>
      </c>
      <c r="AB71" s="817"/>
      <c r="AC71" s="817"/>
      <c r="AD71" s="817"/>
      <c r="AE71" s="817"/>
      <c r="AF71" s="817">
        <v>60</v>
      </c>
      <c r="AG71" s="817"/>
      <c r="AH71" s="817"/>
      <c r="AI71" s="817"/>
      <c r="AJ71" s="817"/>
      <c r="AK71" s="817">
        <v>36</v>
      </c>
      <c r="AL71" s="817"/>
      <c r="AM71" s="817"/>
      <c r="AN71" s="817"/>
      <c r="AO71" s="817"/>
      <c r="AP71" s="817">
        <v>5</v>
      </c>
      <c r="AQ71" s="817"/>
      <c r="AR71" s="817"/>
      <c r="AS71" s="817"/>
      <c r="AT71" s="817"/>
      <c r="AU71" s="817" t="s">
        <v>552</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567</v>
      </c>
      <c r="C72" s="861"/>
      <c r="D72" s="861"/>
      <c r="E72" s="861"/>
      <c r="F72" s="861"/>
      <c r="G72" s="861"/>
      <c r="H72" s="861"/>
      <c r="I72" s="861"/>
      <c r="J72" s="861"/>
      <c r="K72" s="861"/>
      <c r="L72" s="861"/>
      <c r="M72" s="861"/>
      <c r="N72" s="861"/>
      <c r="O72" s="861"/>
      <c r="P72" s="862"/>
      <c r="Q72" s="863">
        <v>463</v>
      </c>
      <c r="R72" s="817"/>
      <c r="S72" s="817"/>
      <c r="T72" s="817"/>
      <c r="U72" s="817"/>
      <c r="V72" s="817">
        <v>408</v>
      </c>
      <c r="W72" s="817"/>
      <c r="X72" s="817"/>
      <c r="Y72" s="817"/>
      <c r="Z72" s="817"/>
      <c r="AA72" s="817">
        <v>55</v>
      </c>
      <c r="AB72" s="817"/>
      <c r="AC72" s="817"/>
      <c r="AD72" s="817"/>
      <c r="AE72" s="817"/>
      <c r="AF72" s="817">
        <v>345</v>
      </c>
      <c r="AG72" s="817"/>
      <c r="AH72" s="817"/>
      <c r="AI72" s="817"/>
      <c r="AJ72" s="817"/>
      <c r="AK72" s="817" t="s">
        <v>552</v>
      </c>
      <c r="AL72" s="817"/>
      <c r="AM72" s="817"/>
      <c r="AN72" s="817"/>
      <c r="AO72" s="817"/>
      <c r="AP72" s="817">
        <v>356</v>
      </c>
      <c r="AQ72" s="817"/>
      <c r="AR72" s="817"/>
      <c r="AS72" s="817"/>
      <c r="AT72" s="817"/>
      <c r="AU72" s="817" t="s">
        <v>552</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568</v>
      </c>
      <c r="C73" s="861"/>
      <c r="D73" s="861"/>
      <c r="E73" s="861"/>
      <c r="F73" s="861"/>
      <c r="G73" s="861"/>
      <c r="H73" s="861"/>
      <c r="I73" s="861"/>
      <c r="J73" s="861"/>
      <c r="K73" s="861"/>
      <c r="L73" s="861"/>
      <c r="M73" s="861"/>
      <c r="N73" s="861"/>
      <c r="O73" s="861"/>
      <c r="P73" s="862"/>
      <c r="Q73" s="863">
        <v>270</v>
      </c>
      <c r="R73" s="817"/>
      <c r="S73" s="817"/>
      <c r="T73" s="817"/>
      <c r="U73" s="817"/>
      <c r="V73" s="817">
        <v>247</v>
      </c>
      <c r="W73" s="817"/>
      <c r="X73" s="817"/>
      <c r="Y73" s="817"/>
      <c r="Z73" s="817"/>
      <c r="AA73" s="817">
        <v>23</v>
      </c>
      <c r="AB73" s="817"/>
      <c r="AC73" s="817"/>
      <c r="AD73" s="817"/>
      <c r="AE73" s="817"/>
      <c r="AF73" s="817">
        <v>23</v>
      </c>
      <c r="AG73" s="817"/>
      <c r="AH73" s="817"/>
      <c r="AI73" s="817"/>
      <c r="AJ73" s="817"/>
      <c r="AK73" s="817" t="s">
        <v>552</v>
      </c>
      <c r="AL73" s="817"/>
      <c r="AM73" s="817"/>
      <c r="AN73" s="817"/>
      <c r="AO73" s="817"/>
      <c r="AP73" s="817" t="s">
        <v>552</v>
      </c>
      <c r="AQ73" s="817"/>
      <c r="AR73" s="817"/>
      <c r="AS73" s="817"/>
      <c r="AT73" s="817"/>
      <c r="AU73" s="817" t="s">
        <v>552</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t="s">
        <v>569</v>
      </c>
      <c r="C74" s="861"/>
      <c r="D74" s="861"/>
      <c r="E74" s="861"/>
      <c r="F74" s="861"/>
      <c r="G74" s="861"/>
      <c r="H74" s="861"/>
      <c r="I74" s="861"/>
      <c r="J74" s="861"/>
      <c r="K74" s="861"/>
      <c r="L74" s="861"/>
      <c r="M74" s="861"/>
      <c r="N74" s="861"/>
      <c r="O74" s="861"/>
      <c r="P74" s="862"/>
      <c r="Q74" s="863">
        <v>315636</v>
      </c>
      <c r="R74" s="817"/>
      <c r="S74" s="817"/>
      <c r="T74" s="817"/>
      <c r="U74" s="817"/>
      <c r="V74" s="817">
        <v>306127</v>
      </c>
      <c r="W74" s="817"/>
      <c r="X74" s="817"/>
      <c r="Y74" s="817"/>
      <c r="Z74" s="817"/>
      <c r="AA74" s="817">
        <v>9509</v>
      </c>
      <c r="AB74" s="817"/>
      <c r="AC74" s="817"/>
      <c r="AD74" s="817"/>
      <c r="AE74" s="817"/>
      <c r="AF74" s="817">
        <v>6033</v>
      </c>
      <c r="AG74" s="817"/>
      <c r="AH74" s="817"/>
      <c r="AI74" s="817"/>
      <c r="AJ74" s="817"/>
      <c r="AK74" s="817" t="s">
        <v>552</v>
      </c>
      <c r="AL74" s="817"/>
      <c r="AM74" s="817"/>
      <c r="AN74" s="817"/>
      <c r="AO74" s="817"/>
      <c r="AP74" s="817" t="s">
        <v>552</v>
      </c>
      <c r="AQ74" s="817"/>
      <c r="AR74" s="817"/>
      <c r="AS74" s="817"/>
      <c r="AT74" s="817"/>
      <c r="AU74" s="817" t="s">
        <v>552</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378</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6677</v>
      </c>
      <c r="AG88" s="831"/>
      <c r="AH88" s="831"/>
      <c r="AI88" s="831"/>
      <c r="AJ88" s="831"/>
      <c r="AK88" s="828"/>
      <c r="AL88" s="828"/>
      <c r="AM88" s="828"/>
      <c r="AN88" s="828"/>
      <c r="AO88" s="828"/>
      <c r="AP88" s="831">
        <v>1155</v>
      </c>
      <c r="AQ88" s="831"/>
      <c r="AR88" s="831"/>
      <c r="AS88" s="831"/>
      <c r="AT88" s="831"/>
      <c r="AU88" s="831">
        <v>693</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167</v>
      </c>
      <c r="CS102" s="839"/>
      <c r="CT102" s="839"/>
      <c r="CU102" s="839"/>
      <c r="CV102" s="878"/>
      <c r="CW102" s="877">
        <v>276</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294</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294</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294</v>
      </c>
      <c r="DR109" s="880"/>
      <c r="DS109" s="880"/>
      <c r="DT109" s="880"/>
      <c r="DU109" s="881"/>
      <c r="DV109" s="879" t="s">
        <v>416</v>
      </c>
      <c r="DW109" s="880"/>
      <c r="DX109" s="880"/>
      <c r="DY109" s="880"/>
      <c r="DZ109" s="882"/>
    </row>
    <row r="110" spans="1:131" s="224" customFormat="1" ht="26.25" customHeight="1" x14ac:dyDescent="0.2">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6345152</v>
      </c>
      <c r="AB110" s="887"/>
      <c r="AC110" s="887"/>
      <c r="AD110" s="887"/>
      <c r="AE110" s="888"/>
      <c r="AF110" s="889">
        <v>6602086</v>
      </c>
      <c r="AG110" s="887"/>
      <c r="AH110" s="887"/>
      <c r="AI110" s="887"/>
      <c r="AJ110" s="888"/>
      <c r="AK110" s="889">
        <v>7012175</v>
      </c>
      <c r="AL110" s="887"/>
      <c r="AM110" s="887"/>
      <c r="AN110" s="887"/>
      <c r="AO110" s="888"/>
      <c r="AP110" s="890">
        <v>24.4</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85751361</v>
      </c>
      <c r="BR110" s="918"/>
      <c r="BS110" s="918"/>
      <c r="BT110" s="918"/>
      <c r="BU110" s="918"/>
      <c r="BV110" s="918">
        <v>84056428</v>
      </c>
      <c r="BW110" s="918"/>
      <c r="BX110" s="918"/>
      <c r="BY110" s="918"/>
      <c r="BZ110" s="918"/>
      <c r="CA110" s="918">
        <v>82119119</v>
      </c>
      <c r="CB110" s="918"/>
      <c r="CC110" s="918"/>
      <c r="CD110" s="918"/>
      <c r="CE110" s="918"/>
      <c r="CF110" s="931">
        <v>285.5</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v>1069594</v>
      </c>
      <c r="BR111" s="913"/>
      <c r="BS111" s="913"/>
      <c r="BT111" s="913"/>
      <c r="BU111" s="913"/>
      <c r="BV111" s="913">
        <v>1037715</v>
      </c>
      <c r="BW111" s="913"/>
      <c r="BX111" s="913"/>
      <c r="BY111" s="913"/>
      <c r="BZ111" s="913"/>
      <c r="CA111" s="913">
        <v>1006070</v>
      </c>
      <c r="CB111" s="913"/>
      <c r="CC111" s="913"/>
      <c r="CD111" s="913"/>
      <c r="CE111" s="913"/>
      <c r="CF111" s="907">
        <v>3.5</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16071500</v>
      </c>
      <c r="BR112" s="913"/>
      <c r="BS112" s="913"/>
      <c r="BT112" s="913"/>
      <c r="BU112" s="913"/>
      <c r="BV112" s="913">
        <v>14985163</v>
      </c>
      <c r="BW112" s="913"/>
      <c r="BX112" s="913"/>
      <c r="BY112" s="913"/>
      <c r="BZ112" s="913"/>
      <c r="CA112" s="913">
        <v>14890217</v>
      </c>
      <c r="CB112" s="913"/>
      <c r="CC112" s="913"/>
      <c r="CD112" s="913"/>
      <c r="CE112" s="913"/>
      <c r="CF112" s="907">
        <v>51.8</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1298251</v>
      </c>
      <c r="AB113" s="925"/>
      <c r="AC113" s="925"/>
      <c r="AD113" s="925"/>
      <c r="AE113" s="926"/>
      <c r="AF113" s="927">
        <v>1260515</v>
      </c>
      <c r="AG113" s="925"/>
      <c r="AH113" s="925"/>
      <c r="AI113" s="925"/>
      <c r="AJ113" s="926"/>
      <c r="AK113" s="927">
        <v>1330023</v>
      </c>
      <c r="AL113" s="925"/>
      <c r="AM113" s="925"/>
      <c r="AN113" s="925"/>
      <c r="AO113" s="926"/>
      <c r="AP113" s="928">
        <v>4.5999999999999996</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v>792221</v>
      </c>
      <c r="BR113" s="913"/>
      <c r="BS113" s="913"/>
      <c r="BT113" s="913"/>
      <c r="BU113" s="913"/>
      <c r="BV113" s="913">
        <v>697054</v>
      </c>
      <c r="BW113" s="913"/>
      <c r="BX113" s="913"/>
      <c r="BY113" s="913"/>
      <c r="BZ113" s="913"/>
      <c r="CA113" s="913">
        <v>693411</v>
      </c>
      <c r="CB113" s="913"/>
      <c r="CC113" s="913"/>
      <c r="CD113" s="913"/>
      <c r="CE113" s="913"/>
      <c r="CF113" s="907">
        <v>2.4</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90439</v>
      </c>
      <c r="AB114" s="946"/>
      <c r="AC114" s="946"/>
      <c r="AD114" s="946"/>
      <c r="AE114" s="947"/>
      <c r="AF114" s="948">
        <v>170721</v>
      </c>
      <c r="AG114" s="946"/>
      <c r="AH114" s="946"/>
      <c r="AI114" s="946"/>
      <c r="AJ114" s="947"/>
      <c r="AK114" s="948">
        <v>81003</v>
      </c>
      <c r="AL114" s="946"/>
      <c r="AM114" s="946"/>
      <c r="AN114" s="946"/>
      <c r="AO114" s="947"/>
      <c r="AP114" s="949">
        <v>0.3</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8930683</v>
      </c>
      <c r="BR114" s="913"/>
      <c r="BS114" s="913"/>
      <c r="BT114" s="913"/>
      <c r="BU114" s="913"/>
      <c r="BV114" s="913">
        <v>8669782</v>
      </c>
      <c r="BW114" s="913"/>
      <c r="BX114" s="913"/>
      <c r="BY114" s="913"/>
      <c r="BZ114" s="913"/>
      <c r="CA114" s="913">
        <v>9079883</v>
      </c>
      <c r="CB114" s="913"/>
      <c r="CC114" s="913"/>
      <c r="CD114" s="913"/>
      <c r="CE114" s="913"/>
      <c r="CF114" s="907">
        <v>31.6</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108147</v>
      </c>
      <c r="AB115" s="925"/>
      <c r="AC115" s="925"/>
      <c r="AD115" s="925"/>
      <c r="AE115" s="926"/>
      <c r="AF115" s="927">
        <v>97097</v>
      </c>
      <c r="AG115" s="925"/>
      <c r="AH115" s="925"/>
      <c r="AI115" s="925"/>
      <c r="AJ115" s="926"/>
      <c r="AK115" s="927">
        <v>96133</v>
      </c>
      <c r="AL115" s="925"/>
      <c r="AM115" s="925"/>
      <c r="AN115" s="925"/>
      <c r="AO115" s="926"/>
      <c r="AP115" s="928">
        <v>0.3</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28</v>
      </c>
      <c r="AB116" s="946"/>
      <c r="AC116" s="946"/>
      <c r="AD116" s="946"/>
      <c r="AE116" s="947"/>
      <c r="AF116" s="948" t="s">
        <v>122</v>
      </c>
      <c r="AG116" s="946"/>
      <c r="AH116" s="946"/>
      <c r="AI116" s="946"/>
      <c r="AJ116" s="947"/>
      <c r="AK116" s="948">
        <v>3</v>
      </c>
      <c r="AL116" s="946"/>
      <c r="AM116" s="946"/>
      <c r="AN116" s="946"/>
      <c r="AO116" s="947"/>
      <c r="AP116" s="949">
        <v>0</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7842017</v>
      </c>
      <c r="AB117" s="966"/>
      <c r="AC117" s="966"/>
      <c r="AD117" s="966"/>
      <c r="AE117" s="967"/>
      <c r="AF117" s="968">
        <v>8130419</v>
      </c>
      <c r="AG117" s="966"/>
      <c r="AH117" s="966"/>
      <c r="AI117" s="966"/>
      <c r="AJ117" s="967"/>
      <c r="AK117" s="968">
        <v>8519337</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294</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446</v>
      </c>
      <c r="BP119" s="992"/>
      <c r="BQ119" s="986">
        <v>112615359</v>
      </c>
      <c r="BR119" s="987"/>
      <c r="BS119" s="987"/>
      <c r="BT119" s="987"/>
      <c r="BU119" s="987"/>
      <c r="BV119" s="987">
        <v>109446142</v>
      </c>
      <c r="BW119" s="987"/>
      <c r="BX119" s="987"/>
      <c r="BY119" s="987"/>
      <c r="BZ119" s="987"/>
      <c r="CA119" s="987">
        <v>107788700</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1069594</v>
      </c>
      <c r="DH119" s="973"/>
      <c r="DI119" s="973"/>
      <c r="DJ119" s="973"/>
      <c r="DK119" s="974"/>
      <c r="DL119" s="972">
        <v>1037715</v>
      </c>
      <c r="DM119" s="973"/>
      <c r="DN119" s="973"/>
      <c r="DO119" s="973"/>
      <c r="DP119" s="974"/>
      <c r="DQ119" s="972">
        <v>1006070</v>
      </c>
      <c r="DR119" s="973"/>
      <c r="DS119" s="973"/>
      <c r="DT119" s="973"/>
      <c r="DU119" s="974"/>
      <c r="DV119" s="975">
        <v>3.5</v>
      </c>
      <c r="DW119" s="976"/>
      <c r="DX119" s="976"/>
      <c r="DY119" s="976"/>
      <c r="DZ119" s="977"/>
    </row>
    <row r="120" spans="1:130" s="224" customFormat="1" ht="26.25" customHeight="1" x14ac:dyDescent="0.2">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11045471</v>
      </c>
      <c r="BR120" s="918"/>
      <c r="BS120" s="918"/>
      <c r="BT120" s="918"/>
      <c r="BU120" s="918"/>
      <c r="BV120" s="918">
        <v>12096424</v>
      </c>
      <c r="BW120" s="918"/>
      <c r="BX120" s="918"/>
      <c r="BY120" s="918"/>
      <c r="BZ120" s="918"/>
      <c r="CA120" s="918">
        <v>12077209</v>
      </c>
      <c r="CB120" s="918"/>
      <c r="CC120" s="918"/>
      <c r="CD120" s="918"/>
      <c r="CE120" s="918"/>
      <c r="CF120" s="931">
        <v>42</v>
      </c>
      <c r="CG120" s="932"/>
      <c r="CH120" s="932"/>
      <c r="CI120" s="932"/>
      <c r="CJ120" s="932"/>
      <c r="CK120" s="993" t="s">
        <v>450</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14869058</v>
      </c>
      <c r="DH120" s="918"/>
      <c r="DI120" s="918"/>
      <c r="DJ120" s="918"/>
      <c r="DK120" s="918"/>
      <c r="DL120" s="918">
        <v>13942433</v>
      </c>
      <c r="DM120" s="918"/>
      <c r="DN120" s="918"/>
      <c r="DO120" s="918"/>
      <c r="DP120" s="918"/>
      <c r="DQ120" s="918">
        <v>13999638</v>
      </c>
      <c r="DR120" s="918"/>
      <c r="DS120" s="918"/>
      <c r="DT120" s="918"/>
      <c r="DU120" s="918"/>
      <c r="DV120" s="919">
        <v>48.7</v>
      </c>
      <c r="DW120" s="919"/>
      <c r="DX120" s="919"/>
      <c r="DY120" s="919"/>
      <c r="DZ120" s="920"/>
    </row>
    <row r="121" spans="1:130" s="224" customFormat="1" ht="26.25" customHeight="1" x14ac:dyDescent="0.2">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540934</v>
      </c>
      <c r="BR121" s="913"/>
      <c r="BS121" s="913"/>
      <c r="BT121" s="913"/>
      <c r="BU121" s="913"/>
      <c r="BV121" s="913">
        <v>538195</v>
      </c>
      <c r="BW121" s="913"/>
      <c r="BX121" s="913"/>
      <c r="BY121" s="913"/>
      <c r="BZ121" s="913"/>
      <c r="CA121" s="913">
        <v>743210</v>
      </c>
      <c r="CB121" s="913"/>
      <c r="CC121" s="913"/>
      <c r="CD121" s="913"/>
      <c r="CE121" s="913"/>
      <c r="CF121" s="907">
        <v>2.6</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901730</v>
      </c>
      <c r="DH121" s="913"/>
      <c r="DI121" s="913"/>
      <c r="DJ121" s="913"/>
      <c r="DK121" s="913"/>
      <c r="DL121" s="913">
        <v>765743</v>
      </c>
      <c r="DM121" s="913"/>
      <c r="DN121" s="913"/>
      <c r="DO121" s="913"/>
      <c r="DP121" s="913"/>
      <c r="DQ121" s="913">
        <v>661756</v>
      </c>
      <c r="DR121" s="913"/>
      <c r="DS121" s="913"/>
      <c r="DT121" s="913"/>
      <c r="DU121" s="913"/>
      <c r="DV121" s="914">
        <v>2.2999999999999998</v>
      </c>
      <c r="DW121" s="914"/>
      <c r="DX121" s="914"/>
      <c r="DY121" s="914"/>
      <c r="DZ121" s="915"/>
    </row>
    <row r="122" spans="1:130" s="224" customFormat="1" ht="26.25" customHeight="1" x14ac:dyDescent="0.2">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74641262</v>
      </c>
      <c r="BR122" s="987"/>
      <c r="BS122" s="987"/>
      <c r="BT122" s="987"/>
      <c r="BU122" s="987"/>
      <c r="BV122" s="987">
        <v>71021021</v>
      </c>
      <c r="BW122" s="987"/>
      <c r="BX122" s="987"/>
      <c r="BY122" s="987"/>
      <c r="BZ122" s="987"/>
      <c r="CA122" s="987">
        <v>70989847</v>
      </c>
      <c r="CB122" s="987"/>
      <c r="CC122" s="987"/>
      <c r="CD122" s="987"/>
      <c r="CE122" s="987"/>
      <c r="CF122" s="1004">
        <v>246.8</v>
      </c>
      <c r="CG122" s="1005"/>
      <c r="CH122" s="1005"/>
      <c r="CI122" s="1005"/>
      <c r="CJ122" s="1005"/>
      <c r="CK122" s="996"/>
      <c r="CL122" s="997"/>
      <c r="CM122" s="997"/>
      <c r="CN122" s="997"/>
      <c r="CO122" s="998"/>
      <c r="CP122" s="1006" t="s">
        <v>397</v>
      </c>
      <c r="CQ122" s="1007"/>
      <c r="CR122" s="1007"/>
      <c r="CS122" s="1007"/>
      <c r="CT122" s="1007"/>
      <c r="CU122" s="1007"/>
      <c r="CV122" s="1007"/>
      <c r="CW122" s="1007"/>
      <c r="CX122" s="1007"/>
      <c r="CY122" s="1007"/>
      <c r="CZ122" s="1007"/>
      <c r="DA122" s="1007"/>
      <c r="DB122" s="1007"/>
      <c r="DC122" s="1007"/>
      <c r="DD122" s="1007"/>
      <c r="DE122" s="1007"/>
      <c r="DF122" s="1008"/>
      <c r="DG122" s="912">
        <v>216097</v>
      </c>
      <c r="DH122" s="913"/>
      <c r="DI122" s="913"/>
      <c r="DJ122" s="913"/>
      <c r="DK122" s="913"/>
      <c r="DL122" s="913">
        <v>184706</v>
      </c>
      <c r="DM122" s="913"/>
      <c r="DN122" s="913"/>
      <c r="DO122" s="913"/>
      <c r="DP122" s="913"/>
      <c r="DQ122" s="913">
        <v>141592</v>
      </c>
      <c r="DR122" s="913"/>
      <c r="DS122" s="913"/>
      <c r="DT122" s="913"/>
      <c r="DU122" s="913"/>
      <c r="DV122" s="914">
        <v>0.5</v>
      </c>
      <c r="DW122" s="914"/>
      <c r="DX122" s="914"/>
      <c r="DY122" s="914"/>
      <c r="DZ122" s="915"/>
    </row>
    <row r="123" spans="1:130" s="224" customFormat="1" ht="26.25" customHeight="1" x14ac:dyDescent="0.2">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454</v>
      </c>
      <c r="BP123" s="992"/>
      <c r="BQ123" s="1050">
        <v>86227667</v>
      </c>
      <c r="BR123" s="1051"/>
      <c r="BS123" s="1051"/>
      <c r="BT123" s="1051"/>
      <c r="BU123" s="1051"/>
      <c r="BV123" s="1051">
        <v>83655640</v>
      </c>
      <c r="BW123" s="1051"/>
      <c r="BX123" s="1051"/>
      <c r="BY123" s="1051"/>
      <c r="BZ123" s="1051"/>
      <c r="CA123" s="1051">
        <v>83810266</v>
      </c>
      <c r="CB123" s="1051"/>
      <c r="CC123" s="1051"/>
      <c r="CD123" s="1051"/>
      <c r="CE123" s="1051"/>
      <c r="CF123" s="988"/>
      <c r="CG123" s="989"/>
      <c r="CH123" s="989"/>
      <c r="CI123" s="989"/>
      <c r="CJ123" s="990"/>
      <c r="CK123" s="996"/>
      <c r="CL123" s="997"/>
      <c r="CM123" s="997"/>
      <c r="CN123" s="997"/>
      <c r="CO123" s="998"/>
      <c r="CP123" s="1006" t="s">
        <v>399</v>
      </c>
      <c r="CQ123" s="1007"/>
      <c r="CR123" s="1007"/>
      <c r="CS123" s="1007"/>
      <c r="CT123" s="1007"/>
      <c r="CU123" s="1007"/>
      <c r="CV123" s="1007"/>
      <c r="CW123" s="1007"/>
      <c r="CX123" s="1007"/>
      <c r="CY123" s="1007"/>
      <c r="CZ123" s="1007"/>
      <c r="DA123" s="1007"/>
      <c r="DB123" s="1007"/>
      <c r="DC123" s="1007"/>
      <c r="DD123" s="1007"/>
      <c r="DE123" s="1007"/>
      <c r="DF123" s="1008"/>
      <c r="DG123" s="945">
        <v>64231</v>
      </c>
      <c r="DH123" s="946"/>
      <c r="DI123" s="946"/>
      <c r="DJ123" s="946"/>
      <c r="DK123" s="947"/>
      <c r="DL123" s="948">
        <v>63113</v>
      </c>
      <c r="DM123" s="946"/>
      <c r="DN123" s="946"/>
      <c r="DO123" s="946"/>
      <c r="DP123" s="947"/>
      <c r="DQ123" s="948">
        <v>60531</v>
      </c>
      <c r="DR123" s="946"/>
      <c r="DS123" s="946"/>
      <c r="DT123" s="946"/>
      <c r="DU123" s="947"/>
      <c r="DV123" s="949">
        <v>0.2</v>
      </c>
      <c r="DW123" s="950"/>
      <c r="DX123" s="950"/>
      <c r="DY123" s="950"/>
      <c r="DZ123" s="951"/>
    </row>
    <row r="124" spans="1:130" s="224" customFormat="1" ht="26.25" customHeight="1" thickBot="1" x14ac:dyDescent="0.25">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90.3</v>
      </c>
      <c r="BR124" s="1014"/>
      <c r="BS124" s="1014"/>
      <c r="BT124" s="1014"/>
      <c r="BU124" s="1014"/>
      <c r="BV124" s="1014">
        <v>90.1</v>
      </c>
      <c r="BW124" s="1014"/>
      <c r="BX124" s="1014"/>
      <c r="BY124" s="1014"/>
      <c r="BZ124" s="1014"/>
      <c r="CA124" s="1014">
        <v>83.3</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v>20384</v>
      </c>
      <c r="DH124" s="973"/>
      <c r="DI124" s="973"/>
      <c r="DJ124" s="973"/>
      <c r="DK124" s="974"/>
      <c r="DL124" s="972">
        <v>29168</v>
      </c>
      <c r="DM124" s="973"/>
      <c r="DN124" s="973"/>
      <c r="DO124" s="973"/>
      <c r="DP124" s="974"/>
      <c r="DQ124" s="972">
        <v>26700</v>
      </c>
      <c r="DR124" s="973"/>
      <c r="DS124" s="973"/>
      <c r="DT124" s="973"/>
      <c r="DU124" s="974"/>
      <c r="DV124" s="975">
        <v>0.1</v>
      </c>
      <c r="DW124" s="976"/>
      <c r="DX124" s="976"/>
      <c r="DY124" s="976"/>
      <c r="DZ124" s="977"/>
    </row>
    <row r="125" spans="1:130" s="224" customFormat="1" ht="26.25" customHeight="1" x14ac:dyDescent="0.2">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108140</v>
      </c>
      <c r="AB126" s="946"/>
      <c r="AC126" s="946"/>
      <c r="AD126" s="946"/>
      <c r="AE126" s="947"/>
      <c r="AF126" s="948">
        <v>97097</v>
      </c>
      <c r="AG126" s="946"/>
      <c r="AH126" s="946"/>
      <c r="AI126" s="946"/>
      <c r="AJ126" s="947"/>
      <c r="AK126" s="948">
        <v>96133</v>
      </c>
      <c r="AL126" s="946"/>
      <c r="AM126" s="946"/>
      <c r="AN126" s="946"/>
      <c r="AO126" s="947"/>
      <c r="AP126" s="949">
        <v>0.3</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7</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104706</v>
      </c>
      <c r="AB128" s="1033"/>
      <c r="AC128" s="1033"/>
      <c r="AD128" s="1033"/>
      <c r="AE128" s="1034"/>
      <c r="AF128" s="1035">
        <v>100461</v>
      </c>
      <c r="AG128" s="1033"/>
      <c r="AH128" s="1033"/>
      <c r="AI128" s="1033"/>
      <c r="AJ128" s="1034"/>
      <c r="AK128" s="1035">
        <v>135963</v>
      </c>
      <c r="AL128" s="1033"/>
      <c r="AM128" s="1033"/>
      <c r="AN128" s="1033"/>
      <c r="AO128" s="1034"/>
      <c r="AP128" s="1036"/>
      <c r="AQ128" s="1037"/>
      <c r="AR128" s="1037"/>
      <c r="AS128" s="1037"/>
      <c r="AT128" s="1038"/>
      <c r="AU128" s="226"/>
      <c r="AV128" s="226"/>
      <c r="AW128" s="226"/>
      <c r="AX128" s="883" t="s">
        <v>468</v>
      </c>
      <c r="AY128" s="884"/>
      <c r="AZ128" s="884"/>
      <c r="BA128" s="884"/>
      <c r="BB128" s="884"/>
      <c r="BC128" s="884"/>
      <c r="BD128" s="884"/>
      <c r="BE128" s="885"/>
      <c r="BF128" s="1039" t="s">
        <v>122</v>
      </c>
      <c r="BG128" s="1040"/>
      <c r="BH128" s="1040"/>
      <c r="BI128" s="1040"/>
      <c r="BJ128" s="1040"/>
      <c r="BK128" s="1040"/>
      <c r="BL128" s="1041"/>
      <c r="BM128" s="1039">
        <v>11.64</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34312805</v>
      </c>
      <c r="AB129" s="946"/>
      <c r="AC129" s="946"/>
      <c r="AD129" s="946"/>
      <c r="AE129" s="947"/>
      <c r="AF129" s="948">
        <v>33838437</v>
      </c>
      <c r="AG129" s="946"/>
      <c r="AH129" s="946"/>
      <c r="AI129" s="946"/>
      <c r="AJ129" s="947"/>
      <c r="AK129" s="948">
        <v>34184174</v>
      </c>
      <c r="AL129" s="946"/>
      <c r="AM129" s="946"/>
      <c r="AN129" s="946"/>
      <c r="AO129" s="947"/>
      <c r="AP129" s="1060"/>
      <c r="AQ129" s="1061"/>
      <c r="AR129" s="1061"/>
      <c r="AS129" s="1061"/>
      <c r="AT129" s="1062"/>
      <c r="AU129" s="227"/>
      <c r="AV129" s="227"/>
      <c r="AW129" s="227"/>
      <c r="AX129" s="1052" t="s">
        <v>471</v>
      </c>
      <c r="AY129" s="910"/>
      <c r="AZ129" s="910"/>
      <c r="BA129" s="910"/>
      <c r="BB129" s="910"/>
      <c r="BC129" s="910"/>
      <c r="BD129" s="910"/>
      <c r="BE129" s="911"/>
      <c r="BF129" s="1053" t="s">
        <v>122</v>
      </c>
      <c r="BG129" s="1054"/>
      <c r="BH129" s="1054"/>
      <c r="BI129" s="1054"/>
      <c r="BJ129" s="1054"/>
      <c r="BK129" s="1054"/>
      <c r="BL129" s="1055"/>
      <c r="BM129" s="1053">
        <v>16.64</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5110390</v>
      </c>
      <c r="AB130" s="946"/>
      <c r="AC130" s="946"/>
      <c r="AD130" s="946"/>
      <c r="AE130" s="947"/>
      <c r="AF130" s="948">
        <v>5230173</v>
      </c>
      <c r="AG130" s="946"/>
      <c r="AH130" s="946"/>
      <c r="AI130" s="946"/>
      <c r="AJ130" s="947"/>
      <c r="AK130" s="948">
        <v>5419825</v>
      </c>
      <c r="AL130" s="946"/>
      <c r="AM130" s="946"/>
      <c r="AN130" s="946"/>
      <c r="AO130" s="947"/>
      <c r="AP130" s="1060"/>
      <c r="AQ130" s="1061"/>
      <c r="AR130" s="1061"/>
      <c r="AS130" s="1061"/>
      <c r="AT130" s="1062"/>
      <c r="AU130" s="227"/>
      <c r="AV130" s="227"/>
      <c r="AW130" s="227"/>
      <c r="AX130" s="1052" t="s">
        <v>474</v>
      </c>
      <c r="AY130" s="910"/>
      <c r="AZ130" s="910"/>
      <c r="BA130" s="910"/>
      <c r="BB130" s="910"/>
      <c r="BC130" s="910"/>
      <c r="BD130" s="910"/>
      <c r="BE130" s="911"/>
      <c r="BF130" s="1088">
        <v>9.6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29202415</v>
      </c>
      <c r="AB131" s="973"/>
      <c r="AC131" s="973"/>
      <c r="AD131" s="973"/>
      <c r="AE131" s="974"/>
      <c r="AF131" s="972">
        <v>28608264</v>
      </c>
      <c r="AG131" s="973"/>
      <c r="AH131" s="973"/>
      <c r="AI131" s="973"/>
      <c r="AJ131" s="974"/>
      <c r="AK131" s="972">
        <v>28764349</v>
      </c>
      <c r="AL131" s="973"/>
      <c r="AM131" s="973"/>
      <c r="AN131" s="973"/>
      <c r="AO131" s="974"/>
      <c r="AP131" s="1097"/>
      <c r="AQ131" s="1098"/>
      <c r="AR131" s="1098"/>
      <c r="AS131" s="1098"/>
      <c r="AT131" s="1099"/>
      <c r="AU131" s="227"/>
      <c r="AV131" s="227"/>
      <c r="AW131" s="227"/>
      <c r="AX131" s="1070" t="s">
        <v>476</v>
      </c>
      <c r="AY131" s="713"/>
      <c r="AZ131" s="713"/>
      <c r="BA131" s="713"/>
      <c r="BB131" s="713"/>
      <c r="BC131" s="713"/>
      <c r="BD131" s="713"/>
      <c r="BE131" s="1023"/>
      <c r="BF131" s="1071">
        <v>83.3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8.9955608120000008</v>
      </c>
      <c r="AB132" s="1084"/>
      <c r="AC132" s="1084"/>
      <c r="AD132" s="1084"/>
      <c r="AE132" s="1085"/>
      <c r="AF132" s="1086">
        <v>9.7866301849999999</v>
      </c>
      <c r="AG132" s="1084"/>
      <c r="AH132" s="1084"/>
      <c r="AI132" s="1084"/>
      <c r="AJ132" s="1085"/>
      <c r="AK132" s="1086">
        <v>10.30285441</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9.1999999999999993</v>
      </c>
      <c r="AB133" s="1067"/>
      <c r="AC133" s="1067"/>
      <c r="AD133" s="1067"/>
      <c r="AE133" s="1068"/>
      <c r="AF133" s="1066">
        <v>9.3000000000000007</v>
      </c>
      <c r="AG133" s="1067"/>
      <c r="AH133" s="1067"/>
      <c r="AI133" s="1067"/>
      <c r="AJ133" s="1068"/>
      <c r="AK133" s="1066">
        <v>9.6</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8/fSf1A+d4rIrkmSzcfRTIZshXLUH0DJHf9DbHEqNXXUpjkXnGEnsSDH/FVBH4SZkBuIZMX7gkZ4Pl25hP1LGg==" saltValue="kqL9/WhH7o1DAKRTkPUm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M52" zoomScale="85" zoomScaleNormal="85" zoomScaleSheetLayoutView="85"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480</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HW0wEduPdCTsS/DZo+KzAoOMQhkkGRJVfFp+LZTQb0fsKVt4/UGmR7SpvR0Z9X0wfB6xW9IwT5BLVyte/sXtw==" saltValue="+RUwm7CMNtHNa5VoYGIHI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55"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4CU0jiYVB5r/eD5NMg3RO2iCAPmpxpjb/fzNfPMyzzJfv5IiAFr8jvmyp4cVD27wY3pNN64oIDXNSTY/bMfFg==" saltValue="DA1aS0ysVVB3aEEzaZWE5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482</v>
      </c>
      <c r="AL6" s="260"/>
      <c r="AM6" s="260"/>
      <c r="AN6" s="260"/>
    </row>
    <row r="7" spans="1:46" ht="13.5" customHeight="1" x14ac:dyDescent="0.2">
      <c r="A7" s="259"/>
      <c r="AK7" s="262"/>
      <c r="AL7" s="263"/>
      <c r="AM7" s="263"/>
      <c r="AN7" s="264"/>
      <c r="AO7" s="1101" t="s">
        <v>483</v>
      </c>
      <c r="AP7" s="265"/>
      <c r="AQ7" s="266" t="s">
        <v>484</v>
      </c>
      <c r="AR7" s="267"/>
    </row>
    <row r="8" spans="1:46" ht="13" x14ac:dyDescent="0.2">
      <c r="A8" s="259"/>
      <c r="AK8" s="268"/>
      <c r="AL8" s="269"/>
      <c r="AM8" s="269"/>
      <c r="AN8" s="270"/>
      <c r="AO8" s="1102"/>
      <c r="AP8" s="271" t="s">
        <v>485</v>
      </c>
      <c r="AQ8" s="272" t="s">
        <v>486</v>
      </c>
      <c r="AR8" s="273" t="s">
        <v>487</v>
      </c>
    </row>
    <row r="9" spans="1:46" ht="13" x14ac:dyDescent="0.2">
      <c r="A9" s="259"/>
      <c r="AK9" s="1103" t="s">
        <v>488</v>
      </c>
      <c r="AL9" s="1104"/>
      <c r="AM9" s="1104"/>
      <c r="AN9" s="1105"/>
      <c r="AO9" s="274">
        <v>8608066</v>
      </c>
      <c r="AP9" s="274">
        <v>70757</v>
      </c>
      <c r="AQ9" s="275">
        <v>75670</v>
      </c>
      <c r="AR9" s="276">
        <v>-6.5</v>
      </c>
    </row>
    <row r="10" spans="1:46" ht="13.5" customHeight="1" x14ac:dyDescent="0.2">
      <c r="A10" s="259"/>
      <c r="AK10" s="1103" t="s">
        <v>489</v>
      </c>
      <c r="AL10" s="1104"/>
      <c r="AM10" s="1104"/>
      <c r="AN10" s="1105"/>
      <c r="AO10" s="277">
        <v>1737759</v>
      </c>
      <c r="AP10" s="277">
        <v>14284</v>
      </c>
      <c r="AQ10" s="278">
        <v>7715</v>
      </c>
      <c r="AR10" s="279">
        <v>85.1</v>
      </c>
    </row>
    <row r="11" spans="1:46" ht="13.5" customHeight="1" x14ac:dyDescent="0.2">
      <c r="A11" s="259"/>
      <c r="AK11" s="1103" t="s">
        <v>490</v>
      </c>
      <c r="AL11" s="1104"/>
      <c r="AM11" s="1104"/>
      <c r="AN11" s="1105"/>
      <c r="AO11" s="277">
        <v>3078</v>
      </c>
      <c r="AP11" s="277">
        <v>25</v>
      </c>
      <c r="AQ11" s="278">
        <v>1638</v>
      </c>
      <c r="AR11" s="279">
        <v>-98.5</v>
      </c>
    </row>
    <row r="12" spans="1:46" ht="13.5" customHeight="1" x14ac:dyDescent="0.2">
      <c r="A12" s="259"/>
      <c r="AK12" s="1103" t="s">
        <v>491</v>
      </c>
      <c r="AL12" s="1104"/>
      <c r="AM12" s="1104"/>
      <c r="AN12" s="1105"/>
      <c r="AO12" s="277" t="s">
        <v>492</v>
      </c>
      <c r="AP12" s="277" t="s">
        <v>492</v>
      </c>
      <c r="AQ12" s="278">
        <v>17</v>
      </c>
      <c r="AR12" s="279" t="s">
        <v>492</v>
      </c>
    </row>
    <row r="13" spans="1:46" ht="13.5" customHeight="1" x14ac:dyDescent="0.2">
      <c r="A13" s="259"/>
      <c r="AK13" s="1103" t="s">
        <v>493</v>
      </c>
      <c r="AL13" s="1104"/>
      <c r="AM13" s="1104"/>
      <c r="AN13" s="1105"/>
      <c r="AO13" s="277">
        <v>466452</v>
      </c>
      <c r="AP13" s="277">
        <v>3834</v>
      </c>
      <c r="AQ13" s="278">
        <v>2355</v>
      </c>
      <c r="AR13" s="279">
        <v>62.8</v>
      </c>
    </row>
    <row r="14" spans="1:46" ht="13.5" customHeight="1" x14ac:dyDescent="0.2">
      <c r="A14" s="259"/>
      <c r="AK14" s="1103" t="s">
        <v>494</v>
      </c>
      <c r="AL14" s="1104"/>
      <c r="AM14" s="1104"/>
      <c r="AN14" s="1105"/>
      <c r="AO14" s="277">
        <v>448492</v>
      </c>
      <c r="AP14" s="277">
        <v>3687</v>
      </c>
      <c r="AQ14" s="278">
        <v>2187</v>
      </c>
      <c r="AR14" s="279">
        <v>68.599999999999994</v>
      </c>
    </row>
    <row r="15" spans="1:46" ht="13.5" customHeight="1" x14ac:dyDescent="0.2">
      <c r="A15" s="259"/>
      <c r="AK15" s="1106" t="s">
        <v>495</v>
      </c>
      <c r="AL15" s="1107"/>
      <c r="AM15" s="1107"/>
      <c r="AN15" s="1108"/>
      <c r="AO15" s="277">
        <v>-182804</v>
      </c>
      <c r="AP15" s="277">
        <v>-1503</v>
      </c>
      <c r="AQ15" s="278">
        <v>-4208</v>
      </c>
      <c r="AR15" s="279">
        <v>-64.3</v>
      </c>
    </row>
    <row r="16" spans="1:46" ht="13" x14ac:dyDescent="0.2">
      <c r="A16" s="259"/>
      <c r="AK16" s="1106" t="s">
        <v>177</v>
      </c>
      <c r="AL16" s="1107"/>
      <c r="AM16" s="1107"/>
      <c r="AN16" s="1108"/>
      <c r="AO16" s="277">
        <v>11081043</v>
      </c>
      <c r="AP16" s="277">
        <v>91084</v>
      </c>
      <c r="AQ16" s="278">
        <v>85373</v>
      </c>
      <c r="AR16" s="279">
        <v>6.7</v>
      </c>
    </row>
    <row r="17" spans="1:46" ht="13" x14ac:dyDescent="0.2">
      <c r="A17" s="259"/>
    </row>
    <row r="18" spans="1:46" ht="13" x14ac:dyDescent="0.2">
      <c r="A18" s="259"/>
      <c r="AQ18" s="280"/>
      <c r="AR18" s="280"/>
    </row>
    <row r="19" spans="1:46" ht="13" x14ac:dyDescent="0.2">
      <c r="A19" s="259"/>
      <c r="AK19" s="255" t="s">
        <v>496</v>
      </c>
    </row>
    <row r="20" spans="1:46" ht="13" x14ac:dyDescent="0.2">
      <c r="A20" s="259"/>
      <c r="AK20" s="281"/>
      <c r="AL20" s="282"/>
      <c r="AM20" s="282"/>
      <c r="AN20" s="283"/>
      <c r="AO20" s="284" t="s">
        <v>497</v>
      </c>
      <c r="AP20" s="285" t="s">
        <v>498</v>
      </c>
      <c r="AQ20" s="286" t="s">
        <v>499</v>
      </c>
      <c r="AR20" s="287"/>
    </row>
    <row r="21" spans="1:46" s="260" customFormat="1" ht="13" x14ac:dyDescent="0.2">
      <c r="A21" s="288"/>
      <c r="AK21" s="1109" t="s">
        <v>500</v>
      </c>
      <c r="AL21" s="1110"/>
      <c r="AM21" s="1110"/>
      <c r="AN21" s="1111"/>
      <c r="AO21" s="289">
        <v>8.17</v>
      </c>
      <c r="AP21" s="290">
        <v>7.99</v>
      </c>
      <c r="AQ21" s="291">
        <v>0.18</v>
      </c>
      <c r="AS21" s="292"/>
      <c r="AT21" s="288"/>
    </row>
    <row r="22" spans="1:46" s="260" customFormat="1" ht="13" x14ac:dyDescent="0.2">
      <c r="A22" s="288"/>
      <c r="AK22" s="1109" t="s">
        <v>501</v>
      </c>
      <c r="AL22" s="1110"/>
      <c r="AM22" s="1110"/>
      <c r="AN22" s="1111"/>
      <c r="AO22" s="293">
        <v>96</v>
      </c>
      <c r="AP22" s="294">
        <v>97.8</v>
      </c>
      <c r="AQ22" s="295">
        <v>-1.8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504</v>
      </c>
      <c r="AL29" s="260"/>
      <c r="AM29" s="260"/>
      <c r="AN29" s="260"/>
      <c r="AS29" s="302"/>
    </row>
    <row r="30" spans="1:46" ht="13.5" customHeight="1" x14ac:dyDescent="0.2">
      <c r="A30" s="259"/>
      <c r="AK30" s="262"/>
      <c r="AL30" s="263"/>
      <c r="AM30" s="263"/>
      <c r="AN30" s="264"/>
      <c r="AO30" s="1101" t="s">
        <v>483</v>
      </c>
      <c r="AP30" s="265"/>
      <c r="AQ30" s="266" t="s">
        <v>484</v>
      </c>
      <c r="AR30" s="267"/>
    </row>
    <row r="31" spans="1:46" ht="13" x14ac:dyDescent="0.2">
      <c r="A31" s="259"/>
      <c r="AK31" s="268"/>
      <c r="AL31" s="269"/>
      <c r="AM31" s="269"/>
      <c r="AN31" s="270"/>
      <c r="AO31" s="1102"/>
      <c r="AP31" s="271" t="s">
        <v>485</v>
      </c>
      <c r="AQ31" s="272" t="s">
        <v>486</v>
      </c>
      <c r="AR31" s="273" t="s">
        <v>487</v>
      </c>
    </row>
    <row r="32" spans="1:46" ht="27" customHeight="1" x14ac:dyDescent="0.2">
      <c r="A32" s="259"/>
      <c r="AK32" s="1117" t="s">
        <v>505</v>
      </c>
      <c r="AL32" s="1118"/>
      <c r="AM32" s="1118"/>
      <c r="AN32" s="1119"/>
      <c r="AO32" s="303">
        <v>7012175</v>
      </c>
      <c r="AP32" s="303">
        <v>57639</v>
      </c>
      <c r="AQ32" s="304">
        <v>58230</v>
      </c>
      <c r="AR32" s="305">
        <v>-1</v>
      </c>
    </row>
    <row r="33" spans="1:46" ht="13.5" customHeight="1" x14ac:dyDescent="0.2">
      <c r="A33" s="259"/>
      <c r="AK33" s="1117" t="s">
        <v>506</v>
      </c>
      <c r="AL33" s="1118"/>
      <c r="AM33" s="1118"/>
      <c r="AN33" s="1119"/>
      <c r="AO33" s="303" t="s">
        <v>492</v>
      </c>
      <c r="AP33" s="303" t="s">
        <v>492</v>
      </c>
      <c r="AQ33" s="304" t="s">
        <v>492</v>
      </c>
      <c r="AR33" s="305" t="s">
        <v>492</v>
      </c>
    </row>
    <row r="34" spans="1:46" ht="27" customHeight="1" x14ac:dyDescent="0.2">
      <c r="A34" s="259"/>
      <c r="AK34" s="1117" t="s">
        <v>507</v>
      </c>
      <c r="AL34" s="1118"/>
      <c r="AM34" s="1118"/>
      <c r="AN34" s="1119"/>
      <c r="AO34" s="303" t="s">
        <v>492</v>
      </c>
      <c r="AP34" s="303" t="s">
        <v>492</v>
      </c>
      <c r="AQ34" s="304">
        <v>23</v>
      </c>
      <c r="AR34" s="305" t="s">
        <v>492</v>
      </c>
    </row>
    <row r="35" spans="1:46" ht="27" customHeight="1" x14ac:dyDescent="0.2">
      <c r="A35" s="259"/>
      <c r="AK35" s="1117" t="s">
        <v>508</v>
      </c>
      <c r="AL35" s="1118"/>
      <c r="AM35" s="1118"/>
      <c r="AN35" s="1119"/>
      <c r="AO35" s="303">
        <v>1330023</v>
      </c>
      <c r="AP35" s="303">
        <v>10933</v>
      </c>
      <c r="AQ35" s="304">
        <v>14509</v>
      </c>
      <c r="AR35" s="305">
        <v>-24.6</v>
      </c>
    </row>
    <row r="36" spans="1:46" ht="27" customHeight="1" x14ac:dyDescent="0.2">
      <c r="A36" s="259"/>
      <c r="AK36" s="1117" t="s">
        <v>509</v>
      </c>
      <c r="AL36" s="1118"/>
      <c r="AM36" s="1118"/>
      <c r="AN36" s="1119"/>
      <c r="AO36" s="303">
        <v>81003</v>
      </c>
      <c r="AP36" s="303">
        <v>666</v>
      </c>
      <c r="AQ36" s="304">
        <v>975</v>
      </c>
      <c r="AR36" s="305">
        <v>-31.7</v>
      </c>
    </row>
    <row r="37" spans="1:46" ht="13.5" customHeight="1" x14ac:dyDescent="0.2">
      <c r="A37" s="259"/>
      <c r="AK37" s="1117" t="s">
        <v>510</v>
      </c>
      <c r="AL37" s="1118"/>
      <c r="AM37" s="1118"/>
      <c r="AN37" s="1119"/>
      <c r="AO37" s="303">
        <v>96133</v>
      </c>
      <c r="AP37" s="303">
        <v>790</v>
      </c>
      <c r="AQ37" s="304">
        <v>408</v>
      </c>
      <c r="AR37" s="305">
        <v>93.6</v>
      </c>
    </row>
    <row r="38" spans="1:46" ht="27" customHeight="1" x14ac:dyDescent="0.2">
      <c r="A38" s="259"/>
      <c r="AK38" s="1120" t="s">
        <v>511</v>
      </c>
      <c r="AL38" s="1121"/>
      <c r="AM38" s="1121"/>
      <c r="AN38" s="1122"/>
      <c r="AO38" s="306">
        <v>3</v>
      </c>
      <c r="AP38" s="306">
        <v>0</v>
      </c>
      <c r="AQ38" s="307">
        <v>0</v>
      </c>
      <c r="AR38" s="295">
        <v>0</v>
      </c>
      <c r="AS38" s="302"/>
    </row>
    <row r="39" spans="1:46" ht="13" x14ac:dyDescent="0.2">
      <c r="A39" s="259"/>
      <c r="AK39" s="1120" t="s">
        <v>512</v>
      </c>
      <c r="AL39" s="1121"/>
      <c r="AM39" s="1121"/>
      <c r="AN39" s="1122"/>
      <c r="AO39" s="303">
        <v>-135963</v>
      </c>
      <c r="AP39" s="303">
        <v>-1118</v>
      </c>
      <c r="AQ39" s="304">
        <v>-3837</v>
      </c>
      <c r="AR39" s="305">
        <v>-70.900000000000006</v>
      </c>
      <c r="AS39" s="302"/>
    </row>
    <row r="40" spans="1:46" ht="27" customHeight="1" x14ac:dyDescent="0.2">
      <c r="A40" s="259"/>
      <c r="AK40" s="1117" t="s">
        <v>513</v>
      </c>
      <c r="AL40" s="1118"/>
      <c r="AM40" s="1118"/>
      <c r="AN40" s="1119"/>
      <c r="AO40" s="303">
        <v>-5419825</v>
      </c>
      <c r="AP40" s="303">
        <v>-44550</v>
      </c>
      <c r="AQ40" s="304">
        <v>-50002</v>
      </c>
      <c r="AR40" s="305">
        <v>-10.9</v>
      </c>
      <c r="AS40" s="302"/>
    </row>
    <row r="41" spans="1:46" ht="13" x14ac:dyDescent="0.2">
      <c r="A41" s="259"/>
      <c r="AK41" s="1123" t="s">
        <v>287</v>
      </c>
      <c r="AL41" s="1124"/>
      <c r="AM41" s="1124"/>
      <c r="AN41" s="1125"/>
      <c r="AO41" s="303">
        <v>2963549</v>
      </c>
      <c r="AP41" s="303">
        <v>24360</v>
      </c>
      <c r="AQ41" s="304">
        <v>20306</v>
      </c>
      <c r="AR41" s="305">
        <v>20</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 x14ac:dyDescent="0.2">
      <c r="A48" s="259"/>
      <c r="AK48" s="313" t="s">
        <v>515</v>
      </c>
      <c r="AL48" s="313"/>
      <c r="AM48" s="313"/>
      <c r="AN48" s="313"/>
      <c r="AO48" s="313"/>
      <c r="AP48" s="313"/>
      <c r="AQ48" s="314"/>
      <c r="AR48" s="313"/>
    </row>
    <row r="49" spans="1:44" ht="13.5" customHeight="1" x14ac:dyDescent="0.2">
      <c r="A49" s="259"/>
      <c r="AK49" s="315"/>
      <c r="AL49" s="316"/>
      <c r="AM49" s="1112" t="s">
        <v>483</v>
      </c>
      <c r="AN49" s="1114" t="s">
        <v>516</v>
      </c>
      <c r="AO49" s="1115"/>
      <c r="AP49" s="1115"/>
      <c r="AQ49" s="1115"/>
      <c r="AR49" s="1116"/>
    </row>
    <row r="50" spans="1:44" ht="13" x14ac:dyDescent="0.2">
      <c r="A50" s="259"/>
      <c r="AK50" s="317"/>
      <c r="AL50" s="318"/>
      <c r="AM50" s="1113"/>
      <c r="AN50" s="319" t="s">
        <v>517</v>
      </c>
      <c r="AO50" s="320" t="s">
        <v>518</v>
      </c>
      <c r="AP50" s="321" t="s">
        <v>519</v>
      </c>
      <c r="AQ50" s="322" t="s">
        <v>520</v>
      </c>
      <c r="AR50" s="323" t="s">
        <v>521</v>
      </c>
    </row>
    <row r="51" spans="1:44" ht="13" x14ac:dyDescent="0.2">
      <c r="A51" s="259"/>
      <c r="AK51" s="315" t="s">
        <v>522</v>
      </c>
      <c r="AL51" s="316"/>
      <c r="AM51" s="324">
        <v>8467044</v>
      </c>
      <c r="AN51" s="325">
        <v>66845</v>
      </c>
      <c r="AO51" s="326">
        <v>-41.7</v>
      </c>
      <c r="AP51" s="327">
        <v>72051</v>
      </c>
      <c r="AQ51" s="328">
        <v>7.8</v>
      </c>
      <c r="AR51" s="329">
        <v>-49.5</v>
      </c>
    </row>
    <row r="52" spans="1:44" ht="13" x14ac:dyDescent="0.2">
      <c r="A52" s="259"/>
      <c r="AK52" s="330"/>
      <c r="AL52" s="331" t="s">
        <v>523</v>
      </c>
      <c r="AM52" s="332">
        <v>4135286</v>
      </c>
      <c r="AN52" s="333">
        <v>32647</v>
      </c>
      <c r="AO52" s="334">
        <v>28.5</v>
      </c>
      <c r="AP52" s="335">
        <v>34140</v>
      </c>
      <c r="AQ52" s="336">
        <v>4.2</v>
      </c>
      <c r="AR52" s="337">
        <v>24.3</v>
      </c>
    </row>
    <row r="53" spans="1:44" ht="13" x14ac:dyDescent="0.2">
      <c r="A53" s="259"/>
      <c r="AK53" s="315" t="s">
        <v>524</v>
      </c>
      <c r="AL53" s="316"/>
      <c r="AM53" s="324">
        <v>7353584</v>
      </c>
      <c r="AN53" s="325">
        <v>58608</v>
      </c>
      <c r="AO53" s="326">
        <v>-12.3</v>
      </c>
      <c r="AP53" s="327">
        <v>72756</v>
      </c>
      <c r="AQ53" s="328">
        <v>1</v>
      </c>
      <c r="AR53" s="329">
        <v>-13.3</v>
      </c>
    </row>
    <row r="54" spans="1:44" ht="13" x14ac:dyDescent="0.2">
      <c r="A54" s="259"/>
      <c r="AK54" s="330"/>
      <c r="AL54" s="331" t="s">
        <v>523</v>
      </c>
      <c r="AM54" s="332">
        <v>4160981</v>
      </c>
      <c r="AN54" s="333">
        <v>33163</v>
      </c>
      <c r="AO54" s="334">
        <v>1.6</v>
      </c>
      <c r="AP54" s="335">
        <v>32117</v>
      </c>
      <c r="AQ54" s="336">
        <v>-5.9</v>
      </c>
      <c r="AR54" s="337">
        <v>7.5</v>
      </c>
    </row>
    <row r="55" spans="1:44" ht="13" x14ac:dyDescent="0.2">
      <c r="A55" s="259"/>
      <c r="AK55" s="315" t="s">
        <v>525</v>
      </c>
      <c r="AL55" s="316"/>
      <c r="AM55" s="324">
        <v>7210093</v>
      </c>
      <c r="AN55" s="325">
        <v>58154</v>
      </c>
      <c r="AO55" s="326">
        <v>-0.8</v>
      </c>
      <c r="AP55" s="327">
        <v>62281</v>
      </c>
      <c r="AQ55" s="328">
        <v>-14.4</v>
      </c>
      <c r="AR55" s="329">
        <v>13.6</v>
      </c>
    </row>
    <row r="56" spans="1:44" ht="13" x14ac:dyDescent="0.2">
      <c r="A56" s="259"/>
      <c r="AK56" s="330"/>
      <c r="AL56" s="331" t="s">
        <v>523</v>
      </c>
      <c r="AM56" s="332">
        <v>4120848</v>
      </c>
      <c r="AN56" s="333">
        <v>33237</v>
      </c>
      <c r="AO56" s="334">
        <v>0.2</v>
      </c>
      <c r="AP56" s="335">
        <v>38152</v>
      </c>
      <c r="AQ56" s="336">
        <v>18.8</v>
      </c>
      <c r="AR56" s="337">
        <v>-18.600000000000001</v>
      </c>
    </row>
    <row r="57" spans="1:44" ht="13" x14ac:dyDescent="0.2">
      <c r="A57" s="259"/>
      <c r="AK57" s="315" t="s">
        <v>526</v>
      </c>
      <c r="AL57" s="316"/>
      <c r="AM57" s="324">
        <v>5518840</v>
      </c>
      <c r="AN57" s="325">
        <v>45006</v>
      </c>
      <c r="AO57" s="326">
        <v>-22.6</v>
      </c>
      <c r="AP57" s="327">
        <v>58940</v>
      </c>
      <c r="AQ57" s="328">
        <v>-5.4</v>
      </c>
      <c r="AR57" s="329">
        <v>-17.2</v>
      </c>
    </row>
    <row r="58" spans="1:44" ht="13" x14ac:dyDescent="0.2">
      <c r="A58" s="259"/>
      <c r="AK58" s="330"/>
      <c r="AL58" s="331" t="s">
        <v>523</v>
      </c>
      <c r="AM58" s="332">
        <v>3216571</v>
      </c>
      <c r="AN58" s="333">
        <v>26231</v>
      </c>
      <c r="AO58" s="334">
        <v>-21.1</v>
      </c>
      <c r="AP58" s="335">
        <v>33486</v>
      </c>
      <c r="AQ58" s="336">
        <v>-12.2</v>
      </c>
      <c r="AR58" s="337">
        <v>-8.9</v>
      </c>
    </row>
    <row r="59" spans="1:44" ht="13" x14ac:dyDescent="0.2">
      <c r="A59" s="259"/>
      <c r="AK59" s="315" t="s">
        <v>527</v>
      </c>
      <c r="AL59" s="316"/>
      <c r="AM59" s="324">
        <v>5381571</v>
      </c>
      <c r="AN59" s="325">
        <v>44236</v>
      </c>
      <c r="AO59" s="326">
        <v>-1.7</v>
      </c>
      <c r="AP59" s="327">
        <v>57336</v>
      </c>
      <c r="AQ59" s="328">
        <v>-2.7</v>
      </c>
      <c r="AR59" s="329">
        <v>1</v>
      </c>
    </row>
    <row r="60" spans="1:44" ht="13" x14ac:dyDescent="0.2">
      <c r="A60" s="259"/>
      <c r="AK60" s="330"/>
      <c r="AL60" s="331" t="s">
        <v>523</v>
      </c>
      <c r="AM60" s="332">
        <v>2811207</v>
      </c>
      <c r="AN60" s="333">
        <v>23108</v>
      </c>
      <c r="AO60" s="334">
        <v>-11.9</v>
      </c>
      <c r="AP60" s="335">
        <v>34481</v>
      </c>
      <c r="AQ60" s="336">
        <v>3</v>
      </c>
      <c r="AR60" s="337">
        <v>-14.9</v>
      </c>
    </row>
    <row r="61" spans="1:44" ht="13" x14ac:dyDescent="0.2">
      <c r="A61" s="259"/>
      <c r="AK61" s="315" t="s">
        <v>528</v>
      </c>
      <c r="AL61" s="338"/>
      <c r="AM61" s="324">
        <v>6786226</v>
      </c>
      <c r="AN61" s="325">
        <v>54570</v>
      </c>
      <c r="AO61" s="326">
        <v>-15.8</v>
      </c>
      <c r="AP61" s="327">
        <v>64673</v>
      </c>
      <c r="AQ61" s="339">
        <v>-2.7</v>
      </c>
      <c r="AR61" s="329">
        <v>-13.1</v>
      </c>
    </row>
    <row r="62" spans="1:44" ht="13" x14ac:dyDescent="0.2">
      <c r="A62" s="259"/>
      <c r="AK62" s="330"/>
      <c r="AL62" s="331" t="s">
        <v>523</v>
      </c>
      <c r="AM62" s="332">
        <v>3688979</v>
      </c>
      <c r="AN62" s="333">
        <v>29677</v>
      </c>
      <c r="AO62" s="334">
        <v>-0.5</v>
      </c>
      <c r="AP62" s="335">
        <v>34475</v>
      </c>
      <c r="AQ62" s="336">
        <v>1.6</v>
      </c>
      <c r="AR62" s="337">
        <v>-2.1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Syl82WGR+PSc0jlZHR/0KxFSz3pXlPxBvgb0+YD7HWbxKA7l/InYKWKZyt/cyJvQCbPXeU2okajLxyusfAc+Sg==" saltValue="BoaoNiCEJJ88bgsTIgj6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W1"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XmnSaH4vezgNwe+E5UGzP1lmlv+XM6hpLcIxpAxm2yChzR5h5Vnv53ZivIdaCV2+ehKNrCqJk+dhlvU4MTTCw==" saltValue="ZO0e+4n54e/2GzCb7icE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cOFdhYhhPQyAl304VSQnOVBQCUjDiUZVqVkljCgKMR1NhhNA9uI/2coZg8zq9Dixd1+rdSpeUxHZtrUj1Wskag==" saltValue="GHvYXsCkpkU72f2y0D8B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7.18</v>
      </c>
      <c r="G47" s="12">
        <v>5.88</v>
      </c>
      <c r="H47" s="12">
        <v>10.07</v>
      </c>
      <c r="I47" s="12">
        <v>10.220000000000001</v>
      </c>
      <c r="J47" s="13">
        <v>10.14</v>
      </c>
    </row>
    <row r="48" spans="2:10" ht="57.75" customHeight="1" x14ac:dyDescent="0.2">
      <c r="B48" s="14"/>
      <c r="C48" s="1128" t="s">
        <v>4</v>
      </c>
      <c r="D48" s="1128"/>
      <c r="E48" s="1129"/>
      <c r="F48" s="15">
        <v>2.1800000000000002</v>
      </c>
      <c r="G48" s="16">
        <v>3.9</v>
      </c>
      <c r="H48" s="16">
        <v>4.46</v>
      </c>
      <c r="I48" s="16">
        <v>4.53</v>
      </c>
      <c r="J48" s="17">
        <v>5.74</v>
      </c>
    </row>
    <row r="49" spans="2:10" ht="57.75" customHeight="1" thickBot="1" x14ac:dyDescent="0.25">
      <c r="B49" s="18"/>
      <c r="C49" s="1130" t="s">
        <v>5</v>
      </c>
      <c r="D49" s="1130"/>
      <c r="E49" s="1131"/>
      <c r="F49" s="19" t="s">
        <v>535</v>
      </c>
      <c r="G49" s="20">
        <v>0.66</v>
      </c>
      <c r="H49" s="20">
        <v>5.0599999999999996</v>
      </c>
      <c r="I49" s="20">
        <v>0.02</v>
      </c>
      <c r="J49" s="21">
        <v>1.39</v>
      </c>
    </row>
    <row r="50" spans="2:10" ht="13" x14ac:dyDescent="0.2"/>
  </sheetData>
  <sheetProtection algorithmName="SHA-512" hashValue="3BvyDt0X2duuqpeGHvcAVvjIQU7MIx+MI1vdhz3XgLBfyFE8VQTiKbCNEILR3d0GY8ps7+Sm2U1PZc+eDJPvKg==" saltValue="b4If6/6BBg1fS97Ge+MU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dcterms:created xsi:type="dcterms:W3CDTF">2025-02-19T05:10:31Z</dcterms:created>
  <dcterms:modified xsi:type="dcterms:W3CDTF">2025-09-26T01:09:08Z</dcterms:modified>
  <cp:category/>
</cp:coreProperties>
</file>