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1685"/>
  </bookViews>
  <sheets>
    <sheet name="経費所要額調書_病院（大規模病院以外）" sheetId="12" r:id="rId1"/>
  </sheets>
  <definedNames>
    <definedName name="_xlnm.Print_Area" localSheetId="0">'経費所要額調書_病院（大規模病院以外）'!$A$1:$R$26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12" l="1"/>
  <c r="I16" i="12" s="1"/>
  <c r="H15" i="12"/>
  <c r="I15" i="12" s="1"/>
  <c r="H14" i="12"/>
  <c r="I14" i="12" s="1"/>
  <c r="L16" i="12"/>
  <c r="L15" i="12"/>
  <c r="L14" i="12"/>
  <c r="P16" i="12" l="1"/>
  <c r="P15" i="12"/>
  <c r="P14" i="12"/>
  <c r="P13" i="12"/>
  <c r="H13" i="12"/>
  <c r="I13" i="12" s="1"/>
  <c r="M16" i="12" l="1"/>
  <c r="O16" i="12" s="1"/>
  <c r="Q16" i="12" s="1"/>
  <c r="M15" i="12"/>
  <c r="O15" i="12" s="1"/>
  <c r="Q15" i="12" s="1"/>
  <c r="M14" i="12"/>
  <c r="O14" i="12" s="1"/>
  <c r="Q14" i="12" s="1"/>
  <c r="L13" i="12" l="1"/>
  <c r="M13" i="12" s="1"/>
  <c r="O13" i="12" s="1"/>
  <c r="Q13" i="12" s="1"/>
  <c r="Q17" i="12" l="1"/>
</calcChain>
</file>

<file path=xl/sharedStrings.xml><?xml version="1.0" encoding="utf-8"?>
<sst xmlns="http://schemas.openxmlformats.org/spreadsheetml/2006/main" count="65" uniqueCount="54">
  <si>
    <t>〒</t>
    <phoneticPr fontId="3"/>
  </si>
  <si>
    <t>住所</t>
    <rPh sb="0" eb="2">
      <t>ジュウショ</t>
    </rPh>
    <phoneticPr fontId="3"/>
  </si>
  <si>
    <t>熊本市中央区水前寺6-18-1</t>
    <rPh sb="0" eb="9">
      <t>クマモトシチュウオウクスイゼンジ</t>
    </rPh>
    <phoneticPr fontId="3"/>
  </si>
  <si>
    <t>（注）</t>
    <rPh sb="1" eb="2">
      <t>チュウ</t>
    </rPh>
    <phoneticPr fontId="3"/>
  </si>
  <si>
    <t>補助率</t>
    <rPh sb="0" eb="3">
      <t>ホジョリツ</t>
    </rPh>
    <phoneticPr fontId="1"/>
  </si>
  <si>
    <t>↓自動計算↓</t>
    <rPh sb="1" eb="3">
      <t>ジドウ</t>
    </rPh>
    <rPh sb="3" eb="5">
      <t>ケイサン</t>
    </rPh>
    <phoneticPr fontId="1"/>
  </si>
  <si>
    <t>色のついているセル以外は、記入しないでください。（他のセルに変更・削除等を行わないでください）</t>
    <rPh sb="0" eb="1">
      <t>イロ</t>
    </rPh>
    <rPh sb="9" eb="11">
      <t>イガイ</t>
    </rPh>
    <rPh sb="13" eb="15">
      <t>キニュウ</t>
    </rPh>
    <rPh sb="25" eb="26">
      <t>ホカ</t>
    </rPh>
    <rPh sb="30" eb="32">
      <t>ヘンコウ</t>
    </rPh>
    <rPh sb="33" eb="35">
      <t>サクジョ</t>
    </rPh>
    <rPh sb="35" eb="36">
      <t>トウ</t>
    </rPh>
    <rPh sb="37" eb="38">
      <t>オコナ</t>
    </rPh>
    <phoneticPr fontId="1"/>
  </si>
  <si>
    <t>　申請者（開設者名）</t>
    <rPh sb="1" eb="4">
      <t>シンセイシャ</t>
    </rPh>
    <rPh sb="5" eb="8">
      <t>カイセツシャ</t>
    </rPh>
    <rPh sb="8" eb="9">
      <t>メイ</t>
    </rPh>
    <phoneticPr fontId="1"/>
  </si>
  <si>
    <t>病院・診療所名</t>
    <rPh sb="0" eb="2">
      <t>ビョウイン</t>
    </rPh>
    <rPh sb="3" eb="6">
      <t>シンリョウジョ</t>
    </rPh>
    <rPh sb="6" eb="7">
      <t>メイ</t>
    </rPh>
    <phoneticPr fontId="3"/>
  </si>
  <si>
    <t>事業区分</t>
    <rPh sb="0" eb="2">
      <t>ジギョウ</t>
    </rPh>
    <rPh sb="2" eb="4">
      <t>クブン</t>
    </rPh>
    <phoneticPr fontId="1"/>
  </si>
  <si>
    <t>電子処方箋管理サービスを導入した日付</t>
    <phoneticPr fontId="1"/>
  </si>
  <si>
    <t>補助基本額に補助率を乗じた額
(G)×(H)</t>
    <rPh sb="0" eb="2">
      <t>ホジョ</t>
    </rPh>
    <rPh sb="2" eb="4">
      <t>キホン</t>
    </rPh>
    <rPh sb="4" eb="5">
      <t>ガク</t>
    </rPh>
    <rPh sb="6" eb="8">
      <t>ホジョ</t>
    </rPh>
    <rPh sb="8" eb="9">
      <t>リツ</t>
    </rPh>
    <rPh sb="10" eb="11">
      <t>ジョウ</t>
    </rPh>
    <rPh sb="13" eb="14">
      <t>ガク</t>
    </rPh>
    <phoneticPr fontId="1"/>
  </si>
  <si>
    <t>補助上限額（円）
※申請区分に応じた補助上限額</t>
    <rPh sb="10" eb="12">
      <t>シンセイ</t>
    </rPh>
    <rPh sb="12" eb="14">
      <t>クブン</t>
    </rPh>
    <rPh sb="15" eb="16">
      <t>オウ</t>
    </rPh>
    <rPh sb="18" eb="20">
      <t>ホジョ</t>
    </rPh>
    <rPh sb="20" eb="22">
      <t>ジョウゲン</t>
    </rPh>
    <rPh sb="22" eb="23">
      <t>ガク</t>
    </rPh>
    <phoneticPr fontId="1"/>
  </si>
  <si>
    <t>(3)初期導入と新機能の同時導入</t>
    <phoneticPr fontId="1"/>
  </si>
  <si>
    <t>(2)新機能の追加のみ</t>
    <phoneticPr fontId="1"/>
  </si>
  <si>
    <t>(1)初期導入のみ</t>
    <phoneticPr fontId="1"/>
  </si>
  <si>
    <t>事業の区分</t>
    <rPh sb="0" eb="2">
      <t>ジギョウ</t>
    </rPh>
    <rPh sb="3" eb="5">
      <t>クブン</t>
    </rPh>
    <phoneticPr fontId="1"/>
  </si>
  <si>
    <t>補助上限額</t>
    <rPh sb="0" eb="2">
      <t>ホジョ</t>
    </rPh>
    <rPh sb="2" eb="5">
      <t>ジョウゲンガク</t>
    </rPh>
    <phoneticPr fontId="1"/>
  </si>
  <si>
    <t>※補助の上限額について</t>
    <rPh sb="1" eb="3">
      <t>ホジョ</t>
    </rPh>
    <rPh sb="4" eb="6">
      <t>ジョウゲン</t>
    </rPh>
    <rPh sb="6" eb="7">
      <t>ガク</t>
    </rPh>
    <phoneticPr fontId="1"/>
  </si>
  <si>
    <t>円</t>
    <rPh sb="0" eb="1">
      <t>エン</t>
    </rPh>
    <phoneticPr fontId="1"/>
  </si>
  <si>
    <t>医療機関
コード</t>
    <rPh sb="0" eb="2">
      <t>イリョウ</t>
    </rPh>
    <rPh sb="2" eb="4">
      <t>キカン</t>
    </rPh>
    <phoneticPr fontId="3"/>
  </si>
  <si>
    <t>（Ａ）</t>
    <phoneticPr fontId="1"/>
  </si>
  <si>
    <r>
      <t xml:space="preserve">対象事業費（円）
</t>
    </r>
    <r>
      <rPr>
        <sz val="12"/>
        <color rgb="FFFF0000"/>
        <rFont val="BIZ UDゴシック"/>
        <family val="3"/>
        <charset val="128"/>
        <scheme val="minor"/>
      </rPr>
      <t>※注意事項
を確認</t>
    </r>
    <rPh sb="0" eb="2">
      <t>タイショウ</t>
    </rPh>
    <rPh sb="2" eb="4">
      <t>ジギョウ</t>
    </rPh>
    <rPh sb="4" eb="5">
      <t>ヒ</t>
    </rPh>
    <rPh sb="6" eb="7">
      <t>エン</t>
    </rPh>
    <rPh sb="10" eb="12">
      <t>チュウイ</t>
    </rPh>
    <rPh sb="12" eb="14">
      <t>ジコウ</t>
    </rPh>
    <rPh sb="16" eb="18">
      <t>カクニン</t>
    </rPh>
    <phoneticPr fontId="1"/>
  </si>
  <si>
    <t>（Ｂ）</t>
    <phoneticPr fontId="1"/>
  </si>
  <si>
    <t>（Ｃ）</t>
    <phoneticPr fontId="1"/>
  </si>
  <si>
    <t>総事業費（円）</t>
    <rPh sb="0" eb="4">
      <t>ソウジギョウヒ</t>
    </rPh>
    <rPh sb="5" eb="6">
      <t>エン</t>
    </rPh>
    <phoneticPr fontId="1"/>
  </si>
  <si>
    <t>（Ｄ）</t>
    <phoneticPr fontId="1"/>
  </si>
  <si>
    <t>（Ｅ）</t>
    <phoneticPr fontId="1"/>
  </si>
  <si>
    <t>寄付金その他の収入額（円）</t>
    <rPh sb="0" eb="3">
      <t>キフキン</t>
    </rPh>
    <rPh sb="5" eb="6">
      <t>タ</t>
    </rPh>
    <rPh sb="7" eb="9">
      <t>シュウニュウ</t>
    </rPh>
    <rPh sb="9" eb="10">
      <t>ガク</t>
    </rPh>
    <rPh sb="11" eb="12">
      <t>エン</t>
    </rPh>
    <phoneticPr fontId="1"/>
  </si>
  <si>
    <t>（Ｆ）</t>
    <phoneticPr fontId="1"/>
  </si>
  <si>
    <t>差引額（円）
(D-E)</t>
    <rPh sb="0" eb="2">
      <t>サシヒキ</t>
    </rPh>
    <rPh sb="2" eb="3">
      <t>ガク</t>
    </rPh>
    <phoneticPr fontId="1"/>
  </si>
  <si>
    <t>（Ｇ）</t>
    <phoneticPr fontId="1"/>
  </si>
  <si>
    <t>補助基本額
（CとFの少ない方の額）</t>
    <rPh sb="0" eb="2">
      <t>ホジョ</t>
    </rPh>
    <rPh sb="2" eb="4">
      <t>キホン</t>
    </rPh>
    <rPh sb="4" eb="5">
      <t>ガク</t>
    </rPh>
    <rPh sb="11" eb="12">
      <t>スク</t>
    </rPh>
    <rPh sb="14" eb="15">
      <t>ホウ</t>
    </rPh>
    <rPh sb="16" eb="17">
      <t>ガク</t>
    </rPh>
    <phoneticPr fontId="1"/>
  </si>
  <si>
    <t>選定額（円）
（AとBの少ない方の額）</t>
    <rPh sb="12" eb="13">
      <t>スク</t>
    </rPh>
    <rPh sb="15" eb="16">
      <t>ホウ</t>
    </rPh>
    <rPh sb="17" eb="18">
      <t>ガク</t>
    </rPh>
    <phoneticPr fontId="1"/>
  </si>
  <si>
    <t>（Ｈ）</t>
    <phoneticPr fontId="1"/>
  </si>
  <si>
    <t>（Ｉ）</t>
    <phoneticPr fontId="1"/>
  </si>
  <si>
    <t>（Ｊ）</t>
    <phoneticPr fontId="1"/>
  </si>
  <si>
    <t>（Ｋ）</t>
    <phoneticPr fontId="1"/>
  </si>
  <si>
    <t>補助所要額（円）
※IとJの少ない方の額（千円未満切捨て）</t>
    <rPh sb="14" eb="15">
      <t>スク</t>
    </rPh>
    <rPh sb="17" eb="18">
      <t>ホウ</t>
    </rPh>
    <rPh sb="19" eb="20">
      <t>ガク</t>
    </rPh>
    <rPh sb="21" eb="27">
      <t>センエンミマンキリス</t>
    </rPh>
    <phoneticPr fontId="1"/>
  </si>
  <si>
    <t>基準額（円）
※申請区分に応じた基準額</t>
    <rPh sb="0" eb="2">
      <t>キジュン</t>
    </rPh>
    <rPh sb="2" eb="3">
      <t>ガク</t>
    </rPh>
    <rPh sb="4" eb="5">
      <t>エン</t>
    </rPh>
    <rPh sb="16" eb="18">
      <t>キジュン</t>
    </rPh>
    <phoneticPr fontId="1"/>
  </si>
  <si>
    <t>補助基準額</t>
    <rPh sb="0" eb="2">
      <t>ホジョ</t>
    </rPh>
    <rPh sb="2" eb="4">
      <t>キジュン</t>
    </rPh>
    <rPh sb="4" eb="5">
      <t>ガク</t>
    </rPh>
    <phoneticPr fontId="1"/>
  </si>
  <si>
    <t>確認</t>
    <rPh sb="0" eb="2">
      <t>カクニン</t>
    </rPh>
    <phoneticPr fontId="3"/>
  </si>
  <si>
    <t>（Ａ）対象事業費は、社会保険診療報酬支払基金に申請し、対象事業費として認められた金額を、医療機関ごとに記載してください。</t>
    <rPh sb="10" eb="12">
      <t>シャカイ</t>
    </rPh>
    <rPh sb="12" eb="14">
      <t>ホケン</t>
    </rPh>
    <rPh sb="14" eb="16">
      <t>シンリョウ</t>
    </rPh>
    <rPh sb="16" eb="18">
      <t>ホウシュウ</t>
    </rPh>
    <rPh sb="18" eb="20">
      <t>シハライ</t>
    </rPh>
    <rPh sb="20" eb="22">
      <t>キキン</t>
    </rPh>
    <rPh sb="23" eb="25">
      <t>シンセイ</t>
    </rPh>
    <rPh sb="27" eb="29">
      <t>タイショウ</t>
    </rPh>
    <rPh sb="29" eb="31">
      <t>ジギョウ</t>
    </rPh>
    <rPh sb="31" eb="32">
      <t>ヒ</t>
    </rPh>
    <rPh sb="35" eb="36">
      <t>ミト</t>
    </rPh>
    <rPh sb="40" eb="42">
      <t>キンガク</t>
    </rPh>
    <rPh sb="44" eb="46">
      <t>イリョウ</t>
    </rPh>
    <rPh sb="46" eb="48">
      <t>キカン</t>
    </rPh>
    <rPh sb="51" eb="53">
      <t>キサイ</t>
    </rPh>
    <phoneticPr fontId="1"/>
  </si>
  <si>
    <t>（Ｄ）総事業費には、交付要項第２条に係る事業に要した経費の総額を記載してください。</t>
    <rPh sb="3" eb="4">
      <t>ソウ</t>
    </rPh>
    <rPh sb="4" eb="6">
      <t>ジギョウ</t>
    </rPh>
    <rPh sb="6" eb="7">
      <t>ヒ</t>
    </rPh>
    <rPh sb="10" eb="12">
      <t>コウフ</t>
    </rPh>
    <rPh sb="12" eb="14">
      <t>ヨウコウ</t>
    </rPh>
    <rPh sb="14" eb="15">
      <t>ダイ</t>
    </rPh>
    <rPh sb="16" eb="17">
      <t>ジョウ</t>
    </rPh>
    <rPh sb="18" eb="19">
      <t>カカ</t>
    </rPh>
    <rPh sb="20" eb="22">
      <t>ジギョウ</t>
    </rPh>
    <rPh sb="23" eb="24">
      <t>ヨウ</t>
    </rPh>
    <rPh sb="26" eb="28">
      <t>ケイヒ</t>
    </rPh>
    <rPh sb="29" eb="31">
      <t>ソウガク</t>
    </rPh>
    <rPh sb="32" eb="34">
      <t>キサイ</t>
    </rPh>
    <phoneticPr fontId="1"/>
  </si>
  <si>
    <t>（Ｅ）寄付金その他の収入額は、交付要項第４条に係る寄付金その他収入がある場合に記入してください。</t>
    <phoneticPr fontId="1"/>
  </si>
  <si>
    <t>（Ｋ）補助所要額は、（Ｉ）と（Ｊ）のうちいずれか低い方の金額（千円未満切り捨て）となります。</t>
    <rPh sb="3" eb="5">
      <t>ホジョ</t>
    </rPh>
    <rPh sb="5" eb="7">
      <t>ショヨウ</t>
    </rPh>
    <rPh sb="7" eb="8">
      <t>ガク</t>
    </rPh>
    <rPh sb="24" eb="25">
      <t>ヒク</t>
    </rPh>
    <rPh sb="26" eb="27">
      <t>ホウ</t>
    </rPh>
    <rPh sb="28" eb="30">
      <t>キンガク</t>
    </rPh>
    <rPh sb="31" eb="33">
      <t>センエン</t>
    </rPh>
    <rPh sb="33" eb="35">
      <t>ミマン</t>
    </rPh>
    <rPh sb="35" eb="36">
      <t>キ</t>
    </rPh>
    <rPh sb="37" eb="38">
      <t>ス</t>
    </rPh>
    <phoneticPr fontId="1"/>
  </si>
  <si>
    <t>　整理番号　※記入不要</t>
    <rPh sb="1" eb="3">
      <t>セイリ</t>
    </rPh>
    <rPh sb="3" eb="5">
      <t>バンゴウ</t>
    </rPh>
    <rPh sb="9" eb="11">
      <t>フヨウ</t>
    </rPh>
    <phoneticPr fontId="1"/>
  </si>
  <si>
    <t>本書に記載している医療機関数と、交付申請書に記載している申請医療機関数が一致しているか確認してください。</t>
    <rPh sb="0" eb="2">
      <t>ホンショ</t>
    </rPh>
    <rPh sb="3" eb="5">
      <t>キサイ</t>
    </rPh>
    <rPh sb="9" eb="11">
      <t>イリョウ</t>
    </rPh>
    <rPh sb="11" eb="13">
      <t>キカン</t>
    </rPh>
    <rPh sb="13" eb="14">
      <t>スウ</t>
    </rPh>
    <rPh sb="14" eb="15">
      <t>キョクスウ</t>
    </rPh>
    <rPh sb="16" eb="18">
      <t>コウフ</t>
    </rPh>
    <rPh sb="18" eb="21">
      <t>シンセイショ</t>
    </rPh>
    <rPh sb="22" eb="24">
      <t>キサイ</t>
    </rPh>
    <rPh sb="28" eb="30">
      <t>シンセイ</t>
    </rPh>
    <rPh sb="30" eb="32">
      <t>イリョウ</t>
    </rPh>
    <rPh sb="32" eb="34">
      <t>キカン</t>
    </rPh>
    <rPh sb="34" eb="35">
      <t>スウ</t>
    </rPh>
    <rPh sb="36" eb="38">
      <t>イッチ</t>
    </rPh>
    <rPh sb="43" eb="45">
      <t>カクニン</t>
    </rPh>
    <phoneticPr fontId="3"/>
  </si>
  <si>
    <t>ただし、「医療提供体制設備整備交付金実施要領（電子処方箋管理サービス）」により社会保険診療報酬支払基金から交付された補助金については記載不要です。</t>
    <rPh sb="5" eb="7">
      <t>イリョウ</t>
    </rPh>
    <phoneticPr fontId="1"/>
  </si>
  <si>
    <t>○○病院</t>
    <rPh sb="2" eb="4">
      <t>ビョウイン</t>
    </rPh>
    <phoneticPr fontId="3"/>
  </si>
  <si>
    <t>病院（大規模病院以外）に係る申請額（合計）（円）</t>
    <rPh sb="0" eb="2">
      <t>ビョウイン</t>
    </rPh>
    <rPh sb="3" eb="6">
      <t>ダイキボ</t>
    </rPh>
    <rPh sb="6" eb="8">
      <t>ビョウイン</t>
    </rPh>
    <rPh sb="8" eb="10">
      <t>イガイ</t>
    </rPh>
    <rPh sb="12" eb="13">
      <t>カカ</t>
    </rPh>
    <rPh sb="14" eb="17">
      <t>シンセイガク</t>
    </rPh>
    <rPh sb="18" eb="20">
      <t>ゴウケイ</t>
    </rPh>
    <rPh sb="22" eb="23">
      <t>エン</t>
    </rPh>
    <phoneticPr fontId="1"/>
  </si>
  <si>
    <t>(2)新機能の追加のみ</t>
  </si>
  <si>
    <t>【様式第１号別添（第６条関係）・病院（大規模病院以外）】</t>
    <rPh sb="1" eb="3">
      <t>ヨウシキ</t>
    </rPh>
    <rPh sb="3" eb="4">
      <t>ダイ</t>
    </rPh>
    <rPh sb="5" eb="6">
      <t>ゴウ</t>
    </rPh>
    <rPh sb="6" eb="8">
      <t>ベッテン</t>
    </rPh>
    <rPh sb="9" eb="10">
      <t>ダイ</t>
    </rPh>
    <rPh sb="11" eb="12">
      <t>ジョウ</t>
    </rPh>
    <rPh sb="12" eb="14">
      <t>カンケイ</t>
    </rPh>
    <rPh sb="16" eb="18">
      <t>ビョウイン</t>
    </rPh>
    <rPh sb="19" eb="22">
      <t>ダイキボ</t>
    </rPh>
    <rPh sb="22" eb="24">
      <t>ビョウイン</t>
    </rPh>
    <rPh sb="24" eb="26">
      <t>イガイ</t>
    </rPh>
    <phoneticPr fontId="3"/>
  </si>
  <si>
    <t>令和７年度（2025年度）熊本県病院・診療所電子処方箋活用・普及促進事業費補助金　経費所要額調書【病院（大規模病院以外）】</t>
    <rPh sb="16" eb="18">
      <t>ビョウイン</t>
    </rPh>
    <rPh sb="19" eb="22">
      <t>シンリョウジョ</t>
    </rPh>
    <rPh sb="36" eb="37">
      <t>ヒ</t>
    </rPh>
    <rPh sb="41" eb="43">
      <t>ケイヒ</t>
    </rPh>
    <rPh sb="43" eb="45">
      <t>ショヨウ</t>
    </rPh>
    <rPh sb="45" eb="46">
      <t>ガク</t>
    </rPh>
    <rPh sb="46" eb="48">
      <t>チョウショ</t>
    </rPh>
    <rPh sb="52" eb="55">
      <t>ダイキボ</t>
    </rPh>
    <rPh sb="55" eb="57">
      <t>ビョウイン</t>
    </rPh>
    <rPh sb="57" eb="59">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</si>
</sst>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18" x14ac:knownFonts="1">
    <font>
      <sz val="11"/>
      <color theme="1"/>
      <name val="ＭＳ Ｐゴシック"/>
      <family val="2"/>
      <charset val="128"/>
    </font>
    <font>
      <sz val="6"/>
      <name val="ＭＳ Ｐゴシック"/>
      <family val="2"/>
      <charset val="128"/>
    </font>
    <font>
      <sz val="12"/>
      <color theme="1"/>
      <name val="ＭＳ ゴシック"/>
      <family val="2"/>
      <charset val="128"/>
    </font>
    <font>
      <sz val="6"/>
      <name val="ＭＳ ゴシック"/>
      <family val="2"/>
      <charset val="128"/>
    </font>
    <font>
      <sz val="11"/>
      <color theme="1"/>
      <name val="BIZ UDゴシック"/>
      <family val="2"/>
      <scheme val="minor"/>
    </font>
    <font>
      <sz val="12"/>
      <color theme="1"/>
      <name val="BIZ UDゴシック"/>
      <family val="3"/>
      <charset val="128"/>
      <scheme val="minor"/>
    </font>
    <font>
      <sz val="11"/>
      <color theme="1"/>
      <name val="BIZ UDゴシック"/>
      <family val="3"/>
      <charset val="128"/>
      <scheme val="minor"/>
    </font>
    <font>
      <sz val="9"/>
      <color theme="1"/>
      <name val="BIZ UDゴシック"/>
      <family val="3"/>
      <charset val="128"/>
      <scheme val="minor"/>
    </font>
    <font>
      <b/>
      <sz val="16"/>
      <color theme="1"/>
      <name val="BIZ UDゴシック"/>
      <family val="3"/>
      <charset val="128"/>
      <scheme val="minor"/>
    </font>
    <font>
      <b/>
      <sz val="18"/>
      <color theme="1"/>
      <name val="BIZ UDゴシック"/>
      <family val="3"/>
      <charset val="128"/>
      <scheme val="minor"/>
    </font>
    <font>
      <sz val="12"/>
      <color rgb="FFFF0000"/>
      <name val="BIZ UDゴシック"/>
      <family val="3"/>
      <charset val="128"/>
      <scheme val="minor"/>
    </font>
    <font>
      <sz val="11"/>
      <color rgb="FFFF0000"/>
      <name val="BIZ UDゴシック"/>
      <family val="3"/>
      <charset val="128"/>
      <scheme val="minor"/>
    </font>
    <font>
      <sz val="10"/>
      <color theme="1"/>
      <name val="BIZ UDゴシック"/>
      <family val="3"/>
      <charset val="128"/>
      <scheme val="minor"/>
    </font>
    <font>
      <b/>
      <sz val="12"/>
      <color theme="1"/>
      <name val="BIZ UDゴシック"/>
      <family val="3"/>
      <charset val="128"/>
      <scheme val="minor"/>
    </font>
    <font>
      <sz val="12"/>
      <name val="BIZ UDゴシック"/>
      <family val="3"/>
      <charset val="128"/>
      <scheme val="minor"/>
    </font>
    <font>
      <b/>
      <sz val="12"/>
      <color rgb="FFFF0000"/>
      <name val="BIZ UDゴシック"/>
      <family val="3"/>
      <charset val="128"/>
      <scheme val="minor"/>
    </font>
    <font>
      <b/>
      <u/>
      <sz val="12"/>
      <color theme="1"/>
      <name val="BIZ UDゴシック"/>
      <family val="3"/>
      <charset val="128"/>
      <scheme val="minor"/>
    </font>
    <font>
      <u/>
      <sz val="12"/>
      <color rgb="FFFF0000"/>
      <name val="BIZ UD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0"/>
        <bgColor indexed="64"/>
      </patternFill>
    </fill>
    <fill>
      <patternFill patternType="solid">
        <fgColor theme="4" tint="0.79998168889431442"/>
        <bgColor indexed="65"/>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0" fontId="4" fillId="0" borderId="0"/>
    <xf numFmtId="0" fontId="2" fillId="5" borderId="0" applyNumberFormat="0" applyBorder="0" applyAlignment="0" applyProtection="0">
      <alignment vertical="center"/>
    </xf>
  </cellStyleXfs>
  <cellXfs count="64">
    <xf numFmtId="0" fontId="0" fillId="0" borderId="0" xfId="0">
      <alignment vertical="center"/>
    </xf>
    <xf numFmtId="0" fontId="5" fillId="0" borderId="0" xfId="1" applyFont="1" applyAlignment="1">
      <alignment horizontal="left" vertical="center"/>
    </xf>
    <xf numFmtId="0" fontId="5" fillId="0" borderId="0" xfId="1" applyFont="1">
      <alignment vertical="center"/>
    </xf>
    <xf numFmtId="0" fontId="5" fillId="0" borderId="0" xfId="1" applyFont="1" applyAlignment="1">
      <alignment horizontal="center" vertical="center"/>
    </xf>
    <xf numFmtId="0" fontId="7" fillId="0" borderId="0" xfId="1" applyFont="1">
      <alignment vertical="center"/>
    </xf>
    <xf numFmtId="0" fontId="5" fillId="0" borderId="1" xfId="1" applyFont="1" applyBorder="1" applyAlignment="1">
      <alignment horizontal="center" vertical="center"/>
    </xf>
    <xf numFmtId="0" fontId="5" fillId="0" borderId="0" xfId="1" applyFont="1" applyAlignment="1">
      <alignment vertical="center"/>
    </xf>
    <xf numFmtId="0" fontId="8" fillId="0" borderId="0" xfId="1" applyFont="1" applyAlignment="1">
      <alignment vertical="center"/>
    </xf>
    <xf numFmtId="0" fontId="9" fillId="0" borderId="0" xfId="1" applyFont="1" applyAlignment="1">
      <alignment horizontal="left" vertical="center"/>
    </xf>
    <xf numFmtId="0" fontId="10" fillId="0" borderId="0" xfId="1" applyFont="1" applyFill="1" applyAlignment="1">
      <alignment horizontal="center" vertical="center"/>
    </xf>
    <xf numFmtId="0" fontId="11" fillId="0" borderId="6" xfId="1" applyFont="1" applyBorder="1" applyAlignment="1">
      <alignment horizontal="center" vertical="center"/>
    </xf>
    <xf numFmtId="0" fontId="11" fillId="0" borderId="0" xfId="1" applyFont="1" applyBorder="1" applyAlignment="1">
      <alignment horizontal="center" vertical="center"/>
    </xf>
    <xf numFmtId="176" fontId="5" fillId="4" borderId="1" xfId="1" applyNumberFormat="1" applyFont="1" applyFill="1" applyBorder="1" applyAlignment="1">
      <alignment horizontal="center" vertical="center"/>
    </xf>
    <xf numFmtId="176" fontId="13" fillId="4" borderId="1" xfId="1" applyNumberFormat="1" applyFont="1" applyFill="1" applyBorder="1" applyAlignment="1">
      <alignment horizontal="center" vertical="center"/>
    </xf>
    <xf numFmtId="0" fontId="6" fillId="0" borderId="0" xfId="1" applyFont="1">
      <alignment vertical="center"/>
    </xf>
    <xf numFmtId="0" fontId="12" fillId="0" borderId="0" xfId="1" applyFont="1">
      <alignment vertical="center"/>
    </xf>
    <xf numFmtId="0" fontId="12" fillId="0" borderId="0" xfId="1" applyFont="1" applyAlignment="1">
      <alignment horizontal="left" vertical="center" wrapText="1"/>
    </xf>
    <xf numFmtId="0" fontId="5" fillId="0" borderId="5" xfId="1" applyFont="1" applyBorder="1" applyAlignment="1">
      <alignment horizontal="center" vertical="center"/>
    </xf>
    <xf numFmtId="0" fontId="5" fillId="0" borderId="5" xfId="1" applyFont="1" applyBorder="1" applyAlignment="1">
      <alignment horizontal="center" vertical="center" wrapText="1"/>
    </xf>
    <xf numFmtId="0" fontId="5" fillId="3" borderId="5" xfId="1" applyFont="1" applyFill="1" applyBorder="1" applyAlignment="1">
      <alignment horizontal="center" vertical="center" wrapText="1"/>
    </xf>
    <xf numFmtId="0" fontId="5" fillId="0" borderId="1" xfId="1" applyFont="1" applyBorder="1" applyAlignment="1">
      <alignment horizontal="left" vertical="center" wrapText="1"/>
    </xf>
    <xf numFmtId="0" fontId="13" fillId="6" borderId="1" xfId="1" applyFont="1" applyFill="1" applyBorder="1" applyAlignment="1">
      <alignment vertical="center" wrapText="1"/>
    </xf>
    <xf numFmtId="0" fontId="13" fillId="6" borderId="1" xfId="1" applyFont="1" applyFill="1" applyBorder="1" applyAlignment="1">
      <alignment vertical="center" wrapText="1" shrinkToFit="1"/>
    </xf>
    <xf numFmtId="0" fontId="13" fillId="6" borderId="1" xfId="1" applyFont="1" applyFill="1" applyBorder="1" applyAlignment="1">
      <alignment horizontal="center" vertical="center" wrapText="1"/>
    </xf>
    <xf numFmtId="57" fontId="13" fillId="6" borderId="1" xfId="1" applyNumberFormat="1" applyFont="1" applyFill="1" applyBorder="1" applyAlignment="1">
      <alignment horizontal="center" vertical="center" wrapText="1"/>
    </xf>
    <xf numFmtId="0" fontId="13" fillId="6" borderId="1" xfId="1" applyFont="1" applyFill="1" applyBorder="1" applyAlignment="1">
      <alignment horizontal="left" vertical="center" wrapText="1"/>
    </xf>
    <xf numFmtId="0" fontId="5" fillId="2" borderId="1" xfId="1" applyFont="1" applyFill="1" applyBorder="1" applyAlignment="1">
      <alignment vertical="center" wrapText="1"/>
    </xf>
    <xf numFmtId="176" fontId="5" fillId="2" borderId="1" xfId="1" applyNumberFormat="1" applyFont="1" applyFill="1" applyBorder="1" applyAlignment="1" applyProtection="1">
      <alignment horizontal="center" vertical="center"/>
      <protection locked="0"/>
    </xf>
    <xf numFmtId="12" fontId="5" fillId="4" borderId="1" xfId="1" applyNumberFormat="1" applyFont="1" applyFill="1" applyBorder="1" applyAlignment="1">
      <alignment horizontal="center" vertical="center"/>
    </xf>
    <xf numFmtId="0" fontId="14" fillId="0" borderId="5" xfId="1" applyFont="1" applyBorder="1" applyAlignment="1">
      <alignment horizontal="center" vertical="center" wrapText="1"/>
    </xf>
    <xf numFmtId="0" fontId="10" fillId="0" borderId="5" xfId="1" applyFont="1" applyBorder="1" applyAlignment="1">
      <alignment horizontal="center" vertical="center" wrapText="1"/>
    </xf>
    <xf numFmtId="0" fontId="5" fillId="0" borderId="7" xfId="1" applyFont="1" applyBorder="1" applyAlignment="1">
      <alignment horizontal="center" vertical="center"/>
    </xf>
    <xf numFmtId="0" fontId="5" fillId="0" borderId="7" xfId="1" applyFont="1" applyBorder="1" applyAlignment="1">
      <alignment horizontal="center" vertical="center" wrapText="1"/>
    </xf>
    <xf numFmtId="0" fontId="5" fillId="3" borderId="7" xfId="1" applyFont="1" applyFill="1" applyBorder="1" applyAlignment="1">
      <alignment horizontal="center" vertical="center" wrapText="1"/>
    </xf>
    <xf numFmtId="0" fontId="5" fillId="0" borderId="7" xfId="1" applyFont="1" applyBorder="1" applyAlignment="1">
      <alignment horizontal="center" vertical="top" wrapText="1"/>
    </xf>
    <xf numFmtId="0" fontId="14" fillId="0" borderId="7" xfId="1" applyFont="1" applyBorder="1" applyAlignment="1">
      <alignment horizontal="center" vertical="top" wrapText="1"/>
    </xf>
    <xf numFmtId="0" fontId="10" fillId="0" borderId="7" xfId="1" applyFont="1" applyBorder="1" applyAlignment="1">
      <alignment horizontal="center" vertical="top" wrapText="1"/>
    </xf>
    <xf numFmtId="57" fontId="13" fillId="2" borderId="1" xfId="1" applyNumberFormat="1" applyFont="1" applyFill="1" applyBorder="1" applyAlignment="1">
      <alignment horizontal="center" vertical="center" wrapText="1"/>
    </xf>
    <xf numFmtId="177" fontId="5" fillId="4" borderId="1" xfId="1" applyNumberFormat="1" applyFont="1" applyFill="1" applyBorder="1" applyAlignment="1">
      <alignment horizontal="center" vertical="center"/>
    </xf>
    <xf numFmtId="176" fontId="13" fillId="6" borderId="1" xfId="1" applyNumberFormat="1" applyFont="1" applyFill="1" applyBorder="1" applyAlignment="1">
      <alignment horizontal="center" vertical="center" shrinkToFit="1"/>
    </xf>
    <xf numFmtId="12" fontId="13" fillId="6" borderId="1" xfId="1" applyNumberFormat="1" applyFont="1" applyFill="1" applyBorder="1" applyAlignment="1">
      <alignment horizontal="center" vertical="center" shrinkToFit="1"/>
    </xf>
    <xf numFmtId="177" fontId="13" fillId="6" borderId="1" xfId="1" applyNumberFormat="1" applyFont="1" applyFill="1" applyBorder="1" applyAlignment="1">
      <alignment horizontal="center" vertical="center" shrinkToFit="1"/>
    </xf>
    <xf numFmtId="176" fontId="5" fillId="0" borderId="1" xfId="1" applyNumberFormat="1" applyFont="1" applyFill="1" applyBorder="1" applyAlignment="1" applyProtection="1">
      <alignment horizontal="center" vertical="center"/>
      <protection locked="0"/>
    </xf>
    <xf numFmtId="0" fontId="13" fillId="2" borderId="1" xfId="1" applyFont="1" applyFill="1" applyBorder="1" applyAlignment="1">
      <alignment vertical="center" wrapText="1" shrinkToFit="1"/>
    </xf>
    <xf numFmtId="0" fontId="13" fillId="2" borderId="1" xfId="1" applyFont="1" applyFill="1" applyBorder="1" applyAlignment="1">
      <alignment vertical="center" wrapText="1"/>
    </xf>
    <xf numFmtId="0" fontId="13" fillId="2" borderId="1" xfId="1" applyFont="1" applyFill="1" applyBorder="1" applyAlignment="1">
      <alignment horizontal="center" vertical="center" wrapText="1"/>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right"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0" borderId="1" xfId="1" applyFont="1" applyFill="1" applyBorder="1" applyAlignment="1">
      <alignment vertical="center"/>
    </xf>
    <xf numFmtId="0" fontId="5" fillId="0" borderId="2" xfId="1" applyFont="1" applyFill="1" applyBorder="1" applyAlignment="1">
      <alignment horizontal="center" vertical="center"/>
    </xf>
    <xf numFmtId="0" fontId="5" fillId="0" borderId="2" xfId="1" applyFont="1" applyFill="1" applyBorder="1" applyAlignment="1">
      <alignment vertical="center"/>
    </xf>
    <xf numFmtId="0" fontId="5" fillId="0" borderId="4" xfId="1" applyFont="1" applyFill="1" applyBorder="1">
      <alignment vertical="center"/>
    </xf>
    <xf numFmtId="0" fontId="15" fillId="0" borderId="0" xfId="1" applyFont="1" applyAlignment="1">
      <alignment horizontal="right" vertical="center"/>
    </xf>
    <xf numFmtId="0" fontId="16" fillId="0" borderId="0" xfId="1" applyFont="1">
      <alignment vertical="center"/>
    </xf>
    <xf numFmtId="0" fontId="17" fillId="0" borderId="0" xfId="1" applyFont="1">
      <alignment vertical="center"/>
    </xf>
    <xf numFmtId="0" fontId="17" fillId="0" borderId="0" xfId="1" applyFont="1" applyAlignment="1">
      <alignment horizontal="left" vertical="center"/>
    </xf>
    <xf numFmtId="0" fontId="5" fillId="0" borderId="2" xfId="1" applyFont="1" applyBorder="1">
      <alignment vertical="center"/>
    </xf>
    <xf numFmtId="0" fontId="5" fillId="0" borderId="4" xfId="1" applyFont="1" applyBorder="1">
      <alignment vertical="center"/>
    </xf>
    <xf numFmtId="0" fontId="5" fillId="0" borderId="3" xfId="1" applyFont="1" applyBorder="1">
      <alignment vertical="center"/>
    </xf>
    <xf numFmtId="3" fontId="5" fillId="0" borderId="2" xfId="1" applyNumberFormat="1" applyFont="1" applyBorder="1">
      <alignment vertical="center"/>
    </xf>
  </cellXfs>
  <cellStyles count="4">
    <cellStyle name="20% - アクセント 1 2" xfId="3"/>
    <cellStyle name="標準" xfId="0" builtinId="0"/>
    <cellStyle name="標準 2" xfId="1"/>
    <cellStyle name="標準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3">
      <a:majorFont>
        <a:latin typeface="BIZ UDゴシック"/>
        <a:ea typeface="BIZ UDゴシック"/>
        <a:cs typeface=""/>
      </a:majorFont>
      <a:minorFont>
        <a:latin typeface="BIZ UDゴシック"/>
        <a:ea typeface="BIZ UD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tabSelected="1" view="pageBreakPreview" zoomScale="80" zoomScaleNormal="80" zoomScaleSheetLayoutView="80" workbookViewId="0">
      <selection activeCell="E3" sqref="E3"/>
    </sheetView>
  </sheetViews>
  <sheetFormatPr defaultRowHeight="14.25" x14ac:dyDescent="0.15"/>
  <cols>
    <col min="1" max="1" width="12.5" style="2" customWidth="1"/>
    <col min="2" max="2" width="18.75" style="2" customWidth="1"/>
    <col min="3" max="4" width="12.5" style="2" customWidth="1"/>
    <col min="5" max="5" width="18.75" style="2" customWidth="1"/>
    <col min="6" max="17" width="12.5" style="2" customWidth="1"/>
    <col min="18" max="18" width="6.25" style="2" customWidth="1"/>
    <col min="19" max="16384" width="9" style="2"/>
  </cols>
  <sheetData>
    <row r="1" spans="1:18" ht="21.75" customHeight="1" x14ac:dyDescent="0.15">
      <c r="A1" s="1" t="s">
        <v>52</v>
      </c>
      <c r="C1" s="3"/>
      <c r="D1" s="3"/>
      <c r="E1" s="3"/>
      <c r="F1" s="3"/>
    </row>
    <row r="2" spans="1:18" ht="21.75" customHeight="1" x14ac:dyDescent="0.15">
      <c r="A2" s="1"/>
      <c r="C2" s="3"/>
      <c r="D2" s="3"/>
      <c r="E2" s="3"/>
      <c r="F2" s="3"/>
      <c r="L2" s="2" t="s">
        <v>18</v>
      </c>
    </row>
    <row r="3" spans="1:18" ht="21.75" customHeight="1" x14ac:dyDescent="0.15">
      <c r="A3" s="1"/>
      <c r="C3" s="3"/>
      <c r="D3" s="3"/>
      <c r="E3" s="3"/>
      <c r="F3" s="3"/>
      <c r="L3" s="60" t="s">
        <v>16</v>
      </c>
      <c r="M3" s="62"/>
      <c r="N3" s="61"/>
      <c r="O3" s="60" t="s">
        <v>40</v>
      </c>
      <c r="P3" s="61"/>
      <c r="Q3" s="60" t="s">
        <v>17</v>
      </c>
      <c r="R3" s="61"/>
    </row>
    <row r="4" spans="1:18" ht="21.75" customHeight="1" x14ac:dyDescent="0.15">
      <c r="A4" s="1"/>
      <c r="B4" s="52" t="s">
        <v>7</v>
      </c>
      <c r="C4" s="53"/>
      <c r="D4" s="49"/>
      <c r="E4" s="50"/>
      <c r="F4" s="50"/>
      <c r="G4" s="50"/>
      <c r="H4" s="50"/>
      <c r="I4" s="51"/>
      <c r="J4" s="4"/>
      <c r="L4" s="60" t="s">
        <v>15</v>
      </c>
      <c r="M4" s="62"/>
      <c r="N4" s="61"/>
      <c r="O4" s="63">
        <v>3259000</v>
      </c>
      <c r="P4" s="61" t="s">
        <v>19</v>
      </c>
      <c r="Q4" s="63">
        <v>543000</v>
      </c>
      <c r="R4" s="61" t="s">
        <v>19</v>
      </c>
    </row>
    <row r="5" spans="1:18" ht="21.75" customHeight="1" x14ac:dyDescent="0.15">
      <c r="A5" s="1"/>
      <c r="B5" s="54" t="s">
        <v>46</v>
      </c>
      <c r="C5" s="55"/>
      <c r="D5" s="5"/>
      <c r="E5" s="1"/>
      <c r="F5" s="3"/>
      <c r="G5" s="6"/>
      <c r="H5" s="6"/>
      <c r="I5" s="6"/>
      <c r="J5" s="6"/>
      <c r="L5" s="60" t="s">
        <v>14</v>
      </c>
      <c r="M5" s="62"/>
      <c r="N5" s="61"/>
      <c r="O5" s="63">
        <v>1002000</v>
      </c>
      <c r="P5" s="61" t="s">
        <v>19</v>
      </c>
      <c r="Q5" s="63">
        <v>167000</v>
      </c>
      <c r="R5" s="61" t="s">
        <v>19</v>
      </c>
    </row>
    <row r="6" spans="1:18" ht="21.75" customHeight="1" x14ac:dyDescent="0.15">
      <c r="A6" s="1"/>
      <c r="C6" s="3"/>
      <c r="D6" s="3"/>
      <c r="E6" s="3"/>
      <c r="F6" s="3"/>
      <c r="L6" s="60" t="s">
        <v>13</v>
      </c>
      <c r="M6" s="62"/>
      <c r="N6" s="61"/>
      <c r="O6" s="63">
        <v>4059000</v>
      </c>
      <c r="P6" s="61" t="s">
        <v>19</v>
      </c>
      <c r="Q6" s="63">
        <v>676000</v>
      </c>
      <c r="R6" s="61" t="s">
        <v>19</v>
      </c>
    </row>
    <row r="7" spans="1:18" ht="21.75" customHeight="1" x14ac:dyDescent="0.15">
      <c r="B7" s="7"/>
      <c r="C7" s="7"/>
      <c r="D7" s="7"/>
      <c r="E7" s="7"/>
      <c r="F7" s="7"/>
      <c r="G7" s="7"/>
      <c r="H7" s="7"/>
      <c r="I7" s="7"/>
      <c r="J7" s="7"/>
      <c r="K7" s="7"/>
      <c r="L7" s="7"/>
      <c r="M7" s="7"/>
      <c r="N7" s="7"/>
      <c r="O7" s="7"/>
      <c r="P7" s="7"/>
      <c r="Q7" s="7"/>
      <c r="R7" s="7"/>
    </row>
    <row r="8" spans="1:18" ht="21.75" customHeight="1" x14ac:dyDescent="0.15">
      <c r="B8" s="8" t="s">
        <v>53</v>
      </c>
      <c r="C8" s="8"/>
      <c r="D8" s="8"/>
      <c r="E8" s="8"/>
      <c r="F8" s="8"/>
      <c r="G8" s="8"/>
      <c r="H8" s="8"/>
      <c r="I8" s="8"/>
      <c r="J8" s="8"/>
      <c r="K8" s="8"/>
      <c r="L8" s="8"/>
      <c r="M8" s="8"/>
      <c r="N8" s="8"/>
      <c r="O8" s="8"/>
      <c r="P8" s="8"/>
      <c r="Q8" s="8"/>
      <c r="R8" s="8"/>
    </row>
    <row r="9" spans="1:18" ht="21.75" customHeight="1" x14ac:dyDescent="0.15">
      <c r="A9" s="9"/>
      <c r="B9" s="9"/>
      <c r="C9" s="9"/>
      <c r="D9" s="9"/>
      <c r="E9" s="9"/>
      <c r="F9" s="9"/>
      <c r="G9" s="9"/>
      <c r="H9" s="9"/>
      <c r="I9" s="9"/>
      <c r="J9" s="9"/>
      <c r="K9" s="9"/>
      <c r="L9" s="9"/>
      <c r="M9" s="9"/>
      <c r="N9" s="9"/>
      <c r="O9" s="9"/>
      <c r="P9" s="9"/>
      <c r="Q9" s="9"/>
      <c r="R9" s="9"/>
    </row>
    <row r="10" spans="1:18" ht="21.75" customHeight="1" x14ac:dyDescent="0.15">
      <c r="H10" s="10" t="s">
        <v>5</v>
      </c>
      <c r="I10" s="10" t="s">
        <v>5</v>
      </c>
      <c r="L10" s="10" t="s">
        <v>5</v>
      </c>
      <c r="M10" s="10" t="s">
        <v>5</v>
      </c>
      <c r="N10" s="10"/>
      <c r="O10" s="10" t="s">
        <v>5</v>
      </c>
      <c r="P10" s="10" t="s">
        <v>5</v>
      </c>
      <c r="Q10" s="10" t="s">
        <v>5</v>
      </c>
      <c r="R10" s="11"/>
    </row>
    <row r="11" spans="1:18" ht="112.5" customHeight="1" x14ac:dyDescent="0.15">
      <c r="A11" s="17" t="s">
        <v>9</v>
      </c>
      <c r="B11" s="17" t="s">
        <v>8</v>
      </c>
      <c r="C11" s="18" t="s">
        <v>20</v>
      </c>
      <c r="D11" s="17" t="s">
        <v>0</v>
      </c>
      <c r="E11" s="17" t="s">
        <v>1</v>
      </c>
      <c r="F11" s="18" t="s">
        <v>10</v>
      </c>
      <c r="G11" s="18" t="s">
        <v>22</v>
      </c>
      <c r="H11" s="18" t="s">
        <v>39</v>
      </c>
      <c r="I11" s="29" t="s">
        <v>33</v>
      </c>
      <c r="J11" s="18" t="s">
        <v>25</v>
      </c>
      <c r="K11" s="18" t="s">
        <v>28</v>
      </c>
      <c r="L11" s="18" t="s">
        <v>30</v>
      </c>
      <c r="M11" s="18" t="s">
        <v>32</v>
      </c>
      <c r="N11" s="18" t="s">
        <v>4</v>
      </c>
      <c r="O11" s="18" t="s">
        <v>11</v>
      </c>
      <c r="P11" s="30" t="s">
        <v>12</v>
      </c>
      <c r="Q11" s="30" t="s">
        <v>38</v>
      </c>
      <c r="R11" s="19" t="s">
        <v>41</v>
      </c>
    </row>
    <row r="12" spans="1:18" ht="22.5" customHeight="1" x14ac:dyDescent="0.15">
      <c r="A12" s="31"/>
      <c r="B12" s="31"/>
      <c r="C12" s="32"/>
      <c r="D12" s="31"/>
      <c r="E12" s="31"/>
      <c r="F12" s="32"/>
      <c r="G12" s="34" t="s">
        <v>21</v>
      </c>
      <c r="H12" s="34" t="s">
        <v>23</v>
      </c>
      <c r="I12" s="35" t="s">
        <v>24</v>
      </c>
      <c r="J12" s="34" t="s">
        <v>26</v>
      </c>
      <c r="K12" s="34" t="s">
        <v>27</v>
      </c>
      <c r="L12" s="34" t="s">
        <v>29</v>
      </c>
      <c r="M12" s="34" t="s">
        <v>31</v>
      </c>
      <c r="N12" s="34" t="s">
        <v>34</v>
      </c>
      <c r="O12" s="34" t="s">
        <v>35</v>
      </c>
      <c r="P12" s="36" t="s">
        <v>36</v>
      </c>
      <c r="Q12" s="36" t="s">
        <v>37</v>
      </c>
      <c r="R12" s="33"/>
    </row>
    <row r="13" spans="1:18" ht="75" customHeight="1" x14ac:dyDescent="0.15">
      <c r="A13" s="21" t="s">
        <v>51</v>
      </c>
      <c r="B13" s="22" t="s">
        <v>49</v>
      </c>
      <c r="C13" s="21">
        <v>4311234567</v>
      </c>
      <c r="D13" s="23">
        <v>8628570</v>
      </c>
      <c r="E13" s="22" t="s">
        <v>2</v>
      </c>
      <c r="F13" s="24">
        <v>45444</v>
      </c>
      <c r="G13" s="39">
        <v>4000000</v>
      </c>
      <c r="H13" s="39">
        <f>IFERROR(VLOOKUP(A13,$L$4:$R$6,4,FALSE),0)</f>
        <v>1002000</v>
      </c>
      <c r="I13" s="39">
        <f>MIN(G13,H13)</f>
        <v>1002000</v>
      </c>
      <c r="J13" s="39">
        <v>6000000</v>
      </c>
      <c r="K13" s="39">
        <v>500000</v>
      </c>
      <c r="L13" s="39">
        <f>J13-K13</f>
        <v>5500000</v>
      </c>
      <c r="M13" s="39">
        <f>MIN(I13,L13)</f>
        <v>1002000</v>
      </c>
      <c r="N13" s="40">
        <v>0.16666666666666666</v>
      </c>
      <c r="O13" s="41">
        <f>+M13*N13</f>
        <v>167000</v>
      </c>
      <c r="P13" s="39">
        <f>IFERROR(VLOOKUP(A13,$L$4:$R$6,6,FALSE),0)</f>
        <v>167000</v>
      </c>
      <c r="Q13" s="39">
        <f>ROUNDDOWN(MIN(O13,P13),-3)</f>
        <v>167000</v>
      </c>
      <c r="R13" s="25"/>
    </row>
    <row r="14" spans="1:18" ht="75" customHeight="1" x14ac:dyDescent="0.15">
      <c r="A14" s="26"/>
      <c r="B14" s="43"/>
      <c r="C14" s="44"/>
      <c r="D14" s="45"/>
      <c r="E14" s="43"/>
      <c r="F14" s="37"/>
      <c r="G14" s="27"/>
      <c r="H14" s="12">
        <f t="shared" ref="H14:H16" si="0">IFERROR(VLOOKUP(A14,$L$4:$R$6,4,FALSE),0)</f>
        <v>0</v>
      </c>
      <c r="I14" s="12">
        <f t="shared" ref="I14:I16" si="1">MIN(G14,H14)</f>
        <v>0</v>
      </c>
      <c r="J14" s="27"/>
      <c r="K14" s="27"/>
      <c r="L14" s="12">
        <f t="shared" ref="L14:L16" si="2">J14-K14</f>
        <v>0</v>
      </c>
      <c r="M14" s="42">
        <f t="shared" ref="M14:M16" si="3">MIN(I14,L14)</f>
        <v>0</v>
      </c>
      <c r="N14" s="28">
        <v>0.16666666666666666</v>
      </c>
      <c r="O14" s="38">
        <f t="shared" ref="O14:O16" si="4">+M14*N14</f>
        <v>0</v>
      </c>
      <c r="P14" s="12">
        <f t="shared" ref="P14:P16" si="5">IFERROR(VLOOKUP(A14,$L$4:$R$6,6,FALSE),0)</f>
        <v>0</v>
      </c>
      <c r="Q14" s="13">
        <f t="shared" ref="Q14:Q16" si="6">ROUNDDOWN(MIN(O14,P14),-3)</f>
        <v>0</v>
      </c>
      <c r="R14" s="20"/>
    </row>
    <row r="15" spans="1:18" ht="75" customHeight="1" x14ac:dyDescent="0.15">
      <c r="A15" s="26"/>
      <c r="B15" s="43"/>
      <c r="C15" s="44"/>
      <c r="D15" s="45"/>
      <c r="E15" s="43"/>
      <c r="F15" s="37"/>
      <c r="G15" s="27"/>
      <c r="H15" s="12">
        <f t="shared" si="0"/>
        <v>0</v>
      </c>
      <c r="I15" s="12">
        <f t="shared" si="1"/>
        <v>0</v>
      </c>
      <c r="J15" s="27"/>
      <c r="K15" s="27"/>
      <c r="L15" s="12">
        <f t="shared" si="2"/>
        <v>0</v>
      </c>
      <c r="M15" s="42">
        <f t="shared" si="3"/>
        <v>0</v>
      </c>
      <c r="N15" s="28">
        <v>0.16666666666666666</v>
      </c>
      <c r="O15" s="38">
        <f t="shared" si="4"/>
        <v>0</v>
      </c>
      <c r="P15" s="12">
        <f t="shared" si="5"/>
        <v>0</v>
      </c>
      <c r="Q15" s="13">
        <f t="shared" si="6"/>
        <v>0</v>
      </c>
      <c r="R15" s="20"/>
    </row>
    <row r="16" spans="1:18" ht="75" customHeight="1" x14ac:dyDescent="0.15">
      <c r="A16" s="26"/>
      <c r="B16" s="43"/>
      <c r="C16" s="44"/>
      <c r="D16" s="45"/>
      <c r="E16" s="43"/>
      <c r="F16" s="37"/>
      <c r="G16" s="27"/>
      <c r="H16" s="12">
        <f t="shared" si="0"/>
        <v>0</v>
      </c>
      <c r="I16" s="12">
        <f t="shared" si="1"/>
        <v>0</v>
      </c>
      <c r="J16" s="27"/>
      <c r="K16" s="27"/>
      <c r="L16" s="12">
        <f t="shared" si="2"/>
        <v>0</v>
      </c>
      <c r="M16" s="42">
        <f t="shared" si="3"/>
        <v>0</v>
      </c>
      <c r="N16" s="28">
        <v>0.16666666666666666</v>
      </c>
      <c r="O16" s="38">
        <f t="shared" si="4"/>
        <v>0</v>
      </c>
      <c r="P16" s="12">
        <f t="shared" si="5"/>
        <v>0</v>
      </c>
      <c r="Q16" s="13">
        <f t="shared" si="6"/>
        <v>0</v>
      </c>
      <c r="R16" s="20"/>
    </row>
    <row r="17" spans="1:18" ht="49.5" customHeight="1" x14ac:dyDescent="0.15">
      <c r="A17" s="46"/>
      <c r="B17" s="47"/>
      <c r="C17" s="47"/>
      <c r="D17" s="47"/>
      <c r="E17" s="47"/>
      <c r="F17" s="47"/>
      <c r="G17" s="47"/>
      <c r="H17" s="47"/>
      <c r="I17" s="47"/>
      <c r="J17" s="47"/>
      <c r="K17" s="47"/>
      <c r="L17" s="47"/>
      <c r="M17" s="47"/>
      <c r="N17" s="47"/>
      <c r="O17" s="47"/>
      <c r="P17" s="48" t="s">
        <v>50</v>
      </c>
      <c r="Q17" s="13">
        <f>SUM(Q14:Q16)</f>
        <v>0</v>
      </c>
      <c r="R17" s="20"/>
    </row>
    <row r="18" spans="1:18" ht="22.5" customHeight="1" x14ac:dyDescent="0.15">
      <c r="P18" s="14"/>
      <c r="Q18" s="14"/>
      <c r="R18" s="14"/>
    </row>
    <row r="19" spans="1:18" s="15" customFormat="1" ht="22.5" customHeight="1" x14ac:dyDescent="0.15">
      <c r="A19" s="56" t="s">
        <v>3</v>
      </c>
      <c r="B19" s="2"/>
    </row>
    <row r="20" spans="1:18" s="15" customFormat="1" ht="22.5" customHeight="1" x14ac:dyDescent="0.15">
      <c r="A20" s="2">
        <v>1</v>
      </c>
      <c r="B20" s="57" t="s">
        <v>6</v>
      </c>
      <c r="C20" s="2"/>
      <c r="D20" s="2"/>
      <c r="E20" s="2"/>
      <c r="F20" s="2"/>
      <c r="G20" s="2"/>
      <c r="H20" s="2"/>
      <c r="I20" s="2"/>
      <c r="J20" s="2"/>
      <c r="K20" s="2"/>
      <c r="L20" s="2"/>
      <c r="M20" s="2"/>
      <c r="N20" s="2"/>
      <c r="O20" s="2"/>
    </row>
    <row r="21" spans="1:18" s="14" customFormat="1" ht="22.5" customHeight="1" x14ac:dyDescent="0.15">
      <c r="A21" s="2">
        <v>2</v>
      </c>
      <c r="B21" s="2" t="s">
        <v>47</v>
      </c>
    </row>
    <row r="22" spans="1:18" s="14" customFormat="1" ht="22.5" customHeight="1" x14ac:dyDescent="0.15">
      <c r="A22" s="2">
        <v>3</v>
      </c>
      <c r="B22" s="58" t="s">
        <v>42</v>
      </c>
    </row>
    <row r="23" spans="1:18" s="14" customFormat="1" ht="22.5" customHeight="1" x14ac:dyDescent="0.15">
      <c r="A23" s="2">
        <v>4</v>
      </c>
      <c r="B23" s="2" t="s">
        <v>43</v>
      </c>
    </row>
    <row r="24" spans="1:18" s="14" customFormat="1" ht="22.5" customHeight="1" x14ac:dyDescent="0.15">
      <c r="A24" s="2">
        <v>5</v>
      </c>
      <c r="B24" s="1" t="s">
        <v>44</v>
      </c>
      <c r="C24" s="16"/>
      <c r="D24" s="16"/>
      <c r="E24" s="16"/>
      <c r="F24" s="16"/>
      <c r="G24" s="16"/>
      <c r="H24" s="16"/>
      <c r="I24" s="16"/>
      <c r="J24" s="16"/>
      <c r="K24" s="16"/>
      <c r="L24" s="16"/>
      <c r="M24" s="16"/>
      <c r="N24" s="16"/>
      <c r="O24" s="16"/>
      <c r="P24" s="16"/>
      <c r="Q24" s="16"/>
      <c r="R24" s="16"/>
    </row>
    <row r="25" spans="1:18" s="14" customFormat="1" ht="22.5" customHeight="1" x14ac:dyDescent="0.15">
      <c r="A25" s="2"/>
      <c r="B25" s="59" t="s">
        <v>48</v>
      </c>
      <c r="C25" s="16"/>
      <c r="D25" s="16"/>
      <c r="E25" s="16"/>
      <c r="F25" s="16"/>
      <c r="G25" s="16"/>
      <c r="H25" s="16"/>
      <c r="I25" s="16"/>
      <c r="J25" s="16"/>
      <c r="K25" s="16"/>
      <c r="L25" s="16"/>
      <c r="M25" s="16"/>
      <c r="N25" s="16"/>
      <c r="O25" s="16"/>
      <c r="P25" s="16"/>
      <c r="Q25" s="16"/>
      <c r="R25" s="16"/>
    </row>
    <row r="26" spans="1:18" ht="22.5" customHeight="1" x14ac:dyDescent="0.15">
      <c r="A26" s="2">
        <v>6</v>
      </c>
      <c r="B26" s="2" t="s">
        <v>45</v>
      </c>
      <c r="C26" s="15"/>
      <c r="D26" s="15"/>
      <c r="E26" s="15"/>
      <c r="F26" s="15"/>
      <c r="G26" s="15"/>
      <c r="H26" s="15"/>
      <c r="I26" s="15"/>
      <c r="J26" s="15"/>
      <c r="K26" s="15"/>
      <c r="L26" s="15"/>
      <c r="M26" s="15"/>
      <c r="N26" s="15"/>
      <c r="O26" s="15"/>
    </row>
    <row r="27" spans="1:18" ht="30" customHeight="1" x14ac:dyDescent="0.15"/>
    <row r="28" spans="1:18" ht="30" customHeight="1" x14ac:dyDescent="0.15"/>
    <row r="29" spans="1:18" ht="30" customHeight="1" x14ac:dyDescent="0.15"/>
    <row r="30" spans="1:18" ht="30" customHeight="1" x14ac:dyDescent="0.15"/>
    <row r="31" spans="1:18" ht="30" customHeight="1" x14ac:dyDescent="0.15"/>
    <row r="32" spans="1:18"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sheetData>
  <phoneticPr fontId="1"/>
  <dataValidations count="3">
    <dataValidation type="list" allowBlank="1" showInputMessage="1" showErrorMessage="1" sqref="R13:R15">
      <formula1>"確認済（OK),要修正（指示前）,要修正（薬局対応中）, NG（対象外）"</formula1>
    </dataValidation>
    <dataValidation type="list" allowBlank="1" showInputMessage="1" showErrorMessage="1" sqref="R16:R17">
      <formula1>"確認済（OK),　要修正（指示前）,　要修正（薬局対応中）, NG（対象外）"</formula1>
    </dataValidation>
    <dataValidation type="list" allowBlank="1" showInputMessage="1" showErrorMessage="1" sqref="A13:A16">
      <formula1>$L$4:$L$6</formula1>
    </dataValidation>
  </dataValidations>
  <pageMargins left="0.51181102362204722" right="0.51181102362204722" top="0.74803149606299213" bottom="0.74803149606299213" header="0.31496062992125984" footer="0.31496062992125984"/>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経費所要額調書_病院（大規模病院以外）</vt:lpstr>
      <vt:lpstr>'経費所要額調書_病院（大規模病院以外）'!Print_Area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2024-08-05T02:32:37Z</dcterms:created>
  <dcterms:modified xsi:type="dcterms:W3CDTF">2025-07-02T06:14:13Z</dcterms:modified>
</cp:coreProperties>
</file>